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arsidhi"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sarsidhi!$B$4:$Q$4</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O122" i="2" l="1"/>
  <c r="H117" i="2"/>
  <c r="P121" i="2" s="1"/>
  <c r="Q121" i="2" s="1"/>
  <c r="G117" i="2"/>
  <c r="P120" i="2" s="1"/>
  <c r="Q120" i="2" s="1"/>
  <c r="F117" i="2"/>
  <c r="P119" i="2" s="1"/>
  <c r="Q119" i="2" s="1"/>
  <c r="E117" i="2"/>
  <c r="P118" i="2" s="1"/>
  <c r="Q118" i="2" s="1"/>
  <c r="D117" i="2"/>
  <c r="P117" i="2" s="1"/>
  <c r="O89" i="2"/>
  <c r="B6" i="2"/>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I5" i="2"/>
  <c r="I6" i="2" s="1"/>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s="1"/>
  <c r="I40" i="2" s="1"/>
  <c r="I41" i="2" s="1"/>
  <c r="I42" i="2" s="1"/>
  <c r="I43" i="2" s="1"/>
  <c r="I44" i="2" s="1"/>
  <c r="I45" i="2" s="1"/>
  <c r="I46" i="2" s="1"/>
  <c r="I47" i="2" s="1"/>
  <c r="I48" i="2" s="1"/>
  <c r="I49" i="2" s="1"/>
  <c r="I50" i="2" s="1"/>
  <c r="I51" i="2" s="1"/>
  <c r="I52" i="2" s="1"/>
  <c r="I53" i="2" s="1"/>
  <c r="I54" i="2" s="1"/>
  <c r="I55" i="2" s="1"/>
  <c r="I56" i="2" s="1"/>
  <c r="I57" i="2" s="1"/>
  <c r="I58" i="2" s="1"/>
  <c r="I59" i="2" s="1"/>
  <c r="I60" i="2" s="1"/>
  <c r="I61" i="2" s="1"/>
  <c r="I62" i="2" s="1"/>
  <c r="I63" i="2" s="1"/>
  <c r="I64" i="2" s="1"/>
  <c r="I65" i="2" s="1"/>
  <c r="I66" i="2" s="1"/>
  <c r="I67" i="2" s="1"/>
  <c r="I68" i="2" s="1"/>
  <c r="I69" i="2" s="1"/>
  <c r="I70" i="2" s="1"/>
  <c r="I71" i="2" s="1"/>
  <c r="I72" i="2" s="1"/>
  <c r="I73" i="2" s="1"/>
  <c r="I74" i="2" s="1"/>
  <c r="I75" i="2" s="1"/>
  <c r="I76" i="2" s="1"/>
  <c r="I77" i="2" s="1"/>
  <c r="I78" i="2" s="1"/>
  <c r="I79" i="2" s="1"/>
  <c r="I80" i="2" s="1"/>
  <c r="I81" i="2" s="1"/>
  <c r="I82" i="2" s="1"/>
  <c r="I83" i="2" s="1"/>
  <c r="I84" i="2" s="1"/>
  <c r="I85" i="2" s="1"/>
  <c r="I86" i="2" s="1"/>
  <c r="I87" i="2" s="1"/>
  <c r="I88" i="2" s="1"/>
  <c r="I89" i="2" s="1"/>
  <c r="I90" i="2" s="1"/>
  <c r="I91" i="2" s="1"/>
  <c r="I92" i="2" s="1"/>
  <c r="I93" i="2" s="1"/>
  <c r="I94" i="2" s="1"/>
  <c r="I95" i="2" s="1"/>
  <c r="I96" i="2" s="1"/>
  <c r="I97" i="2" s="1"/>
  <c r="I98" i="2" s="1"/>
  <c r="I99" i="2" s="1"/>
  <c r="I100" i="2" s="1"/>
  <c r="I101" i="2" s="1"/>
  <c r="I102" i="2" s="1"/>
  <c r="I103" i="2" s="1"/>
  <c r="I104" i="2" s="1"/>
  <c r="I105" i="2" s="1"/>
  <c r="I106" i="2" s="1"/>
  <c r="I107" i="2" s="1"/>
  <c r="I108" i="2" s="1"/>
  <c r="I109" i="2" s="1"/>
  <c r="I110" i="2" s="1"/>
  <c r="I111" i="2" s="1"/>
  <c r="I112" i="2" s="1"/>
  <c r="I113" i="2" s="1"/>
  <c r="I114" i="2" s="1"/>
  <c r="P122" i="2" l="1"/>
  <c r="Q117" i="2"/>
  <c r="Q122" i="2" s="1"/>
  <c r="I117" i="2"/>
</calcChain>
</file>

<file path=xl/sharedStrings.xml><?xml version="1.0" encoding="utf-8"?>
<sst xmlns="http://schemas.openxmlformats.org/spreadsheetml/2006/main" count="358" uniqueCount="131">
  <si>
    <t xml:space="preserve">Sarsidhi(JMR) BLOCK-MANGRAURA </t>
  </si>
  <si>
    <t>Sl.No</t>
  </si>
  <si>
    <t>Start Node</t>
  </si>
  <si>
    <t>End Node</t>
  </si>
  <si>
    <t>Type of Road</t>
  </si>
  <si>
    <t>WIDTH OF DISMATLING</t>
  </si>
  <si>
    <t>Dia of pipe(MM)</t>
  </si>
  <si>
    <t>Pipe Length (M)</t>
  </si>
  <si>
    <t>CUMMULATIVE</t>
  </si>
  <si>
    <t>Depth(M)</t>
  </si>
  <si>
    <t>REMARK</t>
  </si>
  <si>
    <t>j149</t>
  </si>
  <si>
    <t>j144</t>
  </si>
  <si>
    <t>kc raod</t>
  </si>
  <si>
    <t>j138</t>
  </si>
  <si>
    <t>j137</t>
  </si>
  <si>
    <t>j147</t>
  </si>
  <si>
    <t>j122</t>
  </si>
  <si>
    <t>j123</t>
  </si>
  <si>
    <t>j109</t>
  </si>
  <si>
    <t>j110</t>
  </si>
  <si>
    <t>j112</t>
  </si>
  <si>
    <t>j133</t>
  </si>
  <si>
    <t>j135</t>
  </si>
  <si>
    <t>j148</t>
  </si>
  <si>
    <t>j153</t>
  </si>
  <si>
    <t>j155</t>
  </si>
  <si>
    <t>j156</t>
  </si>
  <si>
    <t>j157</t>
  </si>
  <si>
    <t>j166</t>
  </si>
  <si>
    <t>j173</t>
  </si>
  <si>
    <t>j172</t>
  </si>
  <si>
    <t>j179</t>
  </si>
  <si>
    <t>j180</t>
  </si>
  <si>
    <t>j181</t>
  </si>
  <si>
    <t>j45</t>
  </si>
  <si>
    <t>j48</t>
  </si>
  <si>
    <t>j57</t>
  </si>
  <si>
    <t>j58</t>
  </si>
  <si>
    <t>j59</t>
  </si>
  <si>
    <t>j60</t>
  </si>
  <si>
    <t>j76</t>
  </si>
  <si>
    <t>j80</t>
  </si>
  <si>
    <t>j81</t>
  </si>
  <si>
    <t>j82</t>
  </si>
  <si>
    <t>j83</t>
  </si>
  <si>
    <t>j86</t>
  </si>
  <si>
    <t>j87</t>
  </si>
  <si>
    <t>j92</t>
  </si>
  <si>
    <t>j93</t>
  </si>
  <si>
    <t>j78</t>
  </si>
  <si>
    <t>j77</t>
  </si>
  <si>
    <t>j106</t>
  </si>
  <si>
    <t>j107</t>
  </si>
  <si>
    <t>j105</t>
  </si>
  <si>
    <t>j116</t>
  </si>
  <si>
    <t>j126</t>
  </si>
  <si>
    <t>j140</t>
  </si>
  <si>
    <t>j141</t>
  </si>
  <si>
    <t>j151</t>
  </si>
  <si>
    <t>j171</t>
  </si>
  <si>
    <t>j169</t>
  </si>
  <si>
    <t>j183</t>
  </si>
  <si>
    <t>j158</t>
  </si>
  <si>
    <t>j150</t>
  </si>
  <si>
    <t>j9</t>
  </si>
  <si>
    <t>j8</t>
  </si>
  <si>
    <t>j4</t>
  </si>
  <si>
    <t>j5</t>
  </si>
  <si>
    <t>j1</t>
  </si>
  <si>
    <t>j10</t>
  </si>
  <si>
    <t>j13</t>
  </si>
  <si>
    <t>j25</t>
  </si>
  <si>
    <t>j29</t>
  </si>
  <si>
    <t>j31</t>
  </si>
  <si>
    <t>j32</t>
  </si>
  <si>
    <t>j36</t>
  </si>
  <si>
    <t>j37</t>
  </si>
  <si>
    <t>j39</t>
  </si>
  <si>
    <t>j21</t>
  </si>
  <si>
    <t>j12</t>
  </si>
  <si>
    <t>j50</t>
  </si>
  <si>
    <t>j75</t>
  </si>
  <si>
    <t>j73</t>
  </si>
  <si>
    <t>j74</t>
  </si>
  <si>
    <t>j182</t>
  </si>
  <si>
    <t>j176</t>
  </si>
  <si>
    <t>j174</t>
  </si>
  <si>
    <t>j168</t>
  </si>
  <si>
    <t>j170</t>
  </si>
  <si>
    <t>j167</t>
  </si>
  <si>
    <t>j175</t>
  </si>
  <si>
    <t>j22</t>
  </si>
  <si>
    <t>j27</t>
  </si>
  <si>
    <t>j28</t>
  </si>
  <si>
    <t>j177</t>
  </si>
  <si>
    <t>j159</t>
  </si>
  <si>
    <t>j162</t>
  </si>
  <si>
    <t>j163</t>
  </si>
  <si>
    <t>j164</t>
  </si>
  <si>
    <t>j33</t>
  </si>
  <si>
    <t>j34</t>
  </si>
  <si>
    <t>j35</t>
  </si>
  <si>
    <t>j54</t>
  </si>
  <si>
    <t>j118</t>
  </si>
  <si>
    <t>j113</t>
  </si>
  <si>
    <t>j108</t>
  </si>
  <si>
    <t>j114</t>
  </si>
  <si>
    <t>j128</t>
  </si>
  <si>
    <t>j130</t>
  </si>
  <si>
    <t>j67</t>
  </si>
  <si>
    <t>j51</t>
  </si>
  <si>
    <t>j55</t>
  </si>
  <si>
    <t>j41</t>
  </si>
  <si>
    <t>j42</t>
  </si>
  <si>
    <t>j44</t>
  </si>
  <si>
    <t>j47</t>
  </si>
  <si>
    <t>j7</t>
  </si>
  <si>
    <t>j6</t>
  </si>
  <si>
    <t>j2</t>
  </si>
  <si>
    <t>sirsidhi</t>
  </si>
  <si>
    <t xml:space="preserve">dia </t>
  </si>
  <si>
    <t xml:space="preserve">actual </t>
  </si>
  <si>
    <t>excuted</t>
  </si>
  <si>
    <t>balance</t>
  </si>
  <si>
    <t>POWER MECH PROJECT LIMITED -BRCPCL(JV).</t>
  </si>
  <si>
    <t>MEDHAJ CONSULTANCY (THIRD PARTY INS.)</t>
  </si>
  <si>
    <t>UTTAR PRADESH JAL NIGAM(RURAL)-CLIENT.</t>
  </si>
  <si>
    <t xml:space="preserve">DESIGNATION </t>
  </si>
  <si>
    <t>NAME</t>
  </si>
  <si>
    <t>SIGN.with date</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</si>
</sst>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Calibri"/>
      <family val="2"/>
      <scheme val="minor"/>
    </font>
    <font>
      <b/>
      <sz val="11"/>
      <color theme="1"/>
      <name val="Calibri"/>
      <family val="2"/>
      <scheme val="minor"/>
    </font>
    <font>
      <sz val="11"/>
      <color theme="1"/>
      <name val="Calibri"/>
      <charset val="134"/>
      <scheme val="minor"/>
    </font>
    <font>
      <b/>
      <sz val="14"/>
      <color theme="1"/>
      <name val="Calibri"/>
      <family val="2"/>
      <scheme val="minor"/>
    </font>
    <font>
      <b/>
      <sz val="12"/>
      <color theme="1"/>
      <name val="Cambria"/>
      <family val="1"/>
      <scheme val="maj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 fillId="0" borderId="0"/>
  </cellStyleXfs>
  <cellXfs count="23">
    <xf numFmtId="0" fontId="0" fillId="0" borderId="0" xfId="0"/>
    <xf numFmtId="0" fontId="3" fillId="0" borderId="1" xfId="1" applyFont="1" applyBorder="1" applyAlignment="1">
      <alignment horizontal="center"/>
    </xf>
    <xf numFmtId="0" fontId="2" fillId="0" borderId="0" xfId="1"/>
    <xf numFmtId="0" fontId="3" fillId="0" borderId="1" xfId="1" applyFont="1" applyBorder="1" applyAlignment="1">
      <alignment horizontal="center" vertical="center"/>
    </xf>
    <xf numFmtId="0" fontId="4" fillId="0" borderId="1" xfId="1" applyFont="1" applyBorder="1" applyAlignment="1">
      <alignment horizontal="center" vertical="center" wrapText="1"/>
    </xf>
    <xf numFmtId="0" fontId="3" fillId="2" borderId="1" xfId="1" applyFont="1" applyFill="1" applyBorder="1" applyAlignment="1">
      <alignment horizontal="center" vertical="center"/>
    </xf>
    <xf numFmtId="0" fontId="3" fillId="0" borderId="1" xfId="1" applyFont="1" applyBorder="1" applyAlignment="1">
      <alignment horizontal="center" vertical="center" wrapText="1"/>
    </xf>
    <xf numFmtId="0" fontId="1" fillId="0" borderId="1" xfId="1" applyFont="1" applyBorder="1" applyAlignment="1">
      <alignment horizontal="center" vertical="center"/>
    </xf>
    <xf numFmtId="0" fontId="2" fillId="0" borderId="1" xfId="1" applyBorder="1" applyAlignment="1">
      <alignment horizontal="center"/>
    </xf>
    <xf numFmtId="0" fontId="2" fillId="0" borderId="1" xfId="1" applyFont="1" applyBorder="1" applyAlignment="1">
      <alignment horizontal="center"/>
    </xf>
    <xf numFmtId="0" fontId="2" fillId="0" borderId="1" xfId="1" applyBorder="1" applyAlignment="1">
      <alignment horizontal="center" vertical="center"/>
    </xf>
    <xf numFmtId="0" fontId="2" fillId="0" borderId="2" xfId="1" applyBorder="1" applyAlignment="1">
      <alignment horizontal="center"/>
    </xf>
    <xf numFmtId="0" fontId="2" fillId="0" borderId="1" xfId="1" applyBorder="1"/>
    <xf numFmtId="0" fontId="2" fillId="0" borderId="2" xfId="1" applyBorder="1" applyAlignment="1">
      <alignment horizontal="center"/>
    </xf>
    <xf numFmtId="0" fontId="2" fillId="0" borderId="3" xfId="1" applyBorder="1" applyAlignment="1">
      <alignment horizontal="center"/>
    </xf>
    <xf numFmtId="0" fontId="2" fillId="0" borderId="4" xfId="1" applyBorder="1" applyAlignment="1">
      <alignment horizontal="center"/>
    </xf>
    <xf numFmtId="0" fontId="2" fillId="0" borderId="1" xfId="1" applyBorder="1" applyAlignment="1">
      <alignment horizontal="center" vertical="center"/>
    </xf>
    <xf numFmtId="0" fontId="2" fillId="0" borderId="1" xfId="1" applyFill="1" applyBorder="1" applyAlignment="1">
      <alignment horizontal="center" vertical="center"/>
    </xf>
    <xf numFmtId="0" fontId="5" fillId="0" borderId="2" xfId="1" applyFont="1" applyBorder="1" applyAlignment="1">
      <alignment horizontal="center"/>
    </xf>
    <xf numFmtId="0" fontId="5" fillId="0" borderId="3" xfId="1" applyFont="1" applyBorder="1" applyAlignment="1">
      <alignment horizontal="center"/>
    </xf>
    <xf numFmtId="0" fontId="5" fillId="0" borderId="4" xfId="1" applyFont="1" applyBorder="1" applyAlignment="1">
      <alignment horizontal="center"/>
    </xf>
    <xf numFmtId="0" fontId="5" fillId="0" borderId="1" xfId="1" applyFont="1" applyBorder="1"/>
    <xf numFmtId="0" fontId="2" fillId="0" borderId="1" xfId="1" applyBorder="1" applyAlignment="1">
      <alignment horizont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122"/>
  <sheetViews>
    <sheetView tabSelected="1" topLeftCell="A97" workbookViewId="0">
      <selection activeCell="N107" sqref="N107"/>
    </sheetView>
  </sheetViews>
  <sheetFormatPr defaultColWidth="9" defaultRowHeight="15"/>
  <cols>
    <col min="1" max="2" width="9" style="2"/>
    <col min="3" max="3" width="13.7109375" style="2" customWidth="1"/>
    <col min="4" max="4" width="12.140625" style="2" customWidth="1"/>
    <col min="5" max="5" width="16" style="2" customWidth="1"/>
    <col min="6" max="6" width="15.5703125" style="2" customWidth="1"/>
    <col min="7" max="7" width="18.7109375" style="2" customWidth="1"/>
    <col min="8" max="8" width="19.5703125" style="2" customWidth="1"/>
    <col min="9" max="9" width="12.7109375" style="2" customWidth="1"/>
    <col min="10" max="10" width="10.85546875" style="2" customWidth="1"/>
    <col min="11" max="16384" width="9" style="2"/>
  </cols>
  <sheetData>
    <row r="3" spans="2:12" ht="18.75">
      <c r="B3" s="1" t="s">
        <v>0</v>
      </c>
      <c r="C3" s="1"/>
      <c r="D3" s="1"/>
      <c r="E3" s="1"/>
      <c r="F3" s="1"/>
      <c r="G3" s="1"/>
      <c r="H3" s="1"/>
      <c r="I3" s="1"/>
      <c r="J3" s="1"/>
      <c r="K3" s="1"/>
      <c r="L3" s="1"/>
    </row>
    <row r="4" spans="2:12" ht="37.5">
      <c r="B4" s="3" t="s">
        <v>1</v>
      </c>
      <c r="C4" s="3" t="s">
        <v>2</v>
      </c>
      <c r="D4" s="3" t="s">
        <v>3</v>
      </c>
      <c r="E4" s="3" t="s">
        <v>4</v>
      </c>
      <c r="F4" s="4" t="s">
        <v>5</v>
      </c>
      <c r="G4" s="3" t="s">
        <v>6</v>
      </c>
      <c r="H4" s="5" t="s">
        <v>7</v>
      </c>
      <c r="I4" s="6" t="s">
        <v>8</v>
      </c>
      <c r="J4" s="6" t="s">
        <v>9</v>
      </c>
      <c r="K4" s="6" t="s">
        <v>10</v>
      </c>
      <c r="L4" s="7"/>
    </row>
    <row r="5" spans="2:12">
      <c r="B5" s="8">
        <v>1</v>
      </c>
      <c r="C5" s="8" t="s">
        <v>11</v>
      </c>
      <c r="D5" s="8" t="s">
        <v>12</v>
      </c>
      <c r="E5" s="9" t="s">
        <v>13</v>
      </c>
      <c r="F5" s="8"/>
      <c r="G5" s="8">
        <v>63</v>
      </c>
      <c r="H5" s="8">
        <v>83.6</v>
      </c>
      <c r="I5" s="8">
        <f>+H5</f>
        <v>83.6</v>
      </c>
      <c r="J5" s="8">
        <v>1.04</v>
      </c>
      <c r="K5" s="8"/>
      <c r="L5" s="8"/>
    </row>
    <row r="6" spans="2:12">
      <c r="B6" s="8">
        <f>+B5+1</f>
        <v>2</v>
      </c>
      <c r="C6" s="8" t="s">
        <v>12</v>
      </c>
      <c r="D6" s="8" t="s">
        <v>14</v>
      </c>
      <c r="E6" s="9" t="s">
        <v>13</v>
      </c>
      <c r="F6" s="8"/>
      <c r="G6" s="8">
        <v>63</v>
      </c>
      <c r="H6" s="8">
        <v>122.8</v>
      </c>
      <c r="I6" s="8">
        <f>+I5+H6</f>
        <v>206.39999999999998</v>
      </c>
      <c r="J6" s="8">
        <v>1.03</v>
      </c>
      <c r="K6" s="8"/>
      <c r="L6" s="8"/>
    </row>
    <row r="7" spans="2:12">
      <c r="B7" s="8">
        <f t="shared" ref="B7:B70" si="0">+B6+1</f>
        <v>3</v>
      </c>
      <c r="C7" s="8" t="s">
        <v>14</v>
      </c>
      <c r="D7" s="8" t="s">
        <v>15</v>
      </c>
      <c r="E7" s="9" t="s">
        <v>13</v>
      </c>
      <c r="F7" s="8"/>
      <c r="G7" s="8">
        <v>63</v>
      </c>
      <c r="H7" s="8">
        <v>17.100000000000001</v>
      </c>
      <c r="I7" s="8">
        <f t="shared" ref="I7:I70" si="1">+I6+H7</f>
        <v>223.49999999999997</v>
      </c>
      <c r="J7" s="8">
        <v>1.03</v>
      </c>
      <c r="K7" s="8"/>
      <c r="L7" s="8"/>
    </row>
    <row r="8" spans="2:12">
      <c r="B8" s="8">
        <f t="shared" si="0"/>
        <v>4</v>
      </c>
      <c r="C8" s="8" t="s">
        <v>15</v>
      </c>
      <c r="D8" s="8" t="s">
        <v>16</v>
      </c>
      <c r="E8" s="9" t="s">
        <v>13</v>
      </c>
      <c r="F8" s="8"/>
      <c r="G8" s="8">
        <v>63</v>
      </c>
      <c r="H8" s="8">
        <v>345.3</v>
      </c>
      <c r="I8" s="8">
        <f t="shared" si="1"/>
        <v>568.79999999999995</v>
      </c>
      <c r="J8" s="8">
        <v>1.03</v>
      </c>
      <c r="K8" s="8"/>
      <c r="L8" s="8"/>
    </row>
    <row r="9" spans="2:12">
      <c r="B9" s="8">
        <f t="shared" si="0"/>
        <v>5</v>
      </c>
      <c r="C9" s="8" t="s">
        <v>15</v>
      </c>
      <c r="D9" s="8" t="s">
        <v>17</v>
      </c>
      <c r="E9" s="9" t="s">
        <v>13</v>
      </c>
      <c r="F9" s="8"/>
      <c r="G9" s="8">
        <v>63</v>
      </c>
      <c r="H9" s="8">
        <v>105.2</v>
      </c>
      <c r="I9" s="8">
        <f t="shared" si="1"/>
        <v>674</v>
      </c>
      <c r="J9" s="8">
        <v>1.03</v>
      </c>
      <c r="K9" s="8"/>
      <c r="L9" s="8"/>
    </row>
    <row r="10" spans="2:12">
      <c r="B10" s="8">
        <f t="shared" si="0"/>
        <v>6</v>
      </c>
      <c r="C10" s="8" t="s">
        <v>17</v>
      </c>
      <c r="D10" s="8" t="s">
        <v>18</v>
      </c>
      <c r="E10" s="9" t="s">
        <v>13</v>
      </c>
      <c r="F10" s="8"/>
      <c r="G10" s="8">
        <v>63</v>
      </c>
      <c r="H10" s="8">
        <v>33.5</v>
      </c>
      <c r="I10" s="8">
        <f t="shared" si="1"/>
        <v>707.5</v>
      </c>
      <c r="J10" s="8">
        <v>1.03</v>
      </c>
      <c r="K10" s="8"/>
      <c r="L10" s="8"/>
    </row>
    <row r="11" spans="2:12">
      <c r="B11" s="8">
        <f t="shared" si="0"/>
        <v>7</v>
      </c>
      <c r="C11" s="8" t="s">
        <v>19</v>
      </c>
      <c r="D11" s="8" t="s">
        <v>20</v>
      </c>
      <c r="E11" s="9" t="s">
        <v>13</v>
      </c>
      <c r="F11" s="8"/>
      <c r="G11" s="8">
        <v>63</v>
      </c>
      <c r="H11" s="8">
        <v>66.2</v>
      </c>
      <c r="I11" s="8">
        <f t="shared" si="1"/>
        <v>773.7</v>
      </c>
      <c r="J11" s="8">
        <v>1.03</v>
      </c>
      <c r="K11" s="8"/>
      <c r="L11" s="8"/>
    </row>
    <row r="12" spans="2:12">
      <c r="B12" s="8">
        <f t="shared" si="0"/>
        <v>8</v>
      </c>
      <c r="C12" s="8" t="s">
        <v>20</v>
      </c>
      <c r="D12" s="8" t="s">
        <v>21</v>
      </c>
      <c r="E12" s="9" t="s">
        <v>13</v>
      </c>
      <c r="F12" s="8"/>
      <c r="G12" s="8">
        <v>63</v>
      </c>
      <c r="H12" s="8">
        <v>24</v>
      </c>
      <c r="I12" s="8">
        <f t="shared" si="1"/>
        <v>797.7</v>
      </c>
      <c r="J12" s="8">
        <v>1.03</v>
      </c>
      <c r="K12" s="8"/>
      <c r="L12" s="8"/>
    </row>
    <row r="13" spans="2:12">
      <c r="B13" s="8">
        <f t="shared" si="0"/>
        <v>9</v>
      </c>
      <c r="C13" s="8" t="s">
        <v>22</v>
      </c>
      <c r="D13" s="8" t="s">
        <v>23</v>
      </c>
      <c r="E13" s="9" t="s">
        <v>13</v>
      </c>
      <c r="F13" s="8"/>
      <c r="G13" s="8">
        <v>63</v>
      </c>
      <c r="H13" s="8">
        <v>11.4</v>
      </c>
      <c r="I13" s="8">
        <f t="shared" si="1"/>
        <v>809.1</v>
      </c>
      <c r="J13" s="8">
        <v>1.03</v>
      </c>
      <c r="K13" s="8"/>
      <c r="L13" s="8"/>
    </row>
    <row r="14" spans="2:12">
      <c r="B14" s="8">
        <f t="shared" si="0"/>
        <v>10</v>
      </c>
      <c r="C14" s="8" t="s">
        <v>23</v>
      </c>
      <c r="D14" s="8" t="s">
        <v>24</v>
      </c>
      <c r="E14" s="9" t="s">
        <v>13</v>
      </c>
      <c r="F14" s="8"/>
      <c r="G14" s="8">
        <v>63</v>
      </c>
      <c r="H14" s="8">
        <v>53.2</v>
      </c>
      <c r="I14" s="8">
        <f t="shared" si="1"/>
        <v>862.30000000000007</v>
      </c>
      <c r="J14" s="8">
        <v>1.05</v>
      </c>
      <c r="K14" s="8"/>
      <c r="L14" s="8"/>
    </row>
    <row r="15" spans="2:12">
      <c r="B15" s="8">
        <f t="shared" si="0"/>
        <v>11</v>
      </c>
      <c r="C15" s="8" t="s">
        <v>24</v>
      </c>
      <c r="D15" s="8" t="s">
        <v>25</v>
      </c>
      <c r="E15" s="9" t="s">
        <v>13</v>
      </c>
      <c r="F15" s="8"/>
      <c r="G15" s="8">
        <v>63</v>
      </c>
      <c r="H15" s="8">
        <v>56.3</v>
      </c>
      <c r="I15" s="8">
        <f t="shared" si="1"/>
        <v>918.6</v>
      </c>
      <c r="J15" s="8">
        <v>1.03</v>
      </c>
      <c r="K15" s="8"/>
      <c r="L15" s="8"/>
    </row>
    <row r="16" spans="2:12">
      <c r="B16" s="8">
        <f t="shared" si="0"/>
        <v>12</v>
      </c>
      <c r="C16" s="8" t="s">
        <v>24</v>
      </c>
      <c r="D16" s="8" t="s">
        <v>26</v>
      </c>
      <c r="E16" s="9" t="s">
        <v>13</v>
      </c>
      <c r="F16" s="8"/>
      <c r="G16" s="8">
        <v>63</v>
      </c>
      <c r="H16" s="8">
        <v>84.3</v>
      </c>
      <c r="I16" s="8">
        <f t="shared" si="1"/>
        <v>1002.9</v>
      </c>
      <c r="J16" s="8">
        <v>1.03</v>
      </c>
      <c r="K16" s="8"/>
      <c r="L16" s="8"/>
    </row>
    <row r="17" spans="2:12">
      <c r="B17" s="8">
        <f t="shared" si="0"/>
        <v>13</v>
      </c>
      <c r="C17" s="8" t="s">
        <v>25</v>
      </c>
      <c r="D17" s="8" t="s">
        <v>27</v>
      </c>
      <c r="E17" s="9" t="s">
        <v>13</v>
      </c>
      <c r="F17" s="8"/>
      <c r="G17" s="8">
        <v>63</v>
      </c>
      <c r="H17" s="8">
        <v>18.100000000000001</v>
      </c>
      <c r="I17" s="8">
        <f t="shared" si="1"/>
        <v>1021</v>
      </c>
      <c r="J17" s="8">
        <v>1.05</v>
      </c>
      <c r="K17" s="8"/>
      <c r="L17" s="8"/>
    </row>
    <row r="18" spans="2:12">
      <c r="B18" s="8">
        <f t="shared" si="0"/>
        <v>14</v>
      </c>
      <c r="C18" s="8" t="s">
        <v>27</v>
      </c>
      <c r="D18" s="8" t="s">
        <v>28</v>
      </c>
      <c r="E18" s="9" t="s">
        <v>13</v>
      </c>
      <c r="F18" s="8"/>
      <c r="G18" s="8">
        <v>63</v>
      </c>
      <c r="H18" s="8">
        <v>70.3</v>
      </c>
      <c r="I18" s="8">
        <f t="shared" si="1"/>
        <v>1091.3</v>
      </c>
      <c r="J18" s="8">
        <v>1.03</v>
      </c>
      <c r="K18" s="8"/>
      <c r="L18" s="8"/>
    </row>
    <row r="19" spans="2:12">
      <c r="B19" s="8">
        <f t="shared" si="0"/>
        <v>15</v>
      </c>
      <c r="C19" s="8" t="s">
        <v>27</v>
      </c>
      <c r="D19" s="8" t="s">
        <v>29</v>
      </c>
      <c r="E19" s="9" t="s">
        <v>13</v>
      </c>
      <c r="F19" s="8"/>
      <c r="G19" s="8">
        <v>63</v>
      </c>
      <c r="H19" s="8">
        <v>19.100000000000001</v>
      </c>
      <c r="I19" s="8">
        <f t="shared" si="1"/>
        <v>1110.3999999999999</v>
      </c>
      <c r="J19" s="8">
        <v>1.03</v>
      </c>
      <c r="K19" s="8"/>
      <c r="L19" s="8"/>
    </row>
    <row r="20" spans="2:12">
      <c r="B20" s="8">
        <f t="shared" si="0"/>
        <v>16</v>
      </c>
      <c r="C20" s="8" t="s">
        <v>29</v>
      </c>
      <c r="D20" s="8" t="s">
        <v>30</v>
      </c>
      <c r="E20" s="9" t="s">
        <v>13</v>
      </c>
      <c r="F20" s="8"/>
      <c r="G20" s="8">
        <v>63</v>
      </c>
      <c r="H20" s="10">
        <v>89.4</v>
      </c>
      <c r="I20" s="8">
        <f t="shared" si="1"/>
        <v>1199.8</v>
      </c>
      <c r="J20" s="8">
        <v>1.06</v>
      </c>
      <c r="K20" s="8"/>
      <c r="L20" s="8"/>
    </row>
    <row r="21" spans="2:12">
      <c r="B21" s="8">
        <f t="shared" si="0"/>
        <v>17</v>
      </c>
      <c r="C21" s="8" t="s">
        <v>30</v>
      </c>
      <c r="D21" s="8" t="s">
        <v>31</v>
      </c>
      <c r="E21" s="9" t="s">
        <v>13</v>
      </c>
      <c r="F21" s="8"/>
      <c r="G21" s="8">
        <v>63</v>
      </c>
      <c r="H21" s="10"/>
      <c r="I21" s="8">
        <f t="shared" si="1"/>
        <v>1199.8</v>
      </c>
      <c r="J21" s="8">
        <v>1.05</v>
      </c>
      <c r="K21" s="8"/>
      <c r="L21" s="8"/>
    </row>
    <row r="22" spans="2:12">
      <c r="B22" s="8">
        <f t="shared" si="0"/>
        <v>18</v>
      </c>
      <c r="C22" s="8" t="s">
        <v>29</v>
      </c>
      <c r="D22" s="8" t="s">
        <v>31</v>
      </c>
      <c r="E22" s="9" t="s">
        <v>13</v>
      </c>
      <c r="F22" s="8"/>
      <c r="G22" s="8">
        <v>63</v>
      </c>
      <c r="H22" s="8">
        <v>52.6</v>
      </c>
      <c r="I22" s="8">
        <f t="shared" si="1"/>
        <v>1252.3999999999999</v>
      </c>
      <c r="J22" s="8">
        <v>1.03</v>
      </c>
      <c r="K22" s="8"/>
      <c r="L22" s="8"/>
    </row>
    <row r="23" spans="2:12">
      <c r="B23" s="8">
        <f t="shared" si="0"/>
        <v>19</v>
      </c>
      <c r="C23" s="8" t="s">
        <v>31</v>
      </c>
      <c r="D23" s="8" t="s">
        <v>32</v>
      </c>
      <c r="E23" s="9" t="s">
        <v>13</v>
      </c>
      <c r="F23" s="8"/>
      <c r="G23" s="8">
        <v>63</v>
      </c>
      <c r="H23" s="8">
        <v>77.900000000000006</v>
      </c>
      <c r="I23" s="8">
        <f t="shared" si="1"/>
        <v>1330.3</v>
      </c>
      <c r="J23" s="8">
        <v>1.06</v>
      </c>
      <c r="K23" s="8"/>
      <c r="L23" s="8"/>
    </row>
    <row r="24" spans="2:12">
      <c r="B24" s="8">
        <f t="shared" si="0"/>
        <v>20</v>
      </c>
      <c r="C24" s="8" t="s">
        <v>32</v>
      </c>
      <c r="D24" s="8" t="s">
        <v>33</v>
      </c>
      <c r="E24" s="9" t="s">
        <v>13</v>
      </c>
      <c r="F24" s="8"/>
      <c r="G24" s="8">
        <v>63</v>
      </c>
      <c r="H24" s="8">
        <v>70.2</v>
      </c>
      <c r="I24" s="8">
        <f t="shared" si="1"/>
        <v>1400.5</v>
      </c>
      <c r="J24" s="11">
        <v>1.06</v>
      </c>
      <c r="K24" s="8"/>
      <c r="L24" s="8"/>
    </row>
    <row r="25" spans="2:12">
      <c r="B25" s="8">
        <f t="shared" si="0"/>
        <v>21</v>
      </c>
      <c r="C25" s="8" t="s">
        <v>33</v>
      </c>
      <c r="D25" s="8" t="s">
        <v>34</v>
      </c>
      <c r="E25" s="9" t="s">
        <v>13</v>
      </c>
      <c r="F25" s="8"/>
      <c r="G25" s="8">
        <v>63</v>
      </c>
      <c r="H25" s="8">
        <v>28.2</v>
      </c>
      <c r="I25" s="8">
        <f t="shared" si="1"/>
        <v>1428.7</v>
      </c>
      <c r="J25" s="8">
        <v>1.06</v>
      </c>
      <c r="K25" s="8"/>
      <c r="L25" s="8"/>
    </row>
    <row r="26" spans="2:12">
      <c r="B26" s="8">
        <f t="shared" si="0"/>
        <v>22</v>
      </c>
      <c r="C26" s="8" t="s">
        <v>35</v>
      </c>
      <c r="D26" s="8" t="s">
        <v>36</v>
      </c>
      <c r="E26" s="9" t="s">
        <v>13</v>
      </c>
      <c r="F26" s="8"/>
      <c r="G26" s="8">
        <v>63</v>
      </c>
      <c r="H26" s="8">
        <v>68.7</v>
      </c>
      <c r="I26" s="8">
        <f t="shared" si="1"/>
        <v>1497.4</v>
      </c>
      <c r="J26" s="11">
        <v>0.95</v>
      </c>
      <c r="K26" s="8"/>
      <c r="L26" s="8"/>
    </row>
    <row r="27" spans="2:12">
      <c r="B27" s="8">
        <f t="shared" si="0"/>
        <v>23</v>
      </c>
      <c r="C27" s="8" t="s">
        <v>37</v>
      </c>
      <c r="D27" s="8" t="s">
        <v>38</v>
      </c>
      <c r="E27" s="9" t="s">
        <v>13</v>
      </c>
      <c r="F27" s="8"/>
      <c r="G27" s="8">
        <v>63</v>
      </c>
      <c r="H27" s="8">
        <v>46.2</v>
      </c>
      <c r="I27" s="8">
        <f t="shared" si="1"/>
        <v>1543.6000000000001</v>
      </c>
      <c r="J27" s="8">
        <v>0.96</v>
      </c>
      <c r="K27" s="8"/>
      <c r="L27" s="8"/>
    </row>
    <row r="28" spans="2:12">
      <c r="B28" s="8">
        <f t="shared" si="0"/>
        <v>24</v>
      </c>
      <c r="C28" s="8" t="s">
        <v>39</v>
      </c>
      <c r="D28" s="8" t="s">
        <v>40</v>
      </c>
      <c r="E28" s="9" t="s">
        <v>13</v>
      </c>
      <c r="F28" s="8"/>
      <c r="G28" s="8">
        <v>63</v>
      </c>
      <c r="H28" s="8">
        <v>12.1</v>
      </c>
      <c r="I28" s="8">
        <f t="shared" si="1"/>
        <v>1555.7</v>
      </c>
      <c r="J28" s="8">
        <v>0.96</v>
      </c>
      <c r="K28" s="8"/>
      <c r="L28" s="8"/>
    </row>
    <row r="29" spans="2:12">
      <c r="B29" s="8">
        <f t="shared" si="0"/>
        <v>25</v>
      </c>
      <c r="C29" s="8" t="s">
        <v>41</v>
      </c>
      <c r="D29" s="8" t="s">
        <v>42</v>
      </c>
      <c r="E29" s="9" t="s">
        <v>13</v>
      </c>
      <c r="F29" s="8"/>
      <c r="G29" s="8">
        <v>63</v>
      </c>
      <c r="H29" s="8">
        <v>85.6</v>
      </c>
      <c r="I29" s="8">
        <f t="shared" si="1"/>
        <v>1641.3</v>
      </c>
      <c r="J29" s="11">
        <v>1.05</v>
      </c>
      <c r="K29" s="8"/>
      <c r="L29" s="8"/>
    </row>
    <row r="30" spans="2:12">
      <c r="B30" s="8">
        <f t="shared" si="0"/>
        <v>26</v>
      </c>
      <c r="C30" s="8" t="s">
        <v>41</v>
      </c>
      <c r="D30" s="8" t="s">
        <v>43</v>
      </c>
      <c r="E30" s="9" t="s">
        <v>13</v>
      </c>
      <c r="F30" s="8"/>
      <c r="G30" s="8">
        <v>63</v>
      </c>
      <c r="H30" s="8">
        <v>63.7</v>
      </c>
      <c r="I30" s="8">
        <f t="shared" si="1"/>
        <v>1705</v>
      </c>
      <c r="J30" s="11">
        <v>1.06</v>
      </c>
      <c r="K30" s="8"/>
      <c r="L30" s="8"/>
    </row>
    <row r="31" spans="2:12">
      <c r="B31" s="8">
        <f t="shared" si="0"/>
        <v>27</v>
      </c>
      <c r="C31" s="8" t="s">
        <v>43</v>
      </c>
      <c r="D31" s="8" t="s">
        <v>44</v>
      </c>
      <c r="E31" s="9" t="s">
        <v>13</v>
      </c>
      <c r="F31" s="8"/>
      <c r="G31" s="8">
        <v>63</v>
      </c>
      <c r="H31" s="8">
        <v>118.1</v>
      </c>
      <c r="I31" s="8">
        <f t="shared" si="1"/>
        <v>1823.1</v>
      </c>
      <c r="J31" s="11">
        <v>1.06</v>
      </c>
      <c r="K31" s="8"/>
      <c r="L31" s="8"/>
    </row>
    <row r="32" spans="2:12">
      <c r="B32" s="8">
        <f t="shared" si="0"/>
        <v>28</v>
      </c>
      <c r="C32" s="8" t="s">
        <v>43</v>
      </c>
      <c r="D32" s="8" t="s">
        <v>45</v>
      </c>
      <c r="E32" s="9" t="s">
        <v>13</v>
      </c>
      <c r="F32" s="8"/>
      <c r="G32" s="8">
        <v>63</v>
      </c>
      <c r="H32" s="8">
        <v>40.1</v>
      </c>
      <c r="I32" s="8">
        <f t="shared" si="1"/>
        <v>1863.1999999999998</v>
      </c>
      <c r="J32" s="11">
        <v>1.06</v>
      </c>
      <c r="K32" s="8"/>
      <c r="L32" s="8"/>
    </row>
    <row r="33" spans="2:12">
      <c r="B33" s="8">
        <f t="shared" si="0"/>
        <v>29</v>
      </c>
      <c r="C33" s="8" t="s">
        <v>45</v>
      </c>
      <c r="D33" s="8" t="s">
        <v>46</v>
      </c>
      <c r="E33" s="9" t="s">
        <v>13</v>
      </c>
      <c r="F33" s="8"/>
      <c r="G33" s="8">
        <v>63</v>
      </c>
      <c r="H33" s="8">
        <v>57.2</v>
      </c>
      <c r="I33" s="8">
        <f t="shared" si="1"/>
        <v>1920.3999999999999</v>
      </c>
      <c r="J33" s="11">
        <v>1.06</v>
      </c>
      <c r="K33" s="8"/>
      <c r="L33" s="8"/>
    </row>
    <row r="34" spans="2:12">
      <c r="B34" s="8">
        <f t="shared" si="0"/>
        <v>30</v>
      </c>
      <c r="C34" s="8" t="s">
        <v>46</v>
      </c>
      <c r="D34" s="8" t="s">
        <v>47</v>
      </c>
      <c r="E34" s="9" t="s">
        <v>13</v>
      </c>
      <c r="F34" s="8"/>
      <c r="G34" s="8">
        <v>63</v>
      </c>
      <c r="H34" s="8">
        <v>123.1</v>
      </c>
      <c r="I34" s="8">
        <f t="shared" si="1"/>
        <v>2043.4999999999998</v>
      </c>
      <c r="J34" s="8">
        <v>1.02</v>
      </c>
      <c r="K34" s="8"/>
      <c r="L34" s="8"/>
    </row>
    <row r="35" spans="2:12">
      <c r="B35" s="8">
        <f t="shared" si="0"/>
        <v>31</v>
      </c>
      <c r="C35" s="8" t="s">
        <v>48</v>
      </c>
      <c r="D35" s="8" t="s">
        <v>49</v>
      </c>
      <c r="E35" s="9" t="s">
        <v>13</v>
      </c>
      <c r="F35" s="8"/>
      <c r="G35" s="8">
        <v>63</v>
      </c>
      <c r="H35" s="8">
        <v>59.2</v>
      </c>
      <c r="I35" s="8">
        <f t="shared" si="1"/>
        <v>2102.6999999999998</v>
      </c>
      <c r="J35" s="8">
        <v>1.02</v>
      </c>
      <c r="K35" s="8"/>
      <c r="L35" s="8"/>
    </row>
    <row r="36" spans="2:12">
      <c r="B36" s="8">
        <f t="shared" si="0"/>
        <v>32</v>
      </c>
      <c r="C36" s="8" t="s">
        <v>42</v>
      </c>
      <c r="D36" s="8" t="s">
        <v>50</v>
      </c>
      <c r="E36" s="9" t="s">
        <v>13</v>
      </c>
      <c r="F36" s="8"/>
      <c r="G36" s="8">
        <v>63</v>
      </c>
      <c r="H36" s="8">
        <v>130.19999999999999</v>
      </c>
      <c r="I36" s="8">
        <f t="shared" si="1"/>
        <v>2232.8999999999996</v>
      </c>
      <c r="J36" s="8">
        <v>1.02</v>
      </c>
      <c r="K36" s="8"/>
      <c r="L36" s="8"/>
    </row>
    <row r="37" spans="2:12">
      <c r="B37" s="8">
        <f t="shared" si="0"/>
        <v>33</v>
      </c>
      <c r="C37" s="8" t="s">
        <v>50</v>
      </c>
      <c r="D37" s="8" t="s">
        <v>51</v>
      </c>
      <c r="E37" s="9" t="s">
        <v>13</v>
      </c>
      <c r="F37" s="8"/>
      <c r="G37" s="8">
        <v>63</v>
      </c>
      <c r="H37" s="8">
        <v>70.5</v>
      </c>
      <c r="I37" s="8">
        <f t="shared" si="1"/>
        <v>2303.3999999999996</v>
      </c>
      <c r="J37" s="8">
        <v>1.02</v>
      </c>
      <c r="K37" s="8"/>
      <c r="L37" s="8"/>
    </row>
    <row r="38" spans="2:12">
      <c r="B38" s="8">
        <f t="shared" si="0"/>
        <v>34</v>
      </c>
      <c r="C38" s="8" t="s">
        <v>52</v>
      </c>
      <c r="D38" s="8" t="s">
        <v>53</v>
      </c>
      <c r="E38" s="9" t="s">
        <v>13</v>
      </c>
      <c r="F38" s="8"/>
      <c r="G38" s="8">
        <v>63</v>
      </c>
      <c r="H38" s="8">
        <v>293.10000000000002</v>
      </c>
      <c r="I38" s="8">
        <f t="shared" si="1"/>
        <v>2596.4999999999995</v>
      </c>
      <c r="J38" s="8">
        <v>1.04</v>
      </c>
      <c r="K38" s="8"/>
      <c r="L38" s="8"/>
    </row>
    <row r="39" spans="2:12">
      <c r="B39" s="8">
        <f t="shared" si="0"/>
        <v>35</v>
      </c>
      <c r="C39" s="8" t="s">
        <v>42</v>
      </c>
      <c r="D39" s="8" t="s">
        <v>54</v>
      </c>
      <c r="E39" s="9" t="s">
        <v>13</v>
      </c>
      <c r="F39" s="8"/>
      <c r="G39" s="8">
        <v>63</v>
      </c>
      <c r="H39" s="8">
        <v>355.1</v>
      </c>
      <c r="I39" s="8">
        <f t="shared" si="1"/>
        <v>2951.5999999999995</v>
      </c>
      <c r="J39" s="8">
        <v>1.06</v>
      </c>
      <c r="K39" s="8"/>
      <c r="L39" s="8"/>
    </row>
    <row r="40" spans="2:12">
      <c r="B40" s="8">
        <f t="shared" si="0"/>
        <v>36</v>
      </c>
      <c r="C40" s="8" t="s">
        <v>54</v>
      </c>
      <c r="D40" s="8" t="s">
        <v>55</v>
      </c>
      <c r="E40" s="9" t="s">
        <v>13</v>
      </c>
      <c r="F40" s="8"/>
      <c r="G40" s="8">
        <v>63</v>
      </c>
      <c r="H40" s="8">
        <v>367.2</v>
      </c>
      <c r="I40" s="8">
        <f t="shared" si="1"/>
        <v>3318.7999999999993</v>
      </c>
      <c r="J40" s="8">
        <v>1.04</v>
      </c>
      <c r="K40" s="8"/>
      <c r="L40" s="8"/>
    </row>
    <row r="41" spans="2:12">
      <c r="B41" s="8">
        <f t="shared" si="0"/>
        <v>37</v>
      </c>
      <c r="C41" s="8" t="s">
        <v>55</v>
      </c>
      <c r="D41" s="8" t="s">
        <v>56</v>
      </c>
      <c r="E41" s="9" t="s">
        <v>13</v>
      </c>
      <c r="F41" s="8"/>
      <c r="G41" s="8">
        <v>63</v>
      </c>
      <c r="H41" s="8">
        <v>39.299999999999997</v>
      </c>
      <c r="I41" s="8">
        <f t="shared" si="1"/>
        <v>3358.0999999999995</v>
      </c>
      <c r="J41" s="8">
        <v>1.04</v>
      </c>
      <c r="K41" s="8"/>
      <c r="L41" s="8"/>
    </row>
    <row r="42" spans="2:12">
      <c r="B42" s="8">
        <f t="shared" si="0"/>
        <v>38</v>
      </c>
      <c r="C42" s="8" t="s">
        <v>56</v>
      </c>
      <c r="D42" s="8" t="s">
        <v>57</v>
      </c>
      <c r="E42" s="9" t="s">
        <v>13</v>
      </c>
      <c r="F42" s="8"/>
      <c r="G42" s="8">
        <v>63</v>
      </c>
      <c r="H42" s="8">
        <v>105.4</v>
      </c>
      <c r="I42" s="8">
        <f t="shared" si="1"/>
        <v>3463.4999999999995</v>
      </c>
      <c r="J42" s="11">
        <v>1.04</v>
      </c>
      <c r="K42" s="8"/>
      <c r="L42" s="8"/>
    </row>
    <row r="43" spans="2:12">
      <c r="B43" s="8">
        <f t="shared" si="0"/>
        <v>39</v>
      </c>
      <c r="C43" s="8" t="s">
        <v>57</v>
      </c>
      <c r="D43" s="8" t="s">
        <v>58</v>
      </c>
      <c r="E43" s="9" t="s">
        <v>13</v>
      </c>
      <c r="F43" s="8"/>
      <c r="G43" s="8">
        <v>63</v>
      </c>
      <c r="H43" s="8">
        <v>108.8</v>
      </c>
      <c r="I43" s="8">
        <f t="shared" si="1"/>
        <v>3572.2999999999997</v>
      </c>
      <c r="J43" s="11">
        <v>1.06</v>
      </c>
      <c r="K43" s="8"/>
      <c r="L43" s="8"/>
    </row>
    <row r="44" spans="2:12">
      <c r="B44" s="8">
        <f t="shared" si="0"/>
        <v>40</v>
      </c>
      <c r="C44" s="8" t="s">
        <v>59</v>
      </c>
      <c r="D44" s="8" t="s">
        <v>60</v>
      </c>
      <c r="E44" s="9" t="s">
        <v>13</v>
      </c>
      <c r="F44" s="8"/>
      <c r="G44" s="8">
        <v>63</v>
      </c>
      <c r="H44" s="8">
        <v>270.89999999999998</v>
      </c>
      <c r="I44" s="8">
        <f t="shared" si="1"/>
        <v>3843.2</v>
      </c>
      <c r="J44" s="11">
        <v>1.06</v>
      </c>
      <c r="K44" s="8"/>
      <c r="L44" s="8"/>
    </row>
    <row r="45" spans="2:12">
      <c r="B45" s="8">
        <f t="shared" si="0"/>
        <v>41</v>
      </c>
      <c r="C45" s="8" t="s">
        <v>60</v>
      </c>
      <c r="D45" s="8" t="s">
        <v>61</v>
      </c>
      <c r="E45" s="9" t="s">
        <v>13</v>
      </c>
      <c r="F45" s="8"/>
      <c r="G45" s="8">
        <v>63</v>
      </c>
      <c r="H45" s="8">
        <v>122.5</v>
      </c>
      <c r="I45" s="8">
        <f t="shared" si="1"/>
        <v>3965.7</v>
      </c>
      <c r="J45" s="11">
        <v>1.06</v>
      </c>
      <c r="K45" s="8"/>
      <c r="L45" s="8"/>
    </row>
    <row r="46" spans="2:12">
      <c r="B46" s="8">
        <f t="shared" si="0"/>
        <v>42</v>
      </c>
      <c r="C46" s="8" t="s">
        <v>61</v>
      </c>
      <c r="D46" s="8" t="s">
        <v>62</v>
      </c>
      <c r="E46" s="9" t="s">
        <v>13</v>
      </c>
      <c r="F46" s="8"/>
      <c r="G46" s="8">
        <v>63</v>
      </c>
      <c r="H46" s="8">
        <v>216.7</v>
      </c>
      <c r="I46" s="8">
        <f t="shared" si="1"/>
        <v>4182.3999999999996</v>
      </c>
      <c r="J46" s="11">
        <v>1.06</v>
      </c>
      <c r="K46" s="8"/>
      <c r="L46" s="8"/>
    </row>
    <row r="47" spans="2:12">
      <c r="B47" s="8">
        <f t="shared" si="0"/>
        <v>43</v>
      </c>
      <c r="C47" s="8" t="s">
        <v>61</v>
      </c>
      <c r="D47" s="8" t="s">
        <v>63</v>
      </c>
      <c r="E47" s="9" t="s">
        <v>13</v>
      </c>
      <c r="F47" s="8"/>
      <c r="G47" s="8">
        <v>63</v>
      </c>
      <c r="H47" s="8">
        <v>4.0999999999999996</v>
      </c>
      <c r="I47" s="8">
        <f t="shared" si="1"/>
        <v>4186.5</v>
      </c>
      <c r="J47" s="11">
        <v>1.06</v>
      </c>
      <c r="K47" s="8"/>
      <c r="L47" s="8"/>
    </row>
    <row r="48" spans="2:12">
      <c r="B48" s="8">
        <f t="shared" si="0"/>
        <v>44</v>
      </c>
      <c r="C48" s="8" t="s">
        <v>63</v>
      </c>
      <c r="D48" s="8" t="s">
        <v>11</v>
      </c>
      <c r="E48" s="9" t="s">
        <v>13</v>
      </c>
      <c r="F48" s="8"/>
      <c r="G48" s="8">
        <v>63</v>
      </c>
      <c r="H48" s="8">
        <v>68.3</v>
      </c>
      <c r="I48" s="8">
        <f t="shared" si="1"/>
        <v>4254.8</v>
      </c>
      <c r="J48" s="11">
        <v>1.04</v>
      </c>
      <c r="K48" s="8"/>
      <c r="L48" s="8"/>
    </row>
    <row r="49" spans="2:12">
      <c r="B49" s="8">
        <f t="shared" si="0"/>
        <v>45</v>
      </c>
      <c r="C49" s="8" t="s">
        <v>11</v>
      </c>
      <c r="D49" s="8" t="s">
        <v>64</v>
      </c>
      <c r="E49" s="9" t="s">
        <v>13</v>
      </c>
      <c r="F49" s="8"/>
      <c r="G49" s="8">
        <v>63</v>
      </c>
      <c r="H49" s="8">
        <v>68.400000000000006</v>
      </c>
      <c r="I49" s="8">
        <f t="shared" si="1"/>
        <v>4323.2</v>
      </c>
      <c r="J49" s="11">
        <v>1.04</v>
      </c>
      <c r="K49" s="8"/>
      <c r="L49" s="8"/>
    </row>
    <row r="50" spans="2:12">
      <c r="B50" s="8">
        <f t="shared" si="0"/>
        <v>46</v>
      </c>
      <c r="C50" s="8" t="s">
        <v>65</v>
      </c>
      <c r="D50" s="8" t="s">
        <v>66</v>
      </c>
      <c r="E50" s="9" t="s">
        <v>13</v>
      </c>
      <c r="F50" s="8"/>
      <c r="G50" s="8">
        <v>63</v>
      </c>
      <c r="H50" s="8">
        <v>317.8</v>
      </c>
      <c r="I50" s="8">
        <f t="shared" si="1"/>
        <v>4641</v>
      </c>
      <c r="J50" s="11">
        <v>1.06</v>
      </c>
      <c r="K50" s="8"/>
      <c r="L50" s="8"/>
    </row>
    <row r="51" spans="2:12">
      <c r="B51" s="8">
        <f t="shared" si="0"/>
        <v>47</v>
      </c>
      <c r="C51" s="8" t="s">
        <v>66</v>
      </c>
      <c r="D51" s="8" t="s">
        <v>67</v>
      </c>
      <c r="E51" s="9" t="s">
        <v>13</v>
      </c>
      <c r="F51" s="8"/>
      <c r="G51" s="8">
        <v>63</v>
      </c>
      <c r="H51" s="8">
        <v>112.2</v>
      </c>
      <c r="I51" s="8">
        <f t="shared" si="1"/>
        <v>4753.2</v>
      </c>
      <c r="J51" s="11">
        <v>1.04</v>
      </c>
      <c r="K51" s="8"/>
      <c r="L51" s="8"/>
    </row>
    <row r="52" spans="2:12">
      <c r="B52" s="8">
        <f t="shared" si="0"/>
        <v>48</v>
      </c>
      <c r="C52" s="8" t="s">
        <v>67</v>
      </c>
      <c r="D52" s="8" t="s">
        <v>68</v>
      </c>
      <c r="E52" s="9" t="s">
        <v>13</v>
      </c>
      <c r="F52" s="8"/>
      <c r="G52" s="8">
        <v>63</v>
      </c>
      <c r="H52" s="8">
        <v>114.6</v>
      </c>
      <c r="I52" s="8">
        <f t="shared" si="1"/>
        <v>4867.8</v>
      </c>
      <c r="J52" s="11">
        <v>1.06</v>
      </c>
      <c r="K52" s="8"/>
      <c r="L52" s="8"/>
    </row>
    <row r="53" spans="2:12">
      <c r="B53" s="8">
        <f t="shared" si="0"/>
        <v>49</v>
      </c>
      <c r="C53" s="8" t="s">
        <v>67</v>
      </c>
      <c r="D53" s="8" t="s">
        <v>69</v>
      </c>
      <c r="E53" s="9" t="s">
        <v>13</v>
      </c>
      <c r="F53" s="8"/>
      <c r="G53" s="8">
        <v>63</v>
      </c>
      <c r="H53" s="8">
        <v>184.8</v>
      </c>
      <c r="I53" s="8">
        <f t="shared" si="1"/>
        <v>5052.6000000000004</v>
      </c>
      <c r="J53" s="11">
        <v>1.06</v>
      </c>
      <c r="K53" s="8"/>
      <c r="L53" s="8"/>
    </row>
    <row r="54" spans="2:12">
      <c r="B54" s="8">
        <f t="shared" si="0"/>
        <v>50</v>
      </c>
      <c r="C54" s="8" t="s">
        <v>66</v>
      </c>
      <c r="D54" s="8" t="s">
        <v>70</v>
      </c>
      <c r="E54" s="9" t="s">
        <v>13</v>
      </c>
      <c r="F54" s="8"/>
      <c r="G54" s="8">
        <v>63</v>
      </c>
      <c r="H54" s="8">
        <v>40.299999999999997</v>
      </c>
      <c r="I54" s="8">
        <f t="shared" si="1"/>
        <v>5092.9000000000005</v>
      </c>
      <c r="J54" s="11">
        <v>1.06</v>
      </c>
      <c r="K54" s="8"/>
      <c r="L54" s="8"/>
    </row>
    <row r="55" spans="2:12">
      <c r="B55" s="8">
        <f t="shared" si="0"/>
        <v>51</v>
      </c>
      <c r="C55" s="8" t="s">
        <v>19</v>
      </c>
      <c r="D55" s="8" t="s">
        <v>71</v>
      </c>
      <c r="E55" s="9" t="s">
        <v>13</v>
      </c>
      <c r="F55" s="8"/>
      <c r="G55" s="8">
        <v>63</v>
      </c>
      <c r="H55" s="8">
        <v>165.2</v>
      </c>
      <c r="I55" s="8">
        <f t="shared" si="1"/>
        <v>5258.1</v>
      </c>
      <c r="J55" s="8">
        <v>1.04</v>
      </c>
      <c r="K55" s="8"/>
      <c r="L55" s="8"/>
    </row>
    <row r="56" spans="2:12">
      <c r="B56" s="8">
        <f t="shared" si="0"/>
        <v>52</v>
      </c>
      <c r="C56" s="8" t="s">
        <v>72</v>
      </c>
      <c r="D56" s="8" t="s">
        <v>73</v>
      </c>
      <c r="E56" s="9" t="s">
        <v>13</v>
      </c>
      <c r="F56" s="8"/>
      <c r="G56" s="8">
        <v>63</v>
      </c>
      <c r="H56" s="8">
        <v>222.5</v>
      </c>
      <c r="I56" s="8">
        <f t="shared" si="1"/>
        <v>5480.6</v>
      </c>
      <c r="J56" s="8">
        <v>1.03</v>
      </c>
      <c r="K56" s="8"/>
      <c r="L56" s="8"/>
    </row>
    <row r="57" spans="2:12">
      <c r="B57" s="8">
        <f t="shared" si="0"/>
        <v>53</v>
      </c>
      <c r="C57" s="8" t="s">
        <v>73</v>
      </c>
      <c r="D57" s="8" t="s">
        <v>74</v>
      </c>
      <c r="E57" s="9" t="s">
        <v>13</v>
      </c>
      <c r="F57" s="8"/>
      <c r="G57" s="8">
        <v>63</v>
      </c>
      <c r="H57" s="8">
        <v>115.5</v>
      </c>
      <c r="I57" s="8">
        <f t="shared" si="1"/>
        <v>5596.1</v>
      </c>
      <c r="J57" s="8">
        <v>1.03</v>
      </c>
      <c r="K57" s="8"/>
      <c r="L57" s="8"/>
    </row>
    <row r="58" spans="2:12">
      <c r="B58" s="8">
        <f t="shared" si="0"/>
        <v>54</v>
      </c>
      <c r="C58" s="8" t="s">
        <v>74</v>
      </c>
      <c r="D58" s="8" t="s">
        <v>75</v>
      </c>
      <c r="E58" s="9" t="s">
        <v>13</v>
      </c>
      <c r="F58" s="8"/>
      <c r="G58" s="8">
        <v>63</v>
      </c>
      <c r="H58" s="8">
        <v>20.5</v>
      </c>
      <c r="I58" s="8">
        <f t="shared" si="1"/>
        <v>5616.6</v>
      </c>
      <c r="J58" s="8">
        <v>1.03</v>
      </c>
      <c r="K58" s="8"/>
      <c r="L58" s="8"/>
    </row>
    <row r="59" spans="2:12">
      <c r="B59" s="8">
        <f t="shared" si="0"/>
        <v>55</v>
      </c>
      <c r="C59" s="8" t="s">
        <v>75</v>
      </c>
      <c r="D59" s="8" t="s">
        <v>76</v>
      </c>
      <c r="E59" s="9" t="s">
        <v>13</v>
      </c>
      <c r="F59" s="8"/>
      <c r="G59" s="8">
        <v>63</v>
      </c>
      <c r="H59" s="8">
        <v>36.299999999999997</v>
      </c>
      <c r="I59" s="8">
        <f t="shared" si="1"/>
        <v>5652.9000000000005</v>
      </c>
      <c r="J59" s="8">
        <v>1.03</v>
      </c>
      <c r="K59" s="8"/>
      <c r="L59" s="8"/>
    </row>
    <row r="60" spans="2:12">
      <c r="B60" s="8">
        <f t="shared" si="0"/>
        <v>56</v>
      </c>
      <c r="C60" s="8" t="s">
        <v>76</v>
      </c>
      <c r="D60" s="8" t="s">
        <v>77</v>
      </c>
      <c r="E60" s="9" t="s">
        <v>13</v>
      </c>
      <c r="F60" s="8"/>
      <c r="G60" s="8">
        <v>63</v>
      </c>
      <c r="H60" s="8">
        <v>24.5</v>
      </c>
      <c r="I60" s="8">
        <f t="shared" si="1"/>
        <v>5677.4000000000005</v>
      </c>
      <c r="J60" s="8">
        <v>1.03</v>
      </c>
      <c r="K60" s="8"/>
      <c r="L60" s="8"/>
    </row>
    <row r="61" spans="2:12">
      <c r="B61" s="8">
        <f t="shared" si="0"/>
        <v>57</v>
      </c>
      <c r="C61" s="8" t="s">
        <v>78</v>
      </c>
      <c r="D61" s="8" t="s">
        <v>79</v>
      </c>
      <c r="E61" s="9" t="s">
        <v>13</v>
      </c>
      <c r="F61" s="8"/>
      <c r="G61" s="8">
        <v>63</v>
      </c>
      <c r="H61" s="8">
        <v>70.099999999999994</v>
      </c>
      <c r="I61" s="8">
        <f t="shared" si="1"/>
        <v>5747.5000000000009</v>
      </c>
      <c r="J61" s="8">
        <v>1.03</v>
      </c>
      <c r="K61" s="8"/>
      <c r="L61" s="8"/>
    </row>
    <row r="62" spans="2:12">
      <c r="B62" s="8">
        <f t="shared" si="0"/>
        <v>58</v>
      </c>
      <c r="C62" s="8" t="s">
        <v>79</v>
      </c>
      <c r="D62" s="8" t="s">
        <v>80</v>
      </c>
      <c r="E62" s="9" t="s">
        <v>13</v>
      </c>
      <c r="F62" s="8"/>
      <c r="G62" s="8">
        <v>63</v>
      </c>
      <c r="H62" s="8">
        <v>62.3</v>
      </c>
      <c r="I62" s="8">
        <f t="shared" si="1"/>
        <v>5809.8000000000011</v>
      </c>
      <c r="J62" s="8">
        <v>1.03</v>
      </c>
      <c r="K62" s="8"/>
      <c r="L62" s="8"/>
    </row>
    <row r="63" spans="2:12">
      <c r="B63" s="8">
        <f t="shared" si="0"/>
        <v>59</v>
      </c>
      <c r="C63" s="8" t="s">
        <v>81</v>
      </c>
      <c r="D63" s="8" t="s">
        <v>36</v>
      </c>
      <c r="E63" s="9" t="s">
        <v>13</v>
      </c>
      <c r="F63" s="8"/>
      <c r="G63" s="8">
        <v>63</v>
      </c>
      <c r="H63" s="8">
        <v>122.5</v>
      </c>
      <c r="I63" s="8">
        <f t="shared" si="1"/>
        <v>5932.3000000000011</v>
      </c>
      <c r="J63" s="8">
        <v>1.03</v>
      </c>
      <c r="K63" s="8"/>
      <c r="L63" s="8"/>
    </row>
    <row r="64" spans="2:12">
      <c r="B64" s="8">
        <f t="shared" si="0"/>
        <v>60</v>
      </c>
      <c r="C64" s="8" t="s">
        <v>82</v>
      </c>
      <c r="D64" s="8" t="s">
        <v>83</v>
      </c>
      <c r="E64" s="9" t="s">
        <v>13</v>
      </c>
      <c r="F64" s="8"/>
      <c r="G64" s="8">
        <v>63</v>
      </c>
      <c r="H64" s="8">
        <v>117.3</v>
      </c>
      <c r="I64" s="8">
        <f t="shared" si="1"/>
        <v>6049.6000000000013</v>
      </c>
      <c r="J64" s="8">
        <v>1.05</v>
      </c>
      <c r="K64" s="8"/>
      <c r="L64" s="8"/>
    </row>
    <row r="65" spans="2:12">
      <c r="B65" s="8">
        <f t="shared" si="0"/>
        <v>61</v>
      </c>
      <c r="C65" s="8" t="s">
        <v>83</v>
      </c>
      <c r="D65" s="8" t="s">
        <v>84</v>
      </c>
      <c r="E65" s="9" t="s">
        <v>13</v>
      </c>
      <c r="F65" s="8"/>
      <c r="G65" s="8">
        <v>63</v>
      </c>
      <c r="H65" s="8">
        <v>128.1</v>
      </c>
      <c r="I65" s="8">
        <f t="shared" si="1"/>
        <v>6177.7000000000016</v>
      </c>
      <c r="J65" s="8">
        <v>1.03</v>
      </c>
      <c r="K65" s="8"/>
      <c r="L65" s="8"/>
    </row>
    <row r="66" spans="2:12">
      <c r="B66" s="8">
        <f t="shared" si="0"/>
        <v>62</v>
      </c>
      <c r="C66" s="8" t="s">
        <v>34</v>
      </c>
      <c r="D66" s="8" t="s">
        <v>85</v>
      </c>
      <c r="E66" s="9" t="s">
        <v>13</v>
      </c>
      <c r="F66" s="8"/>
      <c r="G66" s="8">
        <v>63</v>
      </c>
      <c r="H66" s="8">
        <v>70</v>
      </c>
      <c r="I66" s="8">
        <f t="shared" si="1"/>
        <v>6247.7000000000016</v>
      </c>
      <c r="J66" s="8">
        <v>1.03</v>
      </c>
      <c r="K66" s="8"/>
      <c r="L66" s="8"/>
    </row>
    <row r="67" spans="2:12">
      <c r="B67" s="8">
        <f t="shared" si="0"/>
        <v>63</v>
      </c>
      <c r="C67" s="8" t="s">
        <v>34</v>
      </c>
      <c r="D67" s="8" t="s">
        <v>60</v>
      </c>
      <c r="E67" s="9" t="s">
        <v>13</v>
      </c>
      <c r="F67" s="8"/>
      <c r="G67" s="8">
        <v>63</v>
      </c>
      <c r="H67" s="8">
        <v>70.3</v>
      </c>
      <c r="I67" s="8">
        <f t="shared" si="1"/>
        <v>6318.0000000000018</v>
      </c>
      <c r="J67" s="8">
        <v>1.05</v>
      </c>
      <c r="K67" s="8"/>
      <c r="L67" s="8"/>
    </row>
    <row r="68" spans="2:12">
      <c r="B68" s="8">
        <f t="shared" si="0"/>
        <v>64</v>
      </c>
      <c r="C68" s="8" t="s">
        <v>33</v>
      </c>
      <c r="D68" s="8" t="s">
        <v>86</v>
      </c>
      <c r="E68" s="9" t="s">
        <v>13</v>
      </c>
      <c r="F68" s="8"/>
      <c r="G68" s="8">
        <v>63</v>
      </c>
      <c r="H68" s="8">
        <v>55.1</v>
      </c>
      <c r="I68" s="8">
        <f t="shared" si="1"/>
        <v>6373.1000000000022</v>
      </c>
      <c r="J68" s="8">
        <v>1.03</v>
      </c>
      <c r="K68" s="8"/>
      <c r="L68" s="8"/>
    </row>
    <row r="69" spans="2:12">
      <c r="B69" s="8">
        <f t="shared" si="0"/>
        <v>65</v>
      </c>
      <c r="C69" s="8" t="s">
        <v>86</v>
      </c>
      <c r="D69" s="8" t="s">
        <v>87</v>
      </c>
      <c r="E69" s="9" t="s">
        <v>13</v>
      </c>
      <c r="F69" s="8"/>
      <c r="G69" s="8">
        <v>63</v>
      </c>
      <c r="H69" s="8">
        <v>26.1</v>
      </c>
      <c r="I69" s="8">
        <f t="shared" si="1"/>
        <v>6399.2000000000025</v>
      </c>
      <c r="J69" s="8">
        <v>1.03</v>
      </c>
      <c r="K69" s="8"/>
      <c r="L69" s="8"/>
    </row>
    <row r="70" spans="2:12">
      <c r="B70" s="8">
        <f t="shared" si="0"/>
        <v>66</v>
      </c>
      <c r="C70" s="8" t="s">
        <v>86</v>
      </c>
      <c r="D70" s="8" t="s">
        <v>88</v>
      </c>
      <c r="E70" s="9" t="s">
        <v>13</v>
      </c>
      <c r="F70" s="8"/>
      <c r="G70" s="8">
        <v>63</v>
      </c>
      <c r="H70" s="8">
        <v>52.3</v>
      </c>
      <c r="I70" s="8">
        <f t="shared" si="1"/>
        <v>6451.5000000000027</v>
      </c>
      <c r="J70" s="8">
        <v>1.06</v>
      </c>
      <c r="K70" s="8"/>
      <c r="L70" s="8"/>
    </row>
    <row r="71" spans="2:12">
      <c r="B71" s="8">
        <f t="shared" ref="B71:B114" si="2">+B70+1</f>
        <v>67</v>
      </c>
      <c r="C71" s="8" t="s">
        <v>88</v>
      </c>
      <c r="D71" s="8" t="s">
        <v>61</v>
      </c>
      <c r="E71" s="9" t="s">
        <v>13</v>
      </c>
      <c r="F71" s="8"/>
      <c r="G71" s="8">
        <v>63</v>
      </c>
      <c r="H71" s="8">
        <v>28.5</v>
      </c>
      <c r="I71" s="8">
        <f t="shared" ref="I71:I114" si="3">+I70+H71</f>
        <v>6480.0000000000027</v>
      </c>
      <c r="J71" s="8">
        <v>1.05</v>
      </c>
      <c r="K71" s="8"/>
      <c r="L71" s="8"/>
    </row>
    <row r="72" spans="2:12">
      <c r="B72" s="8">
        <f t="shared" si="2"/>
        <v>68</v>
      </c>
      <c r="C72" s="8" t="s">
        <v>89</v>
      </c>
      <c r="D72" s="8" t="s">
        <v>88</v>
      </c>
      <c r="E72" s="9" t="s">
        <v>13</v>
      </c>
      <c r="F72" s="8"/>
      <c r="G72" s="8">
        <v>63</v>
      </c>
      <c r="H72" s="8">
        <v>35.200000000000003</v>
      </c>
      <c r="I72" s="8">
        <f t="shared" si="3"/>
        <v>6515.2000000000025</v>
      </c>
      <c r="J72" s="8">
        <v>1.03</v>
      </c>
      <c r="K72" s="8"/>
      <c r="L72" s="8"/>
    </row>
    <row r="73" spans="2:12">
      <c r="B73" s="8">
        <f t="shared" si="2"/>
        <v>69</v>
      </c>
      <c r="C73" s="8" t="s">
        <v>89</v>
      </c>
      <c r="D73" s="8" t="s">
        <v>90</v>
      </c>
      <c r="E73" s="9" t="s">
        <v>13</v>
      </c>
      <c r="F73" s="8"/>
      <c r="G73" s="8">
        <v>63</v>
      </c>
      <c r="H73" s="8">
        <v>61.1</v>
      </c>
      <c r="I73" s="8">
        <f t="shared" si="3"/>
        <v>6576.3000000000029</v>
      </c>
      <c r="J73" s="8">
        <v>1.06</v>
      </c>
      <c r="K73" s="8"/>
      <c r="L73" s="8"/>
    </row>
    <row r="74" spans="2:12">
      <c r="B74" s="8">
        <f t="shared" si="2"/>
        <v>70</v>
      </c>
      <c r="C74" s="8" t="s">
        <v>87</v>
      </c>
      <c r="D74" s="8" t="s">
        <v>91</v>
      </c>
      <c r="E74" s="9" t="s">
        <v>13</v>
      </c>
      <c r="F74" s="8"/>
      <c r="G74" s="8">
        <v>63</v>
      </c>
      <c r="H74" s="8">
        <v>23.4</v>
      </c>
      <c r="I74" s="8">
        <f t="shared" si="3"/>
        <v>6599.7000000000025</v>
      </c>
      <c r="J74" s="11">
        <v>1.06</v>
      </c>
      <c r="K74" s="8"/>
      <c r="L74" s="8"/>
    </row>
    <row r="75" spans="2:12">
      <c r="B75" s="8">
        <f t="shared" si="2"/>
        <v>71</v>
      </c>
      <c r="C75" s="8" t="s">
        <v>92</v>
      </c>
      <c r="D75" s="8" t="s">
        <v>93</v>
      </c>
      <c r="E75" s="9" t="s">
        <v>13</v>
      </c>
      <c r="F75" s="8"/>
      <c r="G75" s="8">
        <v>63</v>
      </c>
      <c r="H75" s="8">
        <v>137.19999999999999</v>
      </c>
      <c r="I75" s="8">
        <f t="shared" si="3"/>
        <v>6736.9000000000024</v>
      </c>
      <c r="J75" s="8">
        <v>1.04</v>
      </c>
      <c r="K75" s="8"/>
      <c r="L75" s="8"/>
    </row>
    <row r="76" spans="2:12">
      <c r="B76" s="8">
        <f t="shared" si="2"/>
        <v>72</v>
      </c>
      <c r="C76" s="8" t="s">
        <v>93</v>
      </c>
      <c r="D76" s="8" t="s">
        <v>94</v>
      </c>
      <c r="E76" s="9" t="s">
        <v>13</v>
      </c>
      <c r="F76" s="8"/>
      <c r="G76" s="8">
        <v>63</v>
      </c>
      <c r="H76" s="8">
        <v>13.1</v>
      </c>
      <c r="I76" s="8">
        <f t="shared" si="3"/>
        <v>6750.0000000000027</v>
      </c>
      <c r="J76" s="8">
        <v>1.03</v>
      </c>
      <c r="K76" s="8"/>
      <c r="L76" s="8"/>
    </row>
    <row r="77" spans="2:12">
      <c r="B77" s="8">
        <f t="shared" si="2"/>
        <v>73</v>
      </c>
      <c r="C77" s="8" t="s">
        <v>91</v>
      </c>
      <c r="D77" s="8" t="s">
        <v>95</v>
      </c>
      <c r="E77" s="9" t="s">
        <v>13</v>
      </c>
      <c r="F77" s="8"/>
      <c r="G77" s="8">
        <v>63</v>
      </c>
      <c r="H77" s="8">
        <v>45.1</v>
      </c>
      <c r="I77" s="8">
        <f t="shared" si="3"/>
        <v>6795.1000000000031</v>
      </c>
      <c r="J77" s="8">
        <v>1.03</v>
      </c>
      <c r="K77" s="8"/>
      <c r="L77" s="8"/>
    </row>
    <row r="78" spans="2:12">
      <c r="B78" s="8">
        <f t="shared" si="2"/>
        <v>74</v>
      </c>
      <c r="C78" s="8" t="s">
        <v>95</v>
      </c>
      <c r="D78" s="8" t="s">
        <v>32</v>
      </c>
      <c r="E78" s="9" t="s">
        <v>13</v>
      </c>
      <c r="F78" s="8"/>
      <c r="G78" s="8">
        <v>63</v>
      </c>
      <c r="H78" s="8">
        <v>20.100000000000001</v>
      </c>
      <c r="I78" s="8">
        <f t="shared" si="3"/>
        <v>6815.2000000000035</v>
      </c>
      <c r="J78" s="8">
        <v>1.03</v>
      </c>
      <c r="K78" s="8"/>
      <c r="L78" s="8"/>
    </row>
    <row r="79" spans="2:12">
      <c r="B79" s="8">
        <f t="shared" si="2"/>
        <v>75</v>
      </c>
      <c r="C79" s="8" t="s">
        <v>26</v>
      </c>
      <c r="D79" s="8" t="s">
        <v>90</v>
      </c>
      <c r="E79" s="9" t="s">
        <v>13</v>
      </c>
      <c r="F79" s="8"/>
      <c r="G79" s="8">
        <v>63</v>
      </c>
      <c r="H79" s="8">
        <v>56.9</v>
      </c>
      <c r="I79" s="8">
        <f t="shared" si="3"/>
        <v>6872.1000000000031</v>
      </c>
      <c r="J79" s="8">
        <v>1.03</v>
      </c>
      <c r="K79" s="8"/>
      <c r="L79" s="8"/>
    </row>
    <row r="80" spans="2:12">
      <c r="B80" s="8">
        <f t="shared" si="2"/>
        <v>76</v>
      </c>
      <c r="C80" s="8" t="s">
        <v>96</v>
      </c>
      <c r="D80" s="8" t="s">
        <v>97</v>
      </c>
      <c r="E80" s="9" t="s">
        <v>13</v>
      </c>
      <c r="F80" s="8"/>
      <c r="G80" s="8">
        <v>63</v>
      </c>
      <c r="H80" s="8">
        <v>8.4</v>
      </c>
      <c r="I80" s="8">
        <f t="shared" si="3"/>
        <v>6880.5000000000027</v>
      </c>
      <c r="J80" s="8">
        <v>1.03</v>
      </c>
      <c r="K80" s="8"/>
      <c r="L80" s="8"/>
    </row>
    <row r="81" spans="2:15">
      <c r="B81" s="8">
        <f t="shared" si="2"/>
        <v>77</v>
      </c>
      <c r="C81" s="8" t="s">
        <v>97</v>
      </c>
      <c r="D81" s="8" t="s">
        <v>98</v>
      </c>
      <c r="E81" s="9" t="s">
        <v>13</v>
      </c>
      <c r="F81" s="8"/>
      <c r="G81" s="8">
        <v>63</v>
      </c>
      <c r="H81" s="8">
        <v>96.3</v>
      </c>
      <c r="I81" s="8">
        <f t="shared" si="3"/>
        <v>6976.8000000000029</v>
      </c>
      <c r="J81" s="8">
        <v>1.03</v>
      </c>
      <c r="K81" s="8"/>
      <c r="L81" s="8"/>
    </row>
    <row r="82" spans="2:15">
      <c r="B82" s="8">
        <f t="shared" si="2"/>
        <v>78</v>
      </c>
      <c r="C82" s="8" t="s">
        <v>98</v>
      </c>
      <c r="D82" s="8" t="s">
        <v>99</v>
      </c>
      <c r="E82" s="9" t="s">
        <v>13</v>
      </c>
      <c r="F82" s="8"/>
      <c r="G82" s="8">
        <v>63</v>
      </c>
      <c r="H82" s="8">
        <v>29.1</v>
      </c>
      <c r="I82" s="8">
        <f t="shared" si="3"/>
        <v>7005.9000000000033</v>
      </c>
      <c r="J82" s="8">
        <v>1.03</v>
      </c>
      <c r="K82" s="8"/>
      <c r="L82" s="8"/>
    </row>
    <row r="83" spans="2:15">
      <c r="B83" s="8">
        <f t="shared" si="2"/>
        <v>79</v>
      </c>
      <c r="C83" s="8" t="s">
        <v>99</v>
      </c>
      <c r="D83" s="8" t="s">
        <v>63</v>
      </c>
      <c r="E83" s="9" t="s">
        <v>13</v>
      </c>
      <c r="F83" s="8"/>
      <c r="G83" s="8">
        <v>63</v>
      </c>
      <c r="H83" s="8">
        <v>35.200000000000003</v>
      </c>
      <c r="I83" s="8">
        <f t="shared" si="3"/>
        <v>7041.1000000000031</v>
      </c>
      <c r="J83" s="8">
        <v>1.03</v>
      </c>
      <c r="K83" s="8"/>
      <c r="L83" s="8"/>
    </row>
    <row r="84" spans="2:15">
      <c r="B84" s="8">
        <f t="shared" si="2"/>
        <v>80</v>
      </c>
      <c r="C84" s="8" t="s">
        <v>99</v>
      </c>
      <c r="D84" s="8" t="s">
        <v>88</v>
      </c>
      <c r="E84" s="9" t="s">
        <v>13</v>
      </c>
      <c r="F84" s="8"/>
      <c r="G84" s="8">
        <v>63</v>
      </c>
      <c r="H84" s="8">
        <v>38.5</v>
      </c>
      <c r="I84" s="8">
        <f t="shared" si="3"/>
        <v>7079.6000000000031</v>
      </c>
      <c r="J84" s="8">
        <v>1.05</v>
      </c>
      <c r="K84" s="8"/>
      <c r="L84" s="8"/>
    </row>
    <row r="85" spans="2:15">
      <c r="B85" s="8">
        <f t="shared" si="2"/>
        <v>81</v>
      </c>
      <c r="C85" s="8" t="s">
        <v>75</v>
      </c>
      <c r="D85" s="8" t="s">
        <v>100</v>
      </c>
      <c r="E85" s="9" t="s">
        <v>13</v>
      </c>
      <c r="F85" s="8"/>
      <c r="G85" s="8">
        <v>63</v>
      </c>
      <c r="H85" s="8">
        <v>42</v>
      </c>
      <c r="I85" s="8">
        <f t="shared" si="3"/>
        <v>7121.6000000000031</v>
      </c>
      <c r="J85" s="8">
        <v>1.03</v>
      </c>
      <c r="K85" s="8"/>
      <c r="L85" s="8"/>
    </row>
    <row r="86" spans="2:15">
      <c r="B86" s="8">
        <f t="shared" si="2"/>
        <v>82</v>
      </c>
      <c r="C86" s="8" t="s">
        <v>100</v>
      </c>
      <c r="D86" s="8" t="s">
        <v>101</v>
      </c>
      <c r="E86" s="9" t="s">
        <v>13</v>
      </c>
      <c r="F86" s="8"/>
      <c r="G86" s="8">
        <v>63</v>
      </c>
      <c r="H86" s="8">
        <v>40</v>
      </c>
      <c r="I86" s="8">
        <f t="shared" si="3"/>
        <v>7161.6000000000031</v>
      </c>
      <c r="J86" s="8">
        <v>1.03</v>
      </c>
      <c r="K86" s="8"/>
      <c r="L86" s="8"/>
    </row>
    <row r="87" spans="2:15">
      <c r="B87" s="8">
        <f t="shared" si="2"/>
        <v>83</v>
      </c>
      <c r="C87" s="8" t="s">
        <v>100</v>
      </c>
      <c r="D87" s="8" t="s">
        <v>102</v>
      </c>
      <c r="E87" s="9" t="s">
        <v>13</v>
      </c>
      <c r="F87" s="8"/>
      <c r="G87" s="8">
        <v>63</v>
      </c>
      <c r="H87" s="8">
        <v>102</v>
      </c>
      <c r="I87" s="8">
        <f t="shared" si="3"/>
        <v>7263.6000000000031</v>
      </c>
      <c r="J87" s="8">
        <v>1.05</v>
      </c>
      <c r="K87" s="8"/>
      <c r="L87" s="8"/>
    </row>
    <row r="88" spans="2:15">
      <c r="B88" s="8">
        <f t="shared" si="2"/>
        <v>84</v>
      </c>
      <c r="C88" s="8" t="s">
        <v>82</v>
      </c>
      <c r="D88" s="8" t="s">
        <v>39</v>
      </c>
      <c r="E88" s="9" t="s">
        <v>13</v>
      </c>
      <c r="F88" s="8"/>
      <c r="G88" s="8">
        <v>90</v>
      </c>
      <c r="H88" s="8">
        <v>105.3</v>
      </c>
      <c r="I88" s="8">
        <f t="shared" si="3"/>
        <v>7368.9000000000033</v>
      </c>
      <c r="J88" s="8">
        <v>1.03</v>
      </c>
      <c r="K88" s="8"/>
      <c r="L88" s="8"/>
    </row>
    <row r="89" spans="2:15">
      <c r="B89" s="8">
        <f t="shared" si="2"/>
        <v>85</v>
      </c>
      <c r="C89" s="8" t="s">
        <v>39</v>
      </c>
      <c r="D89" s="8" t="s">
        <v>37</v>
      </c>
      <c r="E89" s="9" t="s">
        <v>13</v>
      </c>
      <c r="F89" s="8"/>
      <c r="G89" s="8">
        <v>90</v>
      </c>
      <c r="H89" s="8">
        <v>79.2</v>
      </c>
      <c r="I89" s="8">
        <f t="shared" si="3"/>
        <v>7448.1000000000031</v>
      </c>
      <c r="J89" s="8">
        <v>1.03</v>
      </c>
      <c r="K89" s="8"/>
      <c r="L89" s="8"/>
      <c r="O89" s="2">
        <f>184+150</f>
        <v>334</v>
      </c>
    </row>
    <row r="90" spans="2:15">
      <c r="B90" s="8">
        <f t="shared" si="2"/>
        <v>86</v>
      </c>
      <c r="C90" s="8" t="s">
        <v>37</v>
      </c>
      <c r="D90" s="8" t="s">
        <v>103</v>
      </c>
      <c r="E90" s="9" t="s">
        <v>13</v>
      </c>
      <c r="F90" s="8"/>
      <c r="G90" s="8">
        <v>90</v>
      </c>
      <c r="H90" s="8">
        <v>396.8</v>
      </c>
      <c r="I90" s="8">
        <f t="shared" si="3"/>
        <v>7844.9000000000033</v>
      </c>
      <c r="J90" s="8">
        <v>1.06</v>
      </c>
      <c r="K90" s="8"/>
      <c r="L90" s="8"/>
    </row>
    <row r="91" spans="2:15">
      <c r="B91" s="8">
        <f t="shared" si="2"/>
        <v>87</v>
      </c>
      <c r="C91" s="8" t="s">
        <v>103</v>
      </c>
      <c r="D91" s="8" t="s">
        <v>35</v>
      </c>
      <c r="E91" s="9" t="s">
        <v>13</v>
      </c>
      <c r="F91" s="8"/>
      <c r="G91" s="8">
        <v>90</v>
      </c>
      <c r="H91" s="8">
        <v>340.5</v>
      </c>
      <c r="I91" s="8">
        <f t="shared" si="3"/>
        <v>8185.4000000000033</v>
      </c>
      <c r="J91" s="8">
        <v>1.05</v>
      </c>
      <c r="K91" s="8"/>
      <c r="L91" s="8"/>
    </row>
    <row r="92" spans="2:15">
      <c r="B92" s="8">
        <f t="shared" si="2"/>
        <v>88</v>
      </c>
      <c r="C92" s="8" t="s">
        <v>82</v>
      </c>
      <c r="D92" s="8" t="s">
        <v>41</v>
      </c>
      <c r="E92" s="9" t="s">
        <v>13</v>
      </c>
      <c r="F92" s="8"/>
      <c r="G92" s="8">
        <v>90</v>
      </c>
      <c r="H92" s="8">
        <v>85.6</v>
      </c>
      <c r="I92" s="8">
        <f t="shared" si="3"/>
        <v>8271.0000000000036</v>
      </c>
      <c r="J92" s="8">
        <v>1.03</v>
      </c>
      <c r="K92" s="8"/>
      <c r="L92" s="8"/>
    </row>
    <row r="93" spans="2:15">
      <c r="B93" s="8">
        <f t="shared" si="2"/>
        <v>89</v>
      </c>
      <c r="C93" s="8" t="s">
        <v>17</v>
      </c>
      <c r="D93" s="8" t="s">
        <v>104</v>
      </c>
      <c r="E93" s="9" t="s">
        <v>13</v>
      </c>
      <c r="F93" s="8"/>
      <c r="G93" s="8">
        <v>90</v>
      </c>
      <c r="H93" s="8">
        <v>38.200000000000003</v>
      </c>
      <c r="I93" s="8">
        <f t="shared" si="3"/>
        <v>8309.2000000000044</v>
      </c>
      <c r="J93" s="8">
        <v>1.06</v>
      </c>
      <c r="K93" s="8"/>
      <c r="L93" s="8"/>
    </row>
    <row r="94" spans="2:15">
      <c r="B94" s="8">
        <f t="shared" si="2"/>
        <v>90</v>
      </c>
      <c r="C94" s="8" t="s">
        <v>104</v>
      </c>
      <c r="D94" s="8" t="s">
        <v>105</v>
      </c>
      <c r="E94" s="9" t="s">
        <v>13</v>
      </c>
      <c r="F94" s="8"/>
      <c r="G94" s="8">
        <v>90</v>
      </c>
      <c r="H94" s="8">
        <v>36.1</v>
      </c>
      <c r="I94" s="8">
        <f t="shared" si="3"/>
        <v>8345.3000000000047</v>
      </c>
      <c r="J94" s="11">
        <v>1.06</v>
      </c>
      <c r="K94" s="8"/>
      <c r="L94" s="8"/>
    </row>
    <row r="95" spans="2:15">
      <c r="B95" s="8">
        <f t="shared" si="2"/>
        <v>91</v>
      </c>
      <c r="C95" s="8" t="s">
        <v>105</v>
      </c>
      <c r="D95" s="8" t="s">
        <v>19</v>
      </c>
      <c r="E95" s="9" t="s">
        <v>13</v>
      </c>
      <c r="F95" s="8"/>
      <c r="G95" s="8">
        <v>90</v>
      </c>
      <c r="H95" s="8">
        <v>16.899999999999999</v>
      </c>
      <c r="I95" s="8">
        <f t="shared" si="3"/>
        <v>8362.2000000000044</v>
      </c>
      <c r="J95" s="8">
        <v>1.03</v>
      </c>
      <c r="K95" s="8"/>
      <c r="L95" s="8"/>
    </row>
    <row r="96" spans="2:15">
      <c r="B96" s="8">
        <f t="shared" si="2"/>
        <v>92</v>
      </c>
      <c r="C96" s="8" t="s">
        <v>106</v>
      </c>
      <c r="D96" s="8" t="s">
        <v>52</v>
      </c>
      <c r="E96" s="9" t="s">
        <v>13</v>
      </c>
      <c r="F96" s="8"/>
      <c r="G96" s="8">
        <v>90</v>
      </c>
      <c r="H96" s="8">
        <v>98.3</v>
      </c>
      <c r="I96" s="8">
        <f t="shared" si="3"/>
        <v>8460.5000000000036</v>
      </c>
      <c r="J96" s="8">
        <v>1.03</v>
      </c>
      <c r="K96" s="8"/>
      <c r="L96" s="8"/>
    </row>
    <row r="97" spans="2:12">
      <c r="B97" s="8">
        <f t="shared" si="2"/>
        <v>93</v>
      </c>
      <c r="C97" s="8" t="s">
        <v>106</v>
      </c>
      <c r="D97" s="8" t="s">
        <v>107</v>
      </c>
      <c r="E97" s="9" t="s">
        <v>13</v>
      </c>
      <c r="F97" s="8"/>
      <c r="G97" s="8">
        <v>90</v>
      </c>
      <c r="H97" s="8">
        <v>29.8</v>
      </c>
      <c r="I97" s="8">
        <f t="shared" si="3"/>
        <v>8490.3000000000029</v>
      </c>
      <c r="J97" s="8">
        <v>1.03</v>
      </c>
      <c r="K97" s="8"/>
      <c r="L97" s="8"/>
    </row>
    <row r="98" spans="2:12">
      <c r="B98" s="8">
        <f t="shared" si="2"/>
        <v>94</v>
      </c>
      <c r="C98" s="8" t="s">
        <v>107</v>
      </c>
      <c r="D98" s="8" t="s">
        <v>108</v>
      </c>
      <c r="E98" s="9" t="s">
        <v>13</v>
      </c>
      <c r="F98" s="8"/>
      <c r="G98" s="8">
        <v>90</v>
      </c>
      <c r="H98" s="8">
        <v>76.2</v>
      </c>
      <c r="I98" s="8">
        <f t="shared" si="3"/>
        <v>8566.5000000000036</v>
      </c>
      <c r="J98" s="8">
        <v>1.03</v>
      </c>
      <c r="K98" s="8"/>
      <c r="L98" s="8"/>
    </row>
    <row r="99" spans="2:12">
      <c r="B99" s="8">
        <f t="shared" si="2"/>
        <v>95</v>
      </c>
      <c r="C99" s="8" t="s">
        <v>108</v>
      </c>
      <c r="D99" s="8" t="s">
        <v>109</v>
      </c>
      <c r="E99" s="9" t="s">
        <v>13</v>
      </c>
      <c r="F99" s="8"/>
      <c r="G99" s="8">
        <v>90</v>
      </c>
      <c r="H99" s="8">
        <v>10.3</v>
      </c>
      <c r="I99" s="8">
        <f t="shared" si="3"/>
        <v>8576.8000000000029</v>
      </c>
      <c r="J99" s="8">
        <v>1.03</v>
      </c>
      <c r="K99" s="8"/>
      <c r="L99" s="8"/>
    </row>
    <row r="100" spans="2:12">
      <c r="B100" s="8">
        <f t="shared" si="2"/>
        <v>96</v>
      </c>
      <c r="C100" s="8" t="s">
        <v>109</v>
      </c>
      <c r="D100" s="8" t="s">
        <v>22</v>
      </c>
      <c r="E100" s="9" t="s">
        <v>13</v>
      </c>
      <c r="F100" s="8"/>
      <c r="G100" s="8">
        <v>90</v>
      </c>
      <c r="H100" s="8">
        <v>59.3</v>
      </c>
      <c r="I100" s="8">
        <f t="shared" si="3"/>
        <v>8636.1000000000022</v>
      </c>
      <c r="J100" s="8">
        <v>1.03</v>
      </c>
      <c r="K100" s="8"/>
      <c r="L100" s="8"/>
    </row>
    <row r="101" spans="2:12">
      <c r="B101" s="8">
        <f t="shared" si="2"/>
        <v>97</v>
      </c>
      <c r="C101" s="8" t="s">
        <v>110</v>
      </c>
      <c r="D101" s="8" t="s">
        <v>82</v>
      </c>
      <c r="E101" s="9" t="s">
        <v>13</v>
      </c>
      <c r="F101" s="8"/>
      <c r="G101" s="8">
        <v>90</v>
      </c>
      <c r="H101" s="8">
        <v>234.1</v>
      </c>
      <c r="I101" s="8">
        <f t="shared" si="3"/>
        <v>8870.2000000000025</v>
      </c>
      <c r="J101" s="8">
        <v>1.03</v>
      </c>
      <c r="K101" s="8"/>
      <c r="L101" s="8"/>
    </row>
    <row r="102" spans="2:12">
      <c r="B102" s="8">
        <f t="shared" si="2"/>
        <v>98</v>
      </c>
      <c r="C102" s="8" t="s">
        <v>111</v>
      </c>
      <c r="D102" s="8" t="s">
        <v>112</v>
      </c>
      <c r="E102" s="9" t="s">
        <v>13</v>
      </c>
      <c r="F102" s="8"/>
      <c r="G102" s="8">
        <v>110</v>
      </c>
      <c r="H102" s="8">
        <v>102.3</v>
      </c>
      <c r="I102" s="8">
        <f t="shared" si="3"/>
        <v>8972.5000000000018</v>
      </c>
      <c r="J102" s="8">
        <v>1.03</v>
      </c>
      <c r="K102" s="8"/>
      <c r="L102" s="8"/>
    </row>
    <row r="103" spans="2:12">
      <c r="B103" s="8">
        <f t="shared" si="2"/>
        <v>99</v>
      </c>
      <c r="C103" s="8" t="s">
        <v>112</v>
      </c>
      <c r="D103" s="8" t="s">
        <v>110</v>
      </c>
      <c r="E103" s="9" t="s">
        <v>13</v>
      </c>
      <c r="F103" s="8"/>
      <c r="G103" s="8">
        <v>110</v>
      </c>
      <c r="H103" s="8">
        <v>286.3</v>
      </c>
      <c r="I103" s="8">
        <f t="shared" si="3"/>
        <v>9258.8000000000011</v>
      </c>
      <c r="J103" s="8">
        <v>1.05</v>
      </c>
      <c r="K103" s="8"/>
      <c r="L103" s="8"/>
    </row>
    <row r="104" spans="2:12">
      <c r="B104" s="8">
        <f t="shared" si="2"/>
        <v>100</v>
      </c>
      <c r="C104" s="8" t="s">
        <v>51</v>
      </c>
      <c r="D104" s="8" t="s">
        <v>110</v>
      </c>
      <c r="E104" s="9" t="s">
        <v>13</v>
      </c>
      <c r="F104" s="8"/>
      <c r="G104" s="8">
        <v>110</v>
      </c>
      <c r="H104" s="8">
        <v>163.19999999999999</v>
      </c>
      <c r="I104" s="8">
        <f t="shared" si="3"/>
        <v>9422.0000000000018</v>
      </c>
      <c r="J104" s="8">
        <v>1.03</v>
      </c>
      <c r="K104" s="8"/>
      <c r="L104" s="8"/>
    </row>
    <row r="105" spans="2:12">
      <c r="B105" s="8">
        <f t="shared" si="2"/>
        <v>101</v>
      </c>
      <c r="C105" s="8" t="s">
        <v>51</v>
      </c>
      <c r="D105" s="8" t="s">
        <v>52</v>
      </c>
      <c r="E105" s="9" t="s">
        <v>13</v>
      </c>
      <c r="F105" s="8"/>
      <c r="G105" s="8">
        <v>110</v>
      </c>
      <c r="H105" s="8">
        <v>630.20000000000005</v>
      </c>
      <c r="I105" s="8">
        <f t="shared" si="3"/>
        <v>10052.200000000003</v>
      </c>
      <c r="J105" s="8">
        <v>1.03</v>
      </c>
      <c r="K105" s="8"/>
      <c r="L105" s="8"/>
    </row>
    <row r="106" spans="2:12">
      <c r="B106" s="8">
        <f t="shared" si="2"/>
        <v>102</v>
      </c>
      <c r="C106" s="8" t="s">
        <v>113</v>
      </c>
      <c r="D106" s="8" t="s">
        <v>114</v>
      </c>
      <c r="E106" s="9" t="s">
        <v>13</v>
      </c>
      <c r="F106" s="8"/>
      <c r="G106" s="8">
        <v>125</v>
      </c>
      <c r="H106" s="8">
        <v>31.1</v>
      </c>
      <c r="I106" s="8">
        <f t="shared" si="3"/>
        <v>10083.300000000003</v>
      </c>
      <c r="J106" s="8">
        <v>1.05</v>
      </c>
      <c r="K106" s="8"/>
      <c r="L106" s="8"/>
    </row>
    <row r="107" spans="2:12">
      <c r="B107" s="8">
        <f t="shared" si="2"/>
        <v>103</v>
      </c>
      <c r="C107" s="8" t="s">
        <v>115</v>
      </c>
      <c r="D107" s="8" t="s">
        <v>116</v>
      </c>
      <c r="E107" s="9" t="s">
        <v>13</v>
      </c>
      <c r="F107" s="8"/>
      <c r="G107" s="8">
        <v>125</v>
      </c>
      <c r="H107" s="8">
        <v>91.6</v>
      </c>
      <c r="I107" s="8">
        <f t="shared" si="3"/>
        <v>10174.900000000003</v>
      </c>
      <c r="J107" s="8">
        <v>1.04</v>
      </c>
      <c r="K107" s="8"/>
      <c r="L107" s="8"/>
    </row>
    <row r="108" spans="2:12">
      <c r="B108" s="8">
        <f t="shared" si="2"/>
        <v>104</v>
      </c>
      <c r="C108" s="8" t="s">
        <v>116</v>
      </c>
      <c r="D108" s="8" t="s">
        <v>81</v>
      </c>
      <c r="E108" s="9" t="s">
        <v>13</v>
      </c>
      <c r="F108" s="8"/>
      <c r="G108" s="8">
        <v>125</v>
      </c>
      <c r="H108" s="8">
        <v>204.3</v>
      </c>
      <c r="I108" s="8">
        <f t="shared" si="3"/>
        <v>10379.200000000003</v>
      </c>
      <c r="J108" s="8">
        <v>1.03</v>
      </c>
      <c r="K108" s="8"/>
      <c r="L108" s="8"/>
    </row>
    <row r="109" spans="2:12">
      <c r="B109" s="8">
        <f t="shared" si="2"/>
        <v>105</v>
      </c>
      <c r="C109" s="8" t="s">
        <v>81</v>
      </c>
      <c r="D109" s="8" t="s">
        <v>111</v>
      </c>
      <c r="E109" s="9" t="s">
        <v>13</v>
      </c>
      <c r="F109" s="8"/>
      <c r="G109" s="8">
        <v>125</v>
      </c>
      <c r="H109" s="8">
        <v>145.4</v>
      </c>
      <c r="I109" s="8">
        <f t="shared" si="3"/>
        <v>10524.600000000002</v>
      </c>
      <c r="J109" s="8">
        <v>1.03</v>
      </c>
      <c r="K109" s="8"/>
      <c r="L109" s="8"/>
    </row>
    <row r="110" spans="2:12">
      <c r="B110" s="8">
        <f t="shared" si="2"/>
        <v>106</v>
      </c>
      <c r="C110" s="8" t="s">
        <v>80</v>
      </c>
      <c r="D110" s="8" t="s">
        <v>117</v>
      </c>
      <c r="E110" s="9" t="s">
        <v>13</v>
      </c>
      <c r="F110" s="8"/>
      <c r="G110" s="8">
        <v>140</v>
      </c>
      <c r="H110" s="8">
        <v>39.299999999999997</v>
      </c>
      <c r="I110" s="8">
        <f t="shared" si="3"/>
        <v>10563.900000000001</v>
      </c>
      <c r="J110" s="8">
        <v>1.03</v>
      </c>
      <c r="K110" s="8"/>
      <c r="L110" s="8"/>
    </row>
    <row r="111" spans="2:12">
      <c r="B111" s="8">
        <f t="shared" si="2"/>
        <v>107</v>
      </c>
      <c r="C111" s="8" t="s">
        <v>117</v>
      </c>
      <c r="D111" s="8" t="s">
        <v>118</v>
      </c>
      <c r="E111" s="9" t="s">
        <v>13</v>
      </c>
      <c r="F111" s="8"/>
      <c r="G111" s="8">
        <v>140</v>
      </c>
      <c r="H111" s="8">
        <v>48.5</v>
      </c>
      <c r="I111" s="8">
        <f t="shared" si="3"/>
        <v>10612.400000000001</v>
      </c>
      <c r="J111" s="8">
        <v>1.03</v>
      </c>
      <c r="K111" s="8"/>
      <c r="L111" s="8"/>
    </row>
    <row r="112" spans="2:12">
      <c r="B112" s="8">
        <f t="shared" si="2"/>
        <v>108</v>
      </c>
      <c r="C112" s="8" t="s">
        <v>118</v>
      </c>
      <c r="D112" s="8" t="s">
        <v>119</v>
      </c>
      <c r="E112" s="9" t="s">
        <v>13</v>
      </c>
      <c r="F112" s="8"/>
      <c r="G112" s="8">
        <v>140</v>
      </c>
      <c r="H112" s="8">
        <v>17.5</v>
      </c>
      <c r="I112" s="8">
        <f t="shared" si="3"/>
        <v>10629.900000000001</v>
      </c>
      <c r="J112" s="8">
        <v>1.03</v>
      </c>
      <c r="K112" s="8"/>
      <c r="L112" s="8"/>
    </row>
    <row r="113" spans="2:17">
      <c r="B113" s="8">
        <f t="shared" si="2"/>
        <v>109</v>
      </c>
      <c r="C113" s="8" t="s">
        <v>119</v>
      </c>
      <c r="D113" s="8" t="s">
        <v>69</v>
      </c>
      <c r="E113" s="9" t="s">
        <v>13</v>
      </c>
      <c r="F113" s="8"/>
      <c r="G113" s="8">
        <v>140</v>
      </c>
      <c r="H113" s="8">
        <v>130.80000000000001</v>
      </c>
      <c r="I113" s="8">
        <f t="shared" si="3"/>
        <v>10760.7</v>
      </c>
      <c r="J113" s="8">
        <v>1.03</v>
      </c>
      <c r="K113" s="8"/>
      <c r="L113" s="8"/>
    </row>
    <row r="114" spans="2:17">
      <c r="B114" s="8">
        <f t="shared" si="2"/>
        <v>110</v>
      </c>
      <c r="C114" s="8" t="s">
        <v>80</v>
      </c>
      <c r="D114" s="8" t="s">
        <v>113</v>
      </c>
      <c r="E114" s="9" t="s">
        <v>13</v>
      </c>
      <c r="F114" s="12"/>
      <c r="G114" s="8">
        <v>140</v>
      </c>
      <c r="H114" s="8">
        <v>219.9</v>
      </c>
      <c r="I114" s="8">
        <f t="shared" si="3"/>
        <v>10980.6</v>
      </c>
      <c r="J114" s="8">
        <v>1.03</v>
      </c>
      <c r="K114" s="12"/>
      <c r="L114" s="12"/>
    </row>
    <row r="115" spans="2:17">
      <c r="B115" s="12"/>
      <c r="C115" s="12"/>
      <c r="D115" s="12"/>
      <c r="E115" s="12"/>
      <c r="F115" s="12"/>
      <c r="G115" s="12"/>
      <c r="H115" s="12"/>
      <c r="I115" s="12"/>
      <c r="J115" s="8"/>
      <c r="K115" s="12"/>
      <c r="L115" s="12"/>
      <c r="N115" s="13" t="s">
        <v>120</v>
      </c>
      <c r="O115" s="14"/>
      <c r="P115" s="14"/>
      <c r="Q115" s="15"/>
    </row>
    <row r="116" spans="2:17">
      <c r="B116" s="12"/>
      <c r="C116" s="12"/>
      <c r="D116" s="8">
        <v>63</v>
      </c>
      <c r="E116" s="8">
        <v>90</v>
      </c>
      <c r="F116" s="8">
        <v>110</v>
      </c>
      <c r="G116" s="8">
        <v>125</v>
      </c>
      <c r="H116" s="8">
        <v>140</v>
      </c>
      <c r="I116" s="8"/>
      <c r="J116" s="8"/>
      <c r="K116" s="12"/>
      <c r="L116" s="12"/>
      <c r="N116" s="16" t="s">
        <v>121</v>
      </c>
      <c r="O116" s="16" t="s">
        <v>122</v>
      </c>
      <c r="P116" s="16" t="s">
        <v>123</v>
      </c>
      <c r="Q116" s="17" t="s">
        <v>124</v>
      </c>
    </row>
    <row r="117" spans="2:17">
      <c r="B117" s="12"/>
      <c r="C117" s="12"/>
      <c r="D117" s="8">
        <f>+SUMIF($G$5:$G$114,D116,$H$5:$H$114)</f>
        <v>7263.6000000000031</v>
      </c>
      <c r="E117" s="8">
        <f>+SUMIF($G$5:$G$114,E116,$H$5:$H$114)</f>
        <v>1606.5999999999997</v>
      </c>
      <c r="F117" s="8">
        <f>+SUMIF($G$5:$G$114,F116,$H$5:$H$114)</f>
        <v>1182</v>
      </c>
      <c r="G117" s="8">
        <f>+SUMIF($G$5:$G$114,G116,$H$5:$H$114)</f>
        <v>472.4</v>
      </c>
      <c r="H117" s="8">
        <f>+SUMIF($G$5:$G$114,H116,$H$5:$H$114)</f>
        <v>456</v>
      </c>
      <c r="I117" s="8">
        <f>+SUM(D117:H117)</f>
        <v>10980.600000000002</v>
      </c>
      <c r="J117" s="8"/>
      <c r="K117" s="12"/>
      <c r="L117" s="12"/>
      <c r="N117" s="8">
        <v>63</v>
      </c>
      <c r="O117" s="8">
        <v>12324</v>
      </c>
      <c r="P117" s="8">
        <f>+D117</f>
        <v>7263.6000000000031</v>
      </c>
      <c r="Q117" s="8">
        <f>+O117-P117</f>
        <v>5060.3999999999969</v>
      </c>
    </row>
    <row r="118" spans="2:17">
      <c r="B118" s="12"/>
      <c r="C118" s="12"/>
      <c r="D118" s="12"/>
      <c r="E118" s="12"/>
      <c r="F118" s="12"/>
      <c r="G118" s="12"/>
      <c r="H118" s="12"/>
      <c r="I118" s="12"/>
      <c r="J118" s="8"/>
      <c r="K118" s="12"/>
      <c r="L118" s="12"/>
      <c r="N118" s="8">
        <v>90</v>
      </c>
      <c r="O118" s="8">
        <v>1649</v>
      </c>
      <c r="P118" s="8">
        <f>+E117</f>
        <v>1606.5999999999997</v>
      </c>
      <c r="Q118" s="8">
        <f t="shared" ref="Q118:Q121" si="4">+O118-P118</f>
        <v>42.400000000000318</v>
      </c>
    </row>
    <row r="119" spans="2:17" ht="15.75">
      <c r="B119" s="18" t="s">
        <v>125</v>
      </c>
      <c r="C119" s="19"/>
      <c r="D119" s="19"/>
      <c r="E119" s="20"/>
      <c r="F119" s="13" t="s">
        <v>126</v>
      </c>
      <c r="G119" s="14"/>
      <c r="H119" s="15"/>
      <c r="I119" s="13" t="s">
        <v>127</v>
      </c>
      <c r="J119" s="14"/>
      <c r="K119" s="14"/>
      <c r="L119" s="15"/>
      <c r="N119" s="8">
        <v>110</v>
      </c>
      <c r="O119" s="8">
        <v>1167</v>
      </c>
      <c r="P119" s="8">
        <f>+F117</f>
        <v>1182</v>
      </c>
      <c r="Q119" s="8">
        <f t="shared" si="4"/>
        <v>-15</v>
      </c>
    </row>
    <row r="120" spans="2:17" ht="15.75">
      <c r="B120" s="21" t="s">
        <v>128</v>
      </c>
      <c r="C120" s="12"/>
      <c r="D120" s="22"/>
      <c r="E120" s="22"/>
      <c r="F120" s="12" t="s">
        <v>128</v>
      </c>
      <c r="G120" s="22"/>
      <c r="H120" s="22"/>
      <c r="I120" s="12" t="s">
        <v>128</v>
      </c>
      <c r="J120" s="12"/>
      <c r="K120" s="13"/>
      <c r="L120" s="15"/>
      <c r="N120" s="8">
        <v>125</v>
      </c>
      <c r="O120" s="8">
        <v>590</v>
      </c>
      <c r="P120" s="8">
        <f>+G117</f>
        <v>472.4</v>
      </c>
      <c r="Q120" s="8">
        <f t="shared" si="4"/>
        <v>117.60000000000002</v>
      </c>
    </row>
    <row r="121" spans="2:17" ht="15.75">
      <c r="B121" s="21" t="s">
        <v>129</v>
      </c>
      <c r="C121" s="22"/>
      <c r="D121" s="22"/>
      <c r="E121" s="22"/>
      <c r="F121" s="12" t="s">
        <v>129</v>
      </c>
      <c r="G121" s="22"/>
      <c r="H121" s="22"/>
      <c r="I121" s="12" t="s">
        <v>129</v>
      </c>
      <c r="J121" s="13"/>
      <c r="K121" s="14"/>
      <c r="L121" s="15"/>
      <c r="N121" s="8">
        <v>140</v>
      </c>
      <c r="O121" s="8">
        <v>459</v>
      </c>
      <c r="P121" s="8">
        <f>+H117</f>
        <v>456</v>
      </c>
      <c r="Q121" s="8">
        <f t="shared" si="4"/>
        <v>3</v>
      </c>
    </row>
    <row r="122" spans="2:17" ht="15.75">
      <c r="B122" s="21" t="s">
        <v>130</v>
      </c>
      <c r="C122" s="12"/>
      <c r="D122" s="22"/>
      <c r="E122" s="22"/>
      <c r="F122" s="12" t="s">
        <v>130</v>
      </c>
      <c r="G122" s="22"/>
      <c r="H122" s="22"/>
      <c r="I122" s="12" t="s">
        <v>130</v>
      </c>
      <c r="J122" s="12"/>
      <c r="K122" s="13"/>
      <c r="L122" s="15"/>
      <c r="N122" s="8"/>
      <c r="O122" s="8">
        <f>SUM(O117:O121)</f>
        <v>16189</v>
      </c>
      <c r="P122" s="8">
        <f>SUM(P117:P121)</f>
        <v>10980.600000000002</v>
      </c>
      <c r="Q122" s="8">
        <f>SUM(Q117:Q121)</f>
        <v>5208.3999999999978</v>
      </c>
    </row>
  </sheetData>
  <autoFilter ref="B4:Q4"/>
  <mergeCells count="15">
    <mergeCell ref="D122:E122"/>
    <mergeCell ref="G122:H122"/>
    <mergeCell ref="K122:L122"/>
    <mergeCell ref="D120:E120"/>
    <mergeCell ref="G120:H120"/>
    <mergeCell ref="K120:L120"/>
    <mergeCell ref="C121:E121"/>
    <mergeCell ref="G121:H121"/>
    <mergeCell ref="J121:L121"/>
    <mergeCell ref="B3:L3"/>
    <mergeCell ref="H20:H21"/>
    <mergeCell ref="N115:Q115"/>
    <mergeCell ref="B119:E119"/>
    <mergeCell ref="F119:H119"/>
    <mergeCell ref="I119:L1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sarsidhi</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2024-12-09T13:04:01Z</dcterms:modified>
</cp:coreProperties>
</file>