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arasarai" sheetId="2" r:id="rId1"/>
    <sheet name=" barasarai 2" sheetId="3"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1" hidden="1">' barasarai 2'!$A$11:$AC$31</definedName>
    <definedName name="_xlnm._FilterDatabase" localSheetId="0" hidden="1">Barasarai!$B$4:$AC$242</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1"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localSheetId="1"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1"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1">{#N/A,#N/A,FALSE,"mpph1";#N/A,#N/A,FALSE,"mpmseb";#N/A,#N/A,FALSE,"mpph2"}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1"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1"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1"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1"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1"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'[114]water prop.'!$A$1</definedName>
    <definedName name="issue_summary1">'[115]purpose&amp;input'!#REF!</definedName>
    <definedName name="it" localSheetId="1"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1">{#N/A,#N/A,FALSE,"mpph1";#N/A,#N/A,FALSE,"mpmseb";#N/A,#N/A,FALSE,"mpph2"}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1" hidden="1">{#N/A,#N/A,FALSE,"CCTV"}</definedName>
    <definedName name="po" hidden="1">{#N/A,#N/A,FALSE,"CCTV"}</definedName>
    <definedName name="POC">#REF!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1" hidden="1">{#N/A,#N/A,FALSE,"CCTV"}</definedName>
    <definedName name="RF" hidden="1">{#N/A,#N/A,FALSE,"CCTV"}</definedName>
    <definedName name="ric">#REF!</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1"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1"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1"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1"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T41" i="3" l="1"/>
  <c r="T42" i="3" s="1"/>
  <c r="T43" i="3" s="1"/>
  <c r="T44" i="3" s="1"/>
  <c r="T45" i="3" s="1"/>
  <c r="T46" i="3" s="1"/>
  <c r="T47" i="3" s="1"/>
  <c r="T48" i="3" s="1"/>
  <c r="T49" i="3" s="1"/>
  <c r="T50" i="3" s="1"/>
  <c r="T51" i="3" s="1"/>
  <c r="T52" i="3" s="1"/>
  <c r="T53" i="3" s="1"/>
  <c r="T54" i="3" s="1"/>
  <c r="T55" i="3" s="1"/>
  <c r="T56" i="3" s="1"/>
  <c r="T57" i="3" s="1"/>
  <c r="T58" i="3" s="1"/>
  <c r="M35" i="3"/>
  <c r="A13" i="3"/>
  <c r="A14" i="3" s="1"/>
  <c r="A15" i="3" s="1"/>
  <c r="A16" i="3" s="1"/>
  <c r="A17" i="3" s="1"/>
  <c r="A18" i="3" s="1"/>
  <c r="A19" i="3" s="1"/>
  <c r="A20" i="3" s="1"/>
  <c r="A21" i="3" s="1"/>
  <c r="A22" i="3" s="1"/>
  <c r="A23" i="3" s="1"/>
  <c r="A24" i="3" s="1"/>
  <c r="A25" i="3" s="1"/>
  <c r="A26" i="3" s="1"/>
  <c r="A27" i="3" s="1"/>
  <c r="A28" i="3" s="1"/>
  <c r="A29" i="3" s="1"/>
  <c r="A30" i="3" s="1"/>
  <c r="I238" i="2"/>
  <c r="H238" i="2"/>
  <c r="G238" i="2"/>
  <c r="F238" i="2"/>
  <c r="E238" i="2"/>
  <c r="D238" i="2"/>
  <c r="N236" i="2"/>
  <c r="R221" i="2"/>
  <c r="R222" i="2" s="1"/>
  <c r="H48" i="2"/>
  <c r="H236" i="2" s="1"/>
  <c r="J6" i="2"/>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J5" i="2"/>
  <c r="C238" i="2" l="1"/>
</calcChain>
</file>

<file path=xl/sharedStrings.xml><?xml version="1.0" encoding="utf-8"?>
<sst xmlns="http://schemas.openxmlformats.org/spreadsheetml/2006/main" count="684" uniqueCount="260">
  <si>
    <t>BARASARAI(JMR)</t>
  </si>
  <si>
    <t>CUMMULATIVE</t>
  </si>
  <si>
    <t>Remark</t>
  </si>
  <si>
    <t>Sl.No</t>
  </si>
  <si>
    <t>Start Node</t>
  </si>
  <si>
    <t>End Node</t>
  </si>
  <si>
    <t>Type of Road</t>
  </si>
  <si>
    <t>WIDTH OF DISMATLING</t>
  </si>
  <si>
    <t>Dia of pipe</t>
  </si>
  <si>
    <t>Pipe Length (M)</t>
  </si>
  <si>
    <t>As per dpr</t>
  </si>
  <si>
    <t>J4</t>
  </si>
  <si>
    <t>J5</t>
  </si>
  <si>
    <t>B.T ROAD</t>
  </si>
  <si>
    <t>J7</t>
  </si>
  <si>
    <t>J22</t>
  </si>
  <si>
    <t>J21</t>
  </si>
  <si>
    <t>BRICK ROAD</t>
  </si>
  <si>
    <t>J24</t>
  </si>
  <si>
    <t>J23</t>
  </si>
  <si>
    <t>J25</t>
  </si>
  <si>
    <t>J39</t>
  </si>
  <si>
    <t>J45</t>
  </si>
  <si>
    <t>J53</t>
  </si>
  <si>
    <t>J72</t>
  </si>
  <si>
    <t>J71</t>
  </si>
  <si>
    <t>J70</t>
  </si>
  <si>
    <t>J68</t>
  </si>
  <si>
    <t>J52</t>
  </si>
  <si>
    <t>J50</t>
  </si>
  <si>
    <t>J46</t>
  </si>
  <si>
    <t>J38</t>
  </si>
  <si>
    <t>J37</t>
  </si>
  <si>
    <t>J43</t>
  </si>
  <si>
    <t>J44</t>
  </si>
  <si>
    <t>J69</t>
  </si>
  <si>
    <t>J73</t>
  </si>
  <si>
    <t>J74</t>
  </si>
  <si>
    <t>J76</t>
  </si>
  <si>
    <t>J75</t>
  </si>
  <si>
    <t>J89</t>
  </si>
  <si>
    <t>J90</t>
  </si>
  <si>
    <t>J83</t>
  </si>
  <si>
    <t>J82</t>
  </si>
  <si>
    <t>J88</t>
  </si>
  <si>
    <t>J80</t>
  </si>
  <si>
    <t>J79</t>
  </si>
  <si>
    <t>J86</t>
  </si>
  <si>
    <t>J81</t>
  </si>
  <si>
    <t>J92</t>
  </si>
  <si>
    <t>J93</t>
  </si>
  <si>
    <t>J36</t>
  </si>
  <si>
    <t>J32</t>
  </si>
  <si>
    <t>J33</t>
  </si>
  <si>
    <t>J30</t>
  </si>
  <si>
    <t>J27</t>
  </si>
  <si>
    <t>J133</t>
  </si>
  <si>
    <t>J140</t>
  </si>
  <si>
    <t>culvert</t>
  </si>
  <si>
    <t>J144</t>
  </si>
  <si>
    <t>J144A</t>
  </si>
  <si>
    <t>J144B</t>
  </si>
  <si>
    <t>J141</t>
  </si>
  <si>
    <t>J141A</t>
  </si>
  <si>
    <t>J141B</t>
  </si>
  <si>
    <t>J127</t>
  </si>
  <si>
    <t>J128</t>
  </si>
  <si>
    <t>J96</t>
  </si>
  <si>
    <t>J97</t>
  </si>
  <si>
    <t>J54</t>
  </si>
  <si>
    <t>J57</t>
  </si>
  <si>
    <t>J61</t>
  </si>
  <si>
    <t>J62</t>
  </si>
  <si>
    <t>J63</t>
  </si>
  <si>
    <t>J55</t>
  </si>
  <si>
    <t>J56</t>
  </si>
  <si>
    <t>J67</t>
  </si>
  <si>
    <t>J49</t>
  </si>
  <si>
    <t>J186</t>
  </si>
  <si>
    <t>J188</t>
  </si>
  <si>
    <t>J213</t>
  </si>
  <si>
    <t>J219</t>
  </si>
  <si>
    <t>J217</t>
  </si>
  <si>
    <t>J226</t>
  </si>
  <si>
    <t>J226A</t>
  </si>
  <si>
    <t>J226B</t>
  </si>
  <si>
    <t>J226C</t>
  </si>
  <si>
    <t>J209</t>
  </si>
  <si>
    <t>J207</t>
  </si>
  <si>
    <t>J208</t>
  </si>
  <si>
    <t>J209A</t>
  </si>
  <si>
    <t>J209B</t>
  </si>
  <si>
    <t>j201</t>
  </si>
  <si>
    <t>j201A</t>
  </si>
  <si>
    <t>J210</t>
  </si>
  <si>
    <t>J210A</t>
  </si>
  <si>
    <t>J210B</t>
  </si>
  <si>
    <t>J212</t>
  </si>
  <si>
    <t>J216</t>
  </si>
  <si>
    <t>J215</t>
  </si>
  <si>
    <t>J218</t>
  </si>
  <si>
    <t>J223</t>
  </si>
  <si>
    <t>J200</t>
  </si>
  <si>
    <t>J199</t>
  </si>
  <si>
    <t>J224</t>
  </si>
  <si>
    <t>J232</t>
  </si>
  <si>
    <t>J233</t>
  </si>
  <si>
    <t>J233A</t>
  </si>
  <si>
    <t>J233B</t>
  </si>
  <si>
    <t>J234</t>
  </si>
  <si>
    <t>J251</t>
  </si>
  <si>
    <t>INTERLOCKING</t>
  </si>
  <si>
    <t>J254</t>
  </si>
  <si>
    <t>J255</t>
  </si>
  <si>
    <t>J252</t>
  </si>
  <si>
    <t>J253</t>
  </si>
  <si>
    <t>J249</t>
  </si>
  <si>
    <t>J250</t>
  </si>
  <si>
    <t>J157</t>
  </si>
  <si>
    <t>J154</t>
  </si>
  <si>
    <t>J155</t>
  </si>
  <si>
    <t>J138</t>
  </si>
  <si>
    <t>J139</t>
  </si>
  <si>
    <t>J1</t>
  </si>
  <si>
    <t>J3</t>
  </si>
  <si>
    <t>J114</t>
  </si>
  <si>
    <t>J117</t>
  </si>
  <si>
    <t>J118</t>
  </si>
  <si>
    <t>J120</t>
  </si>
  <si>
    <t>J121</t>
  </si>
  <si>
    <t>J122</t>
  </si>
  <si>
    <t>J115</t>
  </si>
  <si>
    <t>J116</t>
  </si>
  <si>
    <t>J158</t>
  </si>
  <si>
    <t>J159</t>
  </si>
  <si>
    <t>J170</t>
  </si>
  <si>
    <t>J177</t>
  </si>
  <si>
    <t>J185</t>
  </si>
  <si>
    <t>J171</t>
  </si>
  <si>
    <t>J166</t>
  </si>
  <si>
    <t>J169</t>
  </si>
  <si>
    <t>J161</t>
  </si>
  <si>
    <t>J162</t>
  </si>
  <si>
    <t>j157</t>
  </si>
  <si>
    <t>J112</t>
  </si>
  <si>
    <t>J111</t>
  </si>
  <si>
    <t>J94</t>
  </si>
  <si>
    <t>J110</t>
  </si>
  <si>
    <t>J91</t>
  </si>
  <si>
    <t>J98</t>
  </si>
  <si>
    <t>J99</t>
  </si>
  <si>
    <t>J105</t>
  </si>
  <si>
    <t>J107</t>
  </si>
  <si>
    <t>J108</t>
  </si>
  <si>
    <t>J109</t>
  </si>
  <si>
    <t>J100</t>
  </si>
  <si>
    <t>J113</t>
  </si>
  <si>
    <t>J82A</t>
  </si>
  <si>
    <t>J82B</t>
  </si>
  <si>
    <t>J18</t>
  </si>
  <si>
    <t>J146</t>
  </si>
  <si>
    <t>J151</t>
  </si>
  <si>
    <t>J145</t>
  </si>
  <si>
    <t>J160</t>
  </si>
  <si>
    <t>J10</t>
  </si>
  <si>
    <t>J198</t>
  </si>
  <si>
    <t>J201</t>
  </si>
  <si>
    <t>J201A</t>
  </si>
  <si>
    <t>J192</t>
  </si>
  <si>
    <t>J193</t>
  </si>
  <si>
    <t>J196</t>
  </si>
  <si>
    <t>J204</t>
  </si>
  <si>
    <t>J197</t>
  </si>
  <si>
    <t>J11</t>
  </si>
  <si>
    <t>J19</t>
  </si>
  <si>
    <t>J124</t>
  </si>
  <si>
    <t>J26</t>
  </si>
  <si>
    <t>J51</t>
  </si>
  <si>
    <t>J2</t>
  </si>
  <si>
    <t>MEDHAJ CONSULTANCY (THIRD PARTY INS.)</t>
  </si>
  <si>
    <t>UTTAR PRADESH JAL NIGAM(RURAL)-CLIENT.</t>
  </si>
  <si>
    <t xml:space="preserve">DESIGNATION </t>
  </si>
  <si>
    <t>NAME</t>
  </si>
  <si>
    <t>SIGN.with date</t>
  </si>
  <si>
    <t>POWER MECH PROJECT LIMITED -BRCPCL(JV).</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</si>
  <si>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</si>
  <si>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</si>
  <si>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</si>
  <si>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</si>
  <si>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</si>
  <si>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</si>
  <si>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Barasarai 2</t>
  </si>
  <si>
    <t>Block</t>
  </si>
  <si>
    <t>: MANGRAURA</t>
  </si>
  <si>
    <t>Total Scope</t>
  </si>
  <si>
    <t>:</t>
  </si>
  <si>
    <t>JMR No.</t>
  </si>
  <si>
    <t>: 2</t>
  </si>
  <si>
    <t>Date of JMR</t>
  </si>
  <si>
    <t>Sr. No.</t>
  </si>
  <si>
    <t xml:space="preserve">Start Node </t>
  </si>
  <si>
    <t>Dia</t>
  </si>
  <si>
    <t>Pipe Length
(as per Site)</t>
  </si>
  <si>
    <t>Excavation Width</t>
  </si>
  <si>
    <t>Depth</t>
  </si>
  <si>
    <t>Quantity</t>
  </si>
  <si>
    <t xml:space="preserve">Type OF Road </t>
  </si>
  <si>
    <t>Dismantling Length</t>
  </si>
  <si>
    <t>Dismantling Width</t>
  </si>
  <si>
    <t>Dismantling Quantity</t>
  </si>
  <si>
    <t>Restoration Length</t>
  </si>
  <si>
    <t>Restoration Width</t>
  </si>
  <si>
    <t>Restoration Quantity</t>
  </si>
  <si>
    <t>Restoration Status</t>
  </si>
  <si>
    <t>j197</t>
  </si>
  <si>
    <t>j221</t>
  </si>
  <si>
    <t>B.t crossing</t>
  </si>
  <si>
    <t>j204</t>
  </si>
  <si>
    <t>j195</t>
  </si>
  <si>
    <t>j260</t>
  </si>
  <si>
    <t>j260(1)</t>
  </si>
  <si>
    <t>j260(2)</t>
  </si>
  <si>
    <t>j269</t>
  </si>
  <si>
    <t>j262</t>
  </si>
  <si>
    <t>j263</t>
  </si>
  <si>
    <t>j264</t>
  </si>
  <si>
    <t>j265</t>
  </si>
  <si>
    <t>j186</t>
  </si>
  <si>
    <t>j188</t>
  </si>
  <si>
    <t>j192</t>
  </si>
  <si>
    <t>j79</t>
  </si>
  <si>
    <t>j131</t>
  </si>
  <si>
    <t>j133</t>
  </si>
  <si>
    <t>j187</t>
  </si>
  <si>
    <t>j36</t>
  </si>
  <si>
    <t>j74</t>
  </si>
  <si>
    <t>brick road</t>
  </si>
  <si>
    <t>j257</t>
  </si>
  <si>
    <t>Representative
PMPL - BRCCPL (JV)
Pratapgarh</t>
  </si>
  <si>
    <t>Representative
Medhaj Techno Concept Pvt Ltd (TPI)
Pratapgarh</t>
  </si>
  <si>
    <t>Representative
UP Jal Nigam (Rural)
Pratapgarh</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</si>
  <si>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</si>
  <si>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</si>
  <si>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</si>
  <si>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</si>
  <si>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</si>
  <si>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</si>
  <si>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</si>
  <si>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</si>
  <si>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</si>
  <si>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</si>
  <si>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</si>
  <si>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madhura rani ganj</t>
  </si>
  <si>
    <t>Date</t>
  </si>
  <si>
    <t>Appliede test pressure (kg /cm'2)</t>
  </si>
  <si>
    <t>Pressure test rising time (Hrs)</t>
  </si>
  <si>
    <t>Pressure Released time(Hrs)</t>
  </si>
  <si>
    <t>Total Duration Hrs</t>
  </si>
  <si>
    <t xml:space="preserve">Observation </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</si>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</sst>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39994506668294322"/>
        <bgColor indexed="64"/>
      </patternFill>
    </fill>
    <fill>
      <patternFill patternType="solid">
        <fgColor theme="5" tint="0.3999450666829432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7030A0"/>
        <bgColor indexed="64"/>
      </patternFill>
    </fill>
    <fill>
      <patternFill patternType="solid">
        <fgColor theme="4" tint="0.59999389629810485"/>
        <bgColor indexed="64"/>
      </patternFill>
    </fill>
  </fills>
  <borders count="1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s>
  <cellStyleXfs count="3">
    <xf numFmtId="0" fontId="0" fillId="0" borderId="0"/>
    <xf numFmtId="0" fontId="1" fillId="0" borderId="0"/>
    <xf numFmtId="0" fontId="8" fillId="0" borderId="0"/>
  </cellStyleXfs>
  <cellXfs count="103">
    <xf numFmtId="0" fontId="0" fillId="0" borderId="0" xfId="0"/>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3"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xf>
    <xf numFmtId="0" fontId="0" fillId="2" borderId="6" xfId="0"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 xfId="0" applyBorder="1"/>
    <xf numFmtId="0" fontId="0" fillId="3" borderId="8"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2" borderId="6" xfId="0" applyFill="1" applyBorder="1" applyAlignment="1">
      <alignment horizontal="center" vertical="center"/>
    </xf>
    <xf numFmtId="0" fontId="0" fillId="2" borderId="6"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2" borderId="6" xfId="0" applyFill="1" applyBorder="1" applyAlignment="1">
      <alignment horizontal="center" vertical="center"/>
    </xf>
    <xf numFmtId="0" fontId="0" fillId="4" borderId="6"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6" borderId="6" xfId="0" applyFill="1" applyBorder="1" applyAlignment="1">
      <alignment horizontal="center"/>
    </xf>
    <xf numFmtId="0" fontId="0" fillId="6" borderId="6" xfId="0" applyFill="1" applyBorder="1" applyAlignment="1">
      <alignment horizontal="center"/>
    </xf>
    <xf numFmtId="0" fontId="0" fillId="6" borderId="13" xfId="0" applyFill="1" applyBorder="1" applyAlignment="1">
      <alignment horizontal="center"/>
    </xf>
    <xf numFmtId="0" fontId="0" fillId="6" borderId="8"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8"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7" borderId="8"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7" borderId="16" xfId="0" applyFill="1" applyBorder="1" applyAlignment="1">
      <alignment horizontal="center"/>
    </xf>
    <xf numFmtId="0" fontId="0" fillId="8" borderId="13" xfId="0" applyFill="1" applyBorder="1" applyAlignment="1">
      <alignment horizontal="center"/>
    </xf>
    <xf numFmtId="0" fontId="0" fillId="8" borderId="8" xfId="0" applyFill="1"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0" fillId="9" borderId="12" xfId="0" applyFill="1" applyBorder="1" applyAlignment="1">
      <alignment horizontal="center"/>
    </xf>
    <xf numFmtId="0" fontId="0" fillId="0" borderId="8" xfId="0" applyBorder="1" applyAlignment="1">
      <alignment horizontal="center"/>
    </xf>
    <xf numFmtId="0" fontId="0" fillId="9" borderId="0" xfId="0" applyFill="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13" xfId="0" applyBorder="1"/>
    <xf numFmtId="0" fontId="0" fillId="0" borderId="17" xfId="0" applyBorder="1"/>
    <xf numFmtId="0" fontId="0" fillId="0" borderId="18" xfId="0" applyBorder="1" applyAlignment="1">
      <alignment horizontal="center"/>
    </xf>
    <xf numFmtId="0" fontId="0" fillId="0" borderId="3" xfId="0" applyBorder="1" applyAlignment="1">
      <alignment horizontal="center"/>
    </xf>
    <xf numFmtId="0" fontId="0" fillId="0" borderId="10" xfId="0" applyBorder="1"/>
    <xf numFmtId="0" fontId="0" fillId="0" borderId="11" xfId="0" applyBorder="1"/>
    <xf numFmtId="0" fontId="0" fillId="0" borderId="12" xfId="0" applyBorder="1"/>
    <xf numFmtId="0" fontId="0" fillId="0" borderId="11" xfId="0" applyBorder="1" applyAlignment="1">
      <alignment horizontal="center"/>
    </xf>
    <xf numFmtId="0" fontId="0" fillId="0" borderId="12" xfId="0" applyBorder="1" applyAlignment="1">
      <alignment horizontal="center"/>
    </xf>
    <xf numFmtId="0" fontId="0" fillId="0" borderId="8" xfId="0" applyBorder="1"/>
    <xf numFmtId="0" fontId="0" fillId="0" borderId="0" xfId="0" applyAlignment="1">
      <alignment horizontal="center"/>
    </xf>
    <xf numFmtId="0" fontId="5" fillId="0" borderId="6" xfId="0" applyFont="1" applyBorder="1"/>
    <xf numFmtId="0" fontId="0" fillId="0" borderId="13" xfId="0" applyBorder="1" applyAlignment="1">
      <alignment horizontal="center"/>
    </xf>
    <xf numFmtId="0" fontId="6"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2" applyFont="1" applyFill="1" applyAlignment="1">
      <alignment horizontal="left" vertical="center"/>
    </xf>
    <xf numFmtId="0" fontId="6" fillId="2" borderId="0" xfId="1" applyFont="1" applyFill="1" applyAlignment="1">
      <alignment horizontal="center" vertical="center"/>
    </xf>
    <xf numFmtId="0" fontId="7"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vertical="center" wrapText="1"/>
    </xf>
    <xf numFmtId="0" fontId="10" fillId="10" borderId="13" xfId="1" applyFont="1" applyFill="1" applyBorder="1" applyAlignment="1">
      <alignment horizontal="center" vertical="center" wrapText="1"/>
    </xf>
    <xf numFmtId="0" fontId="10" fillId="10" borderId="14" xfId="1" applyFont="1" applyFill="1" applyBorder="1" applyAlignment="1">
      <alignment vertical="center" wrapText="1"/>
    </xf>
    <xf numFmtId="0" fontId="10" fillId="0" borderId="8"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center" wrapText="1"/>
    </xf>
    <xf numFmtId="0" fontId="10" fillId="0" borderId="6" xfId="0" applyFont="1" applyBorder="1" applyAlignment="1">
      <alignment horizontal="center" wrapText="1"/>
    </xf>
    <xf numFmtId="0" fontId="10" fillId="0" borderId="0" xfId="0" applyFont="1" applyBorder="1" applyAlignment="1">
      <alignment wrapText="1"/>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164" fontId="2" fillId="0" borderId="6"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5" fillId="0" borderId="6" xfId="0" applyFont="1" applyBorder="1" applyAlignment="1"/>
    <xf numFmtId="0" fontId="0" fillId="0" borderId="6" xfId="0" applyBorder="1" applyAlignment="1">
      <alignment horizontal="left"/>
    </xf>
    <xf numFmtId="0" fontId="5" fillId="0" borderId="6" xfId="0" applyFont="1" applyBorder="1" applyAlignment="1">
      <alignment horizontal="left"/>
    </xf>
    <xf numFmtId="0" fontId="5" fillId="0" borderId="8" xfId="0" applyFont="1" applyBorder="1" applyAlignment="1">
      <alignment horizontal="center"/>
    </xf>
    <xf numFmtId="0" fontId="5" fillId="0" borderId="12" xfId="0" applyFont="1" applyBorder="1" applyAlignment="1">
      <alignment horizontal="center"/>
    </xf>
    <xf numFmtId="0" fontId="5" fillId="0" borderId="11" xfId="0" applyFont="1" applyBorder="1" applyAlignment="1">
      <alignment horizontal="center"/>
    </xf>
  </cellXfs>
  <cellStyles count="3">
    <cellStyle name="Normal" xfId="0" builtinId="0"/>
    <cellStyle name="Normal 4" xfId="2"/>
    <cellStyle name="Normal 5"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2</xdr:col>
      <xdr:colOff>142875</xdr:colOff>
      <xdr:row>3</xdr:row>
      <xdr:rowOff>28575</xdr:rowOff>
    </xdr:to>
    <xdr:pic>
      <xdr:nvPicPr>
        <xdr:cNvPr id="2" name="Picture 1" descr="Image result for jal jeevan mission logo">
          <a:extLst>
            <a:ext uri="{FF2B5EF4-FFF2-40B4-BE49-F238E27FC236}">
              <a16:creationId xmlns:a16="http://schemas.microsoft.com/office/drawing/2014/main" xmlns="" id="{8304DC38-6F68-46C1-AE9A-34EF31AF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06" y="43544"/>
          <a:ext cx="1165769" cy="785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87086</xdr:rowOff>
    </xdr:from>
    <xdr:to>
      <xdr:col>17</xdr:col>
      <xdr:colOff>4560</xdr:colOff>
      <xdr:row>3</xdr:row>
      <xdr:rowOff>45448</xdr:rowOff>
    </xdr:to>
    <xdr:pic>
      <xdr:nvPicPr>
        <xdr:cNvPr id="3" name="Picture 2" descr="492px-Power-Mech-Projects-Limited_copy.png">
          <a:extLst>
            <a:ext uri="{FF2B5EF4-FFF2-40B4-BE49-F238E27FC236}">
              <a16:creationId xmlns:a16="http://schemas.microsoft.com/office/drawing/2014/main" xmlns="" id="{3E14E293-E075-443F-BB52-04695B039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50" y="87086"/>
          <a:ext cx="614160" cy="75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C252"/>
  <sheetViews>
    <sheetView tabSelected="1" topLeftCell="B1" workbookViewId="0">
      <selection activeCell="H8" sqref="H8:H211"/>
    </sheetView>
  </sheetViews>
  <sheetFormatPr defaultColWidth="9" defaultRowHeight="15" x14ac:dyDescent="0.25"/>
  <cols>
    <col min="2" max="2" width="10.140625" customWidth="1"/>
    <col min="3" max="3" width="13.7109375" customWidth="1"/>
    <col min="4" max="4" width="12.140625" customWidth="1"/>
    <col min="5" max="5" width="16" customWidth="1"/>
    <col min="6" max="6" width="11" customWidth="1"/>
    <col min="7" max="7" width="14.42578125" customWidth="1"/>
    <col min="8" max="8" width="19.5703125" customWidth="1"/>
    <col min="9" max="9" width="18.28515625" customWidth="1"/>
    <col min="10" max="11" width="9.140625" customWidth="1"/>
  </cols>
  <sheetData>
    <row r="2" spans="2:16" ht="15.75" thickBot="1" x14ac:dyDescent="0.3"/>
    <row r="3" spans="2:16" ht="18.75" x14ac:dyDescent="0.3">
      <c r="B3" s="1" t="s">
        <v>0</v>
      </c>
      <c r="C3" s="2"/>
      <c r="D3" s="2"/>
      <c r="E3" s="2"/>
      <c r="F3" s="2"/>
      <c r="G3" s="2"/>
      <c r="H3" s="2"/>
      <c r="I3" s="3"/>
      <c r="J3" s="4" t="s">
        <v>1</v>
      </c>
      <c r="K3" s="5"/>
      <c r="L3" s="6" t="s">
        <v>2</v>
      </c>
    </row>
    <row r="4" spans="2:16" ht="63" x14ac:dyDescent="0.25">
      <c r="B4" s="7" t="s">
        <v>3</v>
      </c>
      <c r="C4" s="8" t="s">
        <v>4</v>
      </c>
      <c r="D4" s="8" t="s">
        <v>5</v>
      </c>
      <c r="E4" s="8" t="s">
        <v>6</v>
      </c>
      <c r="F4" s="9" t="s">
        <v>7</v>
      </c>
      <c r="G4" s="8" t="s">
        <v>8</v>
      </c>
      <c r="H4" s="10" t="s">
        <v>9</v>
      </c>
      <c r="I4" s="8" t="s">
        <v>10</v>
      </c>
      <c r="J4" s="11"/>
      <c r="K4" s="12"/>
      <c r="L4" s="6"/>
    </row>
    <row r="5" spans="2:16" x14ac:dyDescent="0.25">
      <c r="B5" s="13">
        <v>1</v>
      </c>
      <c r="C5" s="14" t="s">
        <v>11</v>
      </c>
      <c r="D5" s="14" t="s">
        <v>12</v>
      </c>
      <c r="E5" s="14" t="s">
        <v>13</v>
      </c>
      <c r="F5" s="14"/>
      <c r="G5" s="14">
        <v>63</v>
      </c>
      <c r="H5" s="15">
        <v>3.2</v>
      </c>
      <c r="I5" s="15">
        <v>12</v>
      </c>
      <c r="J5" s="16">
        <f>+H5</f>
        <v>3.2</v>
      </c>
      <c r="K5" s="17"/>
      <c r="L5" s="18"/>
      <c r="N5" s="19">
        <v>3.2</v>
      </c>
      <c r="O5" s="20"/>
      <c r="P5" s="21"/>
    </row>
    <row r="6" spans="2:16" x14ac:dyDescent="0.25">
      <c r="B6" s="14">
        <f>1+B5</f>
        <v>2</v>
      </c>
      <c r="C6" s="14" t="s">
        <v>11</v>
      </c>
      <c r="D6" s="14" t="s">
        <v>14</v>
      </c>
      <c r="E6" s="14"/>
      <c r="F6" s="14"/>
      <c r="G6" s="14">
        <v>63</v>
      </c>
      <c r="H6" s="15">
        <v>11.5</v>
      </c>
      <c r="I6" s="15">
        <v>45</v>
      </c>
      <c r="J6" s="16">
        <f t="shared" ref="J6:J69" si="0">+J5+H6</f>
        <v>14.7</v>
      </c>
      <c r="K6" s="17"/>
      <c r="L6" s="18"/>
      <c r="N6" s="19">
        <v>11.5</v>
      </c>
      <c r="O6" s="20"/>
      <c r="P6" s="21"/>
    </row>
    <row r="7" spans="2:16" x14ac:dyDescent="0.25">
      <c r="B7" s="14">
        <f t="shared" ref="B7:B70" si="1">1+B6</f>
        <v>3</v>
      </c>
      <c r="C7" s="14" t="s">
        <v>15</v>
      </c>
      <c r="D7" s="14" t="s">
        <v>16</v>
      </c>
      <c r="E7" s="14"/>
      <c r="F7" s="14"/>
      <c r="G7" s="14">
        <v>63</v>
      </c>
      <c r="H7" s="15">
        <v>9</v>
      </c>
      <c r="I7" s="22">
        <v>21</v>
      </c>
      <c r="J7" s="16">
        <f t="shared" si="0"/>
        <v>23.7</v>
      </c>
      <c r="K7" s="17"/>
      <c r="L7" s="18"/>
      <c r="N7" s="19">
        <v>9</v>
      </c>
      <c r="O7" s="20"/>
      <c r="P7" s="21"/>
    </row>
    <row r="8" spans="2:16" x14ac:dyDescent="0.25">
      <c r="B8" s="14">
        <f t="shared" si="1"/>
        <v>4</v>
      </c>
      <c r="C8" s="14" t="s">
        <v>15</v>
      </c>
      <c r="D8" s="14" t="s">
        <v>16</v>
      </c>
      <c r="E8" s="14" t="s">
        <v>17</v>
      </c>
      <c r="F8" s="14"/>
      <c r="G8" s="14">
        <v>63</v>
      </c>
      <c r="H8" s="15">
        <v>14</v>
      </c>
      <c r="I8" s="22"/>
      <c r="J8" s="16">
        <f t="shared" si="0"/>
        <v>37.700000000000003</v>
      </c>
      <c r="K8" s="17"/>
      <c r="L8" s="18"/>
      <c r="N8" s="19">
        <v>14</v>
      </c>
      <c r="O8" s="20"/>
      <c r="P8" s="21"/>
    </row>
    <row r="9" spans="2:16" x14ac:dyDescent="0.25">
      <c r="B9" s="14">
        <f t="shared" si="1"/>
        <v>5</v>
      </c>
      <c r="C9" s="14" t="s">
        <v>18</v>
      </c>
      <c r="D9" s="14" t="s">
        <v>19</v>
      </c>
      <c r="E9" s="14"/>
      <c r="F9" s="14"/>
      <c r="G9" s="14">
        <v>63</v>
      </c>
      <c r="H9" s="15">
        <v>105</v>
      </c>
      <c r="I9" s="15">
        <v>103</v>
      </c>
      <c r="J9" s="16">
        <f t="shared" si="0"/>
        <v>142.69999999999999</v>
      </c>
      <c r="K9" s="17"/>
      <c r="L9" s="18"/>
      <c r="N9" s="19">
        <v>105</v>
      </c>
      <c r="O9" s="20"/>
      <c r="P9" s="21"/>
    </row>
    <row r="10" spans="2:16" x14ac:dyDescent="0.25">
      <c r="B10" s="14">
        <f t="shared" si="1"/>
        <v>6</v>
      </c>
      <c r="C10" s="14" t="s">
        <v>20</v>
      </c>
      <c r="D10" s="14" t="s">
        <v>21</v>
      </c>
      <c r="E10" s="14"/>
      <c r="F10" s="14"/>
      <c r="G10" s="14">
        <v>63</v>
      </c>
      <c r="H10" s="15">
        <v>78.5</v>
      </c>
      <c r="I10" s="15">
        <v>115</v>
      </c>
      <c r="J10" s="16">
        <f t="shared" si="0"/>
        <v>221.2</v>
      </c>
      <c r="K10" s="17"/>
      <c r="L10" s="18"/>
      <c r="N10" s="19">
        <v>78.5</v>
      </c>
      <c r="O10" s="20"/>
      <c r="P10" s="21"/>
    </row>
    <row r="11" spans="2:16" x14ac:dyDescent="0.25">
      <c r="B11" s="14">
        <f t="shared" si="1"/>
        <v>7</v>
      </c>
      <c r="C11" s="14" t="s">
        <v>19</v>
      </c>
      <c r="D11" s="14" t="s">
        <v>21</v>
      </c>
      <c r="E11" s="14" t="s">
        <v>17</v>
      </c>
      <c r="F11" s="14"/>
      <c r="G11" s="14">
        <v>63</v>
      </c>
      <c r="H11" s="15">
        <v>23.8</v>
      </c>
      <c r="I11" s="15">
        <v>22</v>
      </c>
      <c r="J11" s="16">
        <f t="shared" si="0"/>
        <v>245</v>
      </c>
      <c r="K11" s="17"/>
      <c r="L11" s="18"/>
      <c r="N11" s="19">
        <v>23.8</v>
      </c>
      <c r="O11" s="20"/>
      <c r="P11" s="21"/>
    </row>
    <row r="12" spans="2:16" x14ac:dyDescent="0.25">
      <c r="B12" s="14">
        <f t="shared" si="1"/>
        <v>8</v>
      </c>
      <c r="C12" s="14" t="s">
        <v>21</v>
      </c>
      <c r="D12" s="14" t="s">
        <v>22</v>
      </c>
      <c r="E12" s="14"/>
      <c r="F12" s="14"/>
      <c r="G12" s="14">
        <v>63</v>
      </c>
      <c r="H12" s="15">
        <v>41.2</v>
      </c>
      <c r="I12" s="15">
        <v>40</v>
      </c>
      <c r="J12" s="16">
        <f t="shared" si="0"/>
        <v>286.2</v>
      </c>
      <c r="K12" s="17"/>
      <c r="L12" s="18"/>
      <c r="N12" s="19">
        <v>41.2</v>
      </c>
      <c r="O12" s="20"/>
      <c r="P12" s="21"/>
    </row>
    <row r="13" spans="2:16" x14ac:dyDescent="0.25">
      <c r="B13" s="14">
        <f t="shared" si="1"/>
        <v>9</v>
      </c>
      <c r="C13" s="14" t="s">
        <v>22</v>
      </c>
      <c r="D13" s="14" t="s">
        <v>23</v>
      </c>
      <c r="E13" s="14"/>
      <c r="F13" s="14"/>
      <c r="G13" s="14">
        <v>63</v>
      </c>
      <c r="H13" s="15">
        <v>74.8</v>
      </c>
      <c r="I13" s="15">
        <v>77</v>
      </c>
      <c r="J13" s="16">
        <f t="shared" si="0"/>
        <v>361</v>
      </c>
      <c r="K13" s="17"/>
      <c r="L13" s="18"/>
      <c r="N13" s="19">
        <v>74.8</v>
      </c>
      <c r="O13" s="20"/>
      <c r="P13" s="21"/>
    </row>
    <row r="14" spans="2:16" x14ac:dyDescent="0.25">
      <c r="B14" s="14">
        <f t="shared" si="1"/>
        <v>10</v>
      </c>
      <c r="C14" s="14" t="s">
        <v>24</v>
      </c>
      <c r="D14" s="14" t="s">
        <v>25</v>
      </c>
      <c r="E14" s="14"/>
      <c r="F14" s="14"/>
      <c r="G14" s="14">
        <v>63</v>
      </c>
      <c r="H14" s="15">
        <v>24.5</v>
      </c>
      <c r="I14" s="15">
        <v>26</v>
      </c>
      <c r="J14" s="16">
        <f t="shared" si="0"/>
        <v>385.5</v>
      </c>
      <c r="K14" s="17"/>
      <c r="L14" s="18"/>
      <c r="N14" s="19">
        <v>24.5</v>
      </c>
      <c r="O14" s="20"/>
      <c r="P14" s="21"/>
    </row>
    <row r="15" spans="2:16" x14ac:dyDescent="0.25">
      <c r="B15" s="14">
        <f t="shared" si="1"/>
        <v>11</v>
      </c>
      <c r="C15" s="14" t="s">
        <v>25</v>
      </c>
      <c r="D15" s="14" t="s">
        <v>26</v>
      </c>
      <c r="E15" s="14"/>
      <c r="F15" s="14"/>
      <c r="G15" s="14">
        <v>63</v>
      </c>
      <c r="H15" s="15">
        <v>18.5</v>
      </c>
      <c r="I15" s="15">
        <v>16</v>
      </c>
      <c r="J15" s="16">
        <f t="shared" si="0"/>
        <v>404</v>
      </c>
      <c r="K15" s="17"/>
      <c r="L15" s="18"/>
      <c r="N15" s="19">
        <v>18.5</v>
      </c>
      <c r="O15" s="20"/>
      <c r="P15" s="21"/>
    </row>
    <row r="16" spans="2:16" x14ac:dyDescent="0.25">
      <c r="B16" s="14">
        <f t="shared" si="1"/>
        <v>12</v>
      </c>
      <c r="C16" s="14" t="s">
        <v>26</v>
      </c>
      <c r="D16" s="14" t="s">
        <v>27</v>
      </c>
      <c r="E16" s="14"/>
      <c r="F16" s="14"/>
      <c r="G16" s="14">
        <v>63</v>
      </c>
      <c r="H16" s="15">
        <v>60</v>
      </c>
      <c r="I16" s="15">
        <v>59</v>
      </c>
      <c r="J16" s="16">
        <f t="shared" si="0"/>
        <v>464</v>
      </c>
      <c r="K16" s="17"/>
      <c r="L16" s="18"/>
      <c r="N16" s="19">
        <v>60</v>
      </c>
      <c r="O16" s="20"/>
      <c r="P16" s="21"/>
    </row>
    <row r="17" spans="2:16" x14ac:dyDescent="0.25">
      <c r="B17" s="14">
        <f t="shared" si="1"/>
        <v>13</v>
      </c>
      <c r="C17" s="14" t="s">
        <v>27</v>
      </c>
      <c r="D17" s="14" t="s">
        <v>28</v>
      </c>
      <c r="E17" s="14"/>
      <c r="F17" s="14"/>
      <c r="G17" s="14">
        <v>63</v>
      </c>
      <c r="H17" s="15">
        <v>29.5</v>
      </c>
      <c r="I17" s="23">
        <v>90</v>
      </c>
      <c r="J17" s="16">
        <f t="shared" si="0"/>
        <v>493.5</v>
      </c>
      <c r="K17" s="17"/>
      <c r="L17" s="18"/>
      <c r="N17" s="19">
        <v>29.5</v>
      </c>
      <c r="O17" s="20"/>
      <c r="P17" s="21"/>
    </row>
    <row r="18" spans="2:16" x14ac:dyDescent="0.25">
      <c r="B18" s="14">
        <f t="shared" si="1"/>
        <v>14</v>
      </c>
      <c r="C18" s="14" t="s">
        <v>28</v>
      </c>
      <c r="D18" s="14" t="s">
        <v>27</v>
      </c>
      <c r="E18" s="14" t="s">
        <v>17</v>
      </c>
      <c r="F18" s="14"/>
      <c r="G18" s="14">
        <v>63</v>
      </c>
      <c r="H18" s="15">
        <v>55.4</v>
      </c>
      <c r="I18" s="23"/>
      <c r="J18" s="16">
        <f t="shared" si="0"/>
        <v>548.9</v>
      </c>
      <c r="K18" s="17"/>
      <c r="L18" s="18"/>
      <c r="N18" s="19">
        <v>55.4</v>
      </c>
      <c r="O18" s="20"/>
      <c r="P18" s="21"/>
    </row>
    <row r="19" spans="2:16" x14ac:dyDescent="0.25">
      <c r="B19" s="14">
        <f t="shared" si="1"/>
        <v>15</v>
      </c>
      <c r="C19" s="14" t="s">
        <v>28</v>
      </c>
      <c r="D19" s="14" t="s">
        <v>29</v>
      </c>
      <c r="E19" s="14"/>
      <c r="F19" s="14"/>
      <c r="G19" s="14">
        <v>63</v>
      </c>
      <c r="H19" s="15">
        <v>25.4</v>
      </c>
      <c r="I19" s="15">
        <v>26</v>
      </c>
      <c r="J19" s="16">
        <f t="shared" si="0"/>
        <v>574.29999999999995</v>
      </c>
      <c r="K19" s="17"/>
      <c r="L19" s="18"/>
      <c r="N19" s="19">
        <v>25.4</v>
      </c>
      <c r="O19" s="20"/>
      <c r="P19" s="21"/>
    </row>
    <row r="20" spans="2:16" x14ac:dyDescent="0.25">
      <c r="B20" s="14">
        <f t="shared" si="1"/>
        <v>16</v>
      </c>
      <c r="C20" s="14" t="s">
        <v>28</v>
      </c>
      <c r="D20" s="14" t="s">
        <v>30</v>
      </c>
      <c r="E20" s="14"/>
      <c r="F20" s="14"/>
      <c r="G20" s="14">
        <v>63</v>
      </c>
      <c r="H20" s="15">
        <v>15.4</v>
      </c>
      <c r="I20" s="15">
        <v>46</v>
      </c>
      <c r="J20" s="16">
        <f t="shared" si="0"/>
        <v>589.69999999999993</v>
      </c>
      <c r="K20" s="17"/>
      <c r="L20" s="18"/>
      <c r="N20" s="19">
        <v>15.4</v>
      </c>
      <c r="O20" s="20"/>
      <c r="P20" s="21"/>
    </row>
    <row r="21" spans="2:16" x14ac:dyDescent="0.25">
      <c r="B21" s="14">
        <f t="shared" si="1"/>
        <v>17</v>
      </c>
      <c r="C21" s="14" t="s">
        <v>30</v>
      </c>
      <c r="D21" s="14" t="s">
        <v>22</v>
      </c>
      <c r="E21" s="14"/>
      <c r="F21" s="14"/>
      <c r="G21" s="14">
        <v>63</v>
      </c>
      <c r="H21" s="15">
        <v>77.3</v>
      </c>
      <c r="I21" s="15">
        <v>76</v>
      </c>
      <c r="J21" s="16">
        <f t="shared" si="0"/>
        <v>666.99999999999989</v>
      </c>
      <c r="K21" s="17"/>
      <c r="L21" s="18"/>
      <c r="N21" s="19">
        <v>77.3</v>
      </c>
      <c r="O21" s="20"/>
      <c r="P21" s="21"/>
    </row>
    <row r="22" spans="2:16" x14ac:dyDescent="0.25">
      <c r="B22" s="14">
        <f t="shared" si="1"/>
        <v>18</v>
      </c>
      <c r="C22" s="14" t="s">
        <v>21</v>
      </c>
      <c r="D22" s="14" t="s">
        <v>31</v>
      </c>
      <c r="E22" s="14"/>
      <c r="F22" s="14"/>
      <c r="G22" s="14">
        <v>63</v>
      </c>
      <c r="H22" s="15">
        <v>24.5</v>
      </c>
      <c r="I22" s="15">
        <v>22</v>
      </c>
      <c r="J22" s="16">
        <f t="shared" si="0"/>
        <v>691.49999999999989</v>
      </c>
      <c r="K22" s="17"/>
      <c r="L22" s="18"/>
      <c r="N22" s="19">
        <v>24.5</v>
      </c>
      <c r="O22" s="20"/>
      <c r="P22" s="21"/>
    </row>
    <row r="23" spans="2:16" x14ac:dyDescent="0.25">
      <c r="B23" s="14">
        <f t="shared" si="1"/>
        <v>19</v>
      </c>
      <c r="C23" s="14" t="s">
        <v>31</v>
      </c>
      <c r="D23" s="14" t="s">
        <v>32</v>
      </c>
      <c r="E23" s="14" t="s">
        <v>17</v>
      </c>
      <c r="F23" s="14"/>
      <c r="G23" s="14">
        <v>63</v>
      </c>
      <c r="H23" s="15">
        <v>22.1</v>
      </c>
      <c r="I23" s="15">
        <v>25</v>
      </c>
      <c r="J23" s="16">
        <f t="shared" si="0"/>
        <v>713.59999999999991</v>
      </c>
      <c r="K23" s="17"/>
      <c r="L23" s="18"/>
      <c r="N23" s="19">
        <v>22.1</v>
      </c>
      <c r="O23" s="20"/>
      <c r="P23" s="21"/>
    </row>
    <row r="24" spans="2:16" x14ac:dyDescent="0.25">
      <c r="B24" s="14">
        <f t="shared" si="1"/>
        <v>20</v>
      </c>
      <c r="C24" s="14" t="s">
        <v>31</v>
      </c>
      <c r="D24" s="14" t="s">
        <v>33</v>
      </c>
      <c r="E24" s="14" t="s">
        <v>17</v>
      </c>
      <c r="F24" s="14"/>
      <c r="G24" s="14">
        <v>63</v>
      </c>
      <c r="H24" s="15">
        <v>47.5</v>
      </c>
      <c r="I24" s="15">
        <v>45</v>
      </c>
      <c r="J24" s="16">
        <f t="shared" si="0"/>
        <v>761.09999999999991</v>
      </c>
      <c r="K24" s="17"/>
      <c r="L24" s="18"/>
      <c r="N24" s="19">
        <v>47.5</v>
      </c>
      <c r="O24" s="20"/>
      <c r="P24" s="21"/>
    </row>
    <row r="25" spans="2:16" x14ac:dyDescent="0.25">
      <c r="B25" s="14">
        <f t="shared" si="1"/>
        <v>21</v>
      </c>
      <c r="C25" s="14" t="s">
        <v>33</v>
      </c>
      <c r="D25" s="14" t="s">
        <v>30</v>
      </c>
      <c r="E25" s="14"/>
      <c r="F25" s="14"/>
      <c r="G25" s="14">
        <v>63</v>
      </c>
      <c r="H25" s="15">
        <v>19</v>
      </c>
      <c r="I25" s="15">
        <v>21</v>
      </c>
      <c r="J25" s="16">
        <f t="shared" si="0"/>
        <v>780.09999999999991</v>
      </c>
      <c r="K25" s="17"/>
      <c r="L25" s="18"/>
      <c r="N25" s="19">
        <v>19</v>
      </c>
      <c r="O25" s="20"/>
      <c r="P25" s="21"/>
    </row>
    <row r="26" spans="2:16" x14ac:dyDescent="0.25">
      <c r="B26" s="14">
        <f t="shared" si="1"/>
        <v>22</v>
      </c>
      <c r="C26" s="14" t="s">
        <v>33</v>
      </c>
      <c r="D26" s="14" t="s">
        <v>34</v>
      </c>
      <c r="E26" s="14" t="s">
        <v>17</v>
      </c>
      <c r="F26" s="14"/>
      <c r="G26" s="14">
        <v>63</v>
      </c>
      <c r="H26" s="15">
        <v>39.9</v>
      </c>
      <c r="I26" s="15">
        <v>44</v>
      </c>
      <c r="J26" s="16">
        <f t="shared" si="0"/>
        <v>819.99999999999989</v>
      </c>
      <c r="K26" s="17"/>
      <c r="L26" s="18"/>
      <c r="N26" s="19">
        <v>39.9</v>
      </c>
      <c r="O26" s="20"/>
      <c r="P26" s="21"/>
    </row>
    <row r="27" spans="2:16" x14ac:dyDescent="0.25">
      <c r="B27" s="14">
        <f t="shared" si="1"/>
        <v>23</v>
      </c>
      <c r="C27" s="14" t="s">
        <v>27</v>
      </c>
      <c r="D27" s="14" t="s">
        <v>35</v>
      </c>
      <c r="E27" s="14" t="s">
        <v>17</v>
      </c>
      <c r="F27" s="14"/>
      <c r="G27" s="14">
        <v>63</v>
      </c>
      <c r="H27" s="15">
        <v>18.399999999999999</v>
      </c>
      <c r="I27" s="15">
        <v>11</v>
      </c>
      <c r="J27" s="16">
        <f t="shared" si="0"/>
        <v>838.39999999999986</v>
      </c>
      <c r="K27" s="17"/>
      <c r="L27" s="18"/>
      <c r="N27" s="19">
        <v>18.399999999999999</v>
      </c>
      <c r="O27" s="20"/>
      <c r="P27" s="21"/>
    </row>
    <row r="28" spans="2:16" x14ac:dyDescent="0.25">
      <c r="B28" s="14">
        <f t="shared" si="1"/>
        <v>24</v>
      </c>
      <c r="C28" s="14" t="s">
        <v>36</v>
      </c>
      <c r="D28" s="14" t="s">
        <v>37</v>
      </c>
      <c r="E28" s="14" t="s">
        <v>17</v>
      </c>
      <c r="F28" s="14"/>
      <c r="G28" s="14">
        <v>63</v>
      </c>
      <c r="H28" s="15">
        <v>123.5</v>
      </c>
      <c r="I28" s="15">
        <v>124</v>
      </c>
      <c r="J28" s="16">
        <f t="shared" si="0"/>
        <v>961.89999999999986</v>
      </c>
      <c r="K28" s="17"/>
      <c r="L28" s="18"/>
      <c r="N28" s="19">
        <v>123.5</v>
      </c>
      <c r="O28" s="20"/>
      <c r="P28" s="21"/>
    </row>
    <row r="29" spans="2:16" x14ac:dyDescent="0.25">
      <c r="B29" s="14">
        <f t="shared" si="1"/>
        <v>25</v>
      </c>
      <c r="C29" s="14" t="s">
        <v>38</v>
      </c>
      <c r="D29" s="14" t="s">
        <v>39</v>
      </c>
      <c r="E29" s="14" t="s">
        <v>17</v>
      </c>
      <c r="F29" s="14"/>
      <c r="G29" s="14">
        <v>63</v>
      </c>
      <c r="H29" s="15">
        <v>68.2</v>
      </c>
      <c r="I29" s="15">
        <v>42</v>
      </c>
      <c r="J29" s="16">
        <f t="shared" si="0"/>
        <v>1030.0999999999999</v>
      </c>
      <c r="K29" s="17"/>
      <c r="L29" s="18"/>
      <c r="N29" s="19">
        <v>68.2</v>
      </c>
      <c r="O29" s="20"/>
      <c r="P29" s="21"/>
    </row>
    <row r="30" spans="2:16" x14ac:dyDescent="0.25">
      <c r="B30" s="14">
        <f t="shared" si="1"/>
        <v>26</v>
      </c>
      <c r="C30" s="14" t="s">
        <v>38</v>
      </c>
      <c r="D30" s="14" t="s">
        <v>25</v>
      </c>
      <c r="E30" s="14"/>
      <c r="F30" s="14"/>
      <c r="G30" s="14">
        <v>63</v>
      </c>
      <c r="H30" s="15">
        <v>95.7</v>
      </c>
      <c r="I30" s="15">
        <v>117</v>
      </c>
      <c r="J30" s="16">
        <f t="shared" si="0"/>
        <v>1125.8</v>
      </c>
      <c r="K30" s="17"/>
      <c r="L30" s="18"/>
      <c r="N30" s="19">
        <v>95.7</v>
      </c>
      <c r="O30" s="20"/>
      <c r="P30" s="21"/>
    </row>
    <row r="31" spans="2:16" x14ac:dyDescent="0.25">
      <c r="B31" s="14">
        <f t="shared" si="1"/>
        <v>27</v>
      </c>
      <c r="C31" s="14" t="s">
        <v>26</v>
      </c>
      <c r="D31" s="14" t="s">
        <v>39</v>
      </c>
      <c r="E31" s="14"/>
      <c r="F31" s="14"/>
      <c r="G31" s="14">
        <v>63</v>
      </c>
      <c r="H31" s="15">
        <v>61.5</v>
      </c>
      <c r="I31" s="15">
        <v>60</v>
      </c>
      <c r="J31" s="16">
        <f t="shared" si="0"/>
        <v>1187.3</v>
      </c>
      <c r="K31" s="17"/>
      <c r="L31" s="18"/>
      <c r="N31" s="19">
        <v>61.5</v>
      </c>
      <c r="O31" s="20"/>
      <c r="P31" s="21"/>
    </row>
    <row r="32" spans="2:16" x14ac:dyDescent="0.25">
      <c r="B32" s="14">
        <f t="shared" si="1"/>
        <v>28</v>
      </c>
      <c r="C32" s="14" t="s">
        <v>40</v>
      </c>
      <c r="D32" s="14" t="s">
        <v>41</v>
      </c>
      <c r="E32" s="14" t="s">
        <v>17</v>
      </c>
      <c r="F32" s="14"/>
      <c r="G32" s="14">
        <v>63</v>
      </c>
      <c r="H32" s="15">
        <v>8.4</v>
      </c>
      <c r="I32" s="23">
        <v>165</v>
      </c>
      <c r="J32" s="16">
        <f t="shared" si="0"/>
        <v>1195.7</v>
      </c>
      <c r="K32" s="17"/>
      <c r="L32" s="18"/>
      <c r="N32" s="19">
        <v>8.4</v>
      </c>
      <c r="O32" s="20"/>
      <c r="P32" s="21"/>
    </row>
    <row r="33" spans="2:16" x14ac:dyDescent="0.25">
      <c r="B33" s="14">
        <f t="shared" si="1"/>
        <v>29</v>
      </c>
      <c r="C33" s="14" t="s">
        <v>40</v>
      </c>
      <c r="D33" s="14" t="s">
        <v>41</v>
      </c>
      <c r="E33" s="14"/>
      <c r="F33" s="14"/>
      <c r="G33" s="14">
        <v>63</v>
      </c>
      <c r="H33" s="15">
        <v>157</v>
      </c>
      <c r="I33" s="23"/>
      <c r="J33" s="16">
        <f t="shared" si="0"/>
        <v>1352.7</v>
      </c>
      <c r="K33" s="17"/>
      <c r="L33" s="18"/>
      <c r="N33" s="19">
        <v>157</v>
      </c>
      <c r="O33" s="20"/>
      <c r="P33" s="21"/>
    </row>
    <row r="34" spans="2:16" x14ac:dyDescent="0.25">
      <c r="B34" s="14">
        <f t="shared" si="1"/>
        <v>30</v>
      </c>
      <c r="C34" s="14" t="s">
        <v>42</v>
      </c>
      <c r="D34" s="14" t="s">
        <v>43</v>
      </c>
      <c r="E34" s="14"/>
      <c r="F34" s="14"/>
      <c r="G34" s="14">
        <v>63</v>
      </c>
      <c r="H34" s="15">
        <v>22.2</v>
      </c>
      <c r="I34" s="15">
        <v>29</v>
      </c>
      <c r="J34" s="16">
        <f t="shared" si="0"/>
        <v>1374.9</v>
      </c>
      <c r="K34" s="17"/>
      <c r="L34" s="18"/>
      <c r="N34" s="19">
        <v>22.2</v>
      </c>
      <c r="O34" s="20"/>
      <c r="P34" s="21"/>
    </row>
    <row r="35" spans="2:16" x14ac:dyDescent="0.25">
      <c r="B35" s="14">
        <f t="shared" si="1"/>
        <v>31</v>
      </c>
      <c r="C35" s="14" t="s">
        <v>43</v>
      </c>
      <c r="D35" s="14" t="s">
        <v>44</v>
      </c>
      <c r="E35" s="14"/>
      <c r="F35" s="14"/>
      <c r="G35" s="14">
        <v>63</v>
      </c>
      <c r="H35" s="15">
        <v>69.8</v>
      </c>
      <c r="I35" s="15">
        <v>60</v>
      </c>
      <c r="J35" s="16">
        <f t="shared" si="0"/>
        <v>1444.7</v>
      </c>
      <c r="K35" s="17"/>
      <c r="L35" s="18"/>
      <c r="N35" s="19">
        <v>69.8</v>
      </c>
      <c r="O35" s="20"/>
      <c r="P35" s="21"/>
    </row>
    <row r="36" spans="2:16" x14ac:dyDescent="0.25">
      <c r="B36" s="14">
        <f t="shared" si="1"/>
        <v>32</v>
      </c>
      <c r="C36" s="14" t="s">
        <v>43</v>
      </c>
      <c r="D36" s="14" t="s">
        <v>45</v>
      </c>
      <c r="E36" s="14"/>
      <c r="F36" s="14"/>
      <c r="G36" s="14">
        <v>63</v>
      </c>
      <c r="H36" s="15">
        <v>84.2</v>
      </c>
      <c r="I36" s="15">
        <v>78</v>
      </c>
      <c r="J36" s="16">
        <f t="shared" si="0"/>
        <v>1528.9</v>
      </c>
      <c r="K36" s="17"/>
      <c r="L36" s="18"/>
      <c r="N36" s="19">
        <v>84.2</v>
      </c>
      <c r="O36" s="20"/>
      <c r="P36" s="21"/>
    </row>
    <row r="37" spans="2:16" x14ac:dyDescent="0.25">
      <c r="B37" s="14">
        <f t="shared" si="1"/>
        <v>33</v>
      </c>
      <c r="C37" s="14" t="s">
        <v>45</v>
      </c>
      <c r="D37" s="14" t="s">
        <v>46</v>
      </c>
      <c r="E37" s="14"/>
      <c r="F37" s="14"/>
      <c r="G37" s="14">
        <v>63</v>
      </c>
      <c r="H37" s="15">
        <v>28.5</v>
      </c>
      <c r="I37" s="15">
        <v>28</v>
      </c>
      <c r="J37" s="16">
        <f t="shared" si="0"/>
        <v>1557.4</v>
      </c>
      <c r="K37" s="17"/>
      <c r="L37" s="18"/>
      <c r="N37" s="19">
        <v>28.5</v>
      </c>
      <c r="O37" s="20"/>
      <c r="P37" s="21"/>
    </row>
    <row r="38" spans="2:16" x14ac:dyDescent="0.25">
      <c r="B38" s="14">
        <f t="shared" si="1"/>
        <v>34</v>
      </c>
      <c r="C38" s="14" t="s">
        <v>45</v>
      </c>
      <c r="D38" s="14" t="s">
        <v>47</v>
      </c>
      <c r="E38" s="14"/>
      <c r="F38" s="14"/>
      <c r="G38" s="14">
        <v>63</v>
      </c>
      <c r="H38" s="15">
        <v>117.2</v>
      </c>
      <c r="I38" s="23">
        <v>149</v>
      </c>
      <c r="J38" s="16">
        <f t="shared" si="0"/>
        <v>1674.6000000000001</v>
      </c>
      <c r="K38" s="17"/>
      <c r="L38" s="18"/>
      <c r="N38" s="19">
        <v>117.2</v>
      </c>
      <c r="O38" s="20"/>
      <c r="P38" s="21"/>
    </row>
    <row r="39" spans="2:16" x14ac:dyDescent="0.25">
      <c r="B39" s="14">
        <f t="shared" si="1"/>
        <v>35</v>
      </c>
      <c r="C39" s="14" t="s">
        <v>45</v>
      </c>
      <c r="D39" s="14" t="s">
        <v>47</v>
      </c>
      <c r="E39" s="14" t="s">
        <v>17</v>
      </c>
      <c r="F39" s="14"/>
      <c r="G39" s="14">
        <v>63</v>
      </c>
      <c r="H39" s="15">
        <v>16</v>
      </c>
      <c r="I39" s="23"/>
      <c r="J39" s="16">
        <f t="shared" si="0"/>
        <v>1690.6000000000001</v>
      </c>
      <c r="K39" s="17"/>
      <c r="L39" s="18"/>
      <c r="N39" s="19">
        <v>16</v>
      </c>
      <c r="O39" s="20"/>
      <c r="P39" s="21"/>
    </row>
    <row r="40" spans="2:16" x14ac:dyDescent="0.25">
      <c r="B40" s="14">
        <f t="shared" si="1"/>
        <v>36</v>
      </c>
      <c r="C40" s="14" t="s">
        <v>47</v>
      </c>
      <c r="D40" s="14" t="s">
        <v>48</v>
      </c>
      <c r="E40" s="14" t="s">
        <v>17</v>
      </c>
      <c r="F40" s="14"/>
      <c r="G40" s="14">
        <v>63</v>
      </c>
      <c r="H40" s="15">
        <v>96.3</v>
      </c>
      <c r="I40" s="15">
        <v>97</v>
      </c>
      <c r="J40" s="16">
        <f t="shared" si="0"/>
        <v>1786.9</v>
      </c>
      <c r="K40" s="17"/>
      <c r="L40" s="18"/>
      <c r="N40" s="19">
        <v>96.3</v>
      </c>
      <c r="O40" s="20"/>
      <c r="P40" s="21"/>
    </row>
    <row r="41" spans="2:16" x14ac:dyDescent="0.25">
      <c r="B41" s="14">
        <f t="shared" si="1"/>
        <v>37</v>
      </c>
      <c r="C41" s="14" t="s">
        <v>49</v>
      </c>
      <c r="D41" s="14" t="s">
        <v>50</v>
      </c>
      <c r="E41" s="14"/>
      <c r="F41" s="14"/>
      <c r="G41" s="14">
        <v>63</v>
      </c>
      <c r="H41" s="15">
        <v>288.8</v>
      </c>
      <c r="I41" s="15">
        <v>303</v>
      </c>
      <c r="J41" s="16">
        <f t="shared" si="0"/>
        <v>2075.7000000000003</v>
      </c>
      <c r="K41" s="17"/>
      <c r="L41" s="18"/>
      <c r="N41" s="19">
        <v>288.8</v>
      </c>
      <c r="O41" s="20"/>
      <c r="P41" s="21"/>
    </row>
    <row r="42" spans="2:16" x14ac:dyDescent="0.25">
      <c r="B42" s="14">
        <f t="shared" si="1"/>
        <v>38</v>
      </c>
      <c r="C42" s="14" t="s">
        <v>51</v>
      </c>
      <c r="D42" s="14" t="s">
        <v>52</v>
      </c>
      <c r="E42" s="14"/>
      <c r="F42" s="14"/>
      <c r="G42" s="14">
        <v>63</v>
      </c>
      <c r="H42" s="15">
        <v>115.1</v>
      </c>
      <c r="I42" s="15">
        <v>115</v>
      </c>
      <c r="J42" s="16">
        <f t="shared" si="0"/>
        <v>2190.8000000000002</v>
      </c>
      <c r="K42" s="17"/>
      <c r="L42" s="18"/>
      <c r="N42" s="19">
        <v>115.1</v>
      </c>
      <c r="O42" s="20"/>
      <c r="P42" s="21"/>
    </row>
    <row r="43" spans="2:16" x14ac:dyDescent="0.25">
      <c r="B43" s="14">
        <f t="shared" si="1"/>
        <v>39</v>
      </c>
      <c r="C43" s="14" t="s">
        <v>52</v>
      </c>
      <c r="D43" s="14" t="s">
        <v>53</v>
      </c>
      <c r="E43" s="14" t="s">
        <v>17</v>
      </c>
      <c r="F43" s="14"/>
      <c r="G43" s="14">
        <v>63</v>
      </c>
      <c r="H43" s="15">
        <v>34.200000000000003</v>
      </c>
      <c r="I43" s="15">
        <v>21</v>
      </c>
      <c r="J43" s="16">
        <f t="shared" si="0"/>
        <v>2225</v>
      </c>
      <c r="K43" s="17"/>
      <c r="L43" s="18"/>
      <c r="N43" s="19">
        <v>34.200000000000003</v>
      </c>
      <c r="O43" s="20"/>
      <c r="P43" s="21"/>
    </row>
    <row r="44" spans="2:16" x14ac:dyDescent="0.25">
      <c r="B44" s="14">
        <f t="shared" si="1"/>
        <v>40</v>
      </c>
      <c r="C44" s="14" t="s">
        <v>52</v>
      </c>
      <c r="D44" s="14" t="s">
        <v>54</v>
      </c>
      <c r="E44" s="14" t="s">
        <v>17</v>
      </c>
      <c r="F44" s="14"/>
      <c r="G44" s="14">
        <v>63</v>
      </c>
      <c r="H44" s="15">
        <v>73.5</v>
      </c>
      <c r="I44" s="15">
        <v>65</v>
      </c>
      <c r="J44" s="16">
        <f t="shared" si="0"/>
        <v>2298.5</v>
      </c>
      <c r="K44" s="17"/>
      <c r="L44" s="18"/>
      <c r="N44" s="19">
        <v>73.5</v>
      </c>
      <c r="O44" s="20"/>
      <c r="P44" s="21"/>
    </row>
    <row r="45" spans="2:16" x14ac:dyDescent="0.25">
      <c r="B45" s="14">
        <f t="shared" si="1"/>
        <v>41</v>
      </c>
      <c r="C45" s="14" t="s">
        <v>54</v>
      </c>
      <c r="D45" s="14" t="s">
        <v>55</v>
      </c>
      <c r="E45" s="14"/>
      <c r="F45" s="14"/>
      <c r="G45" s="14">
        <v>63</v>
      </c>
      <c r="H45" s="15">
        <v>47</v>
      </c>
      <c r="I45" s="15">
        <v>27</v>
      </c>
      <c r="J45" s="16">
        <f t="shared" si="0"/>
        <v>2345.5</v>
      </c>
      <c r="K45" s="17"/>
      <c r="L45" s="18"/>
      <c r="N45" s="19">
        <v>47</v>
      </c>
      <c r="O45" s="20"/>
      <c r="P45" s="21"/>
    </row>
    <row r="46" spans="2:16" x14ac:dyDescent="0.25">
      <c r="B46" s="14">
        <f t="shared" si="1"/>
        <v>42</v>
      </c>
      <c r="C46" s="14" t="s">
        <v>46</v>
      </c>
      <c r="D46" s="14" t="s">
        <v>56</v>
      </c>
      <c r="E46" s="14"/>
      <c r="F46" s="14"/>
      <c r="G46" s="14">
        <v>63</v>
      </c>
      <c r="H46" s="15">
        <v>637</v>
      </c>
      <c r="I46" s="15">
        <v>637</v>
      </c>
      <c r="J46" s="16">
        <f t="shared" si="0"/>
        <v>2982.5</v>
      </c>
      <c r="K46" s="17"/>
      <c r="L46" s="18"/>
      <c r="N46" s="19">
        <v>637</v>
      </c>
      <c r="O46" s="20"/>
      <c r="P46" s="21"/>
    </row>
    <row r="47" spans="2:16" x14ac:dyDescent="0.25">
      <c r="B47" s="14">
        <f t="shared" si="1"/>
        <v>43</v>
      </c>
      <c r="C47" s="14" t="s">
        <v>56</v>
      </c>
      <c r="D47" s="14" t="s">
        <v>57</v>
      </c>
      <c r="E47" s="14"/>
      <c r="F47" s="14"/>
      <c r="G47" s="14">
        <v>63</v>
      </c>
      <c r="H47" s="15">
        <v>7</v>
      </c>
      <c r="I47" s="23">
        <v>295</v>
      </c>
      <c r="J47" s="16">
        <f t="shared" si="0"/>
        <v>2989.5</v>
      </c>
      <c r="K47" s="17"/>
      <c r="L47" s="18" t="s">
        <v>58</v>
      </c>
      <c r="N47" s="24"/>
      <c r="O47" s="25"/>
      <c r="P47" s="26"/>
    </row>
    <row r="48" spans="2:16" x14ac:dyDescent="0.25">
      <c r="B48" s="14">
        <f t="shared" si="1"/>
        <v>44</v>
      </c>
      <c r="C48" s="14" t="s">
        <v>56</v>
      </c>
      <c r="D48" s="14" t="s">
        <v>57</v>
      </c>
      <c r="E48" s="14"/>
      <c r="F48" s="14"/>
      <c r="G48" s="14">
        <v>63</v>
      </c>
      <c r="H48" s="15">
        <f>282.6-7</f>
        <v>275.60000000000002</v>
      </c>
      <c r="I48" s="23"/>
      <c r="J48" s="16">
        <f t="shared" si="0"/>
        <v>3265.1</v>
      </c>
      <c r="K48" s="17"/>
      <c r="L48" s="18"/>
      <c r="N48" s="19">
        <v>282.60000000000002</v>
      </c>
      <c r="O48" s="20"/>
      <c r="P48" s="21"/>
    </row>
    <row r="49" spans="2:16" x14ac:dyDescent="0.25">
      <c r="B49" s="14">
        <f t="shared" si="1"/>
        <v>45</v>
      </c>
      <c r="C49" s="14" t="s">
        <v>56</v>
      </c>
      <c r="D49" s="14" t="s">
        <v>57</v>
      </c>
      <c r="E49" s="14"/>
      <c r="F49" s="14"/>
      <c r="G49" s="14">
        <v>63</v>
      </c>
      <c r="H49" s="15">
        <v>11</v>
      </c>
      <c r="I49" s="23"/>
      <c r="J49" s="16">
        <f t="shared" si="0"/>
        <v>3276.1</v>
      </c>
      <c r="K49" s="17"/>
      <c r="L49" s="18"/>
      <c r="N49" s="19">
        <v>11</v>
      </c>
      <c r="O49" s="20"/>
      <c r="P49" s="21"/>
    </row>
    <row r="50" spans="2:16" x14ac:dyDescent="0.25">
      <c r="B50" s="14">
        <f t="shared" si="1"/>
        <v>46</v>
      </c>
      <c r="C50" s="14" t="s">
        <v>56</v>
      </c>
      <c r="D50" s="14" t="s">
        <v>57</v>
      </c>
      <c r="E50" s="14" t="s">
        <v>13</v>
      </c>
      <c r="F50" s="14"/>
      <c r="G50" s="14">
        <v>63</v>
      </c>
      <c r="H50" s="15">
        <v>3</v>
      </c>
      <c r="I50" s="23"/>
      <c r="J50" s="16">
        <f t="shared" si="0"/>
        <v>3279.1</v>
      </c>
      <c r="K50" s="17"/>
      <c r="L50" s="18"/>
      <c r="N50" s="19">
        <v>3</v>
      </c>
      <c r="O50" s="20"/>
      <c r="P50" s="21"/>
    </row>
    <row r="51" spans="2:16" x14ac:dyDescent="0.25">
      <c r="B51" s="14">
        <f t="shared" si="1"/>
        <v>47</v>
      </c>
      <c r="C51" s="14" t="s">
        <v>59</v>
      </c>
      <c r="D51" s="14" t="s">
        <v>60</v>
      </c>
      <c r="E51" s="14"/>
      <c r="F51" s="14"/>
      <c r="G51" s="14">
        <v>63</v>
      </c>
      <c r="H51" s="15">
        <v>8</v>
      </c>
      <c r="I51" s="15"/>
      <c r="J51" s="16">
        <f t="shared" si="0"/>
        <v>3287.1</v>
      </c>
      <c r="K51" s="17"/>
      <c r="L51" s="18"/>
      <c r="N51" s="19">
        <v>8</v>
      </c>
      <c r="O51" s="20"/>
      <c r="P51" s="21"/>
    </row>
    <row r="52" spans="2:16" x14ac:dyDescent="0.25">
      <c r="B52" s="14">
        <f t="shared" si="1"/>
        <v>48</v>
      </c>
      <c r="C52" s="14" t="s">
        <v>60</v>
      </c>
      <c r="D52" s="14" t="s">
        <v>61</v>
      </c>
      <c r="E52" s="14"/>
      <c r="F52" s="14"/>
      <c r="G52" s="14">
        <v>63</v>
      </c>
      <c r="H52" s="15">
        <v>113</v>
      </c>
      <c r="I52" s="15"/>
      <c r="J52" s="16">
        <f t="shared" si="0"/>
        <v>3400.1</v>
      </c>
      <c r="K52" s="17"/>
      <c r="L52" s="18"/>
      <c r="N52" s="19">
        <v>113</v>
      </c>
      <c r="O52" s="20"/>
      <c r="P52" s="21"/>
    </row>
    <row r="53" spans="2:16" x14ac:dyDescent="0.25">
      <c r="B53" s="14">
        <f t="shared" si="1"/>
        <v>49</v>
      </c>
      <c r="C53" s="14" t="s">
        <v>60</v>
      </c>
      <c r="D53" s="14" t="s">
        <v>62</v>
      </c>
      <c r="E53" s="14"/>
      <c r="F53" s="14"/>
      <c r="G53" s="14">
        <v>63</v>
      </c>
      <c r="H53" s="15">
        <v>66.3</v>
      </c>
      <c r="I53" s="15"/>
      <c r="J53" s="16">
        <f t="shared" si="0"/>
        <v>3466.4</v>
      </c>
      <c r="K53" s="17"/>
      <c r="L53" s="18"/>
      <c r="N53" s="19">
        <v>66.3</v>
      </c>
      <c r="O53" s="20"/>
      <c r="P53" s="21"/>
    </row>
    <row r="54" spans="2:16" x14ac:dyDescent="0.25">
      <c r="B54" s="14">
        <f t="shared" si="1"/>
        <v>50</v>
      </c>
      <c r="C54" s="14" t="s">
        <v>62</v>
      </c>
      <c r="D54" s="14" t="s">
        <v>63</v>
      </c>
      <c r="E54" s="14"/>
      <c r="F54" s="14"/>
      <c r="G54" s="14">
        <v>63</v>
      </c>
      <c r="H54" s="15">
        <v>73</v>
      </c>
      <c r="I54" s="15"/>
      <c r="J54" s="16">
        <f t="shared" si="0"/>
        <v>3539.4</v>
      </c>
      <c r="K54" s="17"/>
      <c r="L54" s="18"/>
      <c r="N54" s="19">
        <v>73</v>
      </c>
      <c r="O54" s="20"/>
      <c r="P54" s="21"/>
    </row>
    <row r="55" spans="2:16" x14ac:dyDescent="0.25">
      <c r="B55" s="14">
        <f t="shared" si="1"/>
        <v>51</v>
      </c>
      <c r="C55" s="14" t="s">
        <v>62</v>
      </c>
      <c r="D55" s="14" t="s">
        <v>64</v>
      </c>
      <c r="E55" s="14"/>
      <c r="F55" s="14"/>
      <c r="G55" s="14">
        <v>63</v>
      </c>
      <c r="H55" s="15">
        <v>50</v>
      </c>
      <c r="I55" s="15"/>
      <c r="J55" s="16">
        <f t="shared" si="0"/>
        <v>3589.4</v>
      </c>
      <c r="K55" s="17"/>
      <c r="L55" s="18"/>
      <c r="N55" s="19">
        <v>50</v>
      </c>
      <c r="O55" s="20"/>
      <c r="P55" s="21"/>
    </row>
    <row r="56" spans="2:16" x14ac:dyDescent="0.25">
      <c r="B56" s="14">
        <f t="shared" si="1"/>
        <v>52</v>
      </c>
      <c r="C56" s="14" t="s">
        <v>65</v>
      </c>
      <c r="D56" s="14" t="s">
        <v>66</v>
      </c>
      <c r="E56" s="14"/>
      <c r="F56" s="14"/>
      <c r="G56" s="14">
        <v>63</v>
      </c>
      <c r="H56" s="15">
        <v>168</v>
      </c>
      <c r="I56" s="15">
        <v>122</v>
      </c>
      <c r="J56" s="16">
        <f t="shared" si="0"/>
        <v>3757.4</v>
      </c>
      <c r="K56" s="17"/>
      <c r="L56" s="18"/>
      <c r="N56" s="19">
        <v>168</v>
      </c>
      <c r="O56" s="20"/>
      <c r="P56" s="21"/>
    </row>
    <row r="57" spans="2:16" x14ac:dyDescent="0.25">
      <c r="B57" s="14">
        <f t="shared" si="1"/>
        <v>53</v>
      </c>
      <c r="C57" s="14" t="s">
        <v>67</v>
      </c>
      <c r="D57" s="14" t="s">
        <v>68</v>
      </c>
      <c r="E57" s="14"/>
      <c r="F57" s="14"/>
      <c r="G57" s="14">
        <v>63</v>
      </c>
      <c r="H57" s="15">
        <v>148.5</v>
      </c>
      <c r="I57" s="15">
        <v>128</v>
      </c>
      <c r="J57" s="16">
        <f t="shared" si="0"/>
        <v>3905.9</v>
      </c>
      <c r="K57" s="17"/>
      <c r="L57" s="18"/>
      <c r="N57" s="19">
        <v>148.5</v>
      </c>
      <c r="O57" s="20"/>
      <c r="P57" s="21"/>
    </row>
    <row r="58" spans="2:16" x14ac:dyDescent="0.25">
      <c r="B58" s="14">
        <f t="shared" si="1"/>
        <v>54</v>
      </c>
      <c r="C58" s="14" t="s">
        <v>69</v>
      </c>
      <c r="D58" s="14" t="s">
        <v>70</v>
      </c>
      <c r="E58" s="14" t="s">
        <v>13</v>
      </c>
      <c r="F58" s="14"/>
      <c r="G58" s="14">
        <v>63</v>
      </c>
      <c r="H58" s="15">
        <v>3</v>
      </c>
      <c r="I58" s="23">
        <v>134</v>
      </c>
      <c r="J58" s="16">
        <f t="shared" si="0"/>
        <v>3908.9</v>
      </c>
      <c r="K58" s="17"/>
      <c r="L58" s="18"/>
      <c r="N58" s="19">
        <v>3</v>
      </c>
      <c r="O58" s="20"/>
      <c r="P58" s="21"/>
    </row>
    <row r="59" spans="2:16" x14ac:dyDescent="0.25">
      <c r="B59" s="14">
        <f t="shared" si="1"/>
        <v>55</v>
      </c>
      <c r="C59" s="14" t="s">
        <v>69</v>
      </c>
      <c r="D59" s="14" t="s">
        <v>70</v>
      </c>
      <c r="E59" s="14"/>
      <c r="F59" s="14"/>
      <c r="G59" s="14">
        <v>63</v>
      </c>
      <c r="H59" s="15">
        <v>134</v>
      </c>
      <c r="I59" s="23"/>
      <c r="J59" s="16">
        <f t="shared" si="0"/>
        <v>4042.9</v>
      </c>
      <c r="K59" s="17"/>
      <c r="L59" s="18"/>
      <c r="N59" s="19">
        <v>134</v>
      </c>
      <c r="O59" s="20"/>
      <c r="P59" s="21"/>
    </row>
    <row r="60" spans="2:16" x14ac:dyDescent="0.25">
      <c r="B60" s="14">
        <f t="shared" si="1"/>
        <v>56</v>
      </c>
      <c r="C60" s="14" t="s">
        <v>70</v>
      </c>
      <c r="D60" s="14" t="s">
        <v>71</v>
      </c>
      <c r="E60" s="14" t="s">
        <v>13</v>
      </c>
      <c r="F60" s="14"/>
      <c r="G60" s="14">
        <v>63</v>
      </c>
      <c r="H60" s="15">
        <v>3</v>
      </c>
      <c r="I60" s="23"/>
      <c r="J60" s="16">
        <f t="shared" si="0"/>
        <v>4045.9</v>
      </c>
      <c r="K60" s="17"/>
      <c r="L60" s="18"/>
      <c r="N60" s="19">
        <v>3</v>
      </c>
      <c r="O60" s="20"/>
      <c r="P60" s="21"/>
    </row>
    <row r="61" spans="2:16" x14ac:dyDescent="0.25">
      <c r="B61" s="14">
        <f t="shared" si="1"/>
        <v>57</v>
      </c>
      <c r="C61" s="14" t="s">
        <v>70</v>
      </c>
      <c r="D61" s="14" t="s">
        <v>71</v>
      </c>
      <c r="E61" s="14"/>
      <c r="F61" s="14"/>
      <c r="G61" s="14">
        <v>63</v>
      </c>
      <c r="H61" s="15">
        <v>268.89999999999998</v>
      </c>
      <c r="I61" s="15">
        <v>265</v>
      </c>
      <c r="J61" s="16">
        <f t="shared" si="0"/>
        <v>4314.8</v>
      </c>
      <c r="K61" s="17"/>
      <c r="L61" s="18"/>
      <c r="N61" s="19">
        <v>268.89999999999998</v>
      </c>
      <c r="O61" s="20"/>
      <c r="P61" s="21"/>
    </row>
    <row r="62" spans="2:16" x14ac:dyDescent="0.25">
      <c r="B62" s="14">
        <f t="shared" si="1"/>
        <v>58</v>
      </c>
      <c r="C62" s="14" t="s">
        <v>70</v>
      </c>
      <c r="D62" s="14" t="s">
        <v>72</v>
      </c>
      <c r="E62" s="14"/>
      <c r="F62" s="14"/>
      <c r="G62" s="14">
        <v>63</v>
      </c>
      <c r="H62" s="15">
        <v>140</v>
      </c>
      <c r="I62" s="15">
        <v>138</v>
      </c>
      <c r="J62" s="16">
        <f t="shared" si="0"/>
        <v>4454.8</v>
      </c>
      <c r="K62" s="17"/>
      <c r="L62" s="18"/>
      <c r="N62" s="19">
        <v>140</v>
      </c>
      <c r="O62" s="20"/>
      <c r="P62" s="21"/>
    </row>
    <row r="63" spans="2:16" x14ac:dyDescent="0.25">
      <c r="B63" s="14">
        <f t="shared" si="1"/>
        <v>59</v>
      </c>
      <c r="C63" s="14" t="s">
        <v>72</v>
      </c>
      <c r="D63" s="14" t="s">
        <v>73</v>
      </c>
      <c r="E63" s="14"/>
      <c r="F63" s="14"/>
      <c r="G63" s="14">
        <v>63</v>
      </c>
      <c r="H63" s="15">
        <v>147</v>
      </c>
      <c r="I63" s="23">
        <v>149</v>
      </c>
      <c r="J63" s="16">
        <f t="shared" si="0"/>
        <v>4601.8</v>
      </c>
      <c r="K63" s="17"/>
      <c r="L63" s="18"/>
      <c r="N63" s="19">
        <v>147</v>
      </c>
      <c r="O63" s="20"/>
      <c r="P63" s="21"/>
    </row>
    <row r="64" spans="2:16" x14ac:dyDescent="0.25">
      <c r="B64" s="14">
        <f t="shared" si="1"/>
        <v>60</v>
      </c>
      <c r="C64" s="14" t="s">
        <v>72</v>
      </c>
      <c r="D64" s="14" t="s">
        <v>73</v>
      </c>
      <c r="E64" s="14" t="s">
        <v>13</v>
      </c>
      <c r="F64" s="14"/>
      <c r="G64" s="14">
        <v>63</v>
      </c>
      <c r="H64" s="15">
        <v>3</v>
      </c>
      <c r="I64" s="23"/>
      <c r="J64" s="16">
        <f t="shared" si="0"/>
        <v>4604.8</v>
      </c>
      <c r="K64" s="17"/>
      <c r="L64" s="18"/>
      <c r="N64" s="19">
        <v>3</v>
      </c>
      <c r="O64" s="20"/>
      <c r="P64" s="21"/>
    </row>
    <row r="65" spans="2:16" x14ac:dyDescent="0.25">
      <c r="B65" s="14">
        <f t="shared" si="1"/>
        <v>61</v>
      </c>
      <c r="C65" s="14" t="s">
        <v>74</v>
      </c>
      <c r="D65" s="14" t="s">
        <v>75</v>
      </c>
      <c r="E65" s="14"/>
      <c r="F65" s="14"/>
      <c r="G65" s="14">
        <v>63</v>
      </c>
      <c r="H65" s="15">
        <v>181.7</v>
      </c>
      <c r="I65" s="15">
        <v>178</v>
      </c>
      <c r="J65" s="16">
        <f t="shared" si="0"/>
        <v>4786.5</v>
      </c>
      <c r="K65" s="17"/>
      <c r="L65" s="18"/>
      <c r="N65" s="19">
        <v>181.7</v>
      </c>
      <c r="O65" s="20"/>
      <c r="P65" s="21"/>
    </row>
    <row r="66" spans="2:16" x14ac:dyDescent="0.25">
      <c r="B66" s="14">
        <f t="shared" si="1"/>
        <v>62</v>
      </c>
      <c r="C66" s="14" t="s">
        <v>76</v>
      </c>
      <c r="D66" s="14" t="s">
        <v>77</v>
      </c>
      <c r="E66" s="14"/>
      <c r="F66" s="14"/>
      <c r="G66" s="14">
        <v>63</v>
      </c>
      <c r="H66" s="15">
        <v>216.5</v>
      </c>
      <c r="I66" s="15">
        <v>215</v>
      </c>
      <c r="J66" s="16">
        <f t="shared" si="0"/>
        <v>5003</v>
      </c>
      <c r="K66" s="17"/>
      <c r="L66" s="18"/>
      <c r="N66" s="19">
        <v>216.5</v>
      </c>
      <c r="O66" s="20"/>
      <c r="P66" s="21"/>
    </row>
    <row r="67" spans="2:16" x14ac:dyDescent="0.25">
      <c r="B67" s="14">
        <f t="shared" si="1"/>
        <v>63</v>
      </c>
      <c r="C67" s="14" t="s">
        <v>78</v>
      </c>
      <c r="D67" s="14" t="s">
        <v>79</v>
      </c>
      <c r="E67" s="14"/>
      <c r="F67" s="14"/>
      <c r="G67" s="14">
        <v>63</v>
      </c>
      <c r="H67" s="15">
        <v>98</v>
      </c>
      <c r="I67" s="15">
        <v>128</v>
      </c>
      <c r="J67" s="16">
        <f t="shared" si="0"/>
        <v>5101</v>
      </c>
      <c r="K67" s="17"/>
      <c r="L67" s="18"/>
      <c r="N67" s="19">
        <v>98</v>
      </c>
      <c r="O67" s="20"/>
      <c r="P67" s="21"/>
    </row>
    <row r="68" spans="2:16" x14ac:dyDescent="0.25">
      <c r="B68" s="14">
        <f t="shared" si="1"/>
        <v>64</v>
      </c>
      <c r="C68" s="14" t="s">
        <v>80</v>
      </c>
      <c r="D68" s="14" t="s">
        <v>81</v>
      </c>
      <c r="E68" s="14"/>
      <c r="F68" s="14"/>
      <c r="G68" s="14">
        <v>63</v>
      </c>
      <c r="H68" s="15">
        <v>164</v>
      </c>
      <c r="I68" s="15">
        <v>156</v>
      </c>
      <c r="J68" s="16">
        <f t="shared" si="0"/>
        <v>5265</v>
      </c>
      <c r="K68" s="17"/>
      <c r="L68" s="18"/>
      <c r="N68" s="19">
        <v>164</v>
      </c>
      <c r="O68" s="20"/>
      <c r="P68" s="21"/>
    </row>
    <row r="69" spans="2:16" x14ac:dyDescent="0.25">
      <c r="B69" s="14">
        <f t="shared" si="1"/>
        <v>65</v>
      </c>
      <c r="C69" s="14" t="s">
        <v>80</v>
      </c>
      <c r="D69" s="14" t="s">
        <v>82</v>
      </c>
      <c r="E69" s="14"/>
      <c r="F69" s="14"/>
      <c r="G69" s="14">
        <v>63</v>
      </c>
      <c r="H69" s="15">
        <v>88</v>
      </c>
      <c r="I69" s="23">
        <v>101</v>
      </c>
      <c r="J69" s="16">
        <f t="shared" si="0"/>
        <v>5353</v>
      </c>
      <c r="K69" s="17"/>
      <c r="L69" s="18"/>
      <c r="N69" s="19">
        <v>88</v>
      </c>
      <c r="O69" s="20"/>
      <c r="P69" s="21"/>
    </row>
    <row r="70" spans="2:16" x14ac:dyDescent="0.25">
      <c r="B70" s="14">
        <f t="shared" si="1"/>
        <v>66</v>
      </c>
      <c r="C70" s="14" t="s">
        <v>80</v>
      </c>
      <c r="D70" s="14" t="s">
        <v>82</v>
      </c>
      <c r="E70" s="14" t="s">
        <v>17</v>
      </c>
      <c r="F70" s="14"/>
      <c r="G70" s="14">
        <v>63</v>
      </c>
      <c r="H70" s="15">
        <v>30</v>
      </c>
      <c r="I70" s="23"/>
      <c r="J70" s="16">
        <f t="shared" ref="J70:J133" si="2">+J69+H70</f>
        <v>5383</v>
      </c>
      <c r="K70" s="17"/>
      <c r="L70" s="18"/>
      <c r="N70" s="19">
        <v>30</v>
      </c>
      <c r="O70" s="20"/>
      <c r="P70" s="21"/>
    </row>
    <row r="71" spans="2:16" x14ac:dyDescent="0.25">
      <c r="B71" s="14">
        <f t="shared" ref="B71:B134" si="3">1+B70</f>
        <v>67</v>
      </c>
      <c r="C71" s="14" t="s">
        <v>82</v>
      </c>
      <c r="D71" s="14" t="s">
        <v>83</v>
      </c>
      <c r="E71" s="14" t="s">
        <v>17</v>
      </c>
      <c r="F71" s="14"/>
      <c r="G71" s="14">
        <v>63</v>
      </c>
      <c r="H71" s="15">
        <v>28</v>
      </c>
      <c r="I71" s="23">
        <v>80</v>
      </c>
      <c r="J71" s="16">
        <f t="shared" si="2"/>
        <v>5411</v>
      </c>
      <c r="K71" s="17"/>
      <c r="L71" s="18"/>
      <c r="N71" s="19">
        <v>28</v>
      </c>
      <c r="O71" s="20"/>
      <c r="P71" s="21"/>
    </row>
    <row r="72" spans="2:16" x14ac:dyDescent="0.25">
      <c r="B72" s="14">
        <f t="shared" si="3"/>
        <v>68</v>
      </c>
      <c r="C72" s="14" t="s">
        <v>82</v>
      </c>
      <c r="D72" s="14" t="s">
        <v>83</v>
      </c>
      <c r="E72" s="14"/>
      <c r="F72" s="14"/>
      <c r="G72" s="14">
        <v>63</v>
      </c>
      <c r="H72" s="15">
        <v>17.2</v>
      </c>
      <c r="I72" s="23"/>
      <c r="J72" s="16">
        <f t="shared" si="2"/>
        <v>5428.2</v>
      </c>
      <c r="K72" s="17"/>
      <c r="L72" s="18"/>
      <c r="N72" s="19">
        <v>17.2</v>
      </c>
      <c r="O72" s="20"/>
      <c r="P72" s="21"/>
    </row>
    <row r="73" spans="2:16" x14ac:dyDescent="0.25">
      <c r="B73" s="14">
        <f t="shared" si="3"/>
        <v>69</v>
      </c>
      <c r="C73" s="14" t="s">
        <v>83</v>
      </c>
      <c r="D73" s="14" t="s">
        <v>84</v>
      </c>
      <c r="E73" s="14"/>
      <c r="F73" s="14"/>
      <c r="G73" s="14">
        <v>63</v>
      </c>
      <c r="H73" s="15">
        <v>12.7</v>
      </c>
      <c r="I73" s="15"/>
      <c r="J73" s="16">
        <f t="shared" si="2"/>
        <v>5440.9</v>
      </c>
      <c r="K73" s="17"/>
      <c r="L73" s="18"/>
      <c r="N73" s="19">
        <v>12.7</v>
      </c>
      <c r="O73" s="20"/>
      <c r="P73" s="21"/>
    </row>
    <row r="74" spans="2:16" x14ac:dyDescent="0.25">
      <c r="B74" s="14">
        <f t="shared" si="3"/>
        <v>70</v>
      </c>
      <c r="C74" s="14" t="s">
        <v>84</v>
      </c>
      <c r="D74" s="14" t="s">
        <v>85</v>
      </c>
      <c r="E74" s="14"/>
      <c r="F74" s="14"/>
      <c r="G74" s="14">
        <v>63</v>
      </c>
      <c r="H74" s="15">
        <v>12.2</v>
      </c>
      <c r="I74" s="15"/>
      <c r="J74" s="16">
        <f t="shared" si="2"/>
        <v>5453.0999999999995</v>
      </c>
      <c r="K74" s="17"/>
      <c r="L74" s="18"/>
      <c r="N74" s="19">
        <v>12.2</v>
      </c>
      <c r="O74" s="20"/>
      <c r="P74" s="21"/>
    </row>
    <row r="75" spans="2:16" x14ac:dyDescent="0.25">
      <c r="B75" s="14">
        <f t="shared" si="3"/>
        <v>71</v>
      </c>
      <c r="C75" s="14" t="s">
        <v>84</v>
      </c>
      <c r="D75" s="14" t="s">
        <v>86</v>
      </c>
      <c r="E75" s="14"/>
      <c r="F75" s="14"/>
      <c r="G75" s="14">
        <v>63</v>
      </c>
      <c r="H75" s="15">
        <v>36.299999999999997</v>
      </c>
      <c r="I75" s="15"/>
      <c r="J75" s="16">
        <f t="shared" si="2"/>
        <v>5489.4</v>
      </c>
      <c r="K75" s="17"/>
      <c r="L75" s="18"/>
      <c r="N75" s="19">
        <v>36.299999999999997</v>
      </c>
      <c r="O75" s="20"/>
      <c r="P75" s="21"/>
    </row>
    <row r="76" spans="2:16" x14ac:dyDescent="0.25">
      <c r="B76" s="14">
        <f t="shared" si="3"/>
        <v>72</v>
      </c>
      <c r="C76" s="14" t="s">
        <v>87</v>
      </c>
      <c r="D76" s="14" t="s">
        <v>88</v>
      </c>
      <c r="E76" s="14"/>
      <c r="F76" s="14"/>
      <c r="G76" s="14">
        <v>63</v>
      </c>
      <c r="H76" s="15">
        <v>12.4</v>
      </c>
      <c r="I76" s="15">
        <v>26</v>
      </c>
      <c r="J76" s="16">
        <f t="shared" si="2"/>
        <v>5501.7999999999993</v>
      </c>
      <c r="K76" s="17"/>
      <c r="L76" s="18"/>
      <c r="N76" s="19">
        <v>12.4</v>
      </c>
      <c r="O76" s="20"/>
      <c r="P76" s="21"/>
    </row>
    <row r="77" spans="2:16" x14ac:dyDescent="0.25">
      <c r="B77" s="14">
        <f t="shared" si="3"/>
        <v>73</v>
      </c>
      <c r="C77" s="14" t="s">
        <v>87</v>
      </c>
      <c r="D77" s="14" t="s">
        <v>89</v>
      </c>
      <c r="E77" s="14"/>
      <c r="F77" s="14"/>
      <c r="G77" s="14">
        <v>63</v>
      </c>
      <c r="H77" s="15">
        <v>46</v>
      </c>
      <c r="I77" s="15">
        <v>23</v>
      </c>
      <c r="J77" s="16">
        <f t="shared" si="2"/>
        <v>5547.7999999999993</v>
      </c>
      <c r="K77" s="17"/>
      <c r="L77" s="18"/>
      <c r="N77" s="19">
        <v>46</v>
      </c>
      <c r="O77" s="20"/>
      <c r="P77" s="21"/>
    </row>
    <row r="78" spans="2:16" x14ac:dyDescent="0.25">
      <c r="B78" s="14">
        <f t="shared" si="3"/>
        <v>74</v>
      </c>
      <c r="C78" s="14" t="s">
        <v>90</v>
      </c>
      <c r="D78" s="14" t="s">
        <v>91</v>
      </c>
      <c r="E78" s="14"/>
      <c r="F78" s="14"/>
      <c r="G78" s="14">
        <v>63</v>
      </c>
      <c r="H78" s="15">
        <v>17.7</v>
      </c>
      <c r="I78" s="15"/>
      <c r="J78" s="16">
        <f t="shared" si="2"/>
        <v>5565.4999999999991</v>
      </c>
      <c r="K78" s="17"/>
      <c r="L78" s="18"/>
      <c r="N78" s="19">
        <v>17.7</v>
      </c>
      <c r="O78" s="20"/>
      <c r="P78" s="21"/>
    </row>
    <row r="79" spans="2:16" x14ac:dyDescent="0.25">
      <c r="B79" s="14">
        <f t="shared" si="3"/>
        <v>75</v>
      </c>
      <c r="C79" s="14" t="s">
        <v>92</v>
      </c>
      <c r="D79" s="14" t="s">
        <v>93</v>
      </c>
      <c r="E79" s="14"/>
      <c r="F79" s="14"/>
      <c r="G79" s="14">
        <v>63</v>
      </c>
      <c r="H79" s="15">
        <v>26.3</v>
      </c>
      <c r="I79" s="15"/>
      <c r="J79" s="16">
        <f t="shared" si="2"/>
        <v>5591.7999999999993</v>
      </c>
      <c r="K79" s="17"/>
      <c r="L79" s="18"/>
      <c r="N79" s="19">
        <v>26.3</v>
      </c>
      <c r="O79" s="20"/>
      <c r="P79" s="21"/>
    </row>
    <row r="80" spans="2:16" x14ac:dyDescent="0.25">
      <c r="B80" s="14">
        <f t="shared" si="3"/>
        <v>76</v>
      </c>
      <c r="C80" s="14" t="s">
        <v>94</v>
      </c>
      <c r="D80" s="14" t="s">
        <v>95</v>
      </c>
      <c r="E80" s="14" t="s">
        <v>17</v>
      </c>
      <c r="F80" s="14"/>
      <c r="G80" s="14">
        <v>63</v>
      </c>
      <c r="H80" s="15">
        <v>70</v>
      </c>
      <c r="I80" s="15"/>
      <c r="J80" s="16">
        <f t="shared" si="2"/>
        <v>5661.7999999999993</v>
      </c>
      <c r="K80" s="17"/>
      <c r="L80" s="18"/>
      <c r="N80" s="19">
        <v>70</v>
      </c>
      <c r="O80" s="20"/>
      <c r="P80" s="21"/>
    </row>
    <row r="81" spans="2:16" x14ac:dyDescent="0.25">
      <c r="B81" s="14">
        <f t="shared" si="3"/>
        <v>77</v>
      </c>
      <c r="C81" s="14" t="s">
        <v>95</v>
      </c>
      <c r="D81" s="14" t="s">
        <v>96</v>
      </c>
      <c r="E81" s="14"/>
      <c r="F81" s="14"/>
      <c r="G81" s="14">
        <v>63</v>
      </c>
      <c r="H81" s="15">
        <v>46.7</v>
      </c>
      <c r="I81" s="15"/>
      <c r="J81" s="16">
        <f t="shared" si="2"/>
        <v>5708.4999999999991</v>
      </c>
      <c r="K81" s="17"/>
      <c r="L81" s="18"/>
      <c r="N81" s="19">
        <v>46.7</v>
      </c>
      <c r="O81" s="20"/>
      <c r="P81" s="21"/>
    </row>
    <row r="82" spans="2:16" x14ac:dyDescent="0.25">
      <c r="B82" s="14">
        <f t="shared" si="3"/>
        <v>78</v>
      </c>
      <c r="C82" s="14" t="s">
        <v>95</v>
      </c>
      <c r="D82" s="14" t="s">
        <v>97</v>
      </c>
      <c r="E82" s="14" t="s">
        <v>17</v>
      </c>
      <c r="F82" s="14"/>
      <c r="G82" s="14">
        <v>63</v>
      </c>
      <c r="H82" s="15">
        <v>27.5</v>
      </c>
      <c r="I82" s="15"/>
      <c r="J82" s="16">
        <f t="shared" si="2"/>
        <v>5735.9999999999991</v>
      </c>
      <c r="K82" s="17"/>
      <c r="L82" s="18"/>
      <c r="N82" s="19">
        <v>27.5</v>
      </c>
      <c r="O82" s="20"/>
      <c r="P82" s="21"/>
    </row>
    <row r="83" spans="2:16" x14ac:dyDescent="0.25">
      <c r="B83" s="14">
        <f t="shared" si="3"/>
        <v>79</v>
      </c>
      <c r="C83" s="14" t="s">
        <v>98</v>
      </c>
      <c r="D83" s="14" t="s">
        <v>99</v>
      </c>
      <c r="E83" s="14" t="s">
        <v>13</v>
      </c>
      <c r="F83" s="14"/>
      <c r="G83" s="14">
        <v>63</v>
      </c>
      <c r="H83" s="15">
        <v>3</v>
      </c>
      <c r="I83" s="23">
        <v>32</v>
      </c>
      <c r="J83" s="16">
        <f t="shared" si="2"/>
        <v>5738.9999999999991</v>
      </c>
      <c r="K83" s="17"/>
      <c r="L83" s="18"/>
      <c r="N83" s="19">
        <v>3</v>
      </c>
      <c r="O83" s="20"/>
      <c r="P83" s="21"/>
    </row>
    <row r="84" spans="2:16" x14ac:dyDescent="0.25">
      <c r="B84" s="14">
        <f t="shared" si="3"/>
        <v>80</v>
      </c>
      <c r="C84" s="14" t="s">
        <v>98</v>
      </c>
      <c r="D84" s="14" t="s">
        <v>99</v>
      </c>
      <c r="E84" s="14" t="s">
        <v>17</v>
      </c>
      <c r="F84" s="14"/>
      <c r="G84" s="14">
        <v>63</v>
      </c>
      <c r="H84" s="15">
        <v>32</v>
      </c>
      <c r="I84" s="23"/>
      <c r="J84" s="16">
        <f t="shared" si="2"/>
        <v>5770.9999999999991</v>
      </c>
      <c r="K84" s="17"/>
      <c r="L84" s="18"/>
      <c r="N84" s="19">
        <v>32</v>
      </c>
      <c r="O84" s="20"/>
      <c r="P84" s="21"/>
    </row>
    <row r="85" spans="2:16" x14ac:dyDescent="0.25">
      <c r="B85" s="14">
        <f t="shared" si="3"/>
        <v>81</v>
      </c>
      <c r="C85" s="14" t="s">
        <v>100</v>
      </c>
      <c r="D85" s="14" t="s">
        <v>101</v>
      </c>
      <c r="E85" s="14" t="s">
        <v>13</v>
      </c>
      <c r="F85" s="14"/>
      <c r="G85" s="14">
        <v>63</v>
      </c>
      <c r="H85" s="15">
        <v>3</v>
      </c>
      <c r="I85" s="23">
        <v>66</v>
      </c>
      <c r="J85" s="16">
        <f t="shared" si="2"/>
        <v>5773.9999999999991</v>
      </c>
      <c r="K85" s="17"/>
      <c r="L85" s="18"/>
      <c r="N85" s="19">
        <v>3</v>
      </c>
      <c r="O85" s="20"/>
      <c r="P85" s="21"/>
    </row>
    <row r="86" spans="2:16" x14ac:dyDescent="0.25">
      <c r="B86" s="14">
        <f t="shared" si="3"/>
        <v>82</v>
      </c>
      <c r="C86" s="14" t="s">
        <v>100</v>
      </c>
      <c r="D86" s="14" t="s">
        <v>101</v>
      </c>
      <c r="E86" s="14"/>
      <c r="F86" s="14"/>
      <c r="G86" s="14">
        <v>63</v>
      </c>
      <c r="H86" s="15">
        <v>64.3</v>
      </c>
      <c r="I86" s="23"/>
      <c r="J86" s="16">
        <f t="shared" si="2"/>
        <v>5838.2999999999993</v>
      </c>
      <c r="K86" s="17"/>
      <c r="L86" s="18"/>
      <c r="N86" s="19">
        <v>64.3</v>
      </c>
      <c r="O86" s="20"/>
      <c r="P86" s="21"/>
    </row>
    <row r="87" spans="2:16" x14ac:dyDescent="0.25">
      <c r="B87" s="14">
        <f t="shared" si="3"/>
        <v>83</v>
      </c>
      <c r="C87" s="14" t="s">
        <v>102</v>
      </c>
      <c r="D87" s="14" t="s">
        <v>103</v>
      </c>
      <c r="E87" s="14"/>
      <c r="F87" s="14"/>
      <c r="G87" s="14">
        <v>63</v>
      </c>
      <c r="H87" s="15">
        <v>125</v>
      </c>
      <c r="I87" s="15">
        <v>122</v>
      </c>
      <c r="J87" s="16">
        <f t="shared" si="2"/>
        <v>5963.2999999999993</v>
      </c>
      <c r="K87" s="17"/>
      <c r="L87" s="18"/>
      <c r="N87" s="19">
        <v>125</v>
      </c>
      <c r="O87" s="20"/>
      <c r="P87" s="21"/>
    </row>
    <row r="88" spans="2:16" x14ac:dyDescent="0.25">
      <c r="B88" s="14">
        <f t="shared" si="3"/>
        <v>84</v>
      </c>
      <c r="C88" s="14" t="s">
        <v>101</v>
      </c>
      <c r="D88" s="14" t="s">
        <v>104</v>
      </c>
      <c r="E88" s="14" t="s">
        <v>13</v>
      </c>
      <c r="F88" s="14"/>
      <c r="G88" s="14">
        <v>63</v>
      </c>
      <c r="H88" s="15">
        <v>3</v>
      </c>
      <c r="I88" s="23">
        <v>20</v>
      </c>
      <c r="J88" s="16">
        <f t="shared" si="2"/>
        <v>5966.2999999999993</v>
      </c>
      <c r="K88" s="17"/>
      <c r="L88" s="18"/>
      <c r="N88" s="19">
        <v>3</v>
      </c>
      <c r="O88" s="20"/>
      <c r="P88" s="21"/>
    </row>
    <row r="89" spans="2:16" x14ac:dyDescent="0.25">
      <c r="B89" s="14">
        <f t="shared" si="3"/>
        <v>85</v>
      </c>
      <c r="C89" s="14" t="s">
        <v>101</v>
      </c>
      <c r="D89" s="14" t="s">
        <v>104</v>
      </c>
      <c r="E89" s="14" t="s">
        <v>17</v>
      </c>
      <c r="F89" s="14"/>
      <c r="G89" s="14">
        <v>63</v>
      </c>
      <c r="H89" s="15">
        <v>21</v>
      </c>
      <c r="I89" s="23"/>
      <c r="J89" s="16">
        <f t="shared" si="2"/>
        <v>5987.2999999999993</v>
      </c>
      <c r="K89" s="17"/>
      <c r="L89" s="18"/>
      <c r="N89" s="19">
        <v>21</v>
      </c>
      <c r="O89" s="20"/>
      <c r="P89" s="21"/>
    </row>
    <row r="90" spans="2:16" x14ac:dyDescent="0.25">
      <c r="B90" s="14">
        <f t="shared" si="3"/>
        <v>86</v>
      </c>
      <c r="C90" s="14" t="s">
        <v>105</v>
      </c>
      <c r="D90" s="14" t="s">
        <v>106</v>
      </c>
      <c r="E90" s="14"/>
      <c r="F90" s="14"/>
      <c r="G90" s="14">
        <v>63</v>
      </c>
      <c r="H90" s="15">
        <v>59.6</v>
      </c>
      <c r="I90" s="15">
        <v>62</v>
      </c>
      <c r="J90" s="16">
        <f t="shared" si="2"/>
        <v>6046.9</v>
      </c>
      <c r="K90" s="17"/>
      <c r="L90" s="18"/>
      <c r="N90" s="19">
        <v>59.6</v>
      </c>
      <c r="O90" s="20"/>
      <c r="P90" s="21"/>
    </row>
    <row r="91" spans="2:16" x14ac:dyDescent="0.25">
      <c r="B91" s="14">
        <f t="shared" si="3"/>
        <v>87</v>
      </c>
      <c r="C91" s="14" t="s">
        <v>106</v>
      </c>
      <c r="D91" s="14" t="s">
        <v>107</v>
      </c>
      <c r="E91" s="14" t="s">
        <v>13</v>
      </c>
      <c r="F91" s="14"/>
      <c r="G91" s="14">
        <v>63</v>
      </c>
      <c r="H91" s="15">
        <v>3</v>
      </c>
      <c r="I91" s="15"/>
      <c r="J91" s="16">
        <f t="shared" si="2"/>
        <v>6049.9</v>
      </c>
      <c r="K91" s="17"/>
      <c r="L91" s="18"/>
      <c r="N91" s="19">
        <v>3</v>
      </c>
      <c r="O91" s="20"/>
      <c r="P91" s="21"/>
    </row>
    <row r="92" spans="2:16" x14ac:dyDescent="0.25">
      <c r="B92" s="14">
        <f t="shared" si="3"/>
        <v>88</v>
      </c>
      <c r="C92" s="14" t="s">
        <v>106</v>
      </c>
      <c r="D92" s="14" t="s">
        <v>107</v>
      </c>
      <c r="E92" s="14"/>
      <c r="F92" s="14"/>
      <c r="G92" s="14">
        <v>63</v>
      </c>
      <c r="H92" s="15">
        <v>26.6</v>
      </c>
      <c r="I92" s="15"/>
      <c r="J92" s="16">
        <f t="shared" si="2"/>
        <v>6076.5</v>
      </c>
      <c r="K92" s="17"/>
      <c r="L92" s="18"/>
      <c r="N92" s="19">
        <v>26.6</v>
      </c>
      <c r="O92" s="20"/>
      <c r="P92" s="21"/>
    </row>
    <row r="93" spans="2:16" x14ac:dyDescent="0.25">
      <c r="B93" s="14">
        <f t="shared" si="3"/>
        <v>89</v>
      </c>
      <c r="C93" s="14" t="s">
        <v>107</v>
      </c>
      <c r="D93" s="14" t="s">
        <v>108</v>
      </c>
      <c r="E93" s="14"/>
      <c r="F93" s="14"/>
      <c r="G93" s="14">
        <v>63</v>
      </c>
      <c r="H93" s="15">
        <v>109.5</v>
      </c>
      <c r="I93" s="15"/>
      <c r="J93" s="16">
        <f t="shared" si="2"/>
        <v>6186</v>
      </c>
      <c r="K93" s="17"/>
      <c r="L93" s="18"/>
      <c r="N93" s="19">
        <v>109.5</v>
      </c>
      <c r="O93" s="20"/>
      <c r="P93" s="21"/>
    </row>
    <row r="94" spans="2:16" x14ac:dyDescent="0.25">
      <c r="B94" s="14">
        <f t="shared" si="3"/>
        <v>90</v>
      </c>
      <c r="C94" s="14" t="s">
        <v>107</v>
      </c>
      <c r="D94" s="14" t="s">
        <v>83</v>
      </c>
      <c r="E94" s="14"/>
      <c r="F94" s="14"/>
      <c r="G94" s="14">
        <v>63</v>
      </c>
      <c r="H94" s="15">
        <v>63</v>
      </c>
      <c r="I94" s="15"/>
      <c r="J94" s="16">
        <f t="shared" si="2"/>
        <v>6249</v>
      </c>
      <c r="K94" s="17"/>
      <c r="L94" s="18"/>
      <c r="N94" s="19">
        <v>63</v>
      </c>
      <c r="O94" s="20"/>
      <c r="P94" s="21"/>
    </row>
    <row r="95" spans="2:16" x14ac:dyDescent="0.25">
      <c r="B95" s="14">
        <f t="shared" si="3"/>
        <v>91</v>
      </c>
      <c r="C95" s="14" t="s">
        <v>109</v>
      </c>
      <c r="D95" s="14" t="s">
        <v>110</v>
      </c>
      <c r="E95" s="14" t="s">
        <v>111</v>
      </c>
      <c r="F95" s="14"/>
      <c r="G95" s="14">
        <v>63</v>
      </c>
      <c r="H95" s="15">
        <v>107.3</v>
      </c>
      <c r="I95" s="15">
        <v>176</v>
      </c>
      <c r="J95" s="16">
        <f t="shared" si="2"/>
        <v>6356.3</v>
      </c>
      <c r="K95" s="17"/>
      <c r="L95" s="18"/>
      <c r="N95" s="19">
        <v>107.3</v>
      </c>
      <c r="O95" s="20"/>
      <c r="P95" s="21"/>
    </row>
    <row r="96" spans="2:16" x14ac:dyDescent="0.25">
      <c r="B96" s="14">
        <f t="shared" si="3"/>
        <v>92</v>
      </c>
      <c r="C96" s="14" t="s">
        <v>110</v>
      </c>
      <c r="D96" s="14" t="s">
        <v>112</v>
      </c>
      <c r="E96" s="14" t="s">
        <v>111</v>
      </c>
      <c r="F96" s="14"/>
      <c r="G96" s="14">
        <v>63</v>
      </c>
      <c r="H96" s="15">
        <v>1.5</v>
      </c>
      <c r="I96" s="23">
        <v>11</v>
      </c>
      <c r="J96" s="16">
        <f t="shared" si="2"/>
        <v>6357.8</v>
      </c>
      <c r="K96" s="17"/>
      <c r="L96" s="18"/>
      <c r="N96" s="19">
        <v>1.5</v>
      </c>
      <c r="O96" s="20"/>
      <c r="P96" s="21"/>
    </row>
    <row r="97" spans="2:16" x14ac:dyDescent="0.25">
      <c r="B97" s="14">
        <f t="shared" si="3"/>
        <v>93</v>
      </c>
      <c r="C97" s="14" t="s">
        <v>110</v>
      </c>
      <c r="D97" s="14" t="s">
        <v>112</v>
      </c>
      <c r="E97" s="14"/>
      <c r="F97" s="14"/>
      <c r="G97" s="14">
        <v>63</v>
      </c>
      <c r="H97" s="15">
        <v>10</v>
      </c>
      <c r="I97" s="23"/>
      <c r="J97" s="16">
        <f t="shared" si="2"/>
        <v>6367.8</v>
      </c>
      <c r="K97" s="17"/>
      <c r="L97" s="18"/>
      <c r="N97" s="19">
        <v>10</v>
      </c>
      <c r="O97" s="20"/>
      <c r="P97" s="21"/>
    </row>
    <row r="98" spans="2:16" x14ac:dyDescent="0.25">
      <c r="B98" s="14">
        <f t="shared" si="3"/>
        <v>94</v>
      </c>
      <c r="C98" s="14" t="s">
        <v>112</v>
      </c>
      <c r="D98" s="14" t="s">
        <v>113</v>
      </c>
      <c r="E98" s="14" t="s">
        <v>17</v>
      </c>
      <c r="F98" s="14"/>
      <c r="G98" s="14">
        <v>63</v>
      </c>
      <c r="H98" s="15">
        <v>32.1</v>
      </c>
      <c r="I98" s="23">
        <v>85</v>
      </c>
      <c r="J98" s="16">
        <f t="shared" si="2"/>
        <v>6399.9000000000005</v>
      </c>
      <c r="K98" s="17"/>
      <c r="L98" s="18"/>
      <c r="N98" s="19">
        <v>32.1</v>
      </c>
      <c r="O98" s="20"/>
      <c r="P98" s="21"/>
    </row>
    <row r="99" spans="2:16" x14ac:dyDescent="0.25">
      <c r="B99" s="14">
        <f t="shared" si="3"/>
        <v>95</v>
      </c>
      <c r="C99" s="14" t="s">
        <v>112</v>
      </c>
      <c r="D99" s="14" t="s">
        <v>113</v>
      </c>
      <c r="E99" s="14"/>
      <c r="F99" s="14"/>
      <c r="G99" s="14">
        <v>63</v>
      </c>
      <c r="H99" s="15">
        <v>87.2</v>
      </c>
      <c r="I99" s="23"/>
      <c r="J99" s="16">
        <f t="shared" si="2"/>
        <v>6487.1</v>
      </c>
      <c r="K99" s="17"/>
      <c r="L99" s="18"/>
      <c r="N99" s="19">
        <v>87.2</v>
      </c>
      <c r="O99" s="20"/>
      <c r="P99" s="21"/>
    </row>
    <row r="100" spans="2:16" x14ac:dyDescent="0.25">
      <c r="B100" s="14">
        <f t="shared" si="3"/>
        <v>96</v>
      </c>
      <c r="C100" s="14" t="s">
        <v>110</v>
      </c>
      <c r="D100" s="14" t="s">
        <v>114</v>
      </c>
      <c r="E100" s="14" t="s">
        <v>111</v>
      </c>
      <c r="F100" s="14"/>
      <c r="G100" s="14">
        <v>63</v>
      </c>
      <c r="H100" s="15">
        <v>17.8</v>
      </c>
      <c r="I100" s="15">
        <v>18</v>
      </c>
      <c r="J100" s="16">
        <f t="shared" si="2"/>
        <v>6504.9000000000005</v>
      </c>
      <c r="K100" s="17"/>
      <c r="L100" s="18"/>
      <c r="N100" s="19">
        <v>17.8</v>
      </c>
      <c r="O100" s="20"/>
      <c r="P100" s="21"/>
    </row>
    <row r="101" spans="2:16" x14ac:dyDescent="0.25">
      <c r="B101" s="14">
        <f t="shared" si="3"/>
        <v>97</v>
      </c>
      <c r="C101" s="14" t="s">
        <v>114</v>
      </c>
      <c r="D101" s="14" t="s">
        <v>115</v>
      </c>
      <c r="E101" s="14" t="s">
        <v>111</v>
      </c>
      <c r="F101" s="14"/>
      <c r="G101" s="14">
        <v>63</v>
      </c>
      <c r="H101" s="15">
        <v>4</v>
      </c>
      <c r="I101" s="23">
        <v>25</v>
      </c>
      <c r="J101" s="16">
        <f t="shared" si="2"/>
        <v>6508.9000000000005</v>
      </c>
      <c r="K101" s="17"/>
      <c r="L101" s="18"/>
      <c r="N101" s="19">
        <v>4</v>
      </c>
      <c r="O101" s="20"/>
      <c r="P101" s="21"/>
    </row>
    <row r="102" spans="2:16" x14ac:dyDescent="0.25">
      <c r="B102" s="14">
        <f t="shared" si="3"/>
        <v>98</v>
      </c>
      <c r="C102" s="14" t="s">
        <v>114</v>
      </c>
      <c r="D102" s="14" t="s">
        <v>115</v>
      </c>
      <c r="E102" s="14"/>
      <c r="F102" s="14"/>
      <c r="G102" s="14">
        <v>63</v>
      </c>
      <c r="H102" s="15">
        <v>11</v>
      </c>
      <c r="I102" s="23"/>
      <c r="J102" s="16">
        <f t="shared" si="2"/>
        <v>6519.9000000000005</v>
      </c>
      <c r="K102" s="17"/>
      <c r="L102" s="18"/>
      <c r="N102" s="19">
        <v>11</v>
      </c>
      <c r="O102" s="20"/>
      <c r="P102" s="21"/>
    </row>
    <row r="103" spans="2:16" x14ac:dyDescent="0.25">
      <c r="B103" s="14">
        <f t="shared" si="3"/>
        <v>99</v>
      </c>
      <c r="C103" s="14" t="s">
        <v>114</v>
      </c>
      <c r="D103" s="14" t="s">
        <v>116</v>
      </c>
      <c r="E103" s="14" t="s">
        <v>111</v>
      </c>
      <c r="F103" s="14"/>
      <c r="G103" s="14">
        <v>63</v>
      </c>
      <c r="H103" s="15">
        <v>29</v>
      </c>
      <c r="I103" s="23">
        <v>185</v>
      </c>
      <c r="J103" s="16">
        <f t="shared" si="2"/>
        <v>6548.9000000000005</v>
      </c>
      <c r="K103" s="17"/>
      <c r="L103" s="18"/>
      <c r="N103" s="19">
        <v>29</v>
      </c>
      <c r="O103" s="20"/>
      <c r="P103" s="21"/>
    </row>
    <row r="104" spans="2:16" x14ac:dyDescent="0.25">
      <c r="B104" s="14">
        <f t="shared" si="3"/>
        <v>100</v>
      </c>
      <c r="C104" s="14" t="s">
        <v>114</v>
      </c>
      <c r="D104" s="14" t="s">
        <v>116</v>
      </c>
      <c r="E104" s="14"/>
      <c r="F104" s="14"/>
      <c r="G104" s="14">
        <v>63</v>
      </c>
      <c r="H104" s="15">
        <v>165</v>
      </c>
      <c r="I104" s="23"/>
      <c r="J104" s="16">
        <f t="shared" si="2"/>
        <v>6713.9000000000005</v>
      </c>
      <c r="K104" s="17"/>
      <c r="L104" s="18"/>
      <c r="N104" s="19">
        <v>165</v>
      </c>
      <c r="O104" s="20"/>
      <c r="P104" s="21"/>
    </row>
    <row r="105" spans="2:16" x14ac:dyDescent="0.25">
      <c r="B105" s="14">
        <f t="shared" si="3"/>
        <v>101</v>
      </c>
      <c r="C105" s="14" t="s">
        <v>116</v>
      </c>
      <c r="D105" s="14" t="s">
        <v>117</v>
      </c>
      <c r="E105" s="14"/>
      <c r="F105" s="14"/>
      <c r="G105" s="14">
        <v>63</v>
      </c>
      <c r="H105" s="15">
        <v>108.3</v>
      </c>
      <c r="I105" s="15">
        <v>65</v>
      </c>
      <c r="J105" s="16">
        <f t="shared" si="2"/>
        <v>6822.2000000000007</v>
      </c>
      <c r="K105" s="17"/>
      <c r="L105" s="18"/>
      <c r="N105" s="19">
        <v>108.3</v>
      </c>
      <c r="O105" s="20"/>
      <c r="P105" s="21"/>
    </row>
    <row r="106" spans="2:16" x14ac:dyDescent="0.25">
      <c r="B106" s="14">
        <f t="shared" si="3"/>
        <v>102</v>
      </c>
      <c r="C106" s="14" t="s">
        <v>116</v>
      </c>
      <c r="D106" s="14" t="s">
        <v>105</v>
      </c>
      <c r="E106" s="14"/>
      <c r="F106" s="14"/>
      <c r="G106" s="14">
        <v>63</v>
      </c>
      <c r="H106" s="15">
        <v>162</v>
      </c>
      <c r="I106" s="23">
        <v>182</v>
      </c>
      <c r="J106" s="16">
        <f t="shared" si="2"/>
        <v>6984.2000000000007</v>
      </c>
      <c r="K106" s="17"/>
      <c r="L106" s="18"/>
      <c r="N106" s="19">
        <v>162</v>
      </c>
      <c r="O106" s="20"/>
      <c r="P106" s="21"/>
    </row>
    <row r="107" spans="2:16" x14ac:dyDescent="0.25">
      <c r="B107" s="14">
        <f t="shared" si="3"/>
        <v>103</v>
      </c>
      <c r="C107" s="14" t="s">
        <v>116</v>
      </c>
      <c r="D107" s="14" t="s">
        <v>105</v>
      </c>
      <c r="E107" s="14" t="s">
        <v>17</v>
      </c>
      <c r="F107" s="14"/>
      <c r="G107" s="14">
        <v>63</v>
      </c>
      <c r="H107" s="15">
        <v>23</v>
      </c>
      <c r="I107" s="23"/>
      <c r="J107" s="16">
        <f t="shared" si="2"/>
        <v>7007.2000000000007</v>
      </c>
      <c r="K107" s="17"/>
      <c r="L107" s="18"/>
      <c r="N107" s="19">
        <v>23</v>
      </c>
      <c r="O107" s="20"/>
      <c r="P107" s="21"/>
    </row>
    <row r="108" spans="2:16" x14ac:dyDescent="0.25">
      <c r="B108" s="14">
        <f t="shared" si="3"/>
        <v>104</v>
      </c>
      <c r="C108" s="14" t="s">
        <v>118</v>
      </c>
      <c r="D108" s="14" t="s">
        <v>119</v>
      </c>
      <c r="E108" s="14"/>
      <c r="F108" s="14"/>
      <c r="G108" s="14">
        <v>63</v>
      </c>
      <c r="H108" s="15">
        <v>79</v>
      </c>
      <c r="I108" s="15">
        <v>104</v>
      </c>
      <c r="J108" s="16">
        <f t="shared" si="2"/>
        <v>7086.2000000000007</v>
      </c>
      <c r="K108" s="17"/>
      <c r="L108" s="18"/>
      <c r="N108" s="19">
        <v>79</v>
      </c>
      <c r="O108" s="20"/>
      <c r="P108" s="21"/>
    </row>
    <row r="109" spans="2:16" x14ac:dyDescent="0.25">
      <c r="B109" s="14">
        <f t="shared" si="3"/>
        <v>105</v>
      </c>
      <c r="C109" s="14" t="s">
        <v>118</v>
      </c>
      <c r="D109" s="14" t="s">
        <v>120</v>
      </c>
      <c r="E109" s="14"/>
      <c r="F109" s="14"/>
      <c r="G109" s="14">
        <v>63</v>
      </c>
      <c r="H109" s="15">
        <v>10</v>
      </c>
      <c r="I109" s="15">
        <v>10</v>
      </c>
      <c r="J109" s="16">
        <f t="shared" si="2"/>
        <v>7096.2000000000007</v>
      </c>
      <c r="K109" s="17"/>
      <c r="L109" s="18"/>
      <c r="N109" s="19">
        <v>10</v>
      </c>
      <c r="O109" s="20"/>
      <c r="P109" s="21"/>
    </row>
    <row r="110" spans="2:16" x14ac:dyDescent="0.25">
      <c r="B110" s="14">
        <f t="shared" si="3"/>
        <v>106</v>
      </c>
      <c r="C110" s="14" t="s">
        <v>121</v>
      </c>
      <c r="D110" s="14" t="s">
        <v>122</v>
      </c>
      <c r="E110" s="14"/>
      <c r="F110" s="14"/>
      <c r="G110" s="14">
        <v>63</v>
      </c>
      <c r="H110" s="15">
        <v>18</v>
      </c>
      <c r="I110" s="15">
        <v>10</v>
      </c>
      <c r="J110" s="16">
        <f t="shared" si="2"/>
        <v>7114.2000000000007</v>
      </c>
      <c r="K110" s="17"/>
      <c r="L110" s="18"/>
      <c r="N110" s="19">
        <v>18</v>
      </c>
      <c r="O110" s="20"/>
      <c r="P110" s="21"/>
    </row>
    <row r="111" spans="2:16" x14ac:dyDescent="0.25">
      <c r="B111" s="14">
        <f t="shared" si="3"/>
        <v>107</v>
      </c>
      <c r="C111" s="14" t="s">
        <v>123</v>
      </c>
      <c r="D111" s="14" t="s">
        <v>124</v>
      </c>
      <c r="E111" s="14"/>
      <c r="F111" s="14"/>
      <c r="G111" s="14">
        <v>63</v>
      </c>
      <c r="H111" s="15">
        <v>305</v>
      </c>
      <c r="I111" s="15">
        <v>305</v>
      </c>
      <c r="J111" s="16">
        <f t="shared" si="2"/>
        <v>7419.2000000000007</v>
      </c>
      <c r="K111" s="17"/>
      <c r="L111" s="18"/>
      <c r="N111" s="19">
        <v>305</v>
      </c>
      <c r="O111" s="20"/>
      <c r="P111" s="21"/>
    </row>
    <row r="112" spans="2:16" x14ac:dyDescent="0.25">
      <c r="B112" s="14">
        <f t="shared" si="3"/>
        <v>108</v>
      </c>
      <c r="C112" s="14" t="s">
        <v>28</v>
      </c>
      <c r="D112" s="14" t="s">
        <v>30</v>
      </c>
      <c r="E112" s="14"/>
      <c r="F112" s="14"/>
      <c r="G112" s="14">
        <v>63</v>
      </c>
      <c r="H112" s="15">
        <v>314.60000000000002</v>
      </c>
      <c r="I112" s="15">
        <v>346</v>
      </c>
      <c r="J112" s="16">
        <f t="shared" si="2"/>
        <v>7733.8000000000011</v>
      </c>
      <c r="K112" s="17"/>
      <c r="L112" s="18"/>
      <c r="N112" s="19">
        <v>34.6</v>
      </c>
      <c r="O112" s="20"/>
      <c r="P112" s="21"/>
    </row>
    <row r="113" spans="2:16" x14ac:dyDescent="0.25">
      <c r="B113" s="14">
        <f t="shared" si="3"/>
        <v>109</v>
      </c>
      <c r="C113" s="14" t="s">
        <v>125</v>
      </c>
      <c r="D113" s="14" t="s">
        <v>126</v>
      </c>
      <c r="E113" s="14" t="s">
        <v>111</v>
      </c>
      <c r="F113" s="14"/>
      <c r="G113" s="14">
        <v>63</v>
      </c>
      <c r="H113" s="15">
        <v>16.7</v>
      </c>
      <c r="I113" s="23">
        <v>90</v>
      </c>
      <c r="J113" s="16">
        <f t="shared" si="2"/>
        <v>7750.5000000000009</v>
      </c>
      <c r="K113" s="17"/>
      <c r="L113" s="18"/>
      <c r="N113" s="19">
        <v>16.7</v>
      </c>
      <c r="O113" s="20"/>
      <c r="P113" s="21"/>
    </row>
    <row r="114" spans="2:16" x14ac:dyDescent="0.25">
      <c r="B114" s="14">
        <f t="shared" si="3"/>
        <v>110</v>
      </c>
      <c r="C114" s="14" t="s">
        <v>125</v>
      </c>
      <c r="D114" s="14" t="s">
        <v>126</v>
      </c>
      <c r="E114" s="14"/>
      <c r="F114" s="14"/>
      <c r="G114" s="14">
        <v>63</v>
      </c>
      <c r="H114" s="15">
        <v>79.599999999999994</v>
      </c>
      <c r="I114" s="23"/>
      <c r="J114" s="16">
        <f t="shared" si="2"/>
        <v>7830.1000000000013</v>
      </c>
      <c r="K114" s="17"/>
      <c r="L114" s="18"/>
      <c r="N114" s="19">
        <v>79.599999999999994</v>
      </c>
      <c r="O114" s="20"/>
      <c r="P114" s="21"/>
    </row>
    <row r="115" spans="2:16" x14ac:dyDescent="0.25">
      <c r="B115" s="14">
        <f t="shared" si="3"/>
        <v>111</v>
      </c>
      <c r="C115" s="14" t="s">
        <v>126</v>
      </c>
      <c r="D115" s="14" t="s">
        <v>127</v>
      </c>
      <c r="E115" s="14"/>
      <c r="F115" s="14"/>
      <c r="G115" s="14">
        <v>63</v>
      </c>
      <c r="H115" s="15">
        <v>78</v>
      </c>
      <c r="I115" s="15">
        <v>85</v>
      </c>
      <c r="J115" s="16">
        <f t="shared" si="2"/>
        <v>7908.1000000000013</v>
      </c>
      <c r="K115" s="17"/>
      <c r="L115" s="18"/>
      <c r="N115" s="19">
        <v>78</v>
      </c>
      <c r="O115" s="20"/>
      <c r="P115" s="21"/>
    </row>
    <row r="116" spans="2:16" x14ac:dyDescent="0.25">
      <c r="B116" s="14">
        <f t="shared" si="3"/>
        <v>112</v>
      </c>
      <c r="C116" s="14" t="s">
        <v>126</v>
      </c>
      <c r="D116" s="14" t="s">
        <v>128</v>
      </c>
      <c r="E116" s="14"/>
      <c r="F116" s="14"/>
      <c r="G116" s="14">
        <v>63</v>
      </c>
      <c r="H116" s="15">
        <v>12.5</v>
      </c>
      <c r="I116" s="15">
        <v>16</v>
      </c>
      <c r="J116" s="16">
        <f t="shared" si="2"/>
        <v>7920.6000000000013</v>
      </c>
      <c r="K116" s="17"/>
      <c r="L116" s="18"/>
      <c r="N116" s="19">
        <v>12.5</v>
      </c>
      <c r="O116" s="20"/>
      <c r="P116" s="21"/>
    </row>
    <row r="117" spans="2:16" x14ac:dyDescent="0.25">
      <c r="B117" s="14">
        <f t="shared" si="3"/>
        <v>113</v>
      </c>
      <c r="C117" s="14" t="s">
        <v>128</v>
      </c>
      <c r="D117" s="14" t="s">
        <v>129</v>
      </c>
      <c r="E117" s="14"/>
      <c r="F117" s="14"/>
      <c r="G117" s="14">
        <v>63</v>
      </c>
      <c r="H117" s="15">
        <v>35.299999999999997</v>
      </c>
      <c r="I117" s="15">
        <v>23</v>
      </c>
      <c r="J117" s="16">
        <f t="shared" si="2"/>
        <v>7955.9000000000015</v>
      </c>
      <c r="K117" s="17"/>
      <c r="L117" s="18"/>
      <c r="N117" s="19">
        <v>35.299999999999997</v>
      </c>
      <c r="O117" s="20"/>
      <c r="P117" s="21"/>
    </row>
    <row r="118" spans="2:16" x14ac:dyDescent="0.25">
      <c r="B118" s="14">
        <f t="shared" si="3"/>
        <v>114</v>
      </c>
      <c r="C118" s="14" t="s">
        <v>128</v>
      </c>
      <c r="D118" s="14" t="s">
        <v>130</v>
      </c>
      <c r="E118" s="14"/>
      <c r="F118" s="14"/>
      <c r="G118" s="14">
        <v>63</v>
      </c>
      <c r="H118" s="15">
        <v>75</v>
      </c>
      <c r="I118" s="15">
        <v>75</v>
      </c>
      <c r="J118" s="16">
        <f t="shared" si="2"/>
        <v>8030.9000000000015</v>
      </c>
      <c r="K118" s="17"/>
      <c r="L118" s="18"/>
      <c r="N118" s="19">
        <v>75</v>
      </c>
      <c r="O118" s="20"/>
      <c r="P118" s="21"/>
    </row>
    <row r="119" spans="2:16" x14ac:dyDescent="0.25">
      <c r="B119" s="14">
        <f t="shared" si="3"/>
        <v>115</v>
      </c>
      <c r="C119" s="14" t="s">
        <v>131</v>
      </c>
      <c r="D119" s="14" t="s">
        <v>132</v>
      </c>
      <c r="E119" s="14"/>
      <c r="F119" s="14"/>
      <c r="G119" s="14">
        <v>63</v>
      </c>
      <c r="H119" s="15">
        <v>75</v>
      </c>
      <c r="I119" s="15">
        <v>75</v>
      </c>
      <c r="J119" s="16">
        <f t="shared" si="2"/>
        <v>8105.9000000000015</v>
      </c>
      <c r="K119" s="17"/>
      <c r="L119" s="18"/>
      <c r="N119" s="19">
        <v>75</v>
      </c>
      <c r="O119" s="20"/>
      <c r="P119" s="21"/>
    </row>
    <row r="120" spans="2:16" x14ac:dyDescent="0.25">
      <c r="B120" s="14">
        <f t="shared" si="3"/>
        <v>116</v>
      </c>
      <c r="C120" s="14" t="s">
        <v>133</v>
      </c>
      <c r="D120" s="14" t="s">
        <v>134</v>
      </c>
      <c r="E120" s="14"/>
      <c r="F120" s="14"/>
      <c r="G120" s="14">
        <v>63</v>
      </c>
      <c r="H120" s="15">
        <v>69</v>
      </c>
      <c r="I120" s="15">
        <v>65</v>
      </c>
      <c r="J120" s="16">
        <f t="shared" si="2"/>
        <v>8174.9000000000015</v>
      </c>
      <c r="K120" s="17"/>
      <c r="L120" s="18"/>
      <c r="N120" s="19">
        <v>69</v>
      </c>
      <c r="O120" s="20"/>
      <c r="P120" s="21"/>
    </row>
    <row r="121" spans="2:16" x14ac:dyDescent="0.25">
      <c r="B121" s="14">
        <f t="shared" si="3"/>
        <v>117</v>
      </c>
      <c r="C121" s="14" t="s">
        <v>133</v>
      </c>
      <c r="D121" s="14" t="s">
        <v>135</v>
      </c>
      <c r="E121" s="14"/>
      <c r="F121" s="14"/>
      <c r="G121" s="14">
        <v>63</v>
      </c>
      <c r="H121" s="15">
        <v>298.5</v>
      </c>
      <c r="I121" s="15">
        <v>298</v>
      </c>
      <c r="J121" s="16">
        <f t="shared" si="2"/>
        <v>8473.4000000000015</v>
      </c>
      <c r="K121" s="17"/>
      <c r="L121" s="18"/>
      <c r="N121" s="19">
        <v>298.5</v>
      </c>
      <c r="O121" s="20"/>
      <c r="P121" s="21"/>
    </row>
    <row r="122" spans="2:16" x14ac:dyDescent="0.25">
      <c r="B122" s="14">
        <f t="shared" si="3"/>
        <v>118</v>
      </c>
      <c r="C122" s="14" t="s">
        <v>135</v>
      </c>
      <c r="D122" s="14" t="s">
        <v>136</v>
      </c>
      <c r="E122" s="14"/>
      <c r="F122" s="14"/>
      <c r="G122" s="14">
        <v>63</v>
      </c>
      <c r="H122" s="15">
        <v>115.2</v>
      </c>
      <c r="I122" s="15">
        <v>110</v>
      </c>
      <c r="J122" s="16">
        <f t="shared" si="2"/>
        <v>8588.6000000000022</v>
      </c>
      <c r="K122" s="17"/>
      <c r="L122" s="18"/>
      <c r="N122" s="19">
        <v>115.2</v>
      </c>
      <c r="O122" s="20"/>
      <c r="P122" s="21"/>
    </row>
    <row r="123" spans="2:16" x14ac:dyDescent="0.25">
      <c r="B123" s="14">
        <f t="shared" si="3"/>
        <v>119</v>
      </c>
      <c r="C123" s="14" t="s">
        <v>136</v>
      </c>
      <c r="D123" s="14" t="s">
        <v>137</v>
      </c>
      <c r="E123" s="14"/>
      <c r="F123" s="14"/>
      <c r="G123" s="14">
        <v>63</v>
      </c>
      <c r="H123" s="15">
        <v>22.4</v>
      </c>
      <c r="I123" s="23">
        <v>276</v>
      </c>
      <c r="J123" s="16">
        <f t="shared" si="2"/>
        <v>8611.0000000000018</v>
      </c>
      <c r="K123" s="17"/>
      <c r="L123" s="18"/>
      <c r="N123" s="19">
        <v>22.4</v>
      </c>
      <c r="O123" s="20"/>
      <c r="P123" s="21"/>
    </row>
    <row r="124" spans="2:16" x14ac:dyDescent="0.25">
      <c r="B124" s="14">
        <f t="shared" si="3"/>
        <v>120</v>
      </c>
      <c r="C124" s="14" t="s">
        <v>136</v>
      </c>
      <c r="D124" s="14" t="s">
        <v>137</v>
      </c>
      <c r="E124" s="14" t="s">
        <v>17</v>
      </c>
      <c r="F124" s="14"/>
      <c r="G124" s="14">
        <v>63</v>
      </c>
      <c r="H124" s="15">
        <v>227</v>
      </c>
      <c r="I124" s="23"/>
      <c r="J124" s="16">
        <f t="shared" si="2"/>
        <v>8838.0000000000018</v>
      </c>
      <c r="K124" s="17"/>
      <c r="L124" s="18"/>
      <c r="N124" s="19">
        <v>227</v>
      </c>
      <c r="O124" s="20"/>
      <c r="P124" s="21"/>
    </row>
    <row r="125" spans="2:16" x14ac:dyDescent="0.25">
      <c r="B125" s="14">
        <f t="shared" si="3"/>
        <v>121</v>
      </c>
      <c r="C125" s="14" t="s">
        <v>136</v>
      </c>
      <c r="D125" s="14" t="s">
        <v>138</v>
      </c>
      <c r="E125" s="14"/>
      <c r="F125" s="14"/>
      <c r="G125" s="14">
        <v>63</v>
      </c>
      <c r="H125" s="15">
        <v>107.3</v>
      </c>
      <c r="I125" s="15">
        <v>111</v>
      </c>
      <c r="J125" s="16">
        <f t="shared" si="2"/>
        <v>8945.3000000000011</v>
      </c>
      <c r="K125" s="17"/>
      <c r="L125" s="18"/>
      <c r="N125" s="19">
        <v>107.3</v>
      </c>
      <c r="O125" s="20"/>
      <c r="P125" s="21"/>
    </row>
    <row r="126" spans="2:16" x14ac:dyDescent="0.25">
      <c r="B126" s="14">
        <f t="shared" si="3"/>
        <v>122</v>
      </c>
      <c r="C126" s="14" t="s">
        <v>135</v>
      </c>
      <c r="D126" s="14" t="s">
        <v>139</v>
      </c>
      <c r="E126" s="14"/>
      <c r="F126" s="14"/>
      <c r="G126" s="14">
        <v>63</v>
      </c>
      <c r="H126" s="15">
        <v>90.8</v>
      </c>
      <c r="I126" s="15">
        <v>100</v>
      </c>
      <c r="J126" s="16">
        <f t="shared" si="2"/>
        <v>9036.1</v>
      </c>
      <c r="K126" s="17"/>
      <c r="L126" s="18"/>
      <c r="N126" s="19">
        <v>90.8</v>
      </c>
      <c r="O126" s="20"/>
      <c r="P126" s="21"/>
    </row>
    <row r="127" spans="2:16" x14ac:dyDescent="0.25">
      <c r="B127" s="14">
        <f t="shared" si="3"/>
        <v>123</v>
      </c>
      <c r="C127" s="14" t="s">
        <v>139</v>
      </c>
      <c r="D127" s="14" t="s">
        <v>140</v>
      </c>
      <c r="E127" s="14"/>
      <c r="F127" s="14"/>
      <c r="G127" s="14">
        <v>63</v>
      </c>
      <c r="H127" s="15">
        <v>70</v>
      </c>
      <c r="I127" s="15">
        <v>72</v>
      </c>
      <c r="J127" s="16">
        <f t="shared" si="2"/>
        <v>9106.1</v>
      </c>
      <c r="K127" s="17"/>
      <c r="L127" s="18"/>
      <c r="N127" s="19">
        <v>70</v>
      </c>
      <c r="O127" s="20"/>
      <c r="P127" s="21"/>
    </row>
    <row r="128" spans="2:16" x14ac:dyDescent="0.25">
      <c r="B128" s="14">
        <f t="shared" si="3"/>
        <v>124</v>
      </c>
      <c r="C128" s="14" t="s">
        <v>139</v>
      </c>
      <c r="D128" s="14" t="s">
        <v>141</v>
      </c>
      <c r="E128" s="14"/>
      <c r="F128" s="14"/>
      <c r="G128" s="14">
        <v>63</v>
      </c>
      <c r="H128" s="15">
        <v>61.6</v>
      </c>
      <c r="I128" s="15">
        <v>58</v>
      </c>
      <c r="J128" s="16">
        <f t="shared" si="2"/>
        <v>9167.7000000000007</v>
      </c>
      <c r="K128" s="17"/>
      <c r="L128" s="18"/>
      <c r="N128" s="19">
        <v>61.6</v>
      </c>
      <c r="O128" s="20"/>
      <c r="P128" s="21"/>
    </row>
    <row r="129" spans="2:16" x14ac:dyDescent="0.25">
      <c r="B129" s="14">
        <f t="shared" si="3"/>
        <v>125</v>
      </c>
      <c r="C129" s="14" t="s">
        <v>141</v>
      </c>
      <c r="D129" s="14" t="s">
        <v>142</v>
      </c>
      <c r="E129" s="14"/>
      <c r="F129" s="14"/>
      <c r="G129" s="14">
        <v>63</v>
      </c>
      <c r="H129" s="15">
        <v>70</v>
      </c>
      <c r="I129" s="15">
        <v>75</v>
      </c>
      <c r="J129" s="16">
        <f t="shared" si="2"/>
        <v>9237.7000000000007</v>
      </c>
      <c r="K129" s="17"/>
      <c r="L129" s="18"/>
      <c r="N129" s="19">
        <v>70</v>
      </c>
      <c r="O129" s="20"/>
      <c r="P129" s="21"/>
    </row>
    <row r="130" spans="2:16" x14ac:dyDescent="0.25">
      <c r="B130" s="14">
        <f t="shared" si="3"/>
        <v>126</v>
      </c>
      <c r="C130" s="14" t="s">
        <v>141</v>
      </c>
      <c r="D130" s="14" t="s">
        <v>143</v>
      </c>
      <c r="E130" s="14"/>
      <c r="F130" s="14"/>
      <c r="G130" s="14">
        <v>63</v>
      </c>
      <c r="H130" s="15">
        <v>29.6</v>
      </c>
      <c r="I130" s="15">
        <v>35</v>
      </c>
      <c r="J130" s="16">
        <f t="shared" si="2"/>
        <v>9267.3000000000011</v>
      </c>
      <c r="K130" s="17"/>
      <c r="L130" s="18"/>
      <c r="N130" s="19">
        <v>29.6</v>
      </c>
      <c r="O130" s="20"/>
      <c r="P130" s="21"/>
    </row>
    <row r="131" spans="2:16" x14ac:dyDescent="0.25">
      <c r="B131" s="14">
        <f t="shared" si="3"/>
        <v>127</v>
      </c>
      <c r="C131" s="14" t="s">
        <v>144</v>
      </c>
      <c r="D131" s="14" t="s">
        <v>145</v>
      </c>
      <c r="E131" s="14"/>
      <c r="F131" s="14"/>
      <c r="G131" s="14">
        <v>63</v>
      </c>
      <c r="H131" s="15">
        <v>23.9</v>
      </c>
      <c r="I131" s="15">
        <v>19</v>
      </c>
      <c r="J131" s="16">
        <f t="shared" si="2"/>
        <v>9291.2000000000007</v>
      </c>
      <c r="K131" s="17"/>
      <c r="L131" s="18"/>
      <c r="N131" s="19">
        <v>23.9</v>
      </c>
      <c r="O131" s="20"/>
      <c r="P131" s="21"/>
    </row>
    <row r="132" spans="2:16" x14ac:dyDescent="0.25">
      <c r="B132" s="14">
        <f t="shared" si="3"/>
        <v>128</v>
      </c>
      <c r="C132" s="14" t="s">
        <v>146</v>
      </c>
      <c r="D132" s="14" t="s">
        <v>147</v>
      </c>
      <c r="E132" s="14"/>
      <c r="F132" s="14"/>
      <c r="G132" s="14">
        <v>63</v>
      </c>
      <c r="H132" s="15">
        <v>48.6</v>
      </c>
      <c r="I132" s="15">
        <v>93</v>
      </c>
      <c r="J132" s="16">
        <f t="shared" si="2"/>
        <v>9339.8000000000011</v>
      </c>
      <c r="K132" s="17"/>
      <c r="L132" s="18"/>
      <c r="N132" s="24"/>
      <c r="O132" s="25">
        <v>48.6</v>
      </c>
      <c r="P132" s="26"/>
    </row>
    <row r="133" spans="2:16" ht="15" customHeight="1" x14ac:dyDescent="0.25">
      <c r="B133" s="14">
        <f t="shared" si="3"/>
        <v>129</v>
      </c>
      <c r="C133" s="14"/>
      <c r="D133" s="14"/>
      <c r="E133" s="14"/>
      <c r="F133" s="14"/>
      <c r="G133" s="14"/>
      <c r="H133" s="15"/>
      <c r="I133" s="15"/>
      <c r="J133" s="16">
        <f t="shared" si="2"/>
        <v>9339.8000000000011</v>
      </c>
      <c r="K133" s="17"/>
      <c r="L133" s="18"/>
      <c r="N133" s="24"/>
      <c r="O133" s="25"/>
      <c r="P133" s="26"/>
    </row>
    <row r="134" spans="2:16" x14ac:dyDescent="0.25">
      <c r="B134" s="14">
        <f t="shared" si="3"/>
        <v>130</v>
      </c>
      <c r="C134" s="14" t="s">
        <v>148</v>
      </c>
      <c r="D134" s="14" t="s">
        <v>149</v>
      </c>
      <c r="E134" s="14" t="s">
        <v>17</v>
      </c>
      <c r="F134" s="14"/>
      <c r="G134" s="14">
        <v>63</v>
      </c>
      <c r="H134" s="15">
        <v>190.8</v>
      </c>
      <c r="I134" s="23">
        <v>198</v>
      </c>
      <c r="J134" s="16">
        <f t="shared" ref="J134:J197" si="4">+J133+H134</f>
        <v>9530.6</v>
      </c>
      <c r="K134" s="17"/>
      <c r="L134" s="18"/>
      <c r="N134" s="24"/>
      <c r="O134" s="25">
        <v>90.8</v>
      </c>
      <c r="P134" s="26"/>
    </row>
    <row r="135" spans="2:16" x14ac:dyDescent="0.25">
      <c r="B135" s="14">
        <f t="shared" ref="B135:B198" si="5">1+B134</f>
        <v>131</v>
      </c>
      <c r="C135" s="14" t="s">
        <v>148</v>
      </c>
      <c r="D135" s="14" t="s">
        <v>149</v>
      </c>
      <c r="E135" s="14"/>
      <c r="F135" s="14"/>
      <c r="G135" s="14">
        <v>63</v>
      </c>
      <c r="H135" s="15">
        <v>11</v>
      </c>
      <c r="I135" s="23"/>
      <c r="J135" s="16">
        <f t="shared" si="4"/>
        <v>9541.6</v>
      </c>
      <c r="K135" s="17"/>
      <c r="L135" s="18"/>
      <c r="N135" s="24"/>
      <c r="O135" s="25">
        <v>11</v>
      </c>
      <c r="P135" s="26"/>
    </row>
    <row r="136" spans="2:16" x14ac:dyDescent="0.25">
      <c r="B136" s="14">
        <f t="shared" si="5"/>
        <v>132</v>
      </c>
      <c r="C136" s="14" t="s">
        <v>149</v>
      </c>
      <c r="D136" s="14" t="s">
        <v>150</v>
      </c>
      <c r="E136" s="14"/>
      <c r="F136" s="14"/>
      <c r="G136" s="14">
        <v>63</v>
      </c>
      <c r="H136" s="15">
        <v>11</v>
      </c>
      <c r="I136" s="15">
        <v>14</v>
      </c>
      <c r="J136" s="16">
        <f t="shared" si="4"/>
        <v>9552.6</v>
      </c>
      <c r="K136" s="17"/>
      <c r="L136" s="18"/>
      <c r="N136" s="24"/>
      <c r="O136" s="25">
        <v>11</v>
      </c>
      <c r="P136" s="26"/>
    </row>
    <row r="137" spans="2:16" x14ac:dyDescent="0.25">
      <c r="B137" s="14">
        <f t="shared" si="5"/>
        <v>133</v>
      </c>
      <c r="C137" s="14" t="s">
        <v>150</v>
      </c>
      <c r="D137" s="14" t="s">
        <v>151</v>
      </c>
      <c r="E137" s="14"/>
      <c r="F137" s="14"/>
      <c r="G137" s="14">
        <v>63</v>
      </c>
      <c r="H137" s="15">
        <v>70</v>
      </c>
      <c r="I137" s="15">
        <v>70</v>
      </c>
      <c r="J137" s="16">
        <f t="shared" si="4"/>
        <v>9622.6</v>
      </c>
      <c r="K137" s="17"/>
      <c r="L137" s="18"/>
      <c r="N137" s="24"/>
      <c r="O137" s="25">
        <v>70</v>
      </c>
      <c r="P137" s="26"/>
    </row>
    <row r="138" spans="2:16" x14ac:dyDescent="0.25">
      <c r="B138" s="14">
        <f t="shared" si="5"/>
        <v>134</v>
      </c>
      <c r="C138" s="14" t="s">
        <v>150</v>
      </c>
      <c r="D138" s="14" t="s">
        <v>152</v>
      </c>
      <c r="E138" s="14"/>
      <c r="F138" s="14"/>
      <c r="G138" s="14">
        <v>63</v>
      </c>
      <c r="H138" s="15">
        <v>133.30000000000001</v>
      </c>
      <c r="I138" s="15">
        <v>130</v>
      </c>
      <c r="J138" s="16">
        <f t="shared" si="4"/>
        <v>9755.9</v>
      </c>
      <c r="K138" s="17"/>
      <c r="L138" s="18"/>
      <c r="N138" s="24"/>
      <c r="O138" s="25">
        <v>133.30000000000001</v>
      </c>
      <c r="P138" s="26"/>
    </row>
    <row r="139" spans="2:16" x14ac:dyDescent="0.25">
      <c r="B139" s="14">
        <f t="shared" si="5"/>
        <v>135</v>
      </c>
      <c r="C139" s="14" t="s">
        <v>152</v>
      </c>
      <c r="D139" s="14" t="s">
        <v>153</v>
      </c>
      <c r="E139" s="14"/>
      <c r="F139" s="14"/>
      <c r="G139" s="14">
        <v>63</v>
      </c>
      <c r="H139" s="15">
        <v>58</v>
      </c>
      <c r="I139" s="15">
        <v>61</v>
      </c>
      <c r="J139" s="16">
        <f t="shared" si="4"/>
        <v>9813.9</v>
      </c>
      <c r="K139" s="17"/>
      <c r="L139" s="18"/>
      <c r="N139" s="24"/>
      <c r="O139" s="25">
        <v>58</v>
      </c>
      <c r="P139" s="26"/>
    </row>
    <row r="140" spans="2:16" x14ac:dyDescent="0.25">
      <c r="B140" s="14">
        <f t="shared" si="5"/>
        <v>136</v>
      </c>
      <c r="C140" s="14" t="s">
        <v>152</v>
      </c>
      <c r="D140" s="14" t="s">
        <v>154</v>
      </c>
      <c r="E140" s="14"/>
      <c r="F140" s="14"/>
      <c r="G140" s="14">
        <v>63</v>
      </c>
      <c r="H140" s="15">
        <v>113.8</v>
      </c>
      <c r="I140" s="15">
        <v>69</v>
      </c>
      <c r="J140" s="16">
        <f t="shared" si="4"/>
        <v>9927.6999999999989</v>
      </c>
      <c r="K140" s="17"/>
      <c r="L140" s="18"/>
      <c r="N140" s="24"/>
      <c r="O140" s="25">
        <v>113.8</v>
      </c>
      <c r="P140" s="26"/>
    </row>
    <row r="141" spans="2:16" x14ac:dyDescent="0.25">
      <c r="B141" s="14">
        <f t="shared" si="5"/>
        <v>137</v>
      </c>
      <c r="C141" s="14" t="s">
        <v>149</v>
      </c>
      <c r="D141" s="14" t="s">
        <v>155</v>
      </c>
      <c r="E141" s="14"/>
      <c r="F141" s="14"/>
      <c r="G141" s="14">
        <v>63</v>
      </c>
      <c r="H141" s="15">
        <v>58.4</v>
      </c>
      <c r="I141" s="15">
        <v>56</v>
      </c>
      <c r="J141" s="16">
        <f t="shared" si="4"/>
        <v>9986.0999999999985</v>
      </c>
      <c r="K141" s="17"/>
      <c r="L141" s="18"/>
      <c r="N141" s="24"/>
      <c r="O141" s="25">
        <v>58.4</v>
      </c>
      <c r="P141" s="26"/>
    </row>
    <row r="142" spans="2:16" ht="15" customHeight="1" x14ac:dyDescent="0.25">
      <c r="B142" s="14">
        <f t="shared" si="5"/>
        <v>138</v>
      </c>
      <c r="C142" s="14"/>
      <c r="D142" s="14"/>
      <c r="E142" s="14"/>
      <c r="F142" s="14"/>
      <c r="G142" s="14"/>
      <c r="H142" s="15"/>
      <c r="I142" s="15"/>
      <c r="J142" s="16">
        <f t="shared" si="4"/>
        <v>9986.0999999999985</v>
      </c>
      <c r="K142" s="17"/>
      <c r="L142" s="18"/>
      <c r="N142" s="24"/>
      <c r="O142" s="25"/>
      <c r="P142" s="26"/>
    </row>
    <row r="143" spans="2:16" x14ac:dyDescent="0.25">
      <c r="B143" s="14">
        <f t="shared" si="5"/>
        <v>139</v>
      </c>
      <c r="C143" s="14" t="s">
        <v>147</v>
      </c>
      <c r="D143" s="14" t="s">
        <v>125</v>
      </c>
      <c r="E143" s="14"/>
      <c r="F143" s="14"/>
      <c r="G143" s="14">
        <v>63</v>
      </c>
      <c r="H143" s="15">
        <v>188</v>
      </c>
      <c r="I143" s="15">
        <v>196</v>
      </c>
      <c r="J143" s="16">
        <f t="shared" si="4"/>
        <v>10174.099999999999</v>
      </c>
      <c r="K143" s="17"/>
      <c r="L143" s="18"/>
      <c r="N143" s="24"/>
      <c r="O143" s="25">
        <v>188</v>
      </c>
      <c r="P143" s="26"/>
    </row>
    <row r="144" spans="2:16" x14ac:dyDescent="0.25">
      <c r="B144" s="14">
        <f t="shared" si="5"/>
        <v>140</v>
      </c>
      <c r="C144" s="14" t="s">
        <v>125</v>
      </c>
      <c r="D144" s="14" t="s">
        <v>156</v>
      </c>
      <c r="E144" s="14"/>
      <c r="F144" s="14"/>
      <c r="G144" s="14">
        <v>63</v>
      </c>
      <c r="H144" s="15">
        <v>21</v>
      </c>
      <c r="I144" s="23">
        <v>21</v>
      </c>
      <c r="J144" s="16">
        <f t="shared" si="4"/>
        <v>10195.099999999999</v>
      </c>
      <c r="K144" s="17"/>
      <c r="L144" s="18"/>
      <c r="N144" s="24"/>
      <c r="O144" s="25">
        <v>21</v>
      </c>
      <c r="P144" s="26"/>
    </row>
    <row r="145" spans="2:16" x14ac:dyDescent="0.25">
      <c r="B145" s="14">
        <f t="shared" si="5"/>
        <v>141</v>
      </c>
      <c r="C145" s="14" t="s">
        <v>125</v>
      </c>
      <c r="D145" s="14" t="s">
        <v>156</v>
      </c>
      <c r="E145" s="14"/>
      <c r="F145" s="14"/>
      <c r="G145" s="14">
        <v>63</v>
      </c>
      <c r="H145" s="15">
        <v>1.8</v>
      </c>
      <c r="I145" s="23"/>
      <c r="J145" s="16">
        <f t="shared" si="4"/>
        <v>10196.899999999998</v>
      </c>
      <c r="K145" s="17"/>
      <c r="L145" s="18"/>
      <c r="N145" s="24"/>
      <c r="O145" s="25">
        <v>1.8</v>
      </c>
      <c r="P145" s="26"/>
    </row>
    <row r="146" spans="2:16" x14ac:dyDescent="0.25">
      <c r="B146" s="14">
        <f t="shared" si="5"/>
        <v>142</v>
      </c>
      <c r="C146" s="14" t="s">
        <v>157</v>
      </c>
      <c r="D146" s="14" t="s">
        <v>158</v>
      </c>
      <c r="E146" s="14"/>
      <c r="F146" s="14"/>
      <c r="G146" s="14">
        <v>63</v>
      </c>
      <c r="H146" s="15">
        <v>31</v>
      </c>
      <c r="I146" s="15"/>
      <c r="J146" s="16">
        <f t="shared" si="4"/>
        <v>10227.899999999998</v>
      </c>
      <c r="K146" s="17"/>
      <c r="L146" s="18"/>
      <c r="N146" s="19">
        <v>31</v>
      </c>
      <c r="O146" s="20"/>
      <c r="P146" s="21"/>
    </row>
    <row r="147" spans="2:16" x14ac:dyDescent="0.25">
      <c r="B147" s="14">
        <f t="shared" si="5"/>
        <v>143</v>
      </c>
      <c r="C147" s="14" t="s">
        <v>19</v>
      </c>
      <c r="D147" s="14" t="s">
        <v>159</v>
      </c>
      <c r="E147" s="14"/>
      <c r="F147" s="14"/>
      <c r="G147" s="14">
        <v>63</v>
      </c>
      <c r="H147" s="15">
        <v>124</v>
      </c>
      <c r="I147" s="15">
        <v>123</v>
      </c>
      <c r="J147" s="16">
        <f t="shared" si="4"/>
        <v>10351.899999999998</v>
      </c>
      <c r="K147" s="17"/>
      <c r="L147" s="18"/>
      <c r="N147" s="24"/>
      <c r="O147" s="25"/>
      <c r="P147" s="26"/>
    </row>
    <row r="148" spans="2:16" x14ac:dyDescent="0.25">
      <c r="B148" s="14">
        <f t="shared" si="5"/>
        <v>144</v>
      </c>
      <c r="C148" s="14" t="s">
        <v>87</v>
      </c>
      <c r="D148" s="14" t="s">
        <v>90</v>
      </c>
      <c r="E148" s="14"/>
      <c r="F148" s="14"/>
      <c r="G148" s="14">
        <v>75</v>
      </c>
      <c r="H148" s="15">
        <v>33.299999999999997</v>
      </c>
      <c r="I148" s="15"/>
      <c r="J148" s="16">
        <f t="shared" si="4"/>
        <v>10385.199999999997</v>
      </c>
      <c r="K148" s="17"/>
      <c r="L148" s="18"/>
      <c r="N148" s="27">
        <v>33.299999999999997</v>
      </c>
      <c r="O148" s="28"/>
      <c r="P148" s="29"/>
    </row>
    <row r="149" spans="2:16" x14ac:dyDescent="0.25">
      <c r="B149" s="14">
        <f t="shared" si="5"/>
        <v>145</v>
      </c>
      <c r="C149" s="14" t="s">
        <v>160</v>
      </c>
      <c r="D149" s="14" t="s">
        <v>133</v>
      </c>
      <c r="E149" s="14"/>
      <c r="F149" s="14"/>
      <c r="G149" s="14">
        <v>75</v>
      </c>
      <c r="H149" s="15">
        <v>282.10000000000002</v>
      </c>
      <c r="I149" s="15">
        <v>283</v>
      </c>
      <c r="J149" s="16">
        <f t="shared" si="4"/>
        <v>10667.299999999997</v>
      </c>
      <c r="K149" s="17"/>
      <c r="L149" s="18"/>
      <c r="N149" s="30"/>
      <c r="O149" s="31">
        <v>282.10000000000002</v>
      </c>
      <c r="P149" s="32"/>
    </row>
    <row r="150" spans="2:16" x14ac:dyDescent="0.25">
      <c r="B150" s="14">
        <f t="shared" si="5"/>
        <v>146</v>
      </c>
      <c r="C150" s="14" t="s">
        <v>120</v>
      </c>
      <c r="D150" s="14" t="s">
        <v>161</v>
      </c>
      <c r="E150" s="14"/>
      <c r="F150" s="14"/>
      <c r="G150" s="14">
        <v>75</v>
      </c>
      <c r="H150" s="15">
        <v>185</v>
      </c>
      <c r="I150" s="15">
        <v>180</v>
      </c>
      <c r="J150" s="16">
        <f t="shared" si="4"/>
        <v>10852.299999999997</v>
      </c>
      <c r="K150" s="17"/>
      <c r="L150" s="18"/>
      <c r="N150" s="30"/>
      <c r="O150" s="31">
        <v>185</v>
      </c>
      <c r="P150" s="32"/>
    </row>
    <row r="151" spans="2:16" x14ac:dyDescent="0.25">
      <c r="B151" s="14">
        <f t="shared" si="5"/>
        <v>147</v>
      </c>
      <c r="C151" s="14" t="s">
        <v>161</v>
      </c>
      <c r="D151" s="14" t="s">
        <v>162</v>
      </c>
      <c r="E151" s="14"/>
      <c r="F151" s="14"/>
      <c r="G151" s="14">
        <v>75</v>
      </c>
      <c r="H151" s="15">
        <v>95.5</v>
      </c>
      <c r="I151" s="15">
        <v>88</v>
      </c>
      <c r="J151" s="16">
        <f t="shared" si="4"/>
        <v>10947.799999999997</v>
      </c>
      <c r="K151" s="17"/>
      <c r="L151" s="18"/>
      <c r="N151" s="30"/>
      <c r="O151" s="31">
        <v>95.5</v>
      </c>
      <c r="P151" s="32"/>
    </row>
    <row r="152" spans="2:16" x14ac:dyDescent="0.25">
      <c r="B152" s="14">
        <f t="shared" si="5"/>
        <v>148</v>
      </c>
      <c r="C152" s="14" t="s">
        <v>161</v>
      </c>
      <c r="D152" s="14" t="s">
        <v>119</v>
      </c>
      <c r="E152" s="14"/>
      <c r="F152" s="14"/>
      <c r="G152" s="14">
        <v>75</v>
      </c>
      <c r="H152" s="15">
        <v>129</v>
      </c>
      <c r="I152" s="15">
        <v>128</v>
      </c>
      <c r="J152" s="16">
        <f t="shared" si="4"/>
        <v>11076.799999999997</v>
      </c>
      <c r="K152" s="17"/>
      <c r="L152" s="18"/>
      <c r="N152" s="30"/>
      <c r="O152" s="31">
        <v>129</v>
      </c>
      <c r="P152" s="32"/>
    </row>
    <row r="153" spans="2:16" x14ac:dyDescent="0.25">
      <c r="B153" s="14">
        <f t="shared" si="5"/>
        <v>149</v>
      </c>
      <c r="C153" s="14" t="s">
        <v>119</v>
      </c>
      <c r="D153" s="14" t="s">
        <v>163</v>
      </c>
      <c r="E153" s="14"/>
      <c r="F153" s="14"/>
      <c r="G153" s="14">
        <v>75</v>
      </c>
      <c r="H153" s="15">
        <v>86.6</v>
      </c>
      <c r="I153" s="15">
        <v>89</v>
      </c>
      <c r="J153" s="16">
        <f t="shared" si="4"/>
        <v>11163.399999999998</v>
      </c>
      <c r="K153" s="17"/>
      <c r="L153" s="18"/>
      <c r="N153" s="30"/>
      <c r="O153" s="31">
        <v>86.6</v>
      </c>
      <c r="P153" s="32"/>
    </row>
    <row r="154" spans="2:16" x14ac:dyDescent="0.25">
      <c r="B154" s="14">
        <f t="shared" si="5"/>
        <v>150</v>
      </c>
      <c r="C154" s="14" t="s">
        <v>164</v>
      </c>
      <c r="D154" s="14" t="s">
        <v>15</v>
      </c>
      <c r="E154" s="14" t="s">
        <v>17</v>
      </c>
      <c r="F154" s="14"/>
      <c r="G154" s="14">
        <v>75</v>
      </c>
      <c r="H154" s="15">
        <v>88</v>
      </c>
      <c r="I154" s="22">
        <v>158</v>
      </c>
      <c r="J154" s="16">
        <f t="shared" si="4"/>
        <v>11251.399999999998</v>
      </c>
      <c r="K154" s="17"/>
      <c r="L154" s="18"/>
      <c r="N154" s="27">
        <v>88</v>
      </c>
      <c r="O154" s="28"/>
      <c r="P154" s="29"/>
    </row>
    <row r="155" spans="2:16" x14ac:dyDescent="0.25">
      <c r="B155" s="14">
        <f t="shared" si="5"/>
        <v>151</v>
      </c>
      <c r="C155" s="14" t="s">
        <v>164</v>
      </c>
      <c r="D155" s="14" t="s">
        <v>15</v>
      </c>
      <c r="E155" s="14"/>
      <c r="F155" s="14"/>
      <c r="G155" s="14">
        <v>75</v>
      </c>
      <c r="H155" s="15">
        <v>69</v>
      </c>
      <c r="I155" s="22"/>
      <c r="J155" s="16">
        <f t="shared" si="4"/>
        <v>11320.399999999998</v>
      </c>
      <c r="K155" s="17"/>
      <c r="L155" s="18"/>
      <c r="N155" s="27">
        <v>69</v>
      </c>
      <c r="O155" s="28"/>
      <c r="P155" s="29"/>
    </row>
    <row r="156" spans="2:16" x14ac:dyDescent="0.25">
      <c r="B156" s="14">
        <f t="shared" si="5"/>
        <v>152</v>
      </c>
      <c r="C156" s="14" t="s">
        <v>15</v>
      </c>
      <c r="D156" s="14" t="s">
        <v>18</v>
      </c>
      <c r="E156" s="14"/>
      <c r="F156" s="14"/>
      <c r="G156" s="14">
        <v>75</v>
      </c>
      <c r="H156" s="15">
        <v>27.6</v>
      </c>
      <c r="I156" s="33">
        <v>90</v>
      </c>
      <c r="J156" s="16">
        <f t="shared" si="4"/>
        <v>11347.999999999998</v>
      </c>
      <c r="K156" s="17"/>
      <c r="L156" s="18"/>
      <c r="N156" s="27">
        <v>27.6</v>
      </c>
      <c r="O156" s="28"/>
      <c r="P156" s="29"/>
    </row>
    <row r="157" spans="2:16" x14ac:dyDescent="0.25">
      <c r="B157" s="14">
        <f t="shared" si="5"/>
        <v>153</v>
      </c>
      <c r="C157" s="14" t="s">
        <v>18</v>
      </c>
      <c r="D157" s="14" t="s">
        <v>20</v>
      </c>
      <c r="E157" s="14"/>
      <c r="F157" s="14"/>
      <c r="G157" s="14">
        <v>75</v>
      </c>
      <c r="H157" s="15">
        <v>37.5</v>
      </c>
      <c r="I157" s="33">
        <v>15</v>
      </c>
      <c r="J157" s="16">
        <f t="shared" si="4"/>
        <v>11385.499999999998</v>
      </c>
      <c r="K157" s="17"/>
      <c r="L157" s="18"/>
      <c r="N157" s="27">
        <v>37.5</v>
      </c>
      <c r="O157" s="28"/>
      <c r="P157" s="29"/>
    </row>
    <row r="158" spans="2:16" x14ac:dyDescent="0.25">
      <c r="B158" s="14">
        <f t="shared" si="5"/>
        <v>154</v>
      </c>
      <c r="C158" s="14" t="s">
        <v>20</v>
      </c>
      <c r="D158" s="14" t="s">
        <v>23</v>
      </c>
      <c r="E158" s="14"/>
      <c r="F158" s="14"/>
      <c r="G158" s="14">
        <v>75</v>
      </c>
      <c r="H158" s="15">
        <v>164.5</v>
      </c>
      <c r="I158" s="33">
        <v>174</v>
      </c>
      <c r="J158" s="16">
        <f t="shared" si="4"/>
        <v>11549.999999999998</v>
      </c>
      <c r="K158" s="17"/>
      <c r="L158" s="18"/>
      <c r="N158" s="27">
        <v>164.5</v>
      </c>
      <c r="O158" s="28"/>
      <c r="P158" s="29"/>
    </row>
    <row r="159" spans="2:16" x14ac:dyDescent="0.25">
      <c r="B159" s="14">
        <f t="shared" si="5"/>
        <v>155</v>
      </c>
      <c r="C159" s="14" t="s">
        <v>23</v>
      </c>
      <c r="D159" s="14" t="s">
        <v>24</v>
      </c>
      <c r="E159" s="14"/>
      <c r="F159" s="14"/>
      <c r="G159" s="14">
        <v>75</v>
      </c>
      <c r="H159" s="15">
        <v>136.1</v>
      </c>
      <c r="I159" s="33">
        <v>141</v>
      </c>
      <c r="J159" s="16">
        <f t="shared" si="4"/>
        <v>11686.099999999999</v>
      </c>
      <c r="K159" s="17"/>
      <c r="L159" s="18"/>
      <c r="N159" s="34">
        <v>136.1</v>
      </c>
      <c r="O159" s="34"/>
      <c r="P159" s="34"/>
    </row>
    <row r="160" spans="2:16" x14ac:dyDescent="0.25">
      <c r="B160" s="14">
        <f t="shared" si="5"/>
        <v>156</v>
      </c>
      <c r="C160" s="14" t="s">
        <v>24</v>
      </c>
      <c r="D160" s="14" t="s">
        <v>46</v>
      </c>
      <c r="E160" s="14"/>
      <c r="F160" s="14"/>
      <c r="G160" s="14">
        <v>75</v>
      </c>
      <c r="H160" s="15">
        <v>243</v>
      </c>
      <c r="I160" s="33">
        <v>235</v>
      </c>
      <c r="J160" s="16">
        <f t="shared" si="4"/>
        <v>11929.099999999999</v>
      </c>
      <c r="K160" s="17"/>
      <c r="L160" s="18"/>
      <c r="N160" s="34">
        <v>243</v>
      </c>
      <c r="O160" s="34"/>
      <c r="P160" s="34"/>
    </row>
    <row r="161" spans="2:16" x14ac:dyDescent="0.25">
      <c r="B161" s="14">
        <f t="shared" si="5"/>
        <v>157</v>
      </c>
      <c r="C161" s="14" t="s">
        <v>82</v>
      </c>
      <c r="D161" s="14" t="s">
        <v>87</v>
      </c>
      <c r="E161" s="14" t="s">
        <v>17</v>
      </c>
      <c r="F161" s="14"/>
      <c r="G161" s="14">
        <v>75</v>
      </c>
      <c r="H161" s="15">
        <v>62.2</v>
      </c>
      <c r="I161" s="33">
        <v>59</v>
      </c>
      <c r="J161" s="16">
        <f t="shared" si="4"/>
        <v>11991.3</v>
      </c>
      <c r="K161" s="17"/>
      <c r="L161" s="18"/>
      <c r="N161" s="34">
        <v>62.2</v>
      </c>
      <c r="O161" s="34"/>
      <c r="P161" s="34"/>
    </row>
    <row r="162" spans="2:16" x14ac:dyDescent="0.25">
      <c r="B162" s="14">
        <f t="shared" si="5"/>
        <v>158</v>
      </c>
      <c r="C162" s="14" t="s">
        <v>87</v>
      </c>
      <c r="D162" s="14" t="s">
        <v>165</v>
      </c>
      <c r="E162" s="14"/>
      <c r="F162" s="14"/>
      <c r="G162" s="14">
        <v>75</v>
      </c>
      <c r="H162" s="15">
        <v>151</v>
      </c>
      <c r="I162" s="33">
        <v>197</v>
      </c>
      <c r="J162" s="16">
        <f t="shared" si="4"/>
        <v>12142.3</v>
      </c>
      <c r="K162" s="17"/>
      <c r="L162" s="18"/>
      <c r="N162" s="34">
        <v>151</v>
      </c>
      <c r="O162" s="34"/>
      <c r="P162" s="34"/>
    </row>
    <row r="163" spans="2:16" x14ac:dyDescent="0.25">
      <c r="B163" s="14">
        <f t="shared" si="5"/>
        <v>159</v>
      </c>
      <c r="C163" s="14" t="s">
        <v>166</v>
      </c>
      <c r="D163" s="14" t="s">
        <v>167</v>
      </c>
      <c r="E163" s="14"/>
      <c r="F163" s="14"/>
      <c r="G163" s="14">
        <v>75</v>
      </c>
      <c r="H163" s="15">
        <v>72</v>
      </c>
      <c r="I163" s="33"/>
      <c r="J163" s="16">
        <f t="shared" si="4"/>
        <v>12214.3</v>
      </c>
      <c r="K163" s="17"/>
      <c r="L163" s="18"/>
      <c r="N163" s="34">
        <v>72</v>
      </c>
      <c r="O163" s="34"/>
      <c r="P163" s="34"/>
    </row>
    <row r="164" spans="2:16" x14ac:dyDescent="0.25">
      <c r="B164" s="14">
        <f t="shared" si="5"/>
        <v>160</v>
      </c>
      <c r="C164" s="14" t="s">
        <v>98</v>
      </c>
      <c r="D164" s="14" t="s">
        <v>100</v>
      </c>
      <c r="E164" s="14"/>
      <c r="F164" s="14"/>
      <c r="G164" s="14">
        <v>75</v>
      </c>
      <c r="H164" s="15">
        <v>30.2</v>
      </c>
      <c r="I164" s="33">
        <v>28</v>
      </c>
      <c r="J164" s="16">
        <f t="shared" si="4"/>
        <v>12244.5</v>
      </c>
      <c r="K164" s="17"/>
      <c r="L164" s="18"/>
      <c r="N164" s="34">
        <v>30.2</v>
      </c>
      <c r="O164" s="34"/>
      <c r="P164" s="34"/>
    </row>
    <row r="165" spans="2:16" x14ac:dyDescent="0.25">
      <c r="B165" s="14">
        <f t="shared" si="5"/>
        <v>161</v>
      </c>
      <c r="C165" s="14" t="s">
        <v>100</v>
      </c>
      <c r="D165" s="14" t="s">
        <v>102</v>
      </c>
      <c r="E165" s="14"/>
      <c r="F165" s="14"/>
      <c r="G165" s="14">
        <v>75</v>
      </c>
      <c r="H165" s="15">
        <v>4</v>
      </c>
      <c r="I165" s="33">
        <v>4</v>
      </c>
      <c r="J165" s="16">
        <f t="shared" si="4"/>
        <v>12248.5</v>
      </c>
      <c r="K165" s="17"/>
      <c r="L165" s="18"/>
      <c r="N165" s="34">
        <v>4</v>
      </c>
      <c r="O165" s="34"/>
      <c r="P165" s="34"/>
    </row>
    <row r="166" spans="2:16" x14ac:dyDescent="0.25">
      <c r="B166" s="14">
        <f t="shared" si="5"/>
        <v>162</v>
      </c>
      <c r="C166" s="14" t="s">
        <v>102</v>
      </c>
      <c r="D166" s="14" t="s">
        <v>101</v>
      </c>
      <c r="E166" s="14"/>
      <c r="F166" s="14"/>
      <c r="G166" s="14">
        <v>75</v>
      </c>
      <c r="H166" s="15">
        <v>55.8</v>
      </c>
      <c r="I166" s="33">
        <v>57</v>
      </c>
      <c r="J166" s="16">
        <f t="shared" si="4"/>
        <v>12304.3</v>
      </c>
      <c r="K166" s="17"/>
      <c r="L166" s="18"/>
      <c r="N166" s="34">
        <v>55.8</v>
      </c>
      <c r="O166" s="34"/>
      <c r="P166" s="34"/>
    </row>
    <row r="167" spans="2:16" x14ac:dyDescent="0.25">
      <c r="B167" s="14">
        <f t="shared" si="5"/>
        <v>163</v>
      </c>
      <c r="C167" s="14" t="s">
        <v>101</v>
      </c>
      <c r="D167" s="14" t="s">
        <v>105</v>
      </c>
      <c r="E167" s="14"/>
      <c r="F167" s="14"/>
      <c r="G167" s="14">
        <v>75</v>
      </c>
      <c r="H167" s="15">
        <v>102</v>
      </c>
      <c r="I167" s="15">
        <v>100</v>
      </c>
      <c r="J167" s="16">
        <f t="shared" si="4"/>
        <v>12406.3</v>
      </c>
      <c r="K167" s="17"/>
      <c r="L167" s="18"/>
      <c r="N167" s="34">
        <v>102</v>
      </c>
      <c r="O167" s="34"/>
      <c r="P167" s="34"/>
    </row>
    <row r="168" spans="2:16" x14ac:dyDescent="0.25">
      <c r="B168" s="14">
        <f t="shared" si="5"/>
        <v>164</v>
      </c>
      <c r="C168" s="14" t="s">
        <v>168</v>
      </c>
      <c r="D168" s="14" t="s">
        <v>169</v>
      </c>
      <c r="E168" s="14"/>
      <c r="F168" s="14"/>
      <c r="G168" s="14">
        <v>90</v>
      </c>
      <c r="H168" s="15">
        <v>42.5</v>
      </c>
      <c r="I168" s="15">
        <v>42.5</v>
      </c>
      <c r="J168" s="16">
        <f t="shared" si="4"/>
        <v>12448.8</v>
      </c>
      <c r="K168" s="17"/>
      <c r="L168" s="18"/>
      <c r="N168" s="35">
        <v>42.5</v>
      </c>
      <c r="O168" s="35"/>
      <c r="P168" s="35"/>
    </row>
    <row r="169" spans="2:16" x14ac:dyDescent="0.25">
      <c r="B169" s="14">
        <f t="shared" si="5"/>
        <v>165</v>
      </c>
      <c r="C169" s="14" t="s">
        <v>170</v>
      </c>
      <c r="D169" s="14" t="s">
        <v>80</v>
      </c>
      <c r="E169" s="14"/>
      <c r="F169" s="14"/>
      <c r="G169" s="14">
        <v>90</v>
      </c>
      <c r="H169" s="15">
        <v>278.5</v>
      </c>
      <c r="I169" s="15">
        <v>275</v>
      </c>
      <c r="J169" s="16">
        <f t="shared" si="4"/>
        <v>12727.3</v>
      </c>
      <c r="K169" s="17"/>
      <c r="L169" s="18"/>
      <c r="N169" s="35">
        <v>278.5</v>
      </c>
      <c r="O169" s="35"/>
      <c r="P169" s="35"/>
    </row>
    <row r="170" spans="2:16" x14ac:dyDescent="0.25">
      <c r="B170" s="14">
        <f t="shared" si="5"/>
        <v>166</v>
      </c>
      <c r="C170" s="14" t="s">
        <v>170</v>
      </c>
      <c r="D170" s="14" t="s">
        <v>165</v>
      </c>
      <c r="E170" s="14"/>
      <c r="F170" s="14"/>
      <c r="G170" s="14">
        <v>90</v>
      </c>
      <c r="H170" s="15">
        <v>48</v>
      </c>
      <c r="I170" s="15">
        <v>52</v>
      </c>
      <c r="J170" s="16">
        <f t="shared" si="4"/>
        <v>12775.3</v>
      </c>
      <c r="K170" s="17"/>
      <c r="L170" s="18"/>
      <c r="N170" s="35">
        <v>48</v>
      </c>
      <c r="O170" s="35"/>
      <c r="P170" s="35"/>
    </row>
    <row r="171" spans="2:16" x14ac:dyDescent="0.25">
      <c r="B171" s="14">
        <f t="shared" si="5"/>
        <v>167</v>
      </c>
      <c r="C171" s="14" t="s">
        <v>165</v>
      </c>
      <c r="D171" s="14" t="s">
        <v>166</v>
      </c>
      <c r="E171" s="14"/>
      <c r="F171" s="14"/>
      <c r="G171" s="14">
        <v>90</v>
      </c>
      <c r="H171" s="15">
        <v>46.5</v>
      </c>
      <c r="I171" s="22">
        <v>50</v>
      </c>
      <c r="J171" s="16">
        <f t="shared" si="4"/>
        <v>12821.8</v>
      </c>
      <c r="K171" s="17"/>
      <c r="L171" s="18"/>
      <c r="N171" s="35">
        <v>46.5</v>
      </c>
      <c r="O171" s="35"/>
      <c r="P171" s="35"/>
    </row>
    <row r="172" spans="2:16" x14ac:dyDescent="0.25">
      <c r="B172" s="14">
        <f t="shared" si="5"/>
        <v>168</v>
      </c>
      <c r="C172" s="14" t="s">
        <v>165</v>
      </c>
      <c r="D172" s="14" t="s">
        <v>166</v>
      </c>
      <c r="E172" s="14" t="s">
        <v>111</v>
      </c>
      <c r="F172" s="14"/>
      <c r="G172" s="14">
        <v>90</v>
      </c>
      <c r="H172" s="15">
        <v>5</v>
      </c>
      <c r="I172" s="22"/>
      <c r="J172" s="16">
        <f t="shared" si="4"/>
        <v>12826.8</v>
      </c>
      <c r="K172" s="17"/>
      <c r="L172" s="18"/>
      <c r="N172" s="35">
        <v>5</v>
      </c>
      <c r="O172" s="35"/>
      <c r="P172" s="35"/>
    </row>
    <row r="173" spans="2:16" x14ac:dyDescent="0.25">
      <c r="B173" s="14">
        <f t="shared" si="5"/>
        <v>169</v>
      </c>
      <c r="C173" s="14" t="s">
        <v>166</v>
      </c>
      <c r="D173" s="14" t="s">
        <v>171</v>
      </c>
      <c r="E173" s="14"/>
      <c r="F173" s="14"/>
      <c r="G173" s="14">
        <v>90</v>
      </c>
      <c r="H173" s="15">
        <v>117</v>
      </c>
      <c r="I173" s="22">
        <v>120</v>
      </c>
      <c r="J173" s="16">
        <f t="shared" si="4"/>
        <v>12943.8</v>
      </c>
      <c r="K173" s="17"/>
      <c r="L173" s="18"/>
      <c r="N173" s="35">
        <v>117</v>
      </c>
      <c r="O173" s="35"/>
      <c r="P173" s="35"/>
    </row>
    <row r="174" spans="2:16" x14ac:dyDescent="0.25">
      <c r="B174" s="14">
        <f t="shared" si="5"/>
        <v>170</v>
      </c>
      <c r="C174" s="14" t="s">
        <v>166</v>
      </c>
      <c r="D174" s="14" t="s">
        <v>171</v>
      </c>
      <c r="E174" s="14" t="s">
        <v>13</v>
      </c>
      <c r="F174" s="14"/>
      <c r="G174" s="14">
        <v>90</v>
      </c>
      <c r="H174" s="15">
        <v>5</v>
      </c>
      <c r="I174" s="22"/>
      <c r="J174" s="16">
        <f t="shared" si="4"/>
        <v>12948.8</v>
      </c>
      <c r="K174" s="17"/>
      <c r="L174" s="18"/>
      <c r="N174" s="35">
        <v>5</v>
      </c>
      <c r="O174" s="35"/>
      <c r="P174" s="35"/>
    </row>
    <row r="175" spans="2:16" x14ac:dyDescent="0.25">
      <c r="B175" s="14">
        <f t="shared" si="5"/>
        <v>171</v>
      </c>
      <c r="C175" s="14" t="s">
        <v>171</v>
      </c>
      <c r="D175" s="14" t="s">
        <v>94</v>
      </c>
      <c r="E175" s="14"/>
      <c r="F175" s="14"/>
      <c r="G175" s="14">
        <v>90</v>
      </c>
      <c r="H175" s="15">
        <v>43</v>
      </c>
      <c r="I175" s="33">
        <v>43</v>
      </c>
      <c r="J175" s="16">
        <f t="shared" si="4"/>
        <v>12991.8</v>
      </c>
      <c r="K175" s="17"/>
      <c r="L175" s="18"/>
      <c r="N175" s="35">
        <v>43</v>
      </c>
      <c r="O175" s="35"/>
      <c r="P175" s="35"/>
    </row>
    <row r="176" spans="2:16" x14ac:dyDescent="0.25">
      <c r="B176" s="14">
        <f t="shared" si="5"/>
        <v>172</v>
      </c>
      <c r="C176" s="14" t="s">
        <v>94</v>
      </c>
      <c r="D176" s="14" t="s">
        <v>98</v>
      </c>
      <c r="E176" s="14"/>
      <c r="F176" s="14"/>
      <c r="G176" s="14">
        <v>90</v>
      </c>
      <c r="H176" s="15">
        <v>38.299999999999997</v>
      </c>
      <c r="I176" s="33">
        <v>41</v>
      </c>
      <c r="J176" s="16">
        <f t="shared" si="4"/>
        <v>13030.099999999999</v>
      </c>
      <c r="K176" s="17"/>
      <c r="L176" s="18"/>
      <c r="N176" s="35">
        <v>38.299999999999997</v>
      </c>
      <c r="O176" s="35"/>
      <c r="P176" s="35"/>
    </row>
    <row r="177" spans="2:16" x14ac:dyDescent="0.25">
      <c r="B177" s="14">
        <f t="shared" si="5"/>
        <v>173</v>
      </c>
      <c r="C177" s="14" t="s">
        <v>171</v>
      </c>
      <c r="D177" s="14" t="s">
        <v>172</v>
      </c>
      <c r="E177" s="14"/>
      <c r="F177" s="14"/>
      <c r="G177" s="14">
        <v>90</v>
      </c>
      <c r="H177" s="15">
        <v>113</v>
      </c>
      <c r="I177" s="22">
        <v>115</v>
      </c>
      <c r="J177" s="16">
        <f t="shared" si="4"/>
        <v>13143.099999999999</v>
      </c>
      <c r="K177" s="17"/>
      <c r="L177" s="18"/>
      <c r="N177" s="35">
        <v>113</v>
      </c>
      <c r="O177" s="35"/>
      <c r="P177" s="35"/>
    </row>
    <row r="178" spans="2:16" x14ac:dyDescent="0.25">
      <c r="B178" s="14">
        <f t="shared" si="5"/>
        <v>174</v>
      </c>
      <c r="C178" s="14" t="s">
        <v>171</v>
      </c>
      <c r="D178" s="14" t="s">
        <v>172</v>
      </c>
      <c r="E178" s="14" t="s">
        <v>13</v>
      </c>
      <c r="F178" s="14"/>
      <c r="G178" s="14">
        <v>90</v>
      </c>
      <c r="H178" s="15">
        <v>3</v>
      </c>
      <c r="I178" s="22"/>
      <c r="J178" s="16">
        <f t="shared" si="4"/>
        <v>13146.099999999999</v>
      </c>
      <c r="K178" s="17"/>
      <c r="L178" s="18"/>
      <c r="N178" s="35">
        <v>3</v>
      </c>
      <c r="O178" s="35"/>
      <c r="P178" s="35"/>
    </row>
    <row r="179" spans="2:16" x14ac:dyDescent="0.25">
      <c r="B179" s="14">
        <f t="shared" si="5"/>
        <v>175</v>
      </c>
      <c r="C179" s="14" t="s">
        <v>172</v>
      </c>
      <c r="D179" s="14" t="s">
        <v>162</v>
      </c>
      <c r="E179" s="14"/>
      <c r="F179" s="14"/>
      <c r="G179" s="14">
        <v>90</v>
      </c>
      <c r="H179" s="15">
        <v>663</v>
      </c>
      <c r="I179" s="15">
        <v>666</v>
      </c>
      <c r="J179" s="16">
        <f t="shared" si="4"/>
        <v>13809.099999999999</v>
      </c>
      <c r="K179" s="17"/>
      <c r="L179" s="18"/>
      <c r="N179" s="36">
        <v>663</v>
      </c>
      <c r="O179" s="37"/>
      <c r="P179" s="38"/>
    </row>
    <row r="180" spans="2:16" x14ac:dyDescent="0.25">
      <c r="B180" s="14">
        <f t="shared" si="5"/>
        <v>176</v>
      </c>
      <c r="C180" s="13" t="s">
        <v>35</v>
      </c>
      <c r="D180" s="13" t="s">
        <v>36</v>
      </c>
      <c r="E180" s="13" t="s">
        <v>17</v>
      </c>
      <c r="F180" s="14"/>
      <c r="G180" s="13">
        <v>110</v>
      </c>
      <c r="H180" s="15">
        <v>50.9</v>
      </c>
      <c r="I180" s="15">
        <v>48</v>
      </c>
      <c r="J180" s="16">
        <f t="shared" si="4"/>
        <v>13859.999999999998</v>
      </c>
      <c r="K180" s="17"/>
      <c r="L180" s="18"/>
      <c r="N180" s="39">
        <v>50.9</v>
      </c>
      <c r="O180" s="39"/>
      <c r="P180" s="39"/>
    </row>
    <row r="181" spans="2:16" x14ac:dyDescent="0.25">
      <c r="B181" s="14">
        <f t="shared" si="5"/>
        <v>177</v>
      </c>
      <c r="C181" s="13" t="s">
        <v>36</v>
      </c>
      <c r="D181" s="13" t="s">
        <v>38</v>
      </c>
      <c r="E181" s="13"/>
      <c r="F181" s="14"/>
      <c r="G181" s="13">
        <v>110</v>
      </c>
      <c r="H181" s="15">
        <v>9</v>
      </c>
      <c r="I181" s="22">
        <v>25</v>
      </c>
      <c r="J181" s="16">
        <f t="shared" si="4"/>
        <v>13868.999999999998</v>
      </c>
      <c r="K181" s="17"/>
      <c r="L181" s="18"/>
      <c r="N181" s="39">
        <v>9</v>
      </c>
      <c r="O181" s="39"/>
      <c r="P181" s="39"/>
    </row>
    <row r="182" spans="2:16" x14ac:dyDescent="0.25">
      <c r="B182" s="14">
        <f t="shared" si="5"/>
        <v>178</v>
      </c>
      <c r="C182" s="13" t="s">
        <v>36</v>
      </c>
      <c r="D182" s="13" t="s">
        <v>38</v>
      </c>
      <c r="E182" s="13" t="s">
        <v>17</v>
      </c>
      <c r="F182" s="14"/>
      <c r="G182" s="13">
        <v>110</v>
      </c>
      <c r="H182" s="15">
        <v>16.7</v>
      </c>
      <c r="I182" s="22"/>
      <c r="J182" s="16">
        <f t="shared" si="4"/>
        <v>13885.699999999999</v>
      </c>
      <c r="K182" s="17"/>
      <c r="L182" s="18"/>
      <c r="N182" s="39">
        <v>16.7</v>
      </c>
      <c r="O182" s="39"/>
      <c r="P182" s="39"/>
    </row>
    <row r="183" spans="2:16" x14ac:dyDescent="0.25">
      <c r="B183" s="14">
        <f t="shared" si="5"/>
        <v>179</v>
      </c>
      <c r="C183" s="14" t="s">
        <v>38</v>
      </c>
      <c r="D183" s="14" t="s">
        <v>48</v>
      </c>
      <c r="E183" s="14"/>
      <c r="F183" s="14"/>
      <c r="G183" s="14">
        <v>110</v>
      </c>
      <c r="H183" s="15">
        <v>151.6</v>
      </c>
      <c r="I183" s="15">
        <v>143</v>
      </c>
      <c r="J183" s="16">
        <f t="shared" si="4"/>
        <v>14037.3</v>
      </c>
      <c r="K183" s="17"/>
      <c r="L183" s="18"/>
      <c r="N183" s="39">
        <v>151.6</v>
      </c>
      <c r="O183" s="39"/>
      <c r="P183" s="39"/>
    </row>
    <row r="184" spans="2:16" x14ac:dyDescent="0.25">
      <c r="B184" s="14">
        <f t="shared" si="5"/>
        <v>180</v>
      </c>
      <c r="C184" s="14" t="s">
        <v>48</v>
      </c>
      <c r="D184" s="14" t="s">
        <v>40</v>
      </c>
      <c r="E184" s="13" t="s">
        <v>17</v>
      </c>
      <c r="F184" s="14"/>
      <c r="G184" s="14">
        <v>110</v>
      </c>
      <c r="H184" s="15">
        <v>20</v>
      </c>
      <c r="I184" s="15">
        <v>42</v>
      </c>
      <c r="J184" s="16">
        <f t="shared" si="4"/>
        <v>14057.3</v>
      </c>
      <c r="K184" s="17"/>
      <c r="L184" s="18"/>
      <c r="N184" s="39">
        <v>20</v>
      </c>
      <c r="O184" s="39"/>
      <c r="P184" s="39"/>
    </row>
    <row r="185" spans="2:16" x14ac:dyDescent="0.25">
      <c r="B185" s="14">
        <f t="shared" si="5"/>
        <v>181</v>
      </c>
      <c r="C185" s="14" t="s">
        <v>40</v>
      </c>
      <c r="D185" s="14" t="s">
        <v>49</v>
      </c>
      <c r="E185" s="13" t="s">
        <v>58</v>
      </c>
      <c r="F185" s="14"/>
      <c r="G185" s="14">
        <v>110</v>
      </c>
      <c r="H185" s="15">
        <v>5</v>
      </c>
      <c r="I185" s="22">
        <v>14</v>
      </c>
      <c r="J185" s="16">
        <f t="shared" si="4"/>
        <v>14062.3</v>
      </c>
      <c r="K185" s="17"/>
      <c r="L185" s="18" t="s">
        <v>58</v>
      </c>
      <c r="N185" s="40"/>
      <c r="O185" s="40"/>
      <c r="P185" s="40"/>
    </row>
    <row r="186" spans="2:16" x14ac:dyDescent="0.25">
      <c r="B186" s="14">
        <f t="shared" si="5"/>
        <v>182</v>
      </c>
      <c r="C186" s="14" t="s">
        <v>40</v>
      </c>
      <c r="D186" s="14" t="s">
        <v>49</v>
      </c>
      <c r="E186" s="14" t="s">
        <v>13</v>
      </c>
      <c r="F186" s="14"/>
      <c r="G186" s="14">
        <v>110</v>
      </c>
      <c r="H186" s="15">
        <v>3</v>
      </c>
      <c r="I186" s="22"/>
      <c r="J186" s="16">
        <f t="shared" si="4"/>
        <v>14065.3</v>
      </c>
      <c r="K186" s="17"/>
      <c r="L186" s="18"/>
      <c r="N186" s="39">
        <v>3</v>
      </c>
      <c r="O186" s="39"/>
      <c r="P186" s="39"/>
    </row>
    <row r="187" spans="2:16" x14ac:dyDescent="0.25">
      <c r="B187" s="14">
        <f t="shared" si="5"/>
        <v>183</v>
      </c>
      <c r="C187" s="14" t="s">
        <v>40</v>
      </c>
      <c r="D187" s="14" t="s">
        <v>49</v>
      </c>
      <c r="E187" s="13" t="s">
        <v>17</v>
      </c>
      <c r="F187" s="14"/>
      <c r="G187" s="14">
        <v>110</v>
      </c>
      <c r="H187" s="15">
        <v>10</v>
      </c>
      <c r="I187" s="22"/>
      <c r="J187" s="16">
        <f t="shared" si="4"/>
        <v>14075.3</v>
      </c>
      <c r="K187" s="17"/>
      <c r="L187" s="18"/>
      <c r="N187" s="39">
        <v>15</v>
      </c>
      <c r="O187" s="39"/>
      <c r="P187" s="39"/>
    </row>
    <row r="188" spans="2:16" x14ac:dyDescent="0.25">
      <c r="B188" s="14">
        <f t="shared" si="5"/>
        <v>184</v>
      </c>
      <c r="C188" s="14" t="s">
        <v>59</v>
      </c>
      <c r="D188" s="14" t="s">
        <v>57</v>
      </c>
      <c r="E188" s="14"/>
      <c r="F188" s="14"/>
      <c r="G188" s="14">
        <v>110</v>
      </c>
      <c r="H188" s="15">
        <v>42</v>
      </c>
      <c r="I188" s="15">
        <v>54</v>
      </c>
      <c r="J188" s="16">
        <f t="shared" si="4"/>
        <v>14117.3</v>
      </c>
      <c r="K188" s="17"/>
      <c r="L188" s="18"/>
      <c r="N188" s="39">
        <v>42</v>
      </c>
      <c r="O188" s="39"/>
      <c r="P188" s="39"/>
    </row>
    <row r="189" spans="2:16" x14ac:dyDescent="0.25">
      <c r="B189" s="14">
        <f t="shared" si="5"/>
        <v>185</v>
      </c>
      <c r="C189" s="14" t="s">
        <v>57</v>
      </c>
      <c r="D189" s="14" t="s">
        <v>65</v>
      </c>
      <c r="E189" s="14"/>
      <c r="F189" s="14"/>
      <c r="G189" s="14">
        <v>110</v>
      </c>
      <c r="H189" s="15">
        <v>154.19999999999999</v>
      </c>
      <c r="I189" s="15">
        <v>149</v>
      </c>
      <c r="J189" s="16">
        <f t="shared" si="4"/>
        <v>14271.5</v>
      </c>
      <c r="K189" s="17"/>
      <c r="L189" s="18"/>
      <c r="N189" s="39">
        <v>154.19999999999999</v>
      </c>
      <c r="O189" s="39"/>
      <c r="P189" s="39"/>
    </row>
    <row r="190" spans="2:16" x14ac:dyDescent="0.25">
      <c r="B190" s="14">
        <f t="shared" si="5"/>
        <v>186</v>
      </c>
      <c r="C190" s="14" t="s">
        <v>65</v>
      </c>
      <c r="D190" s="14" t="s">
        <v>67</v>
      </c>
      <c r="E190" s="14"/>
      <c r="F190" s="14"/>
      <c r="G190" s="14">
        <v>110</v>
      </c>
      <c r="H190" s="15">
        <v>350</v>
      </c>
      <c r="I190" s="22">
        <v>352</v>
      </c>
      <c r="J190" s="16">
        <f t="shared" si="4"/>
        <v>14621.5</v>
      </c>
      <c r="K190" s="17"/>
      <c r="L190" s="18"/>
      <c r="N190" s="41">
        <v>350</v>
      </c>
      <c r="O190" s="41"/>
      <c r="P190" s="41"/>
    </row>
    <row r="191" spans="2:16" x14ac:dyDescent="0.25">
      <c r="B191" s="14">
        <f t="shared" si="5"/>
        <v>187</v>
      </c>
      <c r="C191" s="14" t="s">
        <v>65</v>
      </c>
      <c r="D191" s="14" t="s">
        <v>67</v>
      </c>
      <c r="E191" s="14" t="s">
        <v>13</v>
      </c>
      <c r="F191" s="14"/>
      <c r="G191" s="14">
        <v>110</v>
      </c>
      <c r="H191" s="15">
        <v>6</v>
      </c>
      <c r="I191" s="22"/>
      <c r="J191" s="16">
        <f t="shared" si="4"/>
        <v>14627.5</v>
      </c>
      <c r="K191" s="17"/>
      <c r="L191" s="18"/>
      <c r="N191" s="41">
        <v>6</v>
      </c>
      <c r="O191" s="41"/>
      <c r="P191" s="41"/>
    </row>
    <row r="192" spans="2:16" x14ac:dyDescent="0.25">
      <c r="B192" s="14">
        <f t="shared" si="5"/>
        <v>188</v>
      </c>
      <c r="C192" s="14" t="s">
        <v>67</v>
      </c>
      <c r="D192" s="14" t="s">
        <v>49</v>
      </c>
      <c r="E192" s="14"/>
      <c r="F192" s="14"/>
      <c r="G192" s="14">
        <v>110</v>
      </c>
      <c r="H192" s="15">
        <v>28.7</v>
      </c>
      <c r="I192" s="15">
        <v>28</v>
      </c>
      <c r="J192" s="16">
        <f t="shared" si="4"/>
        <v>14656.2</v>
      </c>
      <c r="K192" s="17"/>
      <c r="L192" s="18"/>
      <c r="N192" s="41">
        <v>28.7</v>
      </c>
      <c r="O192" s="41"/>
      <c r="P192" s="41"/>
    </row>
    <row r="193" spans="2:16" x14ac:dyDescent="0.25">
      <c r="B193" s="14">
        <f t="shared" si="5"/>
        <v>189</v>
      </c>
      <c r="C193" s="14" t="s">
        <v>59</v>
      </c>
      <c r="D193" s="14" t="s">
        <v>78</v>
      </c>
      <c r="E193" s="14"/>
      <c r="F193" s="14"/>
      <c r="G193" s="14">
        <v>110</v>
      </c>
      <c r="H193" s="15">
        <v>182.8</v>
      </c>
      <c r="I193" s="15">
        <v>168</v>
      </c>
      <c r="J193" s="16">
        <f t="shared" si="4"/>
        <v>14839</v>
      </c>
      <c r="K193" s="17"/>
      <c r="L193" s="18"/>
      <c r="N193" s="41">
        <v>182.8</v>
      </c>
      <c r="O193" s="41"/>
      <c r="P193" s="41"/>
    </row>
    <row r="194" spans="2:16" x14ac:dyDescent="0.25">
      <c r="B194" s="14">
        <f t="shared" si="5"/>
        <v>190</v>
      </c>
      <c r="C194" s="14" t="s">
        <v>78</v>
      </c>
      <c r="D194" s="14" t="s">
        <v>168</v>
      </c>
      <c r="E194" s="14"/>
      <c r="F194" s="14"/>
      <c r="G194" s="14">
        <v>110</v>
      </c>
      <c r="H194" s="15">
        <v>152.69999999999999</v>
      </c>
      <c r="I194" s="15">
        <v>150</v>
      </c>
      <c r="J194" s="16">
        <f t="shared" si="4"/>
        <v>14991.7</v>
      </c>
      <c r="K194" s="17"/>
      <c r="L194" s="18"/>
      <c r="N194" s="41">
        <v>152.69999999999999</v>
      </c>
      <c r="O194" s="41"/>
      <c r="P194" s="41"/>
    </row>
    <row r="195" spans="2:16" x14ac:dyDescent="0.25">
      <c r="B195" s="14">
        <f t="shared" si="5"/>
        <v>191</v>
      </c>
      <c r="C195" s="14" t="s">
        <v>168</v>
      </c>
      <c r="D195" s="14" t="s">
        <v>170</v>
      </c>
      <c r="E195" s="14" t="s">
        <v>13</v>
      </c>
      <c r="F195" s="14"/>
      <c r="G195" s="14">
        <v>110</v>
      </c>
      <c r="H195" s="15">
        <v>8</v>
      </c>
      <c r="I195" s="22">
        <v>195</v>
      </c>
      <c r="J195" s="16">
        <f t="shared" si="4"/>
        <v>14999.7</v>
      </c>
      <c r="K195" s="17"/>
      <c r="L195" s="18"/>
      <c r="N195" s="41">
        <v>8</v>
      </c>
      <c r="O195" s="41"/>
      <c r="P195" s="41"/>
    </row>
    <row r="196" spans="2:16" x14ac:dyDescent="0.25">
      <c r="B196" s="14">
        <f t="shared" si="5"/>
        <v>192</v>
      </c>
      <c r="C196" s="14" t="s">
        <v>168</v>
      </c>
      <c r="D196" s="14" t="s">
        <v>170</v>
      </c>
      <c r="E196" s="14"/>
      <c r="F196" s="14"/>
      <c r="G196" s="14">
        <v>110</v>
      </c>
      <c r="H196" s="15">
        <v>177</v>
      </c>
      <c r="I196" s="22"/>
      <c r="J196" s="16">
        <f t="shared" si="4"/>
        <v>15176.7</v>
      </c>
      <c r="K196" s="17"/>
      <c r="L196" s="18"/>
      <c r="N196" s="41">
        <v>177</v>
      </c>
      <c r="O196" s="41"/>
      <c r="P196" s="41"/>
    </row>
    <row r="197" spans="2:16" x14ac:dyDescent="0.25">
      <c r="B197" s="14">
        <f t="shared" si="5"/>
        <v>193</v>
      </c>
      <c r="C197" s="14" t="s">
        <v>173</v>
      </c>
      <c r="D197" s="14" t="s">
        <v>174</v>
      </c>
      <c r="E197" s="14"/>
      <c r="F197" s="14"/>
      <c r="G197" s="14">
        <v>110</v>
      </c>
      <c r="H197" s="15">
        <v>144</v>
      </c>
      <c r="I197" s="15">
        <v>146</v>
      </c>
      <c r="J197" s="16">
        <f t="shared" si="4"/>
        <v>15320.7</v>
      </c>
      <c r="K197" s="17"/>
      <c r="L197" s="18"/>
      <c r="N197" s="42">
        <v>144</v>
      </c>
      <c r="O197" s="43"/>
      <c r="P197" s="44"/>
    </row>
    <row r="198" spans="2:16" x14ac:dyDescent="0.25">
      <c r="B198" s="14">
        <f t="shared" si="5"/>
        <v>194</v>
      </c>
      <c r="C198" s="14" t="s">
        <v>174</v>
      </c>
      <c r="D198" s="14" t="s">
        <v>29</v>
      </c>
      <c r="E198" s="14"/>
      <c r="F198" s="14"/>
      <c r="G198" s="14">
        <v>110</v>
      </c>
      <c r="H198" s="15">
        <v>141</v>
      </c>
      <c r="I198" s="15">
        <v>160</v>
      </c>
      <c r="J198" s="16">
        <f t="shared" ref="J198:J222" si="6">+J197+H198</f>
        <v>15461.7</v>
      </c>
      <c r="K198" s="17"/>
      <c r="L198" s="18"/>
      <c r="N198" s="42">
        <v>141</v>
      </c>
      <c r="O198" s="43"/>
      <c r="P198" s="44"/>
    </row>
    <row r="199" spans="2:16" x14ac:dyDescent="0.25">
      <c r="B199" s="14">
        <f t="shared" ref="B199:B235" si="7">1+B198</f>
        <v>195</v>
      </c>
      <c r="C199" s="14" t="s">
        <v>131</v>
      </c>
      <c r="D199" s="14" t="s">
        <v>175</v>
      </c>
      <c r="E199" s="14" t="s">
        <v>17</v>
      </c>
      <c r="F199" s="14"/>
      <c r="G199" s="14">
        <v>110</v>
      </c>
      <c r="H199" s="15">
        <v>31</v>
      </c>
      <c r="I199" s="15">
        <v>30</v>
      </c>
      <c r="J199" s="16">
        <f t="shared" si="6"/>
        <v>15492.7</v>
      </c>
      <c r="K199" s="17"/>
      <c r="L199" s="18"/>
      <c r="N199" s="45"/>
      <c r="O199" s="46"/>
      <c r="P199" s="47"/>
    </row>
    <row r="200" spans="2:16" x14ac:dyDescent="0.25">
      <c r="B200" s="14">
        <f t="shared" si="7"/>
        <v>196</v>
      </c>
      <c r="C200" s="14" t="s">
        <v>131</v>
      </c>
      <c r="D200" s="14" t="s">
        <v>175</v>
      </c>
      <c r="E200" s="14" t="s">
        <v>58</v>
      </c>
      <c r="F200" s="14"/>
      <c r="G200" s="14">
        <v>110</v>
      </c>
      <c r="H200" s="15">
        <v>8</v>
      </c>
      <c r="I200" s="15"/>
      <c r="J200" s="16">
        <f t="shared" si="6"/>
        <v>15500.7</v>
      </c>
      <c r="K200" s="17"/>
      <c r="L200" s="18" t="s">
        <v>58</v>
      </c>
      <c r="N200" s="45"/>
      <c r="O200" s="46"/>
      <c r="P200" s="47"/>
    </row>
    <row r="201" spans="2:16" x14ac:dyDescent="0.25">
      <c r="B201" s="14">
        <f t="shared" si="7"/>
        <v>197</v>
      </c>
      <c r="C201" s="14" t="s">
        <v>131</v>
      </c>
      <c r="D201" s="14" t="s">
        <v>175</v>
      </c>
      <c r="E201" s="14"/>
      <c r="F201" s="14"/>
      <c r="G201" s="14">
        <v>110</v>
      </c>
      <c r="H201" s="15">
        <v>40</v>
      </c>
      <c r="I201" s="15">
        <v>48</v>
      </c>
      <c r="J201" s="16">
        <f t="shared" si="6"/>
        <v>15540.7</v>
      </c>
      <c r="K201" s="17"/>
      <c r="L201" s="18"/>
      <c r="N201" s="45"/>
      <c r="O201" s="46"/>
      <c r="P201" s="47"/>
    </row>
    <row r="202" spans="2:16" ht="15" customHeight="1" x14ac:dyDescent="0.25">
      <c r="B202" s="14">
        <f t="shared" si="7"/>
        <v>198</v>
      </c>
      <c r="C202" s="14"/>
      <c r="D202" s="14"/>
      <c r="E202" s="14"/>
      <c r="F202" s="14"/>
      <c r="G202" s="14"/>
      <c r="H202" s="15"/>
      <c r="I202" s="15"/>
      <c r="J202" s="16">
        <f t="shared" si="6"/>
        <v>15540.7</v>
      </c>
      <c r="K202" s="17"/>
      <c r="L202" s="18"/>
      <c r="N202" s="45"/>
      <c r="O202" s="46"/>
      <c r="P202" s="47"/>
    </row>
    <row r="203" spans="2:16" ht="15" customHeight="1" x14ac:dyDescent="0.25">
      <c r="B203" s="14">
        <f t="shared" si="7"/>
        <v>199</v>
      </c>
      <c r="C203" s="14"/>
      <c r="D203" s="14"/>
      <c r="E203" s="14"/>
      <c r="F203" s="14"/>
      <c r="G203" s="14"/>
      <c r="H203" s="15"/>
      <c r="I203" s="15"/>
      <c r="J203" s="16">
        <f t="shared" si="6"/>
        <v>15540.7</v>
      </c>
      <c r="K203" s="17"/>
      <c r="L203" s="18"/>
      <c r="N203" s="45"/>
      <c r="O203" s="46"/>
      <c r="P203" s="47"/>
    </row>
    <row r="204" spans="2:16" ht="15" customHeight="1" x14ac:dyDescent="0.25">
      <c r="B204" s="14">
        <f t="shared" si="7"/>
        <v>200</v>
      </c>
      <c r="C204" s="14"/>
      <c r="D204" s="14"/>
      <c r="E204" s="14"/>
      <c r="F204" s="14"/>
      <c r="G204" s="14"/>
      <c r="H204" s="15"/>
      <c r="I204" s="15"/>
      <c r="J204" s="16">
        <f t="shared" si="6"/>
        <v>15540.7</v>
      </c>
      <c r="K204" s="17"/>
      <c r="L204" s="18"/>
      <c r="N204" s="45"/>
      <c r="O204" s="46"/>
      <c r="P204" s="47"/>
    </row>
    <row r="205" spans="2:16" ht="15" customHeight="1" x14ac:dyDescent="0.25">
      <c r="B205" s="14">
        <f t="shared" si="7"/>
        <v>201</v>
      </c>
      <c r="C205" s="14"/>
      <c r="D205" s="14"/>
      <c r="E205" s="14"/>
      <c r="F205" s="14"/>
      <c r="G205" s="14"/>
      <c r="H205" s="15"/>
      <c r="I205" s="15"/>
      <c r="J205" s="16">
        <f t="shared" si="6"/>
        <v>15540.7</v>
      </c>
      <c r="K205" s="17"/>
      <c r="L205" s="18"/>
      <c r="N205" s="45"/>
      <c r="O205" s="46"/>
      <c r="P205" s="47"/>
    </row>
    <row r="206" spans="2:16" ht="15" customHeight="1" x14ac:dyDescent="0.25">
      <c r="B206" s="14">
        <f t="shared" si="7"/>
        <v>202</v>
      </c>
      <c r="C206" s="14" t="s">
        <v>176</v>
      </c>
      <c r="D206" s="14" t="s">
        <v>177</v>
      </c>
      <c r="E206" s="14"/>
      <c r="F206" s="14"/>
      <c r="G206" s="14">
        <v>110</v>
      </c>
      <c r="H206" s="15">
        <v>19</v>
      </c>
      <c r="I206" s="15"/>
      <c r="J206" s="16">
        <f t="shared" si="6"/>
        <v>15559.7</v>
      </c>
      <c r="K206" s="17"/>
      <c r="L206" s="18"/>
      <c r="N206" s="45"/>
      <c r="O206" s="46"/>
      <c r="P206" s="47"/>
    </row>
    <row r="207" spans="2:16" x14ac:dyDescent="0.25">
      <c r="B207" s="14">
        <f t="shared" si="7"/>
        <v>203</v>
      </c>
      <c r="C207" s="14" t="s">
        <v>177</v>
      </c>
      <c r="D207" s="14" t="s">
        <v>35</v>
      </c>
      <c r="E207" s="14"/>
      <c r="F207" s="14"/>
      <c r="G207" s="14">
        <v>110</v>
      </c>
      <c r="H207" s="15">
        <v>69</v>
      </c>
      <c r="I207" s="15">
        <v>72</v>
      </c>
      <c r="J207" s="16">
        <f t="shared" si="6"/>
        <v>15628.7</v>
      </c>
      <c r="K207" s="17"/>
      <c r="L207" s="18"/>
      <c r="N207" s="45"/>
      <c r="O207" s="46"/>
      <c r="P207" s="47"/>
    </row>
    <row r="208" spans="2:16" x14ac:dyDescent="0.25">
      <c r="B208" s="14">
        <f t="shared" si="7"/>
        <v>204</v>
      </c>
      <c r="C208" s="14" t="s">
        <v>156</v>
      </c>
      <c r="D208" s="14" t="s">
        <v>144</v>
      </c>
      <c r="E208" s="14"/>
      <c r="F208" s="14"/>
      <c r="G208" s="14">
        <v>125</v>
      </c>
      <c r="H208" s="15">
        <v>65.099999999999994</v>
      </c>
      <c r="I208" s="15">
        <v>68</v>
      </c>
      <c r="J208" s="16">
        <f t="shared" si="6"/>
        <v>15693.800000000001</v>
      </c>
      <c r="K208" s="17"/>
      <c r="L208" s="18"/>
      <c r="N208" s="48">
        <v>65.099999999999994</v>
      </c>
      <c r="O208" s="49"/>
      <c r="P208" s="50"/>
    </row>
    <row r="209" spans="2:18" x14ac:dyDescent="0.25">
      <c r="B209" s="14">
        <f t="shared" si="7"/>
        <v>205</v>
      </c>
      <c r="C209" s="14" t="s">
        <v>146</v>
      </c>
      <c r="D209" s="14" t="s">
        <v>148</v>
      </c>
      <c r="E209" s="14"/>
      <c r="F209" s="14"/>
      <c r="G209" s="14">
        <v>125</v>
      </c>
      <c r="H209" s="15">
        <v>48</v>
      </c>
      <c r="I209" s="15">
        <v>44</v>
      </c>
      <c r="J209" s="16">
        <f t="shared" si="6"/>
        <v>15741.800000000001</v>
      </c>
      <c r="K209" s="17"/>
      <c r="L209" s="18"/>
      <c r="N209" s="48">
        <v>204</v>
      </c>
      <c r="O209" s="49"/>
      <c r="P209" s="50"/>
    </row>
    <row r="210" spans="2:18" x14ac:dyDescent="0.25">
      <c r="B210" s="14">
        <f t="shared" si="7"/>
        <v>206</v>
      </c>
      <c r="C210" s="14" t="s">
        <v>148</v>
      </c>
      <c r="D210" s="14" t="s">
        <v>76</v>
      </c>
      <c r="E210" s="14"/>
      <c r="F210" s="14"/>
      <c r="G210" s="14">
        <v>125</v>
      </c>
      <c r="H210" s="15">
        <v>327</v>
      </c>
      <c r="I210" s="15">
        <v>333</v>
      </c>
      <c r="J210" s="16">
        <f t="shared" si="6"/>
        <v>16068.800000000001</v>
      </c>
      <c r="K210" s="17"/>
      <c r="L210" s="18"/>
      <c r="N210" s="48">
        <v>327</v>
      </c>
      <c r="O210" s="49"/>
      <c r="P210" s="50"/>
    </row>
    <row r="211" spans="2:18" x14ac:dyDescent="0.25">
      <c r="B211" s="14">
        <f t="shared" si="7"/>
        <v>207</v>
      </c>
      <c r="C211" s="14" t="s">
        <v>156</v>
      </c>
      <c r="D211" s="14" t="s">
        <v>131</v>
      </c>
      <c r="E211" s="14" t="s">
        <v>17</v>
      </c>
      <c r="F211" s="14"/>
      <c r="G211" s="14">
        <v>125</v>
      </c>
      <c r="H211" s="15">
        <v>87.9</v>
      </c>
      <c r="I211" s="15">
        <v>88</v>
      </c>
      <c r="J211" s="16">
        <f t="shared" si="6"/>
        <v>16156.7</v>
      </c>
      <c r="K211" s="17"/>
      <c r="L211" s="18"/>
      <c r="N211" s="51"/>
      <c r="O211" s="52"/>
      <c r="P211" s="53"/>
    </row>
    <row r="212" spans="2:18" x14ac:dyDescent="0.25">
      <c r="B212" s="14">
        <f t="shared" si="7"/>
        <v>208</v>
      </c>
      <c r="C212" s="14" t="s">
        <v>178</v>
      </c>
      <c r="D212" s="14" t="s">
        <v>124</v>
      </c>
      <c r="E212" s="14"/>
      <c r="F212" s="14"/>
      <c r="G212" s="14">
        <v>140</v>
      </c>
      <c r="H212" s="15">
        <v>172.5</v>
      </c>
      <c r="I212" s="15">
        <v>205</v>
      </c>
      <c r="J212" s="16">
        <f t="shared" si="6"/>
        <v>16329.2</v>
      </c>
      <c r="K212" s="17"/>
      <c r="L212" s="18"/>
      <c r="N212" s="54">
        <v>172.5</v>
      </c>
      <c r="O212" s="54"/>
      <c r="P212" s="54"/>
    </row>
    <row r="213" spans="2:18" x14ac:dyDescent="0.25">
      <c r="B213" s="14">
        <f t="shared" si="7"/>
        <v>209</v>
      </c>
      <c r="C213" s="14" t="s">
        <v>124</v>
      </c>
      <c r="D213" s="14" t="s">
        <v>173</v>
      </c>
      <c r="E213" s="14"/>
      <c r="F213" s="14"/>
      <c r="G213" s="14">
        <v>140</v>
      </c>
      <c r="H213" s="15">
        <v>80</v>
      </c>
      <c r="I213" s="15">
        <v>81</v>
      </c>
      <c r="J213" s="16">
        <f t="shared" si="6"/>
        <v>16409.2</v>
      </c>
      <c r="K213" s="17"/>
      <c r="L213" s="18"/>
      <c r="N213" s="55">
        <v>80</v>
      </c>
      <c r="O213" s="56"/>
      <c r="P213" s="57"/>
    </row>
    <row r="214" spans="2:18" x14ac:dyDescent="0.25">
      <c r="B214" s="14">
        <f t="shared" si="7"/>
        <v>210</v>
      </c>
      <c r="C214" s="14" t="s">
        <v>124</v>
      </c>
      <c r="D214" s="14" t="s">
        <v>11</v>
      </c>
      <c r="E214" s="14"/>
      <c r="F214" s="14"/>
      <c r="G214" s="14">
        <v>140</v>
      </c>
      <c r="H214" s="15">
        <v>19.8</v>
      </c>
      <c r="I214" s="15">
        <v>16</v>
      </c>
      <c r="J214" s="16">
        <f t="shared" si="6"/>
        <v>16429</v>
      </c>
      <c r="K214" s="17"/>
      <c r="L214" s="18"/>
      <c r="N214" s="54">
        <v>19.8</v>
      </c>
      <c r="O214" s="54"/>
      <c r="P214" s="54"/>
    </row>
    <row r="215" spans="2:18" x14ac:dyDescent="0.25">
      <c r="B215" s="14">
        <f t="shared" si="7"/>
        <v>211</v>
      </c>
      <c r="C215" s="14" t="s">
        <v>11</v>
      </c>
      <c r="D215" s="14" t="s">
        <v>164</v>
      </c>
      <c r="E215" s="14"/>
      <c r="F215" s="14"/>
      <c r="G215" s="14">
        <v>140</v>
      </c>
      <c r="H215" s="15">
        <v>29.2</v>
      </c>
      <c r="I215" s="22">
        <v>295</v>
      </c>
      <c r="J215" s="16">
        <f t="shared" si="6"/>
        <v>16458.2</v>
      </c>
      <c r="K215" s="17"/>
      <c r="L215" s="18"/>
      <c r="N215" s="54">
        <v>292</v>
      </c>
      <c r="O215" s="54"/>
      <c r="P215" s="54"/>
    </row>
    <row r="216" spans="2:18" x14ac:dyDescent="0.25">
      <c r="B216" s="14">
        <f t="shared" si="7"/>
        <v>212</v>
      </c>
      <c r="C216" s="14" t="s">
        <v>11</v>
      </c>
      <c r="D216" s="14" t="s">
        <v>164</v>
      </c>
      <c r="E216" s="14" t="s">
        <v>13</v>
      </c>
      <c r="F216" s="14"/>
      <c r="G216" s="14">
        <v>140</v>
      </c>
      <c r="H216" s="15">
        <v>3</v>
      </c>
      <c r="I216" s="22"/>
      <c r="J216" s="16">
        <f t="shared" si="6"/>
        <v>16461.2</v>
      </c>
      <c r="K216" s="17"/>
      <c r="L216" s="18"/>
      <c r="N216" s="54">
        <v>3</v>
      </c>
      <c r="O216" s="54"/>
      <c r="P216" s="54"/>
    </row>
    <row r="217" spans="2:18" x14ac:dyDescent="0.25">
      <c r="B217" s="14">
        <f t="shared" si="7"/>
        <v>213</v>
      </c>
      <c r="C217" s="14" t="s">
        <v>164</v>
      </c>
      <c r="D217" s="14" t="s">
        <v>77</v>
      </c>
      <c r="E217" s="14" t="s">
        <v>58</v>
      </c>
      <c r="F217" s="14"/>
      <c r="G217" s="14">
        <v>140</v>
      </c>
      <c r="H217" s="15">
        <v>3</v>
      </c>
      <c r="I217" s="23">
        <v>409</v>
      </c>
      <c r="J217" s="16">
        <f t="shared" si="6"/>
        <v>16464.2</v>
      </c>
      <c r="K217" s="17"/>
      <c r="L217" s="18" t="s">
        <v>58</v>
      </c>
      <c r="N217" s="58"/>
      <c r="O217" s="58"/>
      <c r="P217" s="58"/>
    </row>
    <row r="218" spans="2:18" x14ac:dyDescent="0.25">
      <c r="B218" s="14">
        <f t="shared" si="7"/>
        <v>214</v>
      </c>
      <c r="C218" s="14" t="s">
        <v>164</v>
      </c>
      <c r="D218" s="14" t="s">
        <v>77</v>
      </c>
      <c r="E218" s="14"/>
      <c r="F218" s="14"/>
      <c r="G218" s="14">
        <v>140</v>
      </c>
      <c r="H218" s="15">
        <v>403</v>
      </c>
      <c r="I218" s="23"/>
      <c r="J218" s="16">
        <f t="shared" si="6"/>
        <v>16867.2</v>
      </c>
      <c r="K218" s="17"/>
      <c r="L218" s="18"/>
      <c r="N218" s="54">
        <v>406</v>
      </c>
      <c r="O218" s="54"/>
      <c r="P218" s="54"/>
    </row>
    <row r="219" spans="2:18" x14ac:dyDescent="0.25">
      <c r="B219" s="14">
        <f t="shared" si="7"/>
        <v>215</v>
      </c>
      <c r="C219" s="14" t="s">
        <v>77</v>
      </c>
      <c r="D219" s="14" t="s">
        <v>69</v>
      </c>
      <c r="E219" s="14"/>
      <c r="F219" s="14"/>
      <c r="G219" s="14">
        <v>140</v>
      </c>
      <c r="H219" s="15">
        <v>121</v>
      </c>
      <c r="I219" s="15">
        <v>117</v>
      </c>
      <c r="J219" s="16">
        <f t="shared" si="6"/>
        <v>16988.2</v>
      </c>
      <c r="K219" s="17"/>
      <c r="L219" s="18"/>
      <c r="N219" s="54">
        <v>121</v>
      </c>
      <c r="O219" s="54"/>
      <c r="P219" s="54"/>
    </row>
    <row r="220" spans="2:18" x14ac:dyDescent="0.25">
      <c r="B220" s="14">
        <f t="shared" si="7"/>
        <v>216</v>
      </c>
      <c r="C220" s="14" t="s">
        <v>69</v>
      </c>
      <c r="D220" s="14" t="s">
        <v>74</v>
      </c>
      <c r="E220" s="14"/>
      <c r="F220" s="14"/>
      <c r="G220" s="14">
        <v>140</v>
      </c>
      <c r="H220" s="15">
        <v>29</v>
      </c>
      <c r="I220" s="15">
        <v>42</v>
      </c>
      <c r="J220" s="16">
        <f t="shared" si="6"/>
        <v>17017.2</v>
      </c>
      <c r="K220" s="17"/>
      <c r="L220" s="18"/>
      <c r="N220" s="54">
        <v>29</v>
      </c>
      <c r="O220" s="54"/>
      <c r="P220" s="54"/>
    </row>
    <row r="221" spans="2:18" x14ac:dyDescent="0.25">
      <c r="B221" s="14">
        <f t="shared" si="7"/>
        <v>217</v>
      </c>
      <c r="C221" s="14" t="s">
        <v>74</v>
      </c>
      <c r="D221" s="14" t="s">
        <v>76</v>
      </c>
      <c r="E221" s="14"/>
      <c r="F221" s="14"/>
      <c r="G221" s="14">
        <v>140</v>
      </c>
      <c r="H221" s="15">
        <v>121.5</v>
      </c>
      <c r="I221" s="15">
        <v>121</v>
      </c>
      <c r="J221" s="16">
        <f t="shared" si="6"/>
        <v>17138.7</v>
      </c>
      <c r="K221" s="17"/>
      <c r="L221" s="18"/>
      <c r="N221" s="54">
        <v>121.5</v>
      </c>
      <c r="O221" s="54"/>
      <c r="P221" s="54"/>
      <c r="R221">
        <f>1244.5-982</f>
        <v>262.5</v>
      </c>
    </row>
    <row r="222" spans="2:18" x14ac:dyDescent="0.25">
      <c r="B222" s="14">
        <f t="shared" si="7"/>
        <v>218</v>
      </c>
      <c r="C222" s="14" t="s">
        <v>123</v>
      </c>
      <c r="D222" s="14" t="s">
        <v>178</v>
      </c>
      <c r="E222" s="14"/>
      <c r="F222" s="14"/>
      <c r="G222" s="14">
        <v>160</v>
      </c>
      <c r="H222" s="15">
        <v>228</v>
      </c>
      <c r="I222" s="15">
        <v>228</v>
      </c>
      <c r="J222" s="16">
        <f t="shared" si="6"/>
        <v>17366.7</v>
      </c>
      <c r="K222" s="17"/>
      <c r="L222" s="18"/>
      <c r="N222" s="59">
        <v>155</v>
      </c>
      <c r="O222" s="59"/>
      <c r="P222" s="59"/>
      <c r="R222">
        <f>+R221/12</f>
        <v>21.875</v>
      </c>
    </row>
    <row r="223" spans="2:18" ht="15" customHeight="1" x14ac:dyDescent="0.25">
      <c r="B223" s="14">
        <f t="shared" si="7"/>
        <v>219</v>
      </c>
      <c r="C223" s="14"/>
      <c r="D223" s="14"/>
      <c r="E223" s="14"/>
      <c r="F223" s="14"/>
      <c r="G223" s="14"/>
      <c r="H223" s="60"/>
      <c r="I223" s="61"/>
      <c r="J223" s="14"/>
      <c r="K223" s="62"/>
      <c r="L223" s="18"/>
      <c r="N223" s="63"/>
      <c r="O223" s="63"/>
      <c r="P223" s="63"/>
    </row>
    <row r="224" spans="2:18" ht="76.5" customHeight="1" x14ac:dyDescent="0.25">
      <c r="B224" s="14">
        <f t="shared" si="7"/>
        <v>220</v>
      </c>
      <c r="C224" s="14"/>
      <c r="D224" s="14"/>
      <c r="E224" s="14"/>
      <c r="F224" s="14"/>
      <c r="G224" s="14"/>
      <c r="H224" s="60"/>
      <c r="I224" s="61"/>
      <c r="J224" s="14"/>
      <c r="K224" s="62"/>
      <c r="L224" s="18"/>
      <c r="N224" s="63"/>
      <c r="O224" s="63"/>
      <c r="P224" s="63"/>
    </row>
    <row r="225" spans="2:16" ht="15" customHeight="1" x14ac:dyDescent="0.25">
      <c r="B225" s="14">
        <f t="shared" si="7"/>
        <v>221</v>
      </c>
      <c r="C225" s="14"/>
      <c r="D225" s="14"/>
      <c r="E225" s="14"/>
      <c r="F225" s="14"/>
      <c r="G225" s="14"/>
      <c r="H225" s="60"/>
      <c r="I225" s="61"/>
      <c r="J225" s="14"/>
      <c r="K225" s="62"/>
      <c r="L225" s="18"/>
      <c r="N225" s="63"/>
      <c r="O225" s="63"/>
      <c r="P225" s="63"/>
    </row>
    <row r="226" spans="2:16" ht="15" customHeight="1" x14ac:dyDescent="0.25">
      <c r="B226" s="14">
        <f t="shared" si="7"/>
        <v>222</v>
      </c>
      <c r="C226" s="14"/>
      <c r="D226" s="14"/>
      <c r="E226" s="14"/>
      <c r="F226" s="14"/>
      <c r="G226" s="14"/>
      <c r="H226" s="60"/>
      <c r="I226" s="61"/>
      <c r="J226" s="14"/>
      <c r="K226" s="62"/>
      <c r="L226" s="18"/>
      <c r="N226" s="63"/>
      <c r="O226" s="63"/>
      <c r="P226" s="63"/>
    </row>
    <row r="227" spans="2:16" ht="15" customHeight="1" x14ac:dyDescent="0.25">
      <c r="B227" s="14">
        <f t="shared" si="7"/>
        <v>223</v>
      </c>
      <c r="C227" s="14"/>
      <c r="D227" s="14"/>
      <c r="E227" s="14"/>
      <c r="F227" s="14"/>
      <c r="G227" s="14"/>
      <c r="H227" s="60"/>
      <c r="I227" s="61"/>
      <c r="J227" s="14"/>
      <c r="K227" s="62"/>
      <c r="L227" s="18"/>
      <c r="N227" s="63"/>
      <c r="O227" s="63"/>
      <c r="P227" s="63"/>
    </row>
    <row r="228" spans="2:16" ht="15" customHeight="1" x14ac:dyDescent="0.25">
      <c r="B228" s="14">
        <f t="shared" si="7"/>
        <v>224</v>
      </c>
      <c r="C228" s="14"/>
      <c r="D228" s="14"/>
      <c r="E228" s="14"/>
      <c r="F228" s="14"/>
      <c r="G228" s="14"/>
      <c r="H228" s="60"/>
      <c r="I228" s="61"/>
      <c r="J228" s="14"/>
      <c r="K228" s="62"/>
      <c r="L228" s="18"/>
      <c r="N228" s="63"/>
      <c r="O228" s="63"/>
      <c r="P228" s="63"/>
    </row>
    <row r="229" spans="2:16" ht="15" customHeight="1" x14ac:dyDescent="0.25">
      <c r="B229" s="14">
        <f t="shared" si="7"/>
        <v>225</v>
      </c>
      <c r="C229" s="14"/>
      <c r="D229" s="14"/>
      <c r="E229" s="14"/>
      <c r="F229" s="14"/>
      <c r="G229" s="14"/>
      <c r="H229" s="60"/>
      <c r="I229" s="61"/>
      <c r="J229" s="14"/>
      <c r="K229" s="62"/>
      <c r="L229" s="18"/>
      <c r="N229" s="63"/>
      <c r="O229" s="63"/>
      <c r="P229" s="63"/>
    </row>
    <row r="230" spans="2:16" ht="15" customHeight="1" x14ac:dyDescent="0.25">
      <c r="B230" s="14">
        <f t="shared" si="7"/>
        <v>226</v>
      </c>
      <c r="C230" s="14"/>
      <c r="D230" s="14"/>
      <c r="E230" s="14"/>
      <c r="F230" s="14"/>
      <c r="G230" s="14"/>
      <c r="H230" s="60"/>
      <c r="I230" s="61"/>
      <c r="J230" s="14"/>
      <c r="K230" s="62"/>
      <c r="L230" s="18"/>
      <c r="N230" s="63"/>
      <c r="O230" s="63"/>
      <c r="P230" s="63"/>
    </row>
    <row r="231" spans="2:16" ht="15" customHeight="1" x14ac:dyDescent="0.25">
      <c r="B231" s="14">
        <f t="shared" si="7"/>
        <v>227</v>
      </c>
      <c r="C231" s="14"/>
      <c r="D231" s="14"/>
      <c r="E231" s="14"/>
      <c r="F231" s="14"/>
      <c r="G231" s="14"/>
      <c r="H231" s="60"/>
      <c r="I231" s="61"/>
      <c r="J231" s="14"/>
      <c r="K231" s="62"/>
      <c r="L231" s="18"/>
      <c r="N231" s="63"/>
      <c r="O231" s="63"/>
      <c r="P231" s="63"/>
    </row>
    <row r="232" spans="2:16" ht="15" customHeight="1" x14ac:dyDescent="0.25">
      <c r="B232" s="14">
        <f t="shared" si="7"/>
        <v>228</v>
      </c>
      <c r="C232" s="14"/>
      <c r="D232" s="14"/>
      <c r="E232" s="14"/>
      <c r="F232" s="14"/>
      <c r="G232" s="14"/>
      <c r="H232" s="60"/>
      <c r="I232" s="61"/>
      <c r="J232" s="14"/>
      <c r="K232" s="62"/>
      <c r="L232" s="18"/>
      <c r="N232" s="63"/>
      <c r="O232" s="63"/>
      <c r="P232" s="63"/>
    </row>
    <row r="233" spans="2:16" ht="15" customHeight="1" x14ac:dyDescent="0.25">
      <c r="B233" s="14">
        <f t="shared" si="7"/>
        <v>229</v>
      </c>
      <c r="C233" s="14"/>
      <c r="D233" s="14"/>
      <c r="E233" s="14"/>
      <c r="F233" s="14"/>
      <c r="G233" s="14"/>
      <c r="H233" s="60"/>
      <c r="I233" s="61"/>
      <c r="J233" s="14"/>
      <c r="K233" s="62"/>
      <c r="L233" s="18"/>
      <c r="N233" s="63"/>
      <c r="O233" s="63"/>
      <c r="P233" s="63"/>
    </row>
    <row r="234" spans="2:16" x14ac:dyDescent="0.25">
      <c r="B234" s="14">
        <f t="shared" si="7"/>
        <v>230</v>
      </c>
      <c r="J234" s="14"/>
      <c r="K234" s="62"/>
      <c r="L234" s="18"/>
      <c r="N234" s="63"/>
      <c r="O234" s="63"/>
      <c r="P234" s="63"/>
    </row>
    <row r="235" spans="2:16" ht="15" customHeight="1" x14ac:dyDescent="0.25">
      <c r="B235" s="14">
        <f t="shared" si="7"/>
        <v>231</v>
      </c>
      <c r="C235" s="14"/>
      <c r="D235" s="14"/>
      <c r="E235" s="14"/>
      <c r="F235" s="14"/>
      <c r="G235" s="14"/>
      <c r="H235" s="60"/>
      <c r="I235" s="61"/>
      <c r="J235" s="14"/>
      <c r="K235" s="62"/>
      <c r="L235" s="18"/>
      <c r="N235" s="63"/>
      <c r="O235" s="63"/>
      <c r="P235" s="63"/>
    </row>
    <row r="236" spans="2:16" x14ac:dyDescent="0.25">
      <c r="B236" s="18"/>
      <c r="C236" s="18"/>
      <c r="D236" s="18"/>
      <c r="E236" s="18"/>
      <c r="F236" s="18"/>
      <c r="G236" s="18"/>
      <c r="H236" s="64">
        <f>+SUM(H5:H233)</f>
        <v>17366.7</v>
      </c>
      <c r="I236" s="64"/>
      <c r="J236" s="16"/>
      <c r="K236" s="17"/>
      <c r="L236" s="18"/>
      <c r="N236" s="65">
        <f>+SUM(N5:P222)</f>
        <v>16953.599999999999</v>
      </c>
      <c r="O236" s="65"/>
      <c r="P236" s="65"/>
    </row>
    <row r="237" spans="2:16" x14ac:dyDescent="0.25">
      <c r="B237" s="18"/>
      <c r="C237" s="14">
        <v>63</v>
      </c>
      <c r="D237" s="14">
        <v>75</v>
      </c>
      <c r="E237" s="14">
        <v>90</v>
      </c>
      <c r="F237" s="14">
        <v>110</v>
      </c>
      <c r="G237" s="66">
        <v>125</v>
      </c>
      <c r="H237" s="14">
        <v>140</v>
      </c>
      <c r="I237" s="62">
        <v>160</v>
      </c>
      <c r="J237" s="16"/>
      <c r="K237" s="17"/>
      <c r="L237" s="18"/>
    </row>
    <row r="238" spans="2:16" ht="15.75" thickBot="1" x14ac:dyDescent="0.3">
      <c r="B238" s="18"/>
      <c r="C238" s="14">
        <f>+SUMIF($G$5:$G$222,C237,$H$5:$H$222)</f>
        <v>10351.899999999998</v>
      </c>
      <c r="D238" s="14">
        <f>+SUMIF($G$5:$G$222,D237,$H$5:$H$222)</f>
        <v>2054.4</v>
      </c>
      <c r="E238" s="14">
        <f>+SUMIF($G$5:$G$233,E237,$H$5:$H$233)</f>
        <v>1402.8</v>
      </c>
      <c r="F238" s="14">
        <f>+SUMIF($G$5:$G$233,F237,$H$5:$H$233)</f>
        <v>1819.6000000000001</v>
      </c>
      <c r="G238" s="62">
        <f>+SUMIF($G$5:$G$233,G237,$H$5:$H$233)</f>
        <v>528</v>
      </c>
      <c r="H238" s="62">
        <f>+SUMIF($G$5:$G$233,H237,$H$5:$H$233)</f>
        <v>982</v>
      </c>
      <c r="I238" s="62">
        <f>+SUMIF($G$5:$G$233,I237,$H$5:$H$233)</f>
        <v>228</v>
      </c>
      <c r="J238" s="16"/>
      <c r="K238" s="17"/>
      <c r="L238" s="18"/>
    </row>
    <row r="239" spans="2:16" x14ac:dyDescent="0.25">
      <c r="B239" s="67" t="s">
        <v>179</v>
      </c>
      <c r="C239" s="67"/>
      <c r="D239" s="67"/>
      <c r="E239" s="68"/>
      <c r="F239" s="69"/>
      <c r="G239" s="67" t="s">
        <v>180</v>
      </c>
      <c r="H239" s="67"/>
      <c r="I239" s="70"/>
      <c r="J239" s="71"/>
      <c r="K239" s="71"/>
      <c r="L239" s="72"/>
    </row>
    <row r="240" spans="2:16" x14ac:dyDescent="0.25">
      <c r="B240" s="18" t="s">
        <v>181</v>
      </c>
      <c r="C240" s="18"/>
      <c r="D240" s="17"/>
      <c r="E240" s="73"/>
      <c r="F240" s="74"/>
      <c r="G240" s="18" t="s">
        <v>181</v>
      </c>
      <c r="H240" s="75"/>
      <c r="I240" s="71"/>
      <c r="J240" s="73"/>
      <c r="K240" s="73"/>
      <c r="L240" s="74"/>
    </row>
    <row r="241" spans="2:29" x14ac:dyDescent="0.25">
      <c r="B241" s="18" t="s">
        <v>182</v>
      </c>
      <c r="C241" s="75"/>
      <c r="D241" s="71"/>
      <c r="E241" s="71"/>
      <c r="F241" s="72"/>
      <c r="G241" s="18" t="s">
        <v>182</v>
      </c>
      <c r="H241" s="75"/>
      <c r="I241" s="71"/>
      <c r="J241" s="73"/>
      <c r="K241" s="73"/>
      <c r="L241" s="74"/>
    </row>
    <row r="242" spans="2:29" x14ac:dyDescent="0.25">
      <c r="B242" s="18" t="s">
        <v>183</v>
      </c>
      <c r="C242" s="18"/>
      <c r="D242" s="75"/>
      <c r="E242" s="71"/>
      <c r="F242" s="72"/>
      <c r="G242" s="18" t="s">
        <v>183</v>
      </c>
      <c r="H242" s="75"/>
      <c r="I242" s="71"/>
      <c r="J242" s="73"/>
      <c r="K242" s="73"/>
      <c r="L242" s="74"/>
    </row>
    <row r="244" spans="2:29" x14ac:dyDescent="0.25">
      <c r="H244" s="76"/>
      <c r="I244" s="76"/>
      <c r="J244" s="65"/>
      <c r="K244" s="65"/>
    </row>
    <row r="245" spans="2:29" x14ac:dyDescent="0.25">
      <c r="H245" s="76"/>
      <c r="I245" s="76"/>
      <c r="J245" s="65"/>
      <c r="K245" s="65"/>
    </row>
    <row r="246" spans="2:29" x14ac:dyDescent="0.25">
      <c r="H246" s="76"/>
      <c r="I246" s="76"/>
      <c r="J246" s="65"/>
      <c r="K246" s="65"/>
    </row>
    <row r="247" spans="2:29" ht="15.75" x14ac:dyDescent="0.25">
      <c r="H247" s="76"/>
      <c r="I247" s="76"/>
      <c r="J247" s="65"/>
      <c r="K247" s="65"/>
      <c r="O247" s="77" t="s">
        <v>184</v>
      </c>
      <c r="P247" s="18"/>
      <c r="Q247" s="18"/>
      <c r="R247" s="18"/>
      <c r="S247" s="18" t="s">
        <v>179</v>
      </c>
      <c r="T247" s="18"/>
      <c r="U247" s="18"/>
      <c r="V247" s="18"/>
      <c r="W247" s="18"/>
      <c r="X247" s="16"/>
      <c r="Y247" s="16"/>
      <c r="Z247" s="16"/>
      <c r="AA247" s="16"/>
      <c r="AB247" s="16"/>
      <c r="AC247" s="16"/>
    </row>
    <row r="248" spans="2:29" ht="15.75" x14ac:dyDescent="0.25">
      <c r="H248" s="76"/>
      <c r="I248" s="76"/>
      <c r="J248" s="65"/>
      <c r="K248" s="65"/>
      <c r="O248" s="77" t="s">
        <v>181</v>
      </c>
      <c r="P248" s="18"/>
      <c r="Q248" s="16"/>
      <c r="R248" s="16"/>
      <c r="S248" s="18" t="s">
        <v>181</v>
      </c>
      <c r="T248" s="16"/>
      <c r="U248" s="16"/>
      <c r="V248" s="16"/>
      <c r="W248" s="16"/>
      <c r="X248" s="18" t="s">
        <v>181</v>
      </c>
      <c r="Y248" s="18"/>
      <c r="Z248" s="18"/>
      <c r="AA248" s="16"/>
      <c r="AB248" s="16"/>
      <c r="AC248" s="16"/>
    </row>
    <row r="249" spans="2:29" ht="15.75" x14ac:dyDescent="0.25">
      <c r="H249" s="76"/>
      <c r="I249" s="76"/>
      <c r="J249" s="65"/>
      <c r="K249" s="65"/>
      <c r="O249" s="77" t="s">
        <v>182</v>
      </c>
      <c r="P249" s="16"/>
      <c r="Q249" s="16"/>
      <c r="R249" s="16"/>
      <c r="S249" s="18" t="s">
        <v>182</v>
      </c>
      <c r="T249" s="16"/>
      <c r="U249" s="16"/>
      <c r="V249" s="16"/>
      <c r="W249" s="16"/>
      <c r="X249" s="18" t="s">
        <v>182</v>
      </c>
      <c r="Y249" s="18"/>
      <c r="Z249" s="18"/>
      <c r="AA249" s="16"/>
      <c r="AB249" s="16"/>
      <c r="AC249" s="16"/>
    </row>
    <row r="250" spans="2:29" ht="15.75" x14ac:dyDescent="0.25">
      <c r="H250" s="76"/>
      <c r="I250" s="76"/>
      <c r="J250" s="65"/>
      <c r="K250" s="65"/>
      <c r="O250" s="77" t="s">
        <v>183</v>
      </c>
      <c r="P250" s="18"/>
      <c r="Q250" s="16"/>
      <c r="R250" s="16"/>
      <c r="S250" s="18" t="s">
        <v>183</v>
      </c>
      <c r="T250" s="16"/>
      <c r="U250" s="16"/>
      <c r="V250" s="16"/>
      <c r="W250" s="16"/>
      <c r="X250" s="18" t="s">
        <v>183</v>
      </c>
      <c r="Y250" s="18"/>
      <c r="Z250" s="18"/>
      <c r="AA250" s="16"/>
      <c r="AB250" s="16"/>
      <c r="AC250" s="18"/>
    </row>
    <row r="251" spans="2:29" x14ac:dyDescent="0.25">
      <c r="J251" s="65"/>
      <c r="K251" s="65"/>
      <c r="O251" s="18"/>
      <c r="P251" s="18"/>
      <c r="Q251" s="18"/>
      <c r="R251" s="18"/>
      <c r="S251" s="18"/>
      <c r="T251" s="18"/>
      <c r="U251" s="78"/>
      <c r="V251" s="78"/>
      <c r="W251" s="78"/>
      <c r="X251" s="18"/>
      <c r="Y251" s="16"/>
      <c r="Z251" s="16"/>
    </row>
    <row r="252" spans="2:29" x14ac:dyDescent="0.25">
      <c r="J252" s="65"/>
      <c r="K252" s="65"/>
    </row>
  </sheetData>
  <autoFilter ref="B4:AC242">
    <filterColumn colId="8" showButton="0"/>
  </autoFilter>
  <mergeCells count="467">
    <mergeCell ref="J251:K251"/>
    <mergeCell ref="U251:W251"/>
    <mergeCell ref="Y251:Z251"/>
    <mergeCell ref="J252:K252"/>
    <mergeCell ref="J249:K249"/>
    <mergeCell ref="P249:R249"/>
    <mergeCell ref="T249:W249"/>
    <mergeCell ref="AA249:AC249"/>
    <mergeCell ref="J250:K250"/>
    <mergeCell ref="Q250:R250"/>
    <mergeCell ref="T250:W250"/>
    <mergeCell ref="AA250:AB250"/>
    <mergeCell ref="J245:K245"/>
    <mergeCell ref="J246:K246"/>
    <mergeCell ref="J247:K247"/>
    <mergeCell ref="X247:AC247"/>
    <mergeCell ref="J248:K248"/>
    <mergeCell ref="Q248:R248"/>
    <mergeCell ref="T248:W248"/>
    <mergeCell ref="AA248:AC248"/>
    <mergeCell ref="E239:F239"/>
    <mergeCell ref="D240:F240"/>
    <mergeCell ref="J240:L240"/>
    <mergeCell ref="J241:L241"/>
    <mergeCell ref="J242:L242"/>
    <mergeCell ref="J244:K244"/>
    <mergeCell ref="J222:K222"/>
    <mergeCell ref="N222:P222"/>
    <mergeCell ref="J236:K236"/>
    <mergeCell ref="N236:P236"/>
    <mergeCell ref="J237:K237"/>
    <mergeCell ref="J238:K238"/>
    <mergeCell ref="J219:K219"/>
    <mergeCell ref="N219:P219"/>
    <mergeCell ref="J220:K220"/>
    <mergeCell ref="N220:P220"/>
    <mergeCell ref="J221:K221"/>
    <mergeCell ref="N221:P221"/>
    <mergeCell ref="I215:I216"/>
    <mergeCell ref="J215:K215"/>
    <mergeCell ref="N215:P215"/>
    <mergeCell ref="J216:K216"/>
    <mergeCell ref="N216:P216"/>
    <mergeCell ref="I217:I218"/>
    <mergeCell ref="J217:K217"/>
    <mergeCell ref="J218:K218"/>
    <mergeCell ref="N218:P218"/>
    <mergeCell ref="J212:K212"/>
    <mergeCell ref="N212:P212"/>
    <mergeCell ref="J213:K213"/>
    <mergeCell ref="N213:P213"/>
    <mergeCell ref="J214:K214"/>
    <mergeCell ref="N214:P214"/>
    <mergeCell ref="N208:P208"/>
    <mergeCell ref="J209:K209"/>
    <mergeCell ref="N209:P209"/>
    <mergeCell ref="J210:K210"/>
    <mergeCell ref="N210:P210"/>
    <mergeCell ref="J211:K211"/>
    <mergeCell ref="J203:K203"/>
    <mergeCell ref="J204:K204"/>
    <mergeCell ref="J205:K205"/>
    <mergeCell ref="J206:K206"/>
    <mergeCell ref="J207:K207"/>
    <mergeCell ref="J208:K208"/>
    <mergeCell ref="J198:K198"/>
    <mergeCell ref="N198:P198"/>
    <mergeCell ref="J199:K199"/>
    <mergeCell ref="J200:K200"/>
    <mergeCell ref="J201:K201"/>
    <mergeCell ref="J202:K202"/>
    <mergeCell ref="I195:I196"/>
    <mergeCell ref="J195:K195"/>
    <mergeCell ref="N195:P195"/>
    <mergeCell ref="J196:K196"/>
    <mergeCell ref="N196:P196"/>
    <mergeCell ref="J197:K197"/>
    <mergeCell ref="N197:P197"/>
    <mergeCell ref="J192:K192"/>
    <mergeCell ref="N192:P192"/>
    <mergeCell ref="J193:K193"/>
    <mergeCell ref="N193:P193"/>
    <mergeCell ref="J194:K194"/>
    <mergeCell ref="N194:P194"/>
    <mergeCell ref="J188:K188"/>
    <mergeCell ref="N188:P188"/>
    <mergeCell ref="J189:K189"/>
    <mergeCell ref="N189:P189"/>
    <mergeCell ref="I190:I191"/>
    <mergeCell ref="J190:K190"/>
    <mergeCell ref="N190:P190"/>
    <mergeCell ref="J191:K191"/>
    <mergeCell ref="N191:P191"/>
    <mergeCell ref="J183:K183"/>
    <mergeCell ref="N183:P183"/>
    <mergeCell ref="J184:K184"/>
    <mergeCell ref="N184:P184"/>
    <mergeCell ref="I185:I187"/>
    <mergeCell ref="J185:K185"/>
    <mergeCell ref="J186:K186"/>
    <mergeCell ref="N186:P186"/>
    <mergeCell ref="J187:K187"/>
    <mergeCell ref="N187:P187"/>
    <mergeCell ref="J179:K179"/>
    <mergeCell ref="N179:P179"/>
    <mergeCell ref="J180:K180"/>
    <mergeCell ref="N180:P180"/>
    <mergeCell ref="I181:I182"/>
    <mergeCell ref="J181:K181"/>
    <mergeCell ref="N181:P181"/>
    <mergeCell ref="J182:K182"/>
    <mergeCell ref="N182:P182"/>
    <mergeCell ref="J175:K175"/>
    <mergeCell ref="N175:P175"/>
    <mergeCell ref="J176:K176"/>
    <mergeCell ref="N176:P176"/>
    <mergeCell ref="I177:I178"/>
    <mergeCell ref="J177:K177"/>
    <mergeCell ref="N177:P177"/>
    <mergeCell ref="J178:K178"/>
    <mergeCell ref="N178:P178"/>
    <mergeCell ref="I171:I172"/>
    <mergeCell ref="J171:K171"/>
    <mergeCell ref="N171:P171"/>
    <mergeCell ref="J172:K172"/>
    <mergeCell ref="N172:P172"/>
    <mergeCell ref="I173:I174"/>
    <mergeCell ref="J173:K173"/>
    <mergeCell ref="N173:P173"/>
    <mergeCell ref="J174:K174"/>
    <mergeCell ref="N174:P174"/>
    <mergeCell ref="J168:K168"/>
    <mergeCell ref="N168:P168"/>
    <mergeCell ref="J169:K169"/>
    <mergeCell ref="N169:P169"/>
    <mergeCell ref="J170:K170"/>
    <mergeCell ref="N170:P170"/>
    <mergeCell ref="J165:K165"/>
    <mergeCell ref="N165:P165"/>
    <mergeCell ref="J166:K166"/>
    <mergeCell ref="N166:P166"/>
    <mergeCell ref="J167:K167"/>
    <mergeCell ref="N167:P167"/>
    <mergeCell ref="J162:K162"/>
    <mergeCell ref="N162:P162"/>
    <mergeCell ref="J163:K163"/>
    <mergeCell ref="N163:P163"/>
    <mergeCell ref="J164:K164"/>
    <mergeCell ref="N164:P164"/>
    <mergeCell ref="J159:K159"/>
    <mergeCell ref="N159:P159"/>
    <mergeCell ref="J160:K160"/>
    <mergeCell ref="N160:P160"/>
    <mergeCell ref="J161:K161"/>
    <mergeCell ref="N161:P161"/>
    <mergeCell ref="J156:K156"/>
    <mergeCell ref="N156:P156"/>
    <mergeCell ref="J157:K157"/>
    <mergeCell ref="N157:P157"/>
    <mergeCell ref="J158:K158"/>
    <mergeCell ref="N158:P158"/>
    <mergeCell ref="J151:K151"/>
    <mergeCell ref="J152:K152"/>
    <mergeCell ref="J153:K153"/>
    <mergeCell ref="I154:I155"/>
    <mergeCell ref="J154:K154"/>
    <mergeCell ref="N154:P154"/>
    <mergeCell ref="J155:K155"/>
    <mergeCell ref="N155:P155"/>
    <mergeCell ref="N146:P146"/>
    <mergeCell ref="J147:K147"/>
    <mergeCell ref="J148:K148"/>
    <mergeCell ref="N148:P148"/>
    <mergeCell ref="J149:K149"/>
    <mergeCell ref="J150:K150"/>
    <mergeCell ref="J142:K142"/>
    <mergeCell ref="J143:K143"/>
    <mergeCell ref="I144:I145"/>
    <mergeCell ref="J144:K144"/>
    <mergeCell ref="J145:K145"/>
    <mergeCell ref="J146:K146"/>
    <mergeCell ref="J136:K136"/>
    <mergeCell ref="J137:K137"/>
    <mergeCell ref="J138:K138"/>
    <mergeCell ref="J139:K139"/>
    <mergeCell ref="J140:K140"/>
    <mergeCell ref="J141:K141"/>
    <mergeCell ref="J131:K131"/>
    <mergeCell ref="N131:P131"/>
    <mergeCell ref="J132:K132"/>
    <mergeCell ref="J133:K133"/>
    <mergeCell ref="I134:I135"/>
    <mergeCell ref="J134:K134"/>
    <mergeCell ref="J135:K135"/>
    <mergeCell ref="J128:K128"/>
    <mergeCell ref="N128:P128"/>
    <mergeCell ref="J129:K129"/>
    <mergeCell ref="N129:P129"/>
    <mergeCell ref="J130:K130"/>
    <mergeCell ref="N130:P130"/>
    <mergeCell ref="J125:K125"/>
    <mergeCell ref="N125:P125"/>
    <mergeCell ref="J126:K126"/>
    <mergeCell ref="N126:P126"/>
    <mergeCell ref="J127:K127"/>
    <mergeCell ref="N127:P127"/>
    <mergeCell ref="J121:K121"/>
    <mergeCell ref="N121:P121"/>
    <mergeCell ref="J122:K122"/>
    <mergeCell ref="N122:P122"/>
    <mergeCell ref="I123:I124"/>
    <mergeCell ref="J123:K123"/>
    <mergeCell ref="N123:P123"/>
    <mergeCell ref="J124:K124"/>
    <mergeCell ref="N124:P124"/>
    <mergeCell ref="J118:K118"/>
    <mergeCell ref="N118:P118"/>
    <mergeCell ref="J119:K119"/>
    <mergeCell ref="N119:P119"/>
    <mergeCell ref="J120:K120"/>
    <mergeCell ref="N120:P120"/>
    <mergeCell ref="J115:K115"/>
    <mergeCell ref="N115:P115"/>
    <mergeCell ref="J116:K116"/>
    <mergeCell ref="N116:P116"/>
    <mergeCell ref="J117:K117"/>
    <mergeCell ref="N117:P117"/>
    <mergeCell ref="J112:K112"/>
    <mergeCell ref="N112:P112"/>
    <mergeCell ref="I113:I114"/>
    <mergeCell ref="J113:K113"/>
    <mergeCell ref="N113:P113"/>
    <mergeCell ref="J114:K114"/>
    <mergeCell ref="N114:P114"/>
    <mergeCell ref="J109:K109"/>
    <mergeCell ref="N109:P109"/>
    <mergeCell ref="J110:K110"/>
    <mergeCell ref="N110:P110"/>
    <mergeCell ref="J111:K111"/>
    <mergeCell ref="N111:P111"/>
    <mergeCell ref="I106:I107"/>
    <mergeCell ref="J106:K106"/>
    <mergeCell ref="N106:P106"/>
    <mergeCell ref="J107:K107"/>
    <mergeCell ref="N107:P107"/>
    <mergeCell ref="J108:K108"/>
    <mergeCell ref="N108:P108"/>
    <mergeCell ref="I103:I104"/>
    <mergeCell ref="J103:K103"/>
    <mergeCell ref="N103:P103"/>
    <mergeCell ref="J104:K104"/>
    <mergeCell ref="N104:P104"/>
    <mergeCell ref="J105:K105"/>
    <mergeCell ref="N105:P105"/>
    <mergeCell ref="J100:K100"/>
    <mergeCell ref="N100:P100"/>
    <mergeCell ref="I101:I102"/>
    <mergeCell ref="J101:K101"/>
    <mergeCell ref="N101:P101"/>
    <mergeCell ref="J102:K102"/>
    <mergeCell ref="N102:P102"/>
    <mergeCell ref="I96:I97"/>
    <mergeCell ref="J96:K96"/>
    <mergeCell ref="N96:P96"/>
    <mergeCell ref="J97:K97"/>
    <mergeCell ref="N97:P97"/>
    <mergeCell ref="I98:I99"/>
    <mergeCell ref="J98:K98"/>
    <mergeCell ref="N98:P98"/>
    <mergeCell ref="J99:K99"/>
    <mergeCell ref="N99:P99"/>
    <mergeCell ref="J93:K93"/>
    <mergeCell ref="N93:P93"/>
    <mergeCell ref="J94:K94"/>
    <mergeCell ref="N94:P94"/>
    <mergeCell ref="J95:K95"/>
    <mergeCell ref="N95:P95"/>
    <mergeCell ref="J90:K90"/>
    <mergeCell ref="N90:P90"/>
    <mergeCell ref="J91:K91"/>
    <mergeCell ref="N91:P91"/>
    <mergeCell ref="J92:K92"/>
    <mergeCell ref="N92:P92"/>
    <mergeCell ref="J87:K87"/>
    <mergeCell ref="N87:P87"/>
    <mergeCell ref="I88:I89"/>
    <mergeCell ref="J88:K88"/>
    <mergeCell ref="N88:P88"/>
    <mergeCell ref="J89:K89"/>
    <mergeCell ref="N89:P89"/>
    <mergeCell ref="I83:I84"/>
    <mergeCell ref="J83:K83"/>
    <mergeCell ref="N83:P83"/>
    <mergeCell ref="J84:K84"/>
    <mergeCell ref="N84:P84"/>
    <mergeCell ref="I85:I86"/>
    <mergeCell ref="J85:K85"/>
    <mergeCell ref="N85:P85"/>
    <mergeCell ref="J86:K86"/>
    <mergeCell ref="N86:P86"/>
    <mergeCell ref="J80:K80"/>
    <mergeCell ref="N80:P80"/>
    <mergeCell ref="J81:K81"/>
    <mergeCell ref="N81:P81"/>
    <mergeCell ref="J82:K82"/>
    <mergeCell ref="N82:P82"/>
    <mergeCell ref="J77:K77"/>
    <mergeCell ref="N77:P77"/>
    <mergeCell ref="J78:K78"/>
    <mergeCell ref="N78:P78"/>
    <mergeCell ref="J79:K79"/>
    <mergeCell ref="N79:P79"/>
    <mergeCell ref="J74:K74"/>
    <mergeCell ref="N74:P74"/>
    <mergeCell ref="J75:K75"/>
    <mergeCell ref="N75:P75"/>
    <mergeCell ref="J76:K76"/>
    <mergeCell ref="N76:P76"/>
    <mergeCell ref="I71:I72"/>
    <mergeCell ref="J71:K71"/>
    <mergeCell ref="N71:P71"/>
    <mergeCell ref="J72:K72"/>
    <mergeCell ref="N72:P72"/>
    <mergeCell ref="J73:K73"/>
    <mergeCell ref="N73:P73"/>
    <mergeCell ref="J68:K68"/>
    <mergeCell ref="N68:P68"/>
    <mergeCell ref="I69:I70"/>
    <mergeCell ref="J69:K69"/>
    <mergeCell ref="N69:P69"/>
    <mergeCell ref="J70:K70"/>
    <mergeCell ref="N70:P70"/>
    <mergeCell ref="J65:K65"/>
    <mergeCell ref="N65:P65"/>
    <mergeCell ref="J66:K66"/>
    <mergeCell ref="N66:P66"/>
    <mergeCell ref="J67:K67"/>
    <mergeCell ref="N67:P67"/>
    <mergeCell ref="J61:K61"/>
    <mergeCell ref="N61:P61"/>
    <mergeCell ref="J62:K62"/>
    <mergeCell ref="N62:P62"/>
    <mergeCell ref="I63:I64"/>
    <mergeCell ref="J63:K63"/>
    <mergeCell ref="N63:P63"/>
    <mergeCell ref="J64:K64"/>
    <mergeCell ref="N64:P64"/>
    <mergeCell ref="J57:K57"/>
    <mergeCell ref="N57:P57"/>
    <mergeCell ref="I58:I60"/>
    <mergeCell ref="J58:K58"/>
    <mergeCell ref="N58:P58"/>
    <mergeCell ref="J59:K59"/>
    <mergeCell ref="N59:P59"/>
    <mergeCell ref="J60:K60"/>
    <mergeCell ref="N60:P60"/>
    <mergeCell ref="J54:K54"/>
    <mergeCell ref="N54:P54"/>
    <mergeCell ref="J55:K55"/>
    <mergeCell ref="N55:P55"/>
    <mergeCell ref="J56:K56"/>
    <mergeCell ref="N56:P56"/>
    <mergeCell ref="J51:K51"/>
    <mergeCell ref="N51:P51"/>
    <mergeCell ref="J52:K52"/>
    <mergeCell ref="N52:P52"/>
    <mergeCell ref="J53:K53"/>
    <mergeCell ref="N53:P53"/>
    <mergeCell ref="J46:K46"/>
    <mergeCell ref="N46:P46"/>
    <mergeCell ref="I47:I50"/>
    <mergeCell ref="J47:K47"/>
    <mergeCell ref="J48:K48"/>
    <mergeCell ref="N48:P48"/>
    <mergeCell ref="J49:K49"/>
    <mergeCell ref="N49:P49"/>
    <mergeCell ref="J50:K50"/>
    <mergeCell ref="N50:P50"/>
    <mergeCell ref="J43:K43"/>
    <mergeCell ref="N43:P43"/>
    <mergeCell ref="J44:K44"/>
    <mergeCell ref="N44:P44"/>
    <mergeCell ref="J45:K45"/>
    <mergeCell ref="N45:P45"/>
    <mergeCell ref="J40:K40"/>
    <mergeCell ref="N40:P40"/>
    <mergeCell ref="J41:K41"/>
    <mergeCell ref="N41:P41"/>
    <mergeCell ref="J42:K42"/>
    <mergeCell ref="N42:P42"/>
    <mergeCell ref="J37:K37"/>
    <mergeCell ref="N37:P37"/>
    <mergeCell ref="I38:I39"/>
    <mergeCell ref="J38:K38"/>
    <mergeCell ref="N38:P38"/>
    <mergeCell ref="J39:K39"/>
    <mergeCell ref="N39:P39"/>
    <mergeCell ref="J34:K34"/>
    <mergeCell ref="N34:P34"/>
    <mergeCell ref="J35:K35"/>
    <mergeCell ref="N35:P35"/>
    <mergeCell ref="J36:K36"/>
    <mergeCell ref="N36:P36"/>
    <mergeCell ref="J31:K31"/>
    <mergeCell ref="N31:P31"/>
    <mergeCell ref="I32:I33"/>
    <mergeCell ref="J32:K32"/>
    <mergeCell ref="N32:P32"/>
    <mergeCell ref="J33:K33"/>
    <mergeCell ref="N33:P33"/>
    <mergeCell ref="J28:K28"/>
    <mergeCell ref="N28:P28"/>
    <mergeCell ref="J29:K29"/>
    <mergeCell ref="N29:P29"/>
    <mergeCell ref="J30:K30"/>
    <mergeCell ref="N30:P30"/>
    <mergeCell ref="J25:K25"/>
    <mergeCell ref="N25:P25"/>
    <mergeCell ref="J26:K26"/>
    <mergeCell ref="N26:P26"/>
    <mergeCell ref="J27:K27"/>
    <mergeCell ref="N27:P27"/>
    <mergeCell ref="J22:K22"/>
    <mergeCell ref="N22:P22"/>
    <mergeCell ref="J23:K23"/>
    <mergeCell ref="N23:P23"/>
    <mergeCell ref="J24:K24"/>
    <mergeCell ref="N24:P24"/>
    <mergeCell ref="J19:K19"/>
    <mergeCell ref="N19:P19"/>
    <mergeCell ref="J20:K20"/>
    <mergeCell ref="N20:P20"/>
    <mergeCell ref="J21:K21"/>
    <mergeCell ref="N21:P21"/>
    <mergeCell ref="J16:K16"/>
    <mergeCell ref="N16:P16"/>
    <mergeCell ref="I17:I18"/>
    <mergeCell ref="J17:K17"/>
    <mergeCell ref="N17:P17"/>
    <mergeCell ref="J18:K18"/>
    <mergeCell ref="N18:P18"/>
    <mergeCell ref="J13:K13"/>
    <mergeCell ref="N13:P13"/>
    <mergeCell ref="J14:K14"/>
    <mergeCell ref="N14:P14"/>
    <mergeCell ref="J15:K15"/>
    <mergeCell ref="N15:P15"/>
    <mergeCell ref="J10:K10"/>
    <mergeCell ref="N10:P10"/>
    <mergeCell ref="J11:K11"/>
    <mergeCell ref="N11:P11"/>
    <mergeCell ref="J12:K12"/>
    <mergeCell ref="N12:P12"/>
    <mergeCell ref="I7:I8"/>
    <mergeCell ref="J7:K7"/>
    <mergeCell ref="N7:P7"/>
    <mergeCell ref="J8:K8"/>
    <mergeCell ref="N8:P8"/>
    <mergeCell ref="J9:K9"/>
    <mergeCell ref="N9:P9"/>
    <mergeCell ref="B3:I3"/>
    <mergeCell ref="J3:K4"/>
    <mergeCell ref="L3:L4"/>
    <mergeCell ref="J5:K5"/>
    <mergeCell ref="N5:P5"/>
    <mergeCell ref="J6:K6"/>
    <mergeCell ref="N6:P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62"/>
  <sheetViews>
    <sheetView workbookViewId="0">
      <selection activeCell="E12" sqref="E12:E30"/>
    </sheetView>
  </sheetViews>
  <sheetFormatPr defaultRowHeight="15" x14ac:dyDescent="0.25"/>
  <cols>
    <col min="9" max="9" width="31.7109375" customWidth="1"/>
    <col min="21" max="21" width="13" customWidth="1"/>
    <col min="22" max="22" width="16.42578125" customWidth="1"/>
    <col min="23" max="23" width="14.85546875" customWidth="1"/>
    <col min="24" max="24" width="17.7109375" customWidth="1"/>
    <col min="25" max="25" width="18.85546875" customWidth="1"/>
    <col min="26" max="26" width="17.42578125" customWidth="1"/>
    <col min="27" max="27" width="17.140625" customWidth="1"/>
    <col min="29" max="29" width="14.85546875" customWidth="1"/>
  </cols>
  <sheetData>
    <row r="1" spans="1:17" ht="21" x14ac:dyDescent="0.25">
      <c r="A1" s="79" t="s">
        <v>185</v>
      </c>
      <c r="B1" s="79"/>
      <c r="C1" s="79"/>
      <c r="D1" s="79"/>
      <c r="E1" s="79"/>
      <c r="F1" s="79"/>
      <c r="G1" s="79"/>
      <c r="H1" s="79"/>
      <c r="I1" s="79"/>
      <c r="J1" s="79"/>
      <c r="K1" s="79"/>
      <c r="L1" s="79"/>
      <c r="M1" s="79"/>
      <c r="N1" s="79"/>
      <c r="O1" s="79"/>
      <c r="P1" s="79"/>
      <c r="Q1" s="79"/>
    </row>
    <row r="2" spans="1:17" ht="21" x14ac:dyDescent="0.25">
      <c r="A2" s="79" t="s">
        <v>186</v>
      </c>
      <c r="B2" s="79"/>
      <c r="C2" s="79"/>
      <c r="D2" s="79"/>
      <c r="E2" s="79"/>
      <c r="F2" s="79"/>
      <c r="G2" s="79"/>
      <c r="H2" s="79"/>
      <c r="I2" s="79"/>
      <c r="J2" s="79"/>
      <c r="K2" s="79"/>
      <c r="L2" s="79"/>
      <c r="M2" s="79"/>
      <c r="N2" s="79"/>
      <c r="O2" s="79"/>
      <c r="P2" s="79"/>
      <c r="Q2" s="79"/>
    </row>
    <row r="3" spans="1:17" ht="21" x14ac:dyDescent="0.25">
      <c r="A3" s="79" t="s">
        <v>187</v>
      </c>
      <c r="B3" s="79"/>
      <c r="C3" s="79"/>
      <c r="D3" s="79"/>
      <c r="E3" s="79"/>
      <c r="F3" s="79"/>
      <c r="G3" s="79"/>
      <c r="H3" s="79"/>
      <c r="I3" s="79"/>
      <c r="J3" s="79"/>
      <c r="K3" s="79"/>
      <c r="L3" s="79"/>
      <c r="M3" s="79"/>
      <c r="N3" s="79"/>
      <c r="O3" s="79"/>
      <c r="P3" s="79"/>
      <c r="Q3" s="79"/>
    </row>
    <row r="4" spans="1:17" ht="18.75" x14ac:dyDescent="0.25">
      <c r="A4" s="80" t="s">
        <v>188</v>
      </c>
      <c r="B4" s="80"/>
      <c r="C4" s="80"/>
      <c r="D4" s="80"/>
      <c r="E4" s="80"/>
      <c r="F4" s="80"/>
      <c r="G4" s="80"/>
      <c r="H4" s="80"/>
      <c r="I4" s="80"/>
      <c r="J4" s="80"/>
      <c r="K4" s="80"/>
      <c r="L4" s="80"/>
      <c r="M4" s="80"/>
      <c r="N4" s="80"/>
      <c r="O4" s="80"/>
      <c r="P4" s="80"/>
      <c r="Q4" s="80"/>
    </row>
    <row r="5" spans="1:17" ht="21" x14ac:dyDescent="0.25">
      <c r="A5" s="81" t="s">
        <v>189</v>
      </c>
      <c r="B5" s="81"/>
      <c r="C5" s="81"/>
      <c r="D5" s="81"/>
      <c r="E5" s="81"/>
      <c r="F5" s="81"/>
      <c r="G5" s="81"/>
      <c r="H5" s="81"/>
      <c r="I5" s="81"/>
      <c r="J5" s="81"/>
      <c r="K5" s="81"/>
      <c r="L5" s="81"/>
      <c r="M5" s="81"/>
      <c r="N5" s="81"/>
      <c r="O5" s="82"/>
      <c r="P5" s="82"/>
      <c r="Q5" s="82"/>
    </row>
    <row r="6" spans="1:17" ht="21" x14ac:dyDescent="0.25">
      <c r="A6" s="83" t="s">
        <v>190</v>
      </c>
      <c r="B6" s="83"/>
      <c r="C6" s="84" t="s">
        <v>191</v>
      </c>
      <c r="D6" s="84"/>
      <c r="E6" s="84"/>
      <c r="F6" s="85"/>
      <c r="G6" s="85"/>
      <c r="H6" s="85"/>
      <c r="I6" s="85"/>
      <c r="J6" s="85"/>
      <c r="K6" s="85"/>
      <c r="L6" s="85"/>
      <c r="M6" s="85"/>
      <c r="N6" s="85"/>
      <c r="O6" s="85"/>
      <c r="P6" s="85"/>
      <c r="Q6" s="85"/>
    </row>
    <row r="7" spans="1:17" ht="21" x14ac:dyDescent="0.25">
      <c r="A7" s="83" t="s">
        <v>192</v>
      </c>
      <c r="B7" s="83"/>
      <c r="C7" s="84" t="s">
        <v>193</v>
      </c>
      <c r="D7" s="84"/>
      <c r="E7" s="84"/>
      <c r="F7" s="85"/>
      <c r="G7" s="85"/>
      <c r="H7" s="85"/>
      <c r="I7" s="85"/>
      <c r="J7" s="85"/>
      <c r="K7" s="85"/>
      <c r="L7" s="85"/>
      <c r="M7" s="85"/>
      <c r="N7" s="85"/>
      <c r="O7" s="85"/>
      <c r="P7" s="85"/>
      <c r="Q7" s="85"/>
    </row>
    <row r="8" spans="1:17" ht="21" x14ac:dyDescent="0.25">
      <c r="A8" s="83" t="s">
        <v>194</v>
      </c>
      <c r="B8" s="83"/>
      <c r="C8" s="84" t="s">
        <v>195</v>
      </c>
      <c r="D8" s="84"/>
      <c r="E8" s="84"/>
      <c r="F8" s="85"/>
      <c r="G8" s="85"/>
      <c r="H8" s="85"/>
      <c r="I8" s="85"/>
      <c r="J8" s="85"/>
      <c r="K8" s="85"/>
      <c r="L8" s="85"/>
      <c r="M8" s="85"/>
      <c r="N8" s="85"/>
      <c r="O8" s="85"/>
      <c r="P8" s="85"/>
      <c r="Q8" s="85"/>
    </row>
    <row r="9" spans="1:17" ht="21" x14ac:dyDescent="0.25">
      <c r="A9" s="83" t="s">
        <v>196</v>
      </c>
      <c r="B9" s="83"/>
      <c r="C9" s="84" t="s">
        <v>197</v>
      </c>
      <c r="D9" s="84"/>
      <c r="E9" s="84"/>
      <c r="F9" s="85"/>
      <c r="G9" s="85"/>
      <c r="H9" s="85"/>
      <c r="I9" s="85"/>
      <c r="J9" s="85"/>
      <c r="K9" s="85"/>
      <c r="L9" s="85"/>
      <c r="M9" s="85"/>
      <c r="N9" s="85"/>
      <c r="O9" s="85"/>
      <c r="P9" s="85"/>
      <c r="Q9" s="85"/>
    </row>
    <row r="10" spans="1:17" ht="21" x14ac:dyDescent="0.25">
      <c r="A10" s="83" t="s">
        <v>198</v>
      </c>
      <c r="B10" s="83"/>
      <c r="C10" s="84" t="s">
        <v>195</v>
      </c>
      <c r="D10" s="84"/>
      <c r="E10" s="84"/>
      <c r="F10" s="85"/>
      <c r="G10" s="85"/>
      <c r="H10" s="85"/>
      <c r="I10" s="85"/>
      <c r="J10" s="85"/>
      <c r="K10" s="85"/>
      <c r="L10" s="85"/>
      <c r="M10" s="85"/>
      <c r="N10" s="85"/>
      <c r="O10" s="85"/>
      <c r="P10" s="85"/>
      <c r="Q10" s="85"/>
    </row>
    <row r="11" spans="1:17" ht="63" x14ac:dyDescent="0.25">
      <c r="A11" s="86" t="s">
        <v>199</v>
      </c>
      <c r="B11" s="86" t="s">
        <v>200</v>
      </c>
      <c r="C11" s="86" t="s">
        <v>5</v>
      </c>
      <c r="D11" s="86" t="s">
        <v>201</v>
      </c>
      <c r="E11" s="86" t="s">
        <v>202</v>
      </c>
      <c r="F11" s="86" t="s">
        <v>203</v>
      </c>
      <c r="G11" s="86" t="s">
        <v>204</v>
      </c>
      <c r="H11" s="86" t="s">
        <v>205</v>
      </c>
      <c r="I11" s="86" t="s">
        <v>206</v>
      </c>
      <c r="J11" s="86" t="s">
        <v>207</v>
      </c>
      <c r="K11" s="86" t="s">
        <v>208</v>
      </c>
      <c r="L11" s="86" t="s">
        <v>209</v>
      </c>
      <c r="M11" s="86" t="s">
        <v>210</v>
      </c>
      <c r="N11" s="86" t="s">
        <v>211</v>
      </c>
      <c r="O11" s="86" t="s">
        <v>212</v>
      </c>
      <c r="P11" s="86" t="s">
        <v>213</v>
      </c>
      <c r="Q11" s="87" t="s">
        <v>2</v>
      </c>
    </row>
    <row r="12" spans="1:17" hidden="1" x14ac:dyDescent="0.25">
      <c r="A12" s="13">
        <v>1</v>
      </c>
      <c r="B12" s="13" t="s">
        <v>214</v>
      </c>
      <c r="C12" s="13" t="s">
        <v>215</v>
      </c>
      <c r="D12" s="13">
        <v>63</v>
      </c>
      <c r="E12" s="13">
        <v>241</v>
      </c>
      <c r="F12" s="13"/>
      <c r="G12" s="13"/>
      <c r="H12" s="13"/>
      <c r="I12" s="13"/>
      <c r="J12" s="13"/>
      <c r="K12" s="13"/>
      <c r="L12" s="13"/>
      <c r="M12" s="13"/>
      <c r="N12" s="13"/>
      <c r="O12" s="13"/>
      <c r="P12" s="13"/>
      <c r="Q12" s="13"/>
    </row>
    <row r="13" spans="1:17" hidden="1" x14ac:dyDescent="0.25">
      <c r="A13" s="13">
        <f>1+A12</f>
        <v>2</v>
      </c>
      <c r="B13" s="13" t="s">
        <v>214</v>
      </c>
      <c r="C13" s="13" t="s">
        <v>215</v>
      </c>
      <c r="D13" s="13">
        <v>63</v>
      </c>
      <c r="E13" s="13">
        <v>3</v>
      </c>
      <c r="F13" s="13"/>
      <c r="G13" s="13"/>
      <c r="H13" s="13"/>
      <c r="I13" s="13" t="s">
        <v>216</v>
      </c>
      <c r="J13" s="13"/>
      <c r="K13" s="13"/>
      <c r="L13" s="13"/>
      <c r="M13" s="13"/>
      <c r="N13" s="13"/>
      <c r="O13" s="13"/>
      <c r="P13" s="13"/>
      <c r="Q13" s="13"/>
    </row>
    <row r="14" spans="1:17" hidden="1" x14ac:dyDescent="0.25">
      <c r="A14" s="13">
        <f t="shared" ref="A14:A30" si="0">1+A13</f>
        <v>3</v>
      </c>
      <c r="B14" s="13" t="s">
        <v>214</v>
      </c>
      <c r="C14" s="13" t="s">
        <v>217</v>
      </c>
      <c r="D14" s="13">
        <v>90</v>
      </c>
      <c r="E14" s="13">
        <v>14</v>
      </c>
      <c r="F14" s="13"/>
      <c r="G14" s="13"/>
      <c r="H14" s="13"/>
      <c r="I14" s="13" t="s">
        <v>216</v>
      </c>
      <c r="J14" s="13"/>
      <c r="K14" s="13"/>
      <c r="L14" s="13"/>
      <c r="M14" s="13"/>
      <c r="N14" s="13"/>
      <c r="O14" s="13"/>
      <c r="P14" s="13"/>
      <c r="Q14" s="13"/>
    </row>
    <row r="15" spans="1:17" hidden="1" x14ac:dyDescent="0.25">
      <c r="A15" s="13">
        <f t="shared" si="0"/>
        <v>4</v>
      </c>
      <c r="B15" s="13" t="s">
        <v>218</v>
      </c>
      <c r="C15" s="13" t="s">
        <v>219</v>
      </c>
      <c r="D15" s="13">
        <v>75</v>
      </c>
      <c r="E15" s="13">
        <v>400</v>
      </c>
      <c r="F15" s="13"/>
      <c r="G15" s="13"/>
      <c r="H15" s="13"/>
      <c r="I15" s="13"/>
      <c r="J15" s="13"/>
      <c r="K15" s="13"/>
      <c r="L15" s="13"/>
      <c r="M15" s="13"/>
      <c r="N15" s="13"/>
      <c r="O15" s="13"/>
      <c r="P15" s="13"/>
      <c r="Q15" s="13"/>
    </row>
    <row r="16" spans="1:17" hidden="1" x14ac:dyDescent="0.25">
      <c r="A16" s="13">
        <f t="shared" si="0"/>
        <v>5</v>
      </c>
      <c r="B16" s="13" t="s">
        <v>220</v>
      </c>
      <c r="C16" s="13" t="s">
        <v>221</v>
      </c>
      <c r="D16" s="13">
        <v>63</v>
      </c>
      <c r="E16" s="13">
        <v>158</v>
      </c>
      <c r="F16" s="13"/>
      <c r="G16" s="13"/>
      <c r="H16" s="13"/>
      <c r="I16" s="13"/>
      <c r="J16" s="13"/>
      <c r="K16" s="13"/>
      <c r="L16" s="13"/>
      <c r="M16" s="13"/>
      <c r="N16" s="13"/>
      <c r="O16" s="13"/>
      <c r="P16" s="13"/>
      <c r="Q16" s="13"/>
    </row>
    <row r="17" spans="1:18" hidden="1" x14ac:dyDescent="0.25">
      <c r="A17" s="13">
        <f t="shared" si="0"/>
        <v>6</v>
      </c>
      <c r="B17" s="13" t="s">
        <v>221</v>
      </c>
      <c r="C17" s="13" t="s">
        <v>222</v>
      </c>
      <c r="D17" s="13">
        <v>63</v>
      </c>
      <c r="E17" s="13">
        <v>30</v>
      </c>
      <c r="F17" s="13"/>
      <c r="G17" s="13"/>
      <c r="H17" s="13"/>
      <c r="I17" s="13"/>
      <c r="J17" s="13"/>
      <c r="K17" s="13"/>
      <c r="L17" s="13"/>
      <c r="M17" s="13"/>
      <c r="N17" s="13"/>
      <c r="O17" s="13"/>
      <c r="P17" s="13"/>
      <c r="Q17" s="13"/>
    </row>
    <row r="18" spans="1:18" ht="37.5" hidden="1" customHeight="1" x14ac:dyDescent="0.25">
      <c r="A18" s="13">
        <f t="shared" si="0"/>
        <v>7</v>
      </c>
      <c r="B18" s="13" t="s">
        <v>221</v>
      </c>
      <c r="C18" s="13" t="s">
        <v>223</v>
      </c>
      <c r="D18" s="13">
        <v>63</v>
      </c>
      <c r="E18" s="13">
        <v>33</v>
      </c>
      <c r="F18" s="13"/>
      <c r="G18" s="13"/>
      <c r="H18" s="13"/>
      <c r="I18" s="13"/>
      <c r="J18" s="13"/>
      <c r="K18" s="13"/>
      <c r="L18" s="13"/>
      <c r="M18" s="13"/>
      <c r="N18" s="13"/>
      <c r="O18" s="13"/>
      <c r="P18" s="13"/>
      <c r="Q18" s="13"/>
    </row>
    <row r="19" spans="1:18" hidden="1" x14ac:dyDescent="0.25">
      <c r="A19" s="13">
        <f t="shared" si="0"/>
        <v>8</v>
      </c>
      <c r="B19" s="13" t="s">
        <v>223</v>
      </c>
      <c r="C19" s="13" t="s">
        <v>224</v>
      </c>
      <c r="D19" s="13">
        <v>63</v>
      </c>
      <c r="E19" s="13">
        <v>25.7</v>
      </c>
      <c r="F19" s="13"/>
      <c r="G19" s="13"/>
      <c r="H19" s="13"/>
      <c r="I19" s="13"/>
      <c r="J19" s="13"/>
      <c r="K19" s="13"/>
      <c r="L19" s="13"/>
      <c r="M19" s="13"/>
      <c r="N19" s="13"/>
      <c r="O19" s="13"/>
      <c r="P19" s="13"/>
      <c r="Q19" s="13"/>
    </row>
    <row r="20" spans="1:18" hidden="1" x14ac:dyDescent="0.25">
      <c r="A20" s="13">
        <f t="shared" si="0"/>
        <v>9</v>
      </c>
      <c r="B20" s="13" t="s">
        <v>223</v>
      </c>
      <c r="C20" s="13" t="s">
        <v>225</v>
      </c>
      <c r="D20" s="13">
        <v>63</v>
      </c>
      <c r="E20" s="13">
        <v>25.3</v>
      </c>
      <c r="F20" s="13"/>
      <c r="G20" s="13"/>
      <c r="H20" s="13"/>
      <c r="I20" s="13"/>
      <c r="J20" s="13"/>
      <c r="K20" s="13"/>
      <c r="L20" s="13"/>
      <c r="M20" s="13"/>
      <c r="N20" s="13"/>
      <c r="O20" s="13"/>
      <c r="P20" s="13"/>
      <c r="Q20" s="13"/>
    </row>
    <row r="21" spans="1:18" hidden="1" x14ac:dyDescent="0.25">
      <c r="A21" s="13">
        <f t="shared" si="0"/>
        <v>10</v>
      </c>
      <c r="B21" s="13" t="s">
        <v>225</v>
      </c>
      <c r="C21" s="13" t="s">
        <v>226</v>
      </c>
      <c r="D21" s="13">
        <v>63</v>
      </c>
      <c r="E21" s="13">
        <v>42.3</v>
      </c>
      <c r="F21" s="13"/>
      <c r="G21" s="13"/>
      <c r="H21" s="13"/>
      <c r="I21" s="13"/>
      <c r="J21" s="13"/>
      <c r="K21" s="13"/>
      <c r="L21" s="13"/>
      <c r="M21" s="13"/>
      <c r="N21" s="13"/>
      <c r="O21" s="13"/>
      <c r="P21" s="13"/>
      <c r="Q21" s="13"/>
    </row>
    <row r="22" spans="1:18" hidden="1" x14ac:dyDescent="0.25">
      <c r="A22" s="13">
        <f t="shared" si="0"/>
        <v>11</v>
      </c>
      <c r="B22" s="13" t="s">
        <v>227</v>
      </c>
      <c r="C22" s="13" t="s">
        <v>228</v>
      </c>
      <c r="D22" s="13">
        <v>63</v>
      </c>
      <c r="E22" s="13">
        <v>50</v>
      </c>
      <c r="F22" s="13"/>
      <c r="G22" s="13"/>
      <c r="H22" s="13"/>
      <c r="I22" s="13"/>
      <c r="J22" s="13"/>
      <c r="K22" s="13"/>
      <c r="L22" s="13"/>
      <c r="M22" s="13"/>
      <c r="N22" s="13"/>
      <c r="O22" s="13"/>
      <c r="P22" s="13"/>
      <c r="Q22" s="13"/>
    </row>
    <row r="23" spans="1:18" hidden="1" x14ac:dyDescent="0.25">
      <c r="A23" s="13">
        <f t="shared" si="0"/>
        <v>12</v>
      </c>
      <c r="B23" s="13" t="s">
        <v>229</v>
      </c>
      <c r="C23" s="13" t="s">
        <v>218</v>
      </c>
      <c r="D23" s="13">
        <v>90</v>
      </c>
      <c r="E23" s="13">
        <v>30</v>
      </c>
      <c r="F23" s="13"/>
      <c r="G23" s="13"/>
      <c r="H23" s="13"/>
      <c r="I23" s="13"/>
      <c r="J23" s="13"/>
      <c r="K23" s="13"/>
      <c r="L23" s="13"/>
      <c r="M23" s="13"/>
      <c r="N23" s="13"/>
      <c r="O23" s="13"/>
      <c r="P23" s="13"/>
      <c r="Q23" s="13"/>
    </row>
    <row r="24" spans="1:18" hidden="1" x14ac:dyDescent="0.25">
      <c r="A24" s="13">
        <f t="shared" si="0"/>
        <v>13</v>
      </c>
      <c r="B24" s="13" t="s">
        <v>230</v>
      </c>
      <c r="C24" s="13" t="s">
        <v>231</v>
      </c>
      <c r="D24" s="13">
        <v>63</v>
      </c>
      <c r="E24" s="13">
        <v>42.8</v>
      </c>
      <c r="F24" s="13"/>
      <c r="G24" s="13"/>
      <c r="H24" s="13"/>
      <c r="I24" s="13"/>
      <c r="J24" s="13"/>
      <c r="K24" s="13"/>
      <c r="L24" s="13"/>
      <c r="M24" s="13"/>
      <c r="N24" s="13"/>
      <c r="O24" s="13"/>
      <c r="P24" s="13"/>
      <c r="Q24" s="13"/>
    </row>
    <row r="25" spans="1:18" hidden="1" x14ac:dyDescent="0.25">
      <c r="A25" s="13">
        <f t="shared" si="0"/>
        <v>14</v>
      </c>
      <c r="B25" s="13" t="s">
        <v>231</v>
      </c>
      <c r="C25" s="13" t="s">
        <v>232</v>
      </c>
      <c r="D25" s="13">
        <v>63</v>
      </c>
      <c r="E25" s="13">
        <v>10</v>
      </c>
      <c r="F25" s="13"/>
      <c r="G25" s="13"/>
      <c r="H25" s="13"/>
      <c r="I25" s="13"/>
      <c r="J25" s="13"/>
      <c r="K25" s="13"/>
      <c r="L25" s="13"/>
      <c r="M25" s="13"/>
      <c r="N25" s="13"/>
      <c r="O25" s="13"/>
      <c r="P25" s="13"/>
      <c r="Q25" s="13"/>
    </row>
    <row r="26" spans="1:18" hidden="1" x14ac:dyDescent="0.25">
      <c r="A26" s="13">
        <f t="shared" si="0"/>
        <v>15</v>
      </c>
      <c r="B26" s="13" t="s">
        <v>231</v>
      </c>
      <c r="C26" s="13" t="s">
        <v>233</v>
      </c>
      <c r="D26" s="13">
        <v>63</v>
      </c>
      <c r="E26" s="13">
        <v>11</v>
      </c>
      <c r="F26" s="13"/>
      <c r="G26" s="13"/>
      <c r="H26" s="13"/>
      <c r="I26" s="13"/>
      <c r="J26" s="13"/>
      <c r="K26" s="13"/>
      <c r="L26" s="13"/>
      <c r="M26" s="13"/>
      <c r="N26" s="13"/>
      <c r="O26" s="13"/>
      <c r="P26" s="13"/>
      <c r="Q26" s="13"/>
    </row>
    <row r="27" spans="1:18" x14ac:dyDescent="0.25">
      <c r="A27" s="13">
        <f t="shared" si="0"/>
        <v>16</v>
      </c>
      <c r="B27" s="13" t="s">
        <v>234</v>
      </c>
      <c r="C27" s="13" t="s">
        <v>235</v>
      </c>
      <c r="D27" s="13">
        <v>63</v>
      </c>
      <c r="E27" s="13">
        <v>23</v>
      </c>
      <c r="F27" s="13"/>
      <c r="G27" s="13"/>
      <c r="H27" s="13"/>
      <c r="I27" s="13" t="s">
        <v>236</v>
      </c>
      <c r="J27" s="13"/>
      <c r="K27" s="13"/>
      <c r="L27" s="13"/>
      <c r="M27" s="13"/>
      <c r="N27" s="13"/>
      <c r="O27" s="13"/>
      <c r="P27" s="13"/>
      <c r="Q27" s="13"/>
    </row>
    <row r="28" spans="1:18" hidden="1" x14ac:dyDescent="0.25">
      <c r="A28" s="13">
        <f t="shared" si="0"/>
        <v>17</v>
      </c>
      <c r="B28" s="13" t="s">
        <v>234</v>
      </c>
      <c r="C28" s="13" t="s">
        <v>235</v>
      </c>
      <c r="D28" s="13">
        <v>63</v>
      </c>
      <c r="E28" s="13">
        <v>40</v>
      </c>
      <c r="F28" s="13"/>
      <c r="G28" s="13"/>
      <c r="H28" s="13"/>
      <c r="I28" s="13"/>
      <c r="J28" s="13"/>
      <c r="K28" s="13"/>
      <c r="L28" s="13"/>
      <c r="M28" s="13"/>
      <c r="N28" s="13"/>
      <c r="O28" s="13"/>
      <c r="P28" s="13"/>
      <c r="Q28" s="13"/>
    </row>
    <row r="29" spans="1:18" x14ac:dyDescent="0.25">
      <c r="A29" s="13">
        <f t="shared" si="0"/>
        <v>18</v>
      </c>
      <c r="B29" s="13" t="s">
        <v>234</v>
      </c>
      <c r="C29" s="13" t="s">
        <v>235</v>
      </c>
      <c r="D29" s="13">
        <v>63</v>
      </c>
      <c r="E29" s="13">
        <v>34</v>
      </c>
      <c r="F29" s="13"/>
      <c r="G29" s="13"/>
      <c r="H29" s="13"/>
      <c r="I29" s="13" t="s">
        <v>236</v>
      </c>
      <c r="J29" s="13"/>
      <c r="K29" s="13"/>
      <c r="L29" s="13"/>
      <c r="M29" s="13"/>
      <c r="N29" s="13"/>
      <c r="O29" s="13"/>
      <c r="P29" s="13"/>
      <c r="Q29" s="13"/>
    </row>
    <row r="30" spans="1:18" hidden="1" x14ac:dyDescent="0.25">
      <c r="A30" s="13">
        <f t="shared" si="0"/>
        <v>19</v>
      </c>
      <c r="B30" s="13" t="s">
        <v>225</v>
      </c>
      <c r="C30" s="13" t="s">
        <v>237</v>
      </c>
      <c r="D30" s="13">
        <v>63</v>
      </c>
      <c r="E30" s="13">
        <v>253.6</v>
      </c>
      <c r="F30" s="18"/>
      <c r="G30" s="18"/>
      <c r="H30" s="18"/>
      <c r="I30" s="18"/>
      <c r="J30" s="18"/>
      <c r="K30" s="18"/>
      <c r="L30" s="18"/>
      <c r="M30" s="18"/>
      <c r="N30" s="18"/>
      <c r="O30" s="18"/>
      <c r="P30" s="18"/>
      <c r="Q30" s="18"/>
    </row>
    <row r="31" spans="1:18" ht="96.75" hidden="1" customHeight="1" x14ac:dyDescent="0.25">
      <c r="A31" s="88" t="s">
        <v>238</v>
      </c>
      <c r="B31" s="89"/>
      <c r="C31" s="89"/>
      <c r="D31" s="89"/>
      <c r="E31" s="89"/>
      <c r="F31" s="89"/>
      <c r="G31" s="90"/>
      <c r="H31" s="91" t="s">
        <v>239</v>
      </c>
      <c r="I31" s="91"/>
      <c r="J31" s="91"/>
      <c r="K31" s="91"/>
      <c r="L31" s="91"/>
      <c r="M31" s="91" t="s">
        <v>240</v>
      </c>
      <c r="N31" s="91"/>
      <c r="O31" s="91"/>
      <c r="P31" s="91"/>
      <c r="Q31" s="91"/>
      <c r="R31" s="92"/>
    </row>
    <row r="33" spans="13:29" ht="18.75" x14ac:dyDescent="0.25">
      <c r="T33" s="93" t="s">
        <v>241</v>
      </c>
      <c r="U33" s="93"/>
      <c r="V33" s="93" t="s">
        <v>242</v>
      </c>
      <c r="W33" s="93"/>
      <c r="X33" s="93"/>
      <c r="Y33" s="93"/>
      <c r="Z33" s="93"/>
      <c r="AA33" s="93"/>
      <c r="AB33" s="93"/>
      <c r="AC33" s="93"/>
    </row>
    <row r="34" spans="13:29" ht="18.75" x14ac:dyDescent="0.25">
      <c r="T34" s="93" t="s">
        <v>243</v>
      </c>
      <c r="U34" s="93"/>
      <c r="V34" s="93" t="s">
        <v>244</v>
      </c>
      <c r="W34" s="93"/>
      <c r="X34" s="93"/>
      <c r="Y34" s="93"/>
      <c r="Z34" s="93"/>
      <c r="AA34" s="93"/>
      <c r="AB34" s="93"/>
      <c r="AC34" s="93"/>
    </row>
    <row r="35" spans="13:29" ht="18.75" x14ac:dyDescent="0.25">
      <c r="M35">
        <f>17366.7+1466.7</f>
        <v>18833.400000000001</v>
      </c>
      <c r="T35" s="93" t="s">
        <v>245</v>
      </c>
      <c r="U35" s="93"/>
      <c r="V35" s="93" t="s">
        <v>246</v>
      </c>
      <c r="W35" s="93"/>
      <c r="X35" s="93"/>
      <c r="Y35" s="93"/>
      <c r="Z35" s="93"/>
      <c r="AA35" s="93"/>
      <c r="AB35" s="93"/>
      <c r="AC35" s="93"/>
    </row>
    <row r="36" spans="13:29" ht="18.75" x14ac:dyDescent="0.25">
      <c r="T36" s="93" t="s">
        <v>247</v>
      </c>
      <c r="U36" s="93"/>
      <c r="V36" s="93" t="s">
        <v>248</v>
      </c>
      <c r="W36" s="93"/>
      <c r="X36" s="93"/>
      <c r="Y36" s="93"/>
      <c r="Z36" s="93"/>
      <c r="AA36" s="93"/>
      <c r="AB36" s="93"/>
      <c r="AC36" s="93"/>
    </row>
    <row r="37" spans="13:29" ht="18.75" x14ac:dyDescent="0.25">
      <c r="T37" s="93" t="s">
        <v>249</v>
      </c>
      <c r="U37" s="93"/>
      <c r="V37" s="93" t="s">
        <v>250</v>
      </c>
      <c r="W37" s="93"/>
      <c r="X37" s="93"/>
      <c r="Y37" s="93"/>
      <c r="Z37" s="93"/>
      <c r="AA37" s="93"/>
      <c r="AB37" s="93"/>
      <c r="AC37" s="93"/>
    </row>
    <row r="38" spans="13:29" ht="18.75" x14ac:dyDescent="0.25">
      <c r="T38" s="93" t="s">
        <v>251</v>
      </c>
      <c r="U38" s="93"/>
      <c r="V38" s="93" t="s">
        <v>252</v>
      </c>
      <c r="W38" s="93"/>
      <c r="X38" s="93"/>
      <c r="Y38" s="93"/>
      <c r="Z38" s="93"/>
      <c r="AA38" s="93"/>
      <c r="AB38" s="8" t="s">
        <v>253</v>
      </c>
      <c r="AC38" s="8"/>
    </row>
    <row r="39" spans="13:29" ht="45" x14ac:dyDescent="0.25">
      <c r="T39" s="94" t="s">
        <v>3</v>
      </c>
      <c r="U39" s="94" t="s">
        <v>4</v>
      </c>
      <c r="V39" s="94" t="s">
        <v>5</v>
      </c>
      <c r="W39" s="94" t="s">
        <v>8</v>
      </c>
      <c r="X39" s="94" t="s">
        <v>9</v>
      </c>
      <c r="Y39" s="94" t="s">
        <v>254</v>
      </c>
      <c r="Z39" s="94" t="s">
        <v>255</v>
      </c>
      <c r="AA39" s="95" t="s">
        <v>256</v>
      </c>
      <c r="AB39" s="96" t="s">
        <v>257</v>
      </c>
      <c r="AC39" s="94" t="s">
        <v>258</v>
      </c>
    </row>
    <row r="40" spans="13:29" x14ac:dyDescent="0.25">
      <c r="T40" s="13">
        <v>1</v>
      </c>
      <c r="U40" s="13" t="s">
        <v>214</v>
      </c>
      <c r="V40" s="13" t="s">
        <v>215</v>
      </c>
      <c r="W40" s="13">
        <v>63</v>
      </c>
      <c r="X40" s="13">
        <v>241</v>
      </c>
      <c r="Y40" s="14">
        <v>5.5</v>
      </c>
      <c r="Z40" s="14">
        <v>3.3</v>
      </c>
      <c r="AA40" s="14">
        <v>1</v>
      </c>
      <c r="AB40" s="14">
        <v>4.3</v>
      </c>
      <c r="AC40" s="14" t="s">
        <v>259</v>
      </c>
    </row>
    <row r="41" spans="13:29" x14ac:dyDescent="0.25">
      <c r="T41" s="13">
        <f>1+T40</f>
        <v>2</v>
      </c>
      <c r="U41" s="13" t="s">
        <v>214</v>
      </c>
      <c r="V41" s="13" t="s">
        <v>215</v>
      </c>
      <c r="W41" s="13">
        <v>63</v>
      </c>
      <c r="X41" s="13">
        <v>3</v>
      </c>
      <c r="Y41" s="14">
        <v>5.5</v>
      </c>
      <c r="Z41" s="14">
        <v>3.3</v>
      </c>
      <c r="AA41" s="14">
        <v>1</v>
      </c>
      <c r="AB41" s="14">
        <v>4.3</v>
      </c>
      <c r="AC41" s="14" t="s">
        <v>259</v>
      </c>
    </row>
    <row r="42" spans="13:29" x14ac:dyDescent="0.25">
      <c r="T42" s="13">
        <f t="shared" ref="T42:T58" si="1">1+T41</f>
        <v>3</v>
      </c>
      <c r="U42" s="13" t="s">
        <v>214</v>
      </c>
      <c r="V42" s="13" t="s">
        <v>217</v>
      </c>
      <c r="W42" s="13">
        <v>90</v>
      </c>
      <c r="X42" s="13">
        <v>14</v>
      </c>
      <c r="Y42" s="14">
        <v>5.5</v>
      </c>
      <c r="Z42" s="14">
        <v>3.3</v>
      </c>
      <c r="AA42" s="14">
        <v>1</v>
      </c>
      <c r="AB42" s="14">
        <v>4.3</v>
      </c>
      <c r="AC42" s="14" t="s">
        <v>259</v>
      </c>
    </row>
    <row r="43" spans="13:29" x14ac:dyDescent="0.25">
      <c r="T43" s="13">
        <f t="shared" si="1"/>
        <v>4</v>
      </c>
      <c r="U43" s="13" t="s">
        <v>218</v>
      </c>
      <c r="V43" s="13" t="s">
        <v>219</v>
      </c>
      <c r="W43" s="13">
        <v>75</v>
      </c>
      <c r="X43" s="13">
        <v>400</v>
      </c>
      <c r="Y43" s="14">
        <v>5.5</v>
      </c>
      <c r="Z43" s="14">
        <v>3.3</v>
      </c>
      <c r="AA43" s="14">
        <v>1</v>
      </c>
      <c r="AB43" s="14">
        <v>4.3</v>
      </c>
      <c r="AC43" s="14" t="s">
        <v>259</v>
      </c>
    </row>
    <row r="44" spans="13:29" x14ac:dyDescent="0.25">
      <c r="T44" s="13">
        <f t="shared" si="1"/>
        <v>5</v>
      </c>
      <c r="U44" s="13" t="s">
        <v>220</v>
      </c>
      <c r="V44" s="13" t="s">
        <v>221</v>
      </c>
      <c r="W44" s="13">
        <v>63</v>
      </c>
      <c r="X44" s="13">
        <v>158</v>
      </c>
      <c r="Y44" s="14">
        <v>5.5</v>
      </c>
      <c r="Z44" s="14">
        <v>3.3</v>
      </c>
      <c r="AA44" s="14">
        <v>1</v>
      </c>
      <c r="AB44" s="14">
        <v>4.3</v>
      </c>
      <c r="AC44" s="14" t="s">
        <v>259</v>
      </c>
    </row>
    <row r="45" spans="13:29" x14ac:dyDescent="0.25">
      <c r="T45" s="13">
        <f t="shared" si="1"/>
        <v>6</v>
      </c>
      <c r="U45" s="13" t="s">
        <v>221</v>
      </c>
      <c r="V45" s="13" t="s">
        <v>222</v>
      </c>
      <c r="W45" s="13">
        <v>63</v>
      </c>
      <c r="X45" s="13">
        <v>30</v>
      </c>
      <c r="Y45" s="14">
        <v>5.5</v>
      </c>
      <c r="Z45" s="14">
        <v>3.3</v>
      </c>
      <c r="AA45" s="14">
        <v>1</v>
      </c>
      <c r="AB45" s="14">
        <v>4.3</v>
      </c>
      <c r="AC45" s="14" t="s">
        <v>259</v>
      </c>
    </row>
    <row r="46" spans="13:29" x14ac:dyDescent="0.25">
      <c r="T46" s="13">
        <f t="shared" si="1"/>
        <v>7</v>
      </c>
      <c r="U46" s="13" t="s">
        <v>221</v>
      </c>
      <c r="V46" s="13" t="s">
        <v>223</v>
      </c>
      <c r="W46" s="13">
        <v>63</v>
      </c>
      <c r="X46" s="13">
        <v>33</v>
      </c>
      <c r="Y46" s="14">
        <v>5.5</v>
      </c>
      <c r="Z46" s="14">
        <v>3.3</v>
      </c>
      <c r="AA46" s="14">
        <v>1</v>
      </c>
      <c r="AB46" s="14">
        <v>4.3</v>
      </c>
      <c r="AC46" s="14" t="s">
        <v>259</v>
      </c>
    </row>
    <row r="47" spans="13:29" x14ac:dyDescent="0.25">
      <c r="T47" s="13">
        <f t="shared" si="1"/>
        <v>8</v>
      </c>
      <c r="U47" s="13" t="s">
        <v>223</v>
      </c>
      <c r="V47" s="13" t="s">
        <v>224</v>
      </c>
      <c r="W47" s="13">
        <v>63</v>
      </c>
      <c r="X47" s="13">
        <v>25.7</v>
      </c>
      <c r="Y47" s="14">
        <v>5.5</v>
      </c>
      <c r="Z47" s="14">
        <v>3.3</v>
      </c>
      <c r="AA47" s="14">
        <v>1</v>
      </c>
      <c r="AB47" s="14">
        <v>4.3</v>
      </c>
      <c r="AC47" s="14" t="s">
        <v>259</v>
      </c>
    </row>
    <row r="48" spans="13:29" x14ac:dyDescent="0.25">
      <c r="T48" s="13">
        <f t="shared" si="1"/>
        <v>9</v>
      </c>
      <c r="U48" s="13" t="s">
        <v>223</v>
      </c>
      <c r="V48" s="13" t="s">
        <v>225</v>
      </c>
      <c r="W48" s="13">
        <v>63</v>
      </c>
      <c r="X48" s="13">
        <v>25.3</v>
      </c>
      <c r="Y48" s="14">
        <v>5.5</v>
      </c>
      <c r="Z48" s="14">
        <v>3.3</v>
      </c>
      <c r="AA48" s="14">
        <v>1</v>
      </c>
      <c r="AB48" s="14">
        <v>4.3</v>
      </c>
      <c r="AC48" s="14" t="s">
        <v>259</v>
      </c>
    </row>
    <row r="49" spans="20:29" x14ac:dyDescent="0.25">
      <c r="T49" s="13">
        <f t="shared" si="1"/>
        <v>10</v>
      </c>
      <c r="U49" s="13" t="s">
        <v>225</v>
      </c>
      <c r="V49" s="13" t="s">
        <v>226</v>
      </c>
      <c r="W49" s="13">
        <v>63</v>
      </c>
      <c r="X49" s="13">
        <v>42.3</v>
      </c>
      <c r="Y49" s="14">
        <v>5.5</v>
      </c>
      <c r="Z49" s="14">
        <v>3.3</v>
      </c>
      <c r="AA49" s="14">
        <v>1</v>
      </c>
      <c r="AB49" s="14">
        <v>4.3</v>
      </c>
      <c r="AC49" s="14" t="s">
        <v>259</v>
      </c>
    </row>
    <row r="50" spans="20:29" x14ac:dyDescent="0.25">
      <c r="T50" s="13">
        <f t="shared" si="1"/>
        <v>11</v>
      </c>
      <c r="U50" s="13" t="s">
        <v>227</v>
      </c>
      <c r="V50" s="13" t="s">
        <v>228</v>
      </c>
      <c r="W50" s="13">
        <v>63</v>
      </c>
      <c r="X50" s="13">
        <v>50</v>
      </c>
      <c r="Y50" s="14">
        <v>5.5</v>
      </c>
      <c r="Z50" s="14">
        <v>3.3</v>
      </c>
      <c r="AA50" s="14">
        <v>1</v>
      </c>
      <c r="AB50" s="14">
        <v>4.3</v>
      </c>
      <c r="AC50" s="14" t="s">
        <v>259</v>
      </c>
    </row>
    <row r="51" spans="20:29" x14ac:dyDescent="0.25">
      <c r="T51" s="13">
        <f t="shared" si="1"/>
        <v>12</v>
      </c>
      <c r="U51" s="13" t="s">
        <v>229</v>
      </c>
      <c r="V51" s="13" t="s">
        <v>218</v>
      </c>
      <c r="W51" s="13">
        <v>90</v>
      </c>
      <c r="X51" s="13">
        <v>30</v>
      </c>
      <c r="Y51" s="14">
        <v>5.5</v>
      </c>
      <c r="Z51" s="14">
        <v>3.3</v>
      </c>
      <c r="AA51" s="14">
        <v>1</v>
      </c>
      <c r="AB51" s="14">
        <v>4.3</v>
      </c>
      <c r="AC51" s="14" t="s">
        <v>259</v>
      </c>
    </row>
    <row r="52" spans="20:29" x14ac:dyDescent="0.25">
      <c r="T52" s="13">
        <f t="shared" si="1"/>
        <v>13</v>
      </c>
      <c r="U52" s="13" t="s">
        <v>230</v>
      </c>
      <c r="V52" s="13" t="s">
        <v>231</v>
      </c>
      <c r="W52" s="13">
        <v>63</v>
      </c>
      <c r="X52" s="13">
        <v>42.8</v>
      </c>
      <c r="Y52" s="14">
        <v>5.5</v>
      </c>
      <c r="Z52" s="14">
        <v>3.3</v>
      </c>
      <c r="AA52" s="14">
        <v>1</v>
      </c>
      <c r="AB52" s="14">
        <v>4.3</v>
      </c>
      <c r="AC52" s="14" t="s">
        <v>259</v>
      </c>
    </row>
    <row r="53" spans="20:29" x14ac:dyDescent="0.25">
      <c r="T53" s="13">
        <f t="shared" si="1"/>
        <v>14</v>
      </c>
      <c r="U53" s="13" t="s">
        <v>231</v>
      </c>
      <c r="V53" s="13" t="s">
        <v>232</v>
      </c>
      <c r="W53" s="13">
        <v>63</v>
      </c>
      <c r="X53" s="13">
        <v>10</v>
      </c>
      <c r="Y53" s="14">
        <v>5.5</v>
      </c>
      <c r="Z53" s="14">
        <v>3.3</v>
      </c>
      <c r="AA53" s="14">
        <v>1</v>
      </c>
      <c r="AB53" s="14">
        <v>4.3</v>
      </c>
      <c r="AC53" s="14" t="s">
        <v>259</v>
      </c>
    </row>
    <row r="54" spans="20:29" x14ac:dyDescent="0.25">
      <c r="T54" s="13">
        <f t="shared" si="1"/>
        <v>15</v>
      </c>
      <c r="U54" s="13" t="s">
        <v>231</v>
      </c>
      <c r="V54" s="13" t="s">
        <v>233</v>
      </c>
      <c r="W54" s="13">
        <v>63</v>
      </c>
      <c r="X54" s="13">
        <v>11</v>
      </c>
      <c r="Y54" s="14">
        <v>5.5</v>
      </c>
      <c r="Z54" s="14">
        <v>3.3</v>
      </c>
      <c r="AA54" s="14">
        <v>1</v>
      </c>
      <c r="AB54" s="14">
        <v>4.3</v>
      </c>
      <c r="AC54" s="14" t="s">
        <v>259</v>
      </c>
    </row>
    <row r="55" spans="20:29" x14ac:dyDescent="0.25">
      <c r="T55" s="13">
        <f t="shared" si="1"/>
        <v>16</v>
      </c>
      <c r="U55" s="13" t="s">
        <v>234</v>
      </c>
      <c r="V55" s="13" t="s">
        <v>235</v>
      </c>
      <c r="W55" s="13">
        <v>63</v>
      </c>
      <c r="X55" s="13">
        <v>23</v>
      </c>
      <c r="Y55" s="14">
        <v>5.5</v>
      </c>
      <c r="Z55" s="14">
        <v>3.3</v>
      </c>
      <c r="AA55" s="14">
        <v>1</v>
      </c>
      <c r="AB55" s="14">
        <v>4.3</v>
      </c>
      <c r="AC55" s="14" t="s">
        <v>259</v>
      </c>
    </row>
    <row r="56" spans="20:29" x14ac:dyDescent="0.25">
      <c r="T56" s="13">
        <f t="shared" si="1"/>
        <v>17</v>
      </c>
      <c r="U56" s="13" t="s">
        <v>234</v>
      </c>
      <c r="V56" s="13" t="s">
        <v>235</v>
      </c>
      <c r="W56" s="13">
        <v>63</v>
      </c>
      <c r="X56" s="13">
        <v>40</v>
      </c>
      <c r="Y56" s="14">
        <v>5.5</v>
      </c>
      <c r="Z56" s="14">
        <v>3.3</v>
      </c>
      <c r="AA56" s="14">
        <v>1</v>
      </c>
      <c r="AB56" s="14">
        <v>4.3</v>
      </c>
      <c r="AC56" s="14" t="s">
        <v>259</v>
      </c>
    </row>
    <row r="57" spans="20:29" x14ac:dyDescent="0.25">
      <c r="T57" s="13">
        <f t="shared" si="1"/>
        <v>18</v>
      </c>
      <c r="U57" s="13" t="s">
        <v>234</v>
      </c>
      <c r="V57" s="13" t="s">
        <v>235</v>
      </c>
      <c r="W57" s="13">
        <v>63</v>
      </c>
      <c r="X57" s="13">
        <v>34</v>
      </c>
      <c r="Y57" s="14">
        <v>5.5</v>
      </c>
      <c r="Z57" s="14">
        <v>3.3</v>
      </c>
      <c r="AA57" s="14">
        <v>1</v>
      </c>
      <c r="AB57" s="14">
        <v>4.3</v>
      </c>
      <c r="AC57" s="14" t="s">
        <v>259</v>
      </c>
    </row>
    <row r="58" spans="20:29" x14ac:dyDescent="0.25">
      <c r="T58" s="13">
        <f t="shared" si="1"/>
        <v>19</v>
      </c>
      <c r="U58" s="13" t="s">
        <v>225</v>
      </c>
      <c r="V58" s="13" t="s">
        <v>237</v>
      </c>
      <c r="W58" s="13">
        <v>63</v>
      </c>
      <c r="X58" s="13">
        <v>253.6</v>
      </c>
      <c r="Y58" s="14">
        <v>5.5</v>
      </c>
      <c r="Z58" s="14">
        <v>3.3</v>
      </c>
      <c r="AA58" s="14">
        <v>1</v>
      </c>
      <c r="AB58" s="14">
        <v>4.3</v>
      </c>
      <c r="AC58" s="14" t="s">
        <v>259</v>
      </c>
    </row>
    <row r="59" spans="20:29" ht="15.75" x14ac:dyDescent="0.25">
      <c r="T59" s="97" t="s">
        <v>184</v>
      </c>
      <c r="U59" s="97"/>
      <c r="V59" s="97"/>
      <c r="W59" s="97"/>
      <c r="X59" s="98" t="s">
        <v>179</v>
      </c>
      <c r="Y59" s="98"/>
      <c r="Z59" s="98"/>
      <c r="AA59" s="14"/>
      <c r="AB59" s="14" t="s">
        <v>180</v>
      </c>
      <c r="AC59" s="14"/>
    </row>
    <row r="60" spans="20:29" ht="15.75" x14ac:dyDescent="0.25">
      <c r="T60" s="99" t="s">
        <v>181</v>
      </c>
      <c r="U60" s="99"/>
      <c r="V60" s="100"/>
      <c r="W60" s="101"/>
      <c r="X60" s="98" t="s">
        <v>181</v>
      </c>
      <c r="Y60" s="17"/>
      <c r="Z60" s="74"/>
      <c r="AA60" s="98" t="s">
        <v>181</v>
      </c>
      <c r="AB60" s="17"/>
      <c r="AC60" s="74"/>
    </row>
    <row r="61" spans="20:29" ht="15.75" x14ac:dyDescent="0.25">
      <c r="T61" s="99" t="s">
        <v>182</v>
      </c>
      <c r="U61" s="100"/>
      <c r="V61" s="102"/>
      <c r="W61" s="101"/>
      <c r="X61" s="98" t="s">
        <v>182</v>
      </c>
      <c r="Y61" s="17"/>
      <c r="Z61" s="74"/>
      <c r="AA61" s="98" t="s">
        <v>182</v>
      </c>
      <c r="AB61" s="17"/>
      <c r="AC61" s="74"/>
    </row>
    <row r="62" spans="20:29" ht="15.75" x14ac:dyDescent="0.25">
      <c r="T62" s="99" t="s">
        <v>183</v>
      </c>
      <c r="U62" s="99"/>
      <c r="V62" s="100"/>
      <c r="W62" s="101"/>
      <c r="X62" s="98" t="s">
        <v>183</v>
      </c>
      <c r="Y62" s="17"/>
      <c r="Z62" s="74"/>
      <c r="AA62" s="98" t="s">
        <v>183</v>
      </c>
      <c r="AB62" s="17"/>
      <c r="AC62" s="74"/>
    </row>
  </sheetData>
  <autoFilter ref="A11:AC31">
    <filterColumn colId="8">
      <filters>
        <filter val="brick road"/>
      </filters>
    </filterColumn>
  </autoFilter>
  <mergeCells count="39">
    <mergeCell ref="U61:W61"/>
    <mergeCell ref="Y61:Z61"/>
    <mergeCell ref="AB61:AC61"/>
    <mergeCell ref="V62:W62"/>
    <mergeCell ref="Y62:Z62"/>
    <mergeCell ref="AB62:AC62"/>
    <mergeCell ref="T37:U37"/>
    <mergeCell ref="V37:AC37"/>
    <mergeCell ref="T38:U38"/>
    <mergeCell ref="V38:AA38"/>
    <mergeCell ref="V60:W60"/>
    <mergeCell ref="Y60:Z60"/>
    <mergeCell ref="AB60:AC60"/>
    <mergeCell ref="V33:AC33"/>
    <mergeCell ref="T34:U34"/>
    <mergeCell ref="V34:AC34"/>
    <mergeCell ref="T35:U35"/>
    <mergeCell ref="V35:AC35"/>
    <mergeCell ref="T36:U36"/>
    <mergeCell ref="V36:AC36"/>
    <mergeCell ref="A10:B10"/>
    <mergeCell ref="C10:E10"/>
    <mergeCell ref="A31:G31"/>
    <mergeCell ref="H31:L31"/>
    <mergeCell ref="M31:Q31"/>
    <mergeCell ref="T33:U33"/>
    <mergeCell ref="A7:B7"/>
    <mergeCell ref="C7:E7"/>
    <mergeCell ref="A8:B8"/>
    <mergeCell ref="C8:E8"/>
    <mergeCell ref="A9:B9"/>
    <mergeCell ref="C9:E9"/>
    <mergeCell ref="A1:Q1"/>
    <mergeCell ref="A2:Q2"/>
    <mergeCell ref="A3:Q3"/>
    <mergeCell ref="A4:Q4"/>
    <mergeCell ref="A5:N5"/>
    <mergeCell ref="A6:B6"/>
    <mergeCell ref="C6:E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Barasarai</vt:lpstr>
      <vt:lpstr> barasarai 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2024-12-09T11:02:05Z</dcterms:modified>
</cp:coreProperties>
</file>