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URBHIKA AND RAIGARH" sheetId="2" r:id="rId1"/>
    <sheet name="road 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'PURBHIKA AND RAIGARH'!$B$4:$V$333</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'PURBHIKA AND RAIGARH'!$B$3:$J$339</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B7" i="1" l="1"/>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6"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5" i="1"/>
  <c r="I5" i="2"/>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I154" i="2" s="1"/>
  <c r="I155" i="2" s="1"/>
  <c r="I156" i="2" s="1"/>
  <c r="I157" i="2" s="1"/>
  <c r="I158" i="2" s="1"/>
  <c r="I159" i="2" s="1"/>
  <c r="I160" i="2" s="1"/>
  <c r="I161" i="2" s="1"/>
  <c r="I162" i="2" s="1"/>
  <c r="I163" i="2" s="1"/>
  <c r="I164" i="2" s="1"/>
  <c r="I165" i="2" s="1"/>
  <c r="I166" i="2" s="1"/>
  <c r="I167" i="2" s="1"/>
  <c r="I168" i="2" s="1"/>
  <c r="I169" i="2" s="1"/>
  <c r="I170" i="2" s="1"/>
  <c r="I171" i="2" s="1"/>
  <c r="I172" i="2" s="1"/>
  <c r="I173" i="2" s="1"/>
  <c r="I174" i="2" s="1"/>
  <c r="I175" i="2" s="1"/>
  <c r="I176" i="2" s="1"/>
  <c r="I177" i="2" s="1"/>
  <c r="I178" i="2" s="1"/>
  <c r="I179" i="2" s="1"/>
  <c r="I180" i="2" s="1"/>
  <c r="I181" i="2" s="1"/>
  <c r="I182" i="2" s="1"/>
  <c r="I183" i="2" s="1"/>
  <c r="I184" i="2" s="1"/>
  <c r="I185" i="2" s="1"/>
  <c r="I186" i="2" s="1"/>
  <c r="I187" i="2" s="1"/>
  <c r="I188" i="2" s="1"/>
  <c r="I189" i="2" s="1"/>
  <c r="I190" i="2" s="1"/>
  <c r="I191" i="2" s="1"/>
  <c r="I192" i="2" s="1"/>
  <c r="I193" i="2" s="1"/>
  <c r="I194" i="2" s="1"/>
  <c r="I195" i="2" s="1"/>
  <c r="I196" i="2" s="1"/>
  <c r="I197" i="2" s="1"/>
  <c r="I198" i="2" s="1"/>
  <c r="I199" i="2" s="1"/>
  <c r="I200" i="2" s="1"/>
  <c r="I201" i="2" s="1"/>
  <c r="I202" i="2" s="1"/>
  <c r="I203" i="2" s="1"/>
  <c r="I204" i="2" s="1"/>
  <c r="I205" i="2" s="1"/>
  <c r="I206" i="2" s="1"/>
  <c r="I207" i="2" s="1"/>
  <c r="I208" i="2" s="1"/>
  <c r="I209" i="2" s="1"/>
  <c r="I210" i="2" s="1"/>
  <c r="I211" i="2" s="1"/>
  <c r="I212" i="2" s="1"/>
  <c r="I213" i="2" s="1"/>
  <c r="I214" i="2" s="1"/>
  <c r="I215" i="2" s="1"/>
  <c r="I216" i="2" s="1"/>
  <c r="I217" i="2" s="1"/>
  <c r="I218" i="2" s="1"/>
  <c r="I219" i="2" s="1"/>
  <c r="I220" i="2" s="1"/>
  <c r="I221" i="2" s="1"/>
  <c r="I222" i="2" s="1"/>
  <c r="I223" i="2" s="1"/>
  <c r="I224" i="2" s="1"/>
  <c r="I225" i="2" s="1"/>
  <c r="I226" i="2" s="1"/>
  <c r="I227" i="2" s="1"/>
  <c r="I228" i="2" s="1"/>
  <c r="I229" i="2" s="1"/>
  <c r="I230" i="2" s="1"/>
  <c r="I231" i="2" s="1"/>
  <c r="I232" i="2" s="1"/>
  <c r="I233" i="2" s="1"/>
  <c r="I234" i="2" s="1"/>
  <c r="I235" i="2" s="1"/>
  <c r="I236" i="2" s="1"/>
  <c r="I237" i="2" s="1"/>
  <c r="I238" i="2" s="1"/>
  <c r="I239" i="2" s="1"/>
  <c r="I240" i="2" s="1"/>
  <c r="I241" i="2" s="1"/>
  <c r="I242" i="2" s="1"/>
  <c r="I243" i="2" s="1"/>
  <c r="I244" i="2" s="1"/>
  <c r="I245" i="2" s="1"/>
  <c r="I246" i="2" s="1"/>
  <c r="I247" i="2" s="1"/>
  <c r="I248" i="2" s="1"/>
  <c r="I249" i="2" s="1"/>
  <c r="I250" i="2" s="1"/>
  <c r="I251" i="2" s="1"/>
  <c r="I252" i="2" s="1"/>
  <c r="I253" i="2" s="1"/>
  <c r="I254" i="2" s="1"/>
  <c r="I255" i="2" s="1"/>
  <c r="I256" i="2" s="1"/>
  <c r="I257" i="2" s="1"/>
  <c r="I258" i="2" s="1"/>
  <c r="I259" i="2" s="1"/>
  <c r="I260" i="2" s="1"/>
  <c r="I261" i="2" s="1"/>
  <c r="I262" i="2" s="1"/>
  <c r="I263" i="2" s="1"/>
  <c r="I264" i="2" s="1"/>
  <c r="I265" i="2" s="1"/>
  <c r="I266" i="2" s="1"/>
  <c r="I267" i="2" s="1"/>
  <c r="I268" i="2" s="1"/>
  <c r="I269" i="2" s="1"/>
  <c r="I270" i="2" s="1"/>
  <c r="I271" i="2" s="1"/>
  <c r="I272" i="2" s="1"/>
  <c r="I273" i="2" s="1"/>
  <c r="I274" i="2" s="1"/>
  <c r="I275" i="2" s="1"/>
  <c r="I276" i="2" s="1"/>
  <c r="I277" i="2" s="1"/>
  <c r="I278" i="2" s="1"/>
  <c r="I279" i="2" s="1"/>
  <c r="I280" i="2" s="1"/>
  <c r="I281" i="2" s="1"/>
  <c r="I282" i="2" s="1"/>
  <c r="I283" i="2" s="1"/>
  <c r="I284" i="2" s="1"/>
  <c r="I285" i="2" s="1"/>
  <c r="I286" i="2" s="1"/>
  <c r="I287" i="2" s="1"/>
  <c r="I288" i="2" s="1"/>
  <c r="I289" i="2" s="1"/>
  <c r="I290" i="2" s="1"/>
  <c r="I291" i="2" s="1"/>
  <c r="I292" i="2" s="1"/>
  <c r="I293" i="2" s="1"/>
  <c r="I294" i="2" s="1"/>
  <c r="I295" i="2" s="1"/>
  <c r="I296" i="2" s="1"/>
  <c r="I297" i="2" s="1"/>
  <c r="I298" i="2" s="1"/>
  <c r="I299" i="2" s="1"/>
  <c r="I300" i="2" s="1"/>
  <c r="I301" i="2" s="1"/>
  <c r="I302" i="2" s="1"/>
  <c r="I303" i="2" s="1"/>
  <c r="I304" i="2" s="1"/>
  <c r="I305" i="2" s="1"/>
  <c r="I306" i="2" s="1"/>
  <c r="I307" i="2" s="1"/>
  <c r="I308" i="2" s="1"/>
  <c r="I309" i="2" s="1"/>
  <c r="I310" i="2" s="1"/>
  <c r="I311" i="2" s="1"/>
  <c r="I312" i="2" s="1"/>
  <c r="I313" i="2" s="1"/>
  <c r="I314" i="2" s="1"/>
  <c r="I315" i="2" s="1"/>
  <c r="I316" i="2" s="1"/>
  <c r="I317" i="2" s="1"/>
  <c r="I318" i="2" s="1"/>
  <c r="I319" i="2" s="1"/>
  <c r="I320" i="2" s="1"/>
  <c r="I321" i="2" s="1"/>
  <c r="I322" i="2" s="1"/>
  <c r="I323" i="2" s="1"/>
  <c r="I324" i="2" s="1"/>
  <c r="I325" i="2" s="1"/>
  <c r="I326" i="2" s="1"/>
  <c r="I327" i="2" s="1"/>
  <c r="I328" i="2" s="1"/>
  <c r="I329" i="2" s="1"/>
  <c r="I330" i="2" s="1"/>
  <c r="I331" i="2" s="1"/>
  <c r="I332" i="2" s="1"/>
  <c r="I333" i="2" s="1"/>
  <c r="G349" i="2"/>
  <c r="I339" i="2"/>
  <c r="H338" i="2"/>
  <c r="G338" i="2"/>
  <c r="H348" i="2" s="1"/>
  <c r="F338" i="2"/>
  <c r="H347" i="2" s="1"/>
  <c r="E338" i="2"/>
  <c r="H346" i="2" s="1"/>
  <c r="D338" i="2"/>
  <c r="H345" i="2" s="1"/>
  <c r="C338" i="2"/>
  <c r="H344" i="2" s="1"/>
  <c r="B338" i="2"/>
  <c r="P337" i="2"/>
  <c r="M331" i="2"/>
  <c r="M297" i="2"/>
  <c r="O283" i="2"/>
  <c r="M216" i="2"/>
  <c r="M214" i="2"/>
  <c r="M213" i="2"/>
  <c r="M134" i="2"/>
  <c r="N128" i="2"/>
  <c r="P34" i="2"/>
  <c r="O34" i="2"/>
  <c r="N34" i="2"/>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B310" i="2" s="1"/>
  <c r="B311" i="2" s="1"/>
  <c r="B312" i="2" s="1"/>
  <c r="B313" i="2" s="1"/>
  <c r="B314" i="2" s="1"/>
  <c r="B315" i="2" s="1"/>
  <c r="B316" i="2" s="1"/>
  <c r="B317" i="2" s="1"/>
  <c r="B318" i="2" s="1"/>
  <c r="B319" i="2" s="1"/>
  <c r="B320" i="2" s="1"/>
  <c r="B321" i="2" s="1"/>
  <c r="B322" i="2" s="1"/>
  <c r="B323" i="2" s="1"/>
  <c r="B324" i="2" s="1"/>
  <c r="B325" i="2" s="1"/>
  <c r="B326" i="2" s="1"/>
  <c r="B327" i="2" s="1"/>
  <c r="B328" i="2" s="1"/>
  <c r="B329" i="2" s="1"/>
  <c r="B330" i="2" s="1"/>
  <c r="B331" i="2" s="1"/>
  <c r="B332" i="2" s="1"/>
  <c r="B333" i="2" s="1"/>
  <c r="I338" i="2" l="1"/>
  <c r="H343" i="2"/>
</calcChain>
</file>

<file path=xl/sharedStrings.xml><?xml version="1.0" encoding="utf-8"?>
<sst xmlns="http://schemas.openxmlformats.org/spreadsheetml/2006/main" count="920" uniqueCount="324">
  <si>
    <t>PUREBHIKA AND RAIGARH</t>
  </si>
  <si>
    <t>REMARKS</t>
  </si>
  <si>
    <t>Sl.No</t>
  </si>
  <si>
    <t>Start Node</t>
  </si>
  <si>
    <t>End Node</t>
  </si>
  <si>
    <t>Type of Road</t>
  </si>
  <si>
    <t>WIDTH OF DISMATLING</t>
  </si>
  <si>
    <t>Dia of pipe</t>
  </si>
  <si>
    <t>Pipe Length (M) AS PER SITE</t>
  </si>
  <si>
    <t>CUMMULATIVE</t>
  </si>
  <si>
    <t>J64</t>
  </si>
  <si>
    <t>J31</t>
  </si>
  <si>
    <t>J22</t>
  </si>
  <si>
    <t>J53</t>
  </si>
  <si>
    <t>J60</t>
  </si>
  <si>
    <t xml:space="preserve"> </t>
  </si>
  <si>
    <t>J54</t>
  </si>
  <si>
    <t>J59</t>
  </si>
  <si>
    <t>BRICK ROAD</t>
  </si>
  <si>
    <t>INTERLOACKING</t>
  </si>
  <si>
    <t>B.T ROAD</t>
  </si>
  <si>
    <t>J13</t>
  </si>
  <si>
    <t>J66</t>
  </si>
  <si>
    <t>J65</t>
  </si>
  <si>
    <t>J61</t>
  </si>
  <si>
    <t>J73</t>
  </si>
  <si>
    <t>J63</t>
  </si>
  <si>
    <t>J40</t>
  </si>
  <si>
    <t>J3</t>
  </si>
  <si>
    <t>J323</t>
  </si>
  <si>
    <t>J331</t>
  </si>
  <si>
    <t>J235</t>
  </si>
  <si>
    <t>J222</t>
  </si>
  <si>
    <t>J295</t>
  </si>
  <si>
    <t>J259</t>
  </si>
  <si>
    <t>J291</t>
  </si>
  <si>
    <t>J266</t>
  </si>
  <si>
    <t>J310</t>
  </si>
  <si>
    <t>J300</t>
  </si>
  <si>
    <t>J223</t>
  </si>
  <si>
    <t>J289</t>
  </si>
  <si>
    <t>J242</t>
  </si>
  <si>
    <t xml:space="preserve">  </t>
  </si>
  <si>
    <t>J180</t>
  </si>
  <si>
    <t>J148</t>
  </si>
  <si>
    <t>J167</t>
  </si>
  <si>
    <t>J212</t>
  </si>
  <si>
    <t>J262</t>
  </si>
  <si>
    <t>TOTAL</t>
  </si>
  <si>
    <t>J252</t>
  </si>
  <si>
    <t>J171</t>
  </si>
  <si>
    <t>INTERLOCKING</t>
  </si>
  <si>
    <t>J160</t>
  </si>
  <si>
    <t>J141</t>
  </si>
  <si>
    <t>J196</t>
  </si>
  <si>
    <t>J356</t>
  </si>
  <si>
    <t>J271</t>
  </si>
  <si>
    <t>J218</t>
  </si>
  <si>
    <t>J208</t>
  </si>
  <si>
    <t>J292</t>
  </si>
  <si>
    <t>J265</t>
  </si>
  <si>
    <t>J357</t>
  </si>
  <si>
    <t>J332</t>
  </si>
  <si>
    <t>J308</t>
  </si>
  <si>
    <t>J314</t>
  </si>
  <si>
    <t>J268</t>
  </si>
  <si>
    <t>J283</t>
  </si>
  <si>
    <t>J116</t>
  </si>
  <si>
    <t>J281</t>
  </si>
  <si>
    <t>J306</t>
  </si>
  <si>
    <t>J305</t>
  </si>
  <si>
    <t>J340</t>
  </si>
  <si>
    <t>J335</t>
  </si>
  <si>
    <t>J311</t>
  </si>
  <si>
    <t>J319</t>
  </si>
  <si>
    <t>J315</t>
  </si>
  <si>
    <t>J333</t>
  </si>
  <si>
    <t>J326</t>
  </si>
  <si>
    <t>J317</t>
  </si>
  <si>
    <t>J349</t>
  </si>
  <si>
    <t>J366</t>
  </si>
  <si>
    <t>J360</t>
  </si>
  <si>
    <t>J328</t>
  </si>
  <si>
    <t>J318</t>
  </si>
  <si>
    <t>J321</t>
  </si>
  <si>
    <t>J341</t>
  </si>
  <si>
    <t>J358</t>
  </si>
  <si>
    <t>J348</t>
  </si>
  <si>
    <t>J345</t>
  </si>
  <si>
    <t>J327</t>
  </si>
  <si>
    <t>J342</t>
  </si>
  <si>
    <t>J353</t>
  </si>
  <si>
    <t>J359</t>
  </si>
  <si>
    <t>J367</t>
  </si>
  <si>
    <t>J354</t>
  </si>
  <si>
    <t>J334</t>
  </si>
  <si>
    <t>J344</t>
  </si>
  <si>
    <t>J371</t>
  </si>
  <si>
    <t>J369</t>
  </si>
  <si>
    <t>J347</t>
  </si>
  <si>
    <t>J370</t>
  </si>
  <si>
    <t>J365</t>
  </si>
  <si>
    <t>J76</t>
  </si>
  <si>
    <t>J96</t>
  </si>
  <si>
    <t>J112</t>
  </si>
  <si>
    <t>J145</t>
  </si>
  <si>
    <t>J107</t>
  </si>
  <si>
    <t>J131</t>
  </si>
  <si>
    <t>J142</t>
  </si>
  <si>
    <t>J119</t>
  </si>
  <si>
    <t>J32</t>
  </si>
  <si>
    <t>J1</t>
  </si>
  <si>
    <t>J27</t>
  </si>
  <si>
    <t>J28</t>
  </si>
  <si>
    <t>J41</t>
  </si>
  <si>
    <t>J10</t>
  </si>
  <si>
    <t>J62</t>
  </si>
  <si>
    <t>J67</t>
  </si>
  <si>
    <t>J46</t>
  </si>
  <si>
    <t>J33</t>
  </si>
  <si>
    <t>J11</t>
  </si>
  <si>
    <t>J15</t>
  </si>
  <si>
    <t>J45</t>
  </si>
  <si>
    <t>J50</t>
  </si>
  <si>
    <t>J51</t>
  </si>
  <si>
    <t>J52</t>
  </si>
  <si>
    <t>J23</t>
  </si>
  <si>
    <t>J37</t>
  </si>
  <si>
    <t>J29</t>
  </si>
  <si>
    <t>J7</t>
  </si>
  <si>
    <t>J24</t>
  </si>
  <si>
    <t>J68</t>
  </si>
  <si>
    <t>J25</t>
  </si>
  <si>
    <t>J21</t>
  </si>
  <si>
    <t>J47</t>
  </si>
  <si>
    <t>J36</t>
  </si>
  <si>
    <t>J39</t>
  </si>
  <si>
    <t>J43</t>
  </si>
  <si>
    <t>J55</t>
  </si>
  <si>
    <t>J16</t>
  </si>
  <si>
    <t>J57</t>
  </si>
  <si>
    <t>J38</t>
  </si>
  <si>
    <t>J8</t>
  </si>
  <si>
    <t>J239</t>
  </si>
  <si>
    <t>J294</t>
  </si>
  <si>
    <t>J301</t>
  </si>
  <si>
    <t>J264</t>
  </si>
  <si>
    <t>J273</t>
  </si>
  <si>
    <t>J285</t>
  </si>
  <si>
    <t>J280</t>
  </si>
  <si>
    <t>J286</t>
  </si>
  <si>
    <t>J277</t>
  </si>
  <si>
    <t>J293</t>
  </si>
  <si>
    <t>J303</t>
  </si>
  <si>
    <t>J320</t>
  </si>
  <si>
    <t>J299</t>
  </si>
  <si>
    <t>J298</t>
  </si>
  <si>
    <t>J302</t>
  </si>
  <si>
    <t>J288</t>
  </si>
  <si>
    <t>J256</t>
  </si>
  <si>
    <t>J269</t>
  </si>
  <si>
    <t>J233</t>
  </si>
  <si>
    <t>J192</t>
  </si>
  <si>
    <t>J198</t>
  </si>
  <si>
    <t>J215</t>
  </si>
  <si>
    <t>J154</t>
  </si>
  <si>
    <t>J103</t>
  </si>
  <si>
    <t>J150</t>
  </si>
  <si>
    <t>J279</t>
  </si>
  <si>
    <t>J224</t>
  </si>
  <si>
    <t>J274</t>
  </si>
  <si>
    <t>J211</t>
  </si>
  <si>
    <t>J263</t>
  </si>
  <si>
    <t>J246</t>
  </si>
  <si>
    <t>J227</t>
  </si>
  <si>
    <t>J110</t>
  </si>
  <si>
    <t>J82</t>
  </si>
  <si>
    <t>J95</t>
  </si>
  <si>
    <t>J93</t>
  </si>
  <si>
    <t>J108</t>
  </si>
  <si>
    <t>J98</t>
  </si>
  <si>
    <t>J133</t>
  </si>
  <si>
    <t>J58</t>
  </si>
  <si>
    <t>J90</t>
  </si>
  <si>
    <t>J79</t>
  </si>
  <si>
    <t>J102</t>
  </si>
  <si>
    <t>J121</t>
  </si>
  <si>
    <t>J78</t>
  </si>
  <si>
    <t>J77</t>
  </si>
  <si>
    <t>J88</t>
  </si>
  <si>
    <t>J92</t>
  </si>
  <si>
    <t>J100</t>
  </si>
  <si>
    <t>J87</t>
  </si>
  <si>
    <t>J106</t>
  </si>
  <si>
    <t>J94</t>
  </si>
  <si>
    <t>J144</t>
  </si>
  <si>
    <t>J140</t>
  </si>
  <si>
    <t>J152</t>
  </si>
  <si>
    <t>j81</t>
  </si>
  <si>
    <t>j146</t>
  </si>
  <si>
    <t>j101</t>
  </si>
  <si>
    <t>j200</t>
  </si>
  <si>
    <t>j187</t>
  </si>
  <si>
    <t>j91</t>
  </si>
  <si>
    <t>j195</t>
  </si>
  <si>
    <t>j164</t>
  </si>
  <si>
    <t>j177</t>
  </si>
  <si>
    <t>j158</t>
  </si>
  <si>
    <t>j147</t>
  </si>
  <si>
    <t>j161</t>
  </si>
  <si>
    <t>j166</t>
  </si>
  <si>
    <t>brick road</t>
  </si>
  <si>
    <t>j151</t>
  </si>
  <si>
    <t>j174</t>
  </si>
  <si>
    <t>j135</t>
  </si>
  <si>
    <t>j221</t>
  </si>
  <si>
    <t>j139</t>
  </si>
  <si>
    <t>j179</t>
  </si>
  <si>
    <t>j169</t>
  </si>
  <si>
    <t>j138</t>
  </si>
  <si>
    <t>j124</t>
  </si>
  <si>
    <t>j136</t>
  </si>
  <si>
    <t>j127</t>
  </si>
  <si>
    <t>j118</t>
  </si>
  <si>
    <t>j111</t>
  </si>
  <si>
    <t>j117</t>
  </si>
  <si>
    <t>j97</t>
  </si>
  <si>
    <t>j134</t>
  </si>
  <si>
    <t>j137</t>
  </si>
  <si>
    <t>j128</t>
  </si>
  <si>
    <t>j184</t>
  </si>
  <si>
    <t>j182</t>
  </si>
  <si>
    <t>j168</t>
  </si>
  <si>
    <t>j225</t>
  </si>
  <si>
    <t>j190</t>
  </si>
  <si>
    <t>j257</t>
  </si>
  <si>
    <t>j199</t>
  </si>
  <si>
    <t>j129</t>
  </si>
  <si>
    <t>j227</t>
  </si>
  <si>
    <t>j239</t>
  </si>
  <si>
    <t>j238</t>
  </si>
  <si>
    <t>j201</t>
  </si>
  <si>
    <t>j247</t>
  </si>
  <si>
    <t>b.t road</t>
  </si>
  <si>
    <t>j272</t>
  </si>
  <si>
    <t>j237</t>
  </si>
  <si>
    <t>j236</t>
  </si>
  <si>
    <t>j216</t>
  </si>
  <si>
    <t>j172</t>
  </si>
  <si>
    <t>j255</t>
  </si>
  <si>
    <t>j244</t>
  </si>
  <si>
    <t>j245</t>
  </si>
  <si>
    <t>j250</t>
  </si>
  <si>
    <t>j256</t>
  </si>
  <si>
    <t>j181</t>
  </si>
  <si>
    <t>j202</t>
  </si>
  <si>
    <t>j153</t>
  </si>
  <si>
    <t>j162</t>
  </si>
  <si>
    <t>j253</t>
  </si>
  <si>
    <t>j248</t>
  </si>
  <si>
    <t>j270</t>
  </si>
  <si>
    <t>J270</t>
  </si>
  <si>
    <t>J278</t>
  </si>
  <si>
    <t>J338</t>
  </si>
  <si>
    <t>J307</t>
  </si>
  <si>
    <t>J276</t>
  </si>
  <si>
    <t>J304</t>
  </si>
  <si>
    <t>J248</t>
  </si>
  <si>
    <t>J226</t>
  </si>
  <si>
    <t>J203</t>
  </si>
  <si>
    <t>J287</t>
  </si>
  <si>
    <t>J189</t>
  </si>
  <si>
    <t>J207</t>
  </si>
  <si>
    <t>J230</t>
  </si>
  <si>
    <t>J322</t>
  </si>
  <si>
    <t>J234</t>
  </si>
  <si>
    <t>J228</t>
  </si>
  <si>
    <t>J362</t>
  </si>
  <si>
    <t>J182</t>
  </si>
  <si>
    <t>J42</t>
  </si>
  <si>
    <t>J72</t>
  </si>
  <si>
    <t>J343</t>
  </si>
  <si>
    <t>J74</t>
  </si>
  <si>
    <t>J297</t>
  </si>
  <si>
    <t>EXTRA LINE</t>
  </si>
  <si>
    <t>J290</t>
  </si>
  <si>
    <t>j149</t>
  </si>
  <si>
    <t>J339</t>
  </si>
  <si>
    <t>J69</t>
  </si>
  <si>
    <t>kc road</t>
  </si>
  <si>
    <t>HDPE</t>
  </si>
  <si>
    <t>J368</t>
  </si>
  <si>
    <t>j112</t>
  </si>
  <si>
    <t>j145</t>
  </si>
  <si>
    <t>j223</t>
  </si>
  <si>
    <t>j310</t>
  </si>
  <si>
    <t>J99</t>
  </si>
  <si>
    <t>J104</t>
  </si>
  <si>
    <t>j368</t>
  </si>
  <si>
    <t>j266</t>
  </si>
  <si>
    <t>j99</t>
  </si>
  <si>
    <t>j104</t>
  </si>
  <si>
    <t>j154</t>
  </si>
  <si>
    <t>J81</t>
  </si>
  <si>
    <t>j196</t>
  </si>
  <si>
    <t>j215</t>
  </si>
  <si>
    <t>J101</t>
  </si>
  <si>
    <t>j198</t>
  </si>
  <si>
    <t>J70</t>
  </si>
  <si>
    <t>j283</t>
  </si>
  <si>
    <t>J199</t>
  </si>
  <si>
    <t>J123</t>
  </si>
  <si>
    <t>j23</t>
  </si>
  <si>
    <t>j35</t>
  </si>
  <si>
    <t>KC ROAD</t>
  </si>
  <si>
    <t>J35</t>
  </si>
  <si>
    <t>J14</t>
  </si>
  <si>
    <t>DIA</t>
  </si>
  <si>
    <t>TOTALSCOPE</t>
  </si>
  <si>
    <t>Issue (M)</t>
  </si>
  <si>
    <t>Laid (M)</t>
  </si>
  <si>
    <t>PUREBHIKA AND RAIGARH(road restoration)</t>
  </si>
  <si>
    <t>RESTORATION</t>
  </si>
  <si>
    <t>DONE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</si>
</sst>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b/>
      <sz val="14"/>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27">
    <xf numFmtId="0" fontId="0" fillId="0" borderId="0" xfId="0"/>
    <xf numFmtId="0" fontId="2" fillId="0" borderId="1"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0" fontId="0" fillId="0" borderId="2" xfId="0" applyBorder="1"/>
    <xf numFmtId="0" fontId="2" fillId="0" borderId="1"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2" borderId="1" xfId="0"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0" fillId="0" borderId="5" xfId="0" applyBorder="1"/>
    <xf numFmtId="0" fontId="4" fillId="0" borderId="1" xfId="0" applyFont="1" applyBorder="1" applyAlignment="1">
      <alignment horizont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B3:V349"/>
  <sheetViews>
    <sheetView tabSelected="1" topLeftCell="A129" zoomScale="85" zoomScaleNormal="85" workbookViewId="0">
      <selection activeCell="C13" sqref="C13:I332"/>
    </sheetView>
  </sheetViews>
  <sheetFormatPr defaultColWidth="9" defaultRowHeight="15" x14ac:dyDescent="0.25"/>
  <cols>
    <col min="3" max="3" width="13.7109375" customWidth="1"/>
    <col min="4" max="4" width="12.140625" customWidth="1"/>
    <col min="5" max="5" width="16" customWidth="1"/>
    <col min="6" max="6" width="12.5703125" customWidth="1"/>
    <col min="7" max="7" width="13.5703125" customWidth="1"/>
    <col min="8" max="8" width="13.140625" customWidth="1"/>
    <col min="9" max="9" width="27.28515625" customWidth="1"/>
    <col min="10" max="10" width="18.42578125" customWidth="1"/>
    <col min="11" max="11" width="23.7109375" customWidth="1"/>
    <col min="12" max="12" width="4.7109375" hidden="1" customWidth="1"/>
    <col min="13" max="14" width="17.7109375" hidden="1" customWidth="1"/>
    <col min="15" max="15" width="31.140625" hidden="1" customWidth="1"/>
    <col min="16" max="16" width="11.28515625" hidden="1" customWidth="1"/>
    <col min="17" max="21" width="0" hidden="1" customWidth="1"/>
  </cols>
  <sheetData>
    <row r="3" spans="2:17" ht="18.75" x14ac:dyDescent="0.3">
      <c r="B3" s="1" t="s">
        <v>0</v>
      </c>
      <c r="C3" s="2"/>
      <c r="D3" s="2"/>
      <c r="E3" s="2"/>
      <c r="F3" s="2"/>
      <c r="G3" s="2"/>
      <c r="H3" s="2"/>
      <c r="I3" s="2"/>
      <c r="J3" s="3" t="s">
        <v>1</v>
      </c>
    </row>
    <row r="4" spans="2:17" ht="72.75" customHeight="1" x14ac:dyDescent="0.25">
      <c r="B4" s="4" t="s">
        <v>2</v>
      </c>
      <c r="C4" s="4" t="s">
        <v>3</v>
      </c>
      <c r="D4" s="4" t="s">
        <v>4</v>
      </c>
      <c r="E4" s="4" t="s">
        <v>5</v>
      </c>
      <c r="F4" s="5" t="s">
        <v>6</v>
      </c>
      <c r="G4" s="4" t="s">
        <v>7</v>
      </c>
      <c r="H4" s="6" t="s">
        <v>8</v>
      </c>
      <c r="I4" s="6" t="s">
        <v>9</v>
      </c>
      <c r="J4" s="3"/>
    </row>
    <row r="5" spans="2:17" hidden="1" x14ac:dyDescent="0.25">
      <c r="B5" s="7">
        <v>1</v>
      </c>
      <c r="C5" s="7" t="s">
        <v>10</v>
      </c>
      <c r="D5" s="7" t="s">
        <v>11</v>
      </c>
      <c r="E5" s="7"/>
      <c r="F5" s="8"/>
      <c r="G5" s="7">
        <v>63</v>
      </c>
      <c r="H5" s="7">
        <v>117.5</v>
      </c>
      <c r="I5" s="9">
        <f>+H5</f>
        <v>117.5</v>
      </c>
      <c r="J5" s="10"/>
    </row>
    <row r="6" spans="2:17" hidden="1" x14ac:dyDescent="0.25">
      <c r="B6" s="7">
        <f>1+B5</f>
        <v>2</v>
      </c>
      <c r="C6" s="7" t="s">
        <v>12</v>
      </c>
      <c r="D6" s="7" t="s">
        <v>10</v>
      </c>
      <c r="E6" s="7"/>
      <c r="F6" s="8"/>
      <c r="G6" s="7">
        <v>63</v>
      </c>
      <c r="H6" s="7">
        <v>178.5</v>
      </c>
      <c r="I6" s="9">
        <f>+I5+H6</f>
        <v>296</v>
      </c>
      <c r="J6" s="10"/>
    </row>
    <row r="7" spans="2:17" hidden="1" x14ac:dyDescent="0.25">
      <c r="B7" s="7">
        <f t="shared" ref="B7:B70" si="0">1+B6</f>
        <v>3</v>
      </c>
      <c r="C7" s="7" t="s">
        <v>11</v>
      </c>
      <c r="D7" s="7" t="s">
        <v>13</v>
      </c>
      <c r="E7" s="7"/>
      <c r="F7" s="8"/>
      <c r="G7" s="7">
        <v>63</v>
      </c>
      <c r="H7" s="7">
        <v>188.3</v>
      </c>
      <c r="I7" s="9">
        <f t="shared" ref="I7:I70" si="1">+I6+H7</f>
        <v>484.3</v>
      </c>
      <c r="J7" s="10"/>
    </row>
    <row r="8" spans="2:17" hidden="1" x14ac:dyDescent="0.25">
      <c r="B8" s="7">
        <f t="shared" si="0"/>
        <v>4</v>
      </c>
      <c r="C8" s="7" t="s">
        <v>13</v>
      </c>
      <c r="D8" s="7" t="s">
        <v>13</v>
      </c>
      <c r="E8" s="7"/>
      <c r="F8" s="8"/>
      <c r="G8" s="7">
        <v>63</v>
      </c>
      <c r="H8" s="7">
        <v>8</v>
      </c>
      <c r="I8" s="9">
        <f t="shared" si="1"/>
        <v>492.3</v>
      </c>
      <c r="J8" s="10"/>
    </row>
    <row r="9" spans="2:17" ht="18.75" hidden="1" x14ac:dyDescent="0.3">
      <c r="B9" s="7">
        <f t="shared" si="0"/>
        <v>5</v>
      </c>
      <c r="C9" s="7" t="s">
        <v>10</v>
      </c>
      <c r="D9" s="7" t="s">
        <v>14</v>
      </c>
      <c r="E9" s="7"/>
      <c r="F9" s="8"/>
      <c r="G9" s="7">
        <v>63</v>
      </c>
      <c r="H9" s="7">
        <v>2.1</v>
      </c>
      <c r="I9" s="9">
        <f t="shared" si="1"/>
        <v>494.40000000000003</v>
      </c>
      <c r="J9" s="10"/>
      <c r="N9" s="11" t="s">
        <v>15</v>
      </c>
      <c r="O9" s="11"/>
      <c r="P9" s="11"/>
      <c r="Q9" s="7"/>
    </row>
    <row r="10" spans="2:17" hidden="1" x14ac:dyDescent="0.25">
      <c r="B10" s="7">
        <f t="shared" si="0"/>
        <v>6</v>
      </c>
      <c r="C10" s="7" t="s">
        <v>14</v>
      </c>
      <c r="D10" s="7" t="s">
        <v>16</v>
      </c>
      <c r="E10" s="7"/>
      <c r="F10" s="8"/>
      <c r="G10" s="7">
        <v>63</v>
      </c>
      <c r="H10" s="7">
        <v>120</v>
      </c>
      <c r="I10" s="9">
        <f t="shared" si="1"/>
        <v>614.40000000000009</v>
      </c>
      <c r="J10" s="10"/>
    </row>
    <row r="11" spans="2:17" hidden="1" x14ac:dyDescent="0.25">
      <c r="B11" s="7">
        <f t="shared" si="0"/>
        <v>7</v>
      </c>
      <c r="C11" s="7" t="s">
        <v>16</v>
      </c>
      <c r="D11" s="7" t="s">
        <v>17</v>
      </c>
      <c r="E11" s="7"/>
      <c r="F11" s="8"/>
      <c r="G11" s="7">
        <v>63</v>
      </c>
      <c r="H11" s="7">
        <v>125.9</v>
      </c>
      <c r="I11" s="9">
        <f t="shared" si="1"/>
        <v>740.30000000000007</v>
      </c>
      <c r="J11" s="10"/>
      <c r="M11" s="8"/>
      <c r="N11" s="7" t="s">
        <v>18</v>
      </c>
      <c r="O11" s="7" t="s">
        <v>19</v>
      </c>
      <c r="P11" s="8" t="s">
        <v>20</v>
      </c>
    </row>
    <row r="12" spans="2:17" hidden="1" x14ac:dyDescent="0.25">
      <c r="B12" s="7">
        <f t="shared" si="0"/>
        <v>8</v>
      </c>
      <c r="C12" s="7" t="s">
        <v>17</v>
      </c>
      <c r="D12" s="7" t="s">
        <v>21</v>
      </c>
      <c r="E12" s="7"/>
      <c r="F12" s="8"/>
      <c r="G12" s="7">
        <v>63</v>
      </c>
      <c r="H12" s="7">
        <v>120.5</v>
      </c>
      <c r="I12" s="9">
        <f t="shared" si="1"/>
        <v>860.80000000000007</v>
      </c>
      <c r="J12" s="10"/>
      <c r="M12" s="8"/>
      <c r="N12" s="7">
        <v>93</v>
      </c>
      <c r="O12" s="7">
        <v>39.799999999999997</v>
      </c>
      <c r="P12" s="7">
        <v>6</v>
      </c>
    </row>
    <row r="13" spans="2:17" x14ac:dyDescent="0.25">
      <c r="B13" s="7">
        <f t="shared" si="0"/>
        <v>9</v>
      </c>
      <c r="C13" s="7" t="s">
        <v>14</v>
      </c>
      <c r="D13" s="7" t="s">
        <v>22</v>
      </c>
      <c r="E13" s="7" t="s">
        <v>18</v>
      </c>
      <c r="F13" s="7">
        <v>0.36</v>
      </c>
      <c r="G13" s="7">
        <v>63</v>
      </c>
      <c r="H13" s="7">
        <v>93</v>
      </c>
      <c r="I13" s="9">
        <f t="shared" si="1"/>
        <v>953.80000000000007</v>
      </c>
      <c r="J13" s="10"/>
      <c r="M13" s="8"/>
      <c r="N13" s="7">
        <v>53.4</v>
      </c>
      <c r="O13" s="7">
        <v>33.200000000000003</v>
      </c>
      <c r="P13" s="7">
        <v>4</v>
      </c>
    </row>
    <row r="14" spans="2:17" hidden="1" x14ac:dyDescent="0.25">
      <c r="B14" s="7">
        <f t="shared" si="0"/>
        <v>10</v>
      </c>
      <c r="C14" s="7" t="s">
        <v>22</v>
      </c>
      <c r="D14" s="7" t="s">
        <v>23</v>
      </c>
      <c r="E14" s="7"/>
      <c r="F14" s="8"/>
      <c r="G14" s="7">
        <v>63</v>
      </c>
      <c r="H14" s="7">
        <v>49.9</v>
      </c>
      <c r="I14" s="9">
        <f t="shared" si="1"/>
        <v>1003.7</v>
      </c>
      <c r="J14" s="10"/>
      <c r="M14" s="8"/>
      <c r="N14" s="7">
        <v>64.8</v>
      </c>
      <c r="O14" s="7">
        <v>33.200000000000003</v>
      </c>
      <c r="P14" s="7">
        <v>5</v>
      </c>
    </row>
    <row r="15" spans="2:17" hidden="1" x14ac:dyDescent="0.25">
      <c r="B15" s="7">
        <f t="shared" si="0"/>
        <v>11</v>
      </c>
      <c r="C15" s="7" t="s">
        <v>23</v>
      </c>
      <c r="D15" s="7" t="s">
        <v>24</v>
      </c>
      <c r="E15" s="7"/>
      <c r="F15" s="8"/>
      <c r="G15" s="7">
        <v>63</v>
      </c>
      <c r="H15" s="7">
        <v>37.4</v>
      </c>
      <c r="I15" s="9">
        <f t="shared" si="1"/>
        <v>1041.1000000000001</v>
      </c>
      <c r="J15" s="10"/>
      <c r="M15" s="8"/>
      <c r="N15" s="7">
        <v>287.5</v>
      </c>
      <c r="O15" s="7">
        <v>120.4</v>
      </c>
      <c r="P15" s="7">
        <v>7</v>
      </c>
    </row>
    <row r="16" spans="2:17" hidden="1" x14ac:dyDescent="0.25">
      <c r="B16" s="7">
        <f t="shared" si="0"/>
        <v>12</v>
      </c>
      <c r="C16" s="7" t="s">
        <v>23</v>
      </c>
      <c r="D16" s="7" t="s">
        <v>25</v>
      </c>
      <c r="E16" s="7"/>
      <c r="F16" s="8"/>
      <c r="G16" s="7">
        <v>63</v>
      </c>
      <c r="H16" s="7">
        <v>53</v>
      </c>
      <c r="I16" s="9">
        <f t="shared" si="1"/>
        <v>1094.1000000000001</v>
      </c>
      <c r="J16" s="10"/>
      <c r="M16" s="8"/>
      <c r="N16" s="7">
        <v>88.9</v>
      </c>
      <c r="O16" s="7">
        <v>117.1</v>
      </c>
      <c r="P16" s="7">
        <v>6.2</v>
      </c>
    </row>
    <row r="17" spans="2:16" hidden="1" x14ac:dyDescent="0.25">
      <c r="B17" s="7">
        <f t="shared" si="0"/>
        <v>13</v>
      </c>
      <c r="C17" s="7" t="s">
        <v>25</v>
      </c>
      <c r="D17" s="7" t="s">
        <v>26</v>
      </c>
      <c r="E17" s="7"/>
      <c r="F17" s="8"/>
      <c r="G17" s="7">
        <v>63</v>
      </c>
      <c r="H17" s="7">
        <v>23.8</v>
      </c>
      <c r="I17" s="9">
        <f t="shared" si="1"/>
        <v>1117.9000000000001</v>
      </c>
      <c r="J17" s="10"/>
      <c r="M17" s="8"/>
      <c r="N17" s="7">
        <v>203</v>
      </c>
      <c r="O17" s="7">
        <v>17.399999999999999</v>
      </c>
      <c r="P17" s="7">
        <v>6.4</v>
      </c>
    </row>
    <row r="18" spans="2:16" hidden="1" x14ac:dyDescent="0.25">
      <c r="B18" s="7">
        <f t="shared" si="0"/>
        <v>14</v>
      </c>
      <c r="C18" s="7" t="s">
        <v>26</v>
      </c>
      <c r="D18" s="7" t="s">
        <v>24</v>
      </c>
      <c r="E18" s="7"/>
      <c r="F18" s="8"/>
      <c r="G18" s="7">
        <v>63</v>
      </c>
      <c r="H18" s="7">
        <v>59.9</v>
      </c>
      <c r="I18" s="9">
        <f t="shared" si="1"/>
        <v>1177.8000000000002</v>
      </c>
      <c r="J18" s="10"/>
      <c r="M18" s="8"/>
      <c r="N18" s="7">
        <v>29.9</v>
      </c>
      <c r="O18" s="7">
        <v>44.9</v>
      </c>
      <c r="P18" s="8"/>
    </row>
    <row r="19" spans="2:16" hidden="1" x14ac:dyDescent="0.25">
      <c r="B19" s="7">
        <f t="shared" si="0"/>
        <v>15</v>
      </c>
      <c r="C19" s="7" t="s">
        <v>24</v>
      </c>
      <c r="D19" s="7" t="s">
        <v>27</v>
      </c>
      <c r="E19" s="7"/>
      <c r="F19" s="8"/>
      <c r="G19" s="7">
        <v>63</v>
      </c>
      <c r="H19" s="7">
        <v>36.700000000000003</v>
      </c>
      <c r="I19" s="9">
        <f t="shared" si="1"/>
        <v>1214.5000000000002</v>
      </c>
      <c r="J19" s="10"/>
      <c r="M19" s="8"/>
      <c r="N19" s="7">
        <v>100.3</v>
      </c>
      <c r="O19" s="7">
        <v>40</v>
      </c>
      <c r="P19" s="8"/>
    </row>
    <row r="20" spans="2:16" hidden="1" x14ac:dyDescent="0.25">
      <c r="B20" s="7">
        <f t="shared" si="0"/>
        <v>16</v>
      </c>
      <c r="C20" s="7" t="s">
        <v>27</v>
      </c>
      <c r="D20" s="7" t="s">
        <v>28</v>
      </c>
      <c r="E20" s="7"/>
      <c r="F20" s="8"/>
      <c r="G20" s="7">
        <v>63</v>
      </c>
      <c r="H20" s="7">
        <v>55.9</v>
      </c>
      <c r="I20" s="9">
        <f t="shared" si="1"/>
        <v>1270.4000000000003</v>
      </c>
      <c r="J20" s="10"/>
      <c r="M20" s="8"/>
      <c r="N20" s="7">
        <v>27</v>
      </c>
      <c r="O20" s="7">
        <v>34</v>
      </c>
      <c r="P20" s="8"/>
    </row>
    <row r="21" spans="2:16" hidden="1" x14ac:dyDescent="0.25">
      <c r="B21" s="7">
        <f t="shared" si="0"/>
        <v>17</v>
      </c>
      <c r="C21" s="7" t="s">
        <v>29</v>
      </c>
      <c r="D21" s="7" t="s">
        <v>30</v>
      </c>
      <c r="E21" s="7"/>
      <c r="F21" s="8"/>
      <c r="G21" s="7">
        <v>63</v>
      </c>
      <c r="H21" s="7">
        <v>41.9</v>
      </c>
      <c r="I21" s="9">
        <f t="shared" si="1"/>
        <v>1312.3000000000004</v>
      </c>
      <c r="J21" s="10"/>
      <c r="M21" s="8"/>
      <c r="N21" s="7">
        <v>77.099999999999994</v>
      </c>
      <c r="O21" s="7">
        <v>21.3</v>
      </c>
      <c r="P21" s="8"/>
    </row>
    <row r="22" spans="2:16" hidden="1" x14ac:dyDescent="0.25">
      <c r="B22" s="7">
        <f t="shared" si="0"/>
        <v>18</v>
      </c>
      <c r="C22" s="7" t="s">
        <v>31</v>
      </c>
      <c r="D22" s="7" t="s">
        <v>32</v>
      </c>
      <c r="E22" s="7"/>
      <c r="F22" s="8"/>
      <c r="G22" s="7">
        <v>63</v>
      </c>
      <c r="H22" s="12">
        <v>11</v>
      </c>
      <c r="I22" s="9">
        <f t="shared" si="1"/>
        <v>1323.3000000000004</v>
      </c>
      <c r="J22" s="10"/>
      <c r="M22" s="8"/>
      <c r="N22" s="7">
        <v>82</v>
      </c>
      <c r="O22" s="8"/>
      <c r="P22" s="8"/>
    </row>
    <row r="23" spans="2:16" hidden="1" x14ac:dyDescent="0.25">
      <c r="B23" s="7">
        <f t="shared" si="0"/>
        <v>19</v>
      </c>
      <c r="C23" s="7" t="s">
        <v>33</v>
      </c>
      <c r="D23" s="7" t="s">
        <v>34</v>
      </c>
      <c r="E23" s="7"/>
      <c r="F23" s="8"/>
      <c r="G23" s="7">
        <v>63</v>
      </c>
      <c r="H23" s="12">
        <v>44.1</v>
      </c>
      <c r="I23" s="9">
        <f t="shared" si="1"/>
        <v>1367.4000000000003</v>
      </c>
      <c r="J23" s="10"/>
      <c r="L23" s="13"/>
      <c r="M23" s="8"/>
      <c r="N23" s="7">
        <v>66.400000000000006</v>
      </c>
      <c r="O23" s="8"/>
      <c r="P23" s="8"/>
    </row>
    <row r="24" spans="2:16" hidden="1" x14ac:dyDescent="0.25">
      <c r="B24" s="7">
        <f t="shared" si="0"/>
        <v>20</v>
      </c>
      <c r="C24" s="7" t="s">
        <v>34</v>
      </c>
      <c r="D24" s="7" t="s">
        <v>35</v>
      </c>
      <c r="E24" s="7"/>
      <c r="F24" s="8"/>
      <c r="G24" s="7">
        <v>63</v>
      </c>
      <c r="H24" s="12">
        <v>33.4</v>
      </c>
      <c r="I24" s="9">
        <f t="shared" si="1"/>
        <v>1400.8000000000004</v>
      </c>
      <c r="J24" s="10"/>
      <c r="L24" s="13"/>
      <c r="M24" s="8"/>
      <c r="N24" s="7">
        <v>24.2</v>
      </c>
      <c r="O24" s="8"/>
      <c r="P24" s="8"/>
    </row>
    <row r="25" spans="2:16" hidden="1" x14ac:dyDescent="0.25">
      <c r="B25" s="7">
        <f t="shared" si="0"/>
        <v>21</v>
      </c>
      <c r="C25" s="7" t="s">
        <v>33</v>
      </c>
      <c r="D25" s="7" t="s">
        <v>36</v>
      </c>
      <c r="E25" s="7"/>
      <c r="F25" s="8"/>
      <c r="G25" s="7">
        <v>63</v>
      </c>
      <c r="H25" s="12">
        <v>52.2</v>
      </c>
      <c r="I25" s="9">
        <f t="shared" si="1"/>
        <v>1453.0000000000005</v>
      </c>
      <c r="J25" s="10"/>
      <c r="L25" s="13"/>
      <c r="M25" s="8"/>
      <c r="N25" s="7">
        <v>122.6</v>
      </c>
      <c r="O25" s="8"/>
      <c r="P25" s="8"/>
    </row>
    <row r="26" spans="2:16" hidden="1" x14ac:dyDescent="0.25">
      <c r="B26" s="7">
        <f t="shared" si="0"/>
        <v>22</v>
      </c>
      <c r="C26" s="7" t="s">
        <v>36</v>
      </c>
      <c r="D26" s="7" t="s">
        <v>34</v>
      </c>
      <c r="E26" s="7"/>
      <c r="F26" s="8"/>
      <c r="G26" s="7">
        <v>63</v>
      </c>
      <c r="H26" s="12">
        <v>63.1</v>
      </c>
      <c r="I26" s="9">
        <f t="shared" si="1"/>
        <v>1516.1000000000004</v>
      </c>
      <c r="J26" s="10"/>
      <c r="L26" s="13"/>
      <c r="M26" s="8"/>
      <c r="N26" s="7">
        <v>81</v>
      </c>
      <c r="O26" s="8"/>
      <c r="P26" s="8"/>
    </row>
    <row r="27" spans="2:16" hidden="1" x14ac:dyDescent="0.25">
      <c r="B27" s="7">
        <f t="shared" si="0"/>
        <v>23</v>
      </c>
      <c r="C27" s="7" t="s">
        <v>37</v>
      </c>
      <c r="D27" s="7" t="s">
        <v>38</v>
      </c>
      <c r="E27" s="7"/>
      <c r="F27" s="8"/>
      <c r="G27" s="7">
        <v>63</v>
      </c>
      <c r="H27" s="12">
        <v>69.400000000000006</v>
      </c>
      <c r="I27" s="9">
        <f t="shared" si="1"/>
        <v>1585.5000000000005</v>
      </c>
      <c r="J27" s="10"/>
      <c r="L27" s="13"/>
      <c r="M27" s="8"/>
      <c r="N27" s="7">
        <v>33.799999999999997</v>
      </c>
      <c r="O27" s="8"/>
      <c r="P27" s="8"/>
    </row>
    <row r="28" spans="2:16" hidden="1" x14ac:dyDescent="0.25">
      <c r="B28" s="7">
        <f t="shared" si="0"/>
        <v>24</v>
      </c>
      <c r="C28" s="7" t="s">
        <v>39</v>
      </c>
      <c r="D28" s="7" t="s">
        <v>40</v>
      </c>
      <c r="E28" s="7"/>
      <c r="F28" s="8"/>
      <c r="G28" s="7">
        <v>63</v>
      </c>
      <c r="H28" s="12">
        <v>122.3</v>
      </c>
      <c r="I28" s="9">
        <f t="shared" si="1"/>
        <v>1707.8000000000004</v>
      </c>
      <c r="J28" s="10"/>
      <c r="L28" s="13"/>
      <c r="M28" s="8"/>
      <c r="N28" s="7">
        <v>29.8</v>
      </c>
      <c r="O28" s="8"/>
      <c r="P28" s="8"/>
    </row>
    <row r="29" spans="2:16" hidden="1" x14ac:dyDescent="0.25">
      <c r="B29" s="7">
        <f t="shared" si="0"/>
        <v>25</v>
      </c>
      <c r="C29" s="7" t="s">
        <v>40</v>
      </c>
      <c r="D29" s="7" t="s">
        <v>41</v>
      </c>
      <c r="E29" s="7" t="s">
        <v>42</v>
      </c>
      <c r="F29" s="7"/>
      <c r="G29" s="7">
        <v>63</v>
      </c>
      <c r="H29" s="12">
        <v>107.1</v>
      </c>
      <c r="I29" s="9">
        <f t="shared" si="1"/>
        <v>1814.9000000000003</v>
      </c>
      <c r="J29" s="10"/>
      <c r="L29" s="13"/>
      <c r="M29" s="8"/>
      <c r="N29" s="9">
        <v>89.3</v>
      </c>
      <c r="O29" s="8"/>
      <c r="P29" s="8"/>
    </row>
    <row r="30" spans="2:16" x14ac:dyDescent="0.25">
      <c r="B30" s="7">
        <f t="shared" si="0"/>
        <v>26</v>
      </c>
      <c r="C30" s="7" t="s">
        <v>41</v>
      </c>
      <c r="D30" s="7" t="s">
        <v>43</v>
      </c>
      <c r="E30" s="7" t="s">
        <v>18</v>
      </c>
      <c r="F30" s="7">
        <v>0.36</v>
      </c>
      <c r="G30" s="7">
        <v>63</v>
      </c>
      <c r="H30" s="12">
        <v>53.4</v>
      </c>
      <c r="I30" s="9">
        <f t="shared" si="1"/>
        <v>1868.3000000000004</v>
      </c>
      <c r="J30" s="10"/>
      <c r="L30" s="13"/>
      <c r="M30" s="8"/>
      <c r="N30" s="9">
        <v>18</v>
      </c>
      <c r="O30" s="8"/>
      <c r="P30" s="8"/>
    </row>
    <row r="31" spans="2:16" hidden="1" x14ac:dyDescent="0.25">
      <c r="B31" s="7">
        <f t="shared" si="0"/>
        <v>27</v>
      </c>
      <c r="C31" s="7" t="s">
        <v>43</v>
      </c>
      <c r="D31" s="7" t="s">
        <v>44</v>
      </c>
      <c r="E31" s="7"/>
      <c r="F31" s="7"/>
      <c r="G31" s="7">
        <v>63</v>
      </c>
      <c r="H31" s="12">
        <v>63.4</v>
      </c>
      <c r="I31" s="9">
        <f t="shared" si="1"/>
        <v>1931.7000000000005</v>
      </c>
      <c r="J31" s="10"/>
      <c r="L31" s="13"/>
      <c r="M31" s="8"/>
      <c r="N31" s="9">
        <v>31</v>
      </c>
      <c r="O31" s="8"/>
      <c r="P31" s="8"/>
    </row>
    <row r="32" spans="2:16" x14ac:dyDescent="0.25">
      <c r="B32" s="7">
        <f t="shared" si="0"/>
        <v>28</v>
      </c>
      <c r="C32" s="7" t="s">
        <v>41</v>
      </c>
      <c r="D32" s="7" t="s">
        <v>45</v>
      </c>
      <c r="E32" s="7" t="s">
        <v>18</v>
      </c>
      <c r="F32" s="7">
        <v>0.36</v>
      </c>
      <c r="G32" s="7">
        <v>63</v>
      </c>
      <c r="H32" s="12">
        <v>64.8</v>
      </c>
      <c r="I32" s="9">
        <f t="shared" si="1"/>
        <v>1996.5000000000005</v>
      </c>
      <c r="J32" s="10"/>
      <c r="L32" s="13"/>
      <c r="M32" s="8"/>
      <c r="N32" s="9">
        <v>82.4</v>
      </c>
      <c r="O32" s="8"/>
      <c r="P32" s="8"/>
    </row>
    <row r="33" spans="2:16" hidden="1" x14ac:dyDescent="0.25">
      <c r="B33" s="7">
        <f t="shared" si="0"/>
        <v>29</v>
      </c>
      <c r="C33" s="7" t="s">
        <v>45</v>
      </c>
      <c r="D33" s="7" t="s">
        <v>46</v>
      </c>
      <c r="E33" s="7"/>
      <c r="F33" s="7"/>
      <c r="G33" s="7">
        <v>63</v>
      </c>
      <c r="H33" s="12">
        <v>21</v>
      </c>
      <c r="I33" s="9">
        <f t="shared" si="1"/>
        <v>2017.5000000000005</v>
      </c>
      <c r="J33" s="10"/>
      <c r="L33" s="13"/>
      <c r="M33" s="8"/>
      <c r="N33" s="7">
        <v>4.3</v>
      </c>
      <c r="O33" s="8"/>
      <c r="P33" s="8"/>
    </row>
    <row r="34" spans="2:16" hidden="1" x14ac:dyDescent="0.25">
      <c r="B34" s="7">
        <f t="shared" si="0"/>
        <v>30</v>
      </c>
      <c r="C34" s="7" t="s">
        <v>46</v>
      </c>
      <c r="D34" s="7" t="s">
        <v>47</v>
      </c>
      <c r="E34" s="7"/>
      <c r="F34" s="7"/>
      <c r="G34" s="7">
        <v>63</v>
      </c>
      <c r="H34" s="12">
        <v>15.7</v>
      </c>
      <c r="I34" s="9">
        <f t="shared" si="1"/>
        <v>2033.2000000000005</v>
      </c>
      <c r="J34" s="10"/>
      <c r="L34" s="13"/>
      <c r="M34" s="7" t="s">
        <v>48</v>
      </c>
      <c r="N34" s="7">
        <f>+SUM(N12:N33)</f>
        <v>1689.6999999999998</v>
      </c>
      <c r="O34" s="7">
        <f>+SUM(O12:O33)</f>
        <v>501.3</v>
      </c>
      <c r="P34" s="7">
        <f>+SUM(P12:P33)</f>
        <v>34.6</v>
      </c>
    </row>
    <row r="35" spans="2:16" hidden="1" x14ac:dyDescent="0.25">
      <c r="B35" s="7">
        <f t="shared" si="0"/>
        <v>31</v>
      </c>
      <c r="C35" s="7" t="s">
        <v>46</v>
      </c>
      <c r="D35" s="7" t="s">
        <v>49</v>
      </c>
      <c r="E35" s="7"/>
      <c r="F35" s="7"/>
      <c r="G35" s="7">
        <v>63</v>
      </c>
      <c r="H35" s="12">
        <v>12</v>
      </c>
      <c r="I35" s="9">
        <f t="shared" si="1"/>
        <v>2045.2000000000005</v>
      </c>
      <c r="J35" s="10"/>
      <c r="L35" s="13"/>
    </row>
    <row r="36" spans="2:16" x14ac:dyDescent="0.25">
      <c r="B36" s="7">
        <f t="shared" si="0"/>
        <v>32</v>
      </c>
      <c r="C36" s="7" t="s">
        <v>50</v>
      </c>
      <c r="D36" s="7" t="s">
        <v>31</v>
      </c>
      <c r="E36" s="7" t="s">
        <v>51</v>
      </c>
      <c r="F36" s="7">
        <v>0.36</v>
      </c>
      <c r="G36" s="7">
        <v>63</v>
      </c>
      <c r="H36" s="12">
        <v>13</v>
      </c>
      <c r="I36" s="9">
        <f>I35+H36</f>
        <v>2058.2000000000007</v>
      </c>
      <c r="J36" s="10"/>
      <c r="L36" s="13"/>
    </row>
    <row r="37" spans="2:16" hidden="1" x14ac:dyDescent="0.25">
      <c r="B37" s="7">
        <f t="shared" si="0"/>
        <v>33</v>
      </c>
      <c r="C37" s="7" t="s">
        <v>45</v>
      </c>
      <c r="D37" s="7" t="s">
        <v>52</v>
      </c>
      <c r="E37" s="7"/>
      <c r="F37" s="7"/>
      <c r="G37" s="7">
        <v>63</v>
      </c>
      <c r="H37" s="12">
        <v>89.2</v>
      </c>
      <c r="I37" s="9">
        <f t="shared" ref="I37:I100" si="2">I36+H37</f>
        <v>2147.4000000000005</v>
      </c>
      <c r="J37" s="10"/>
    </row>
    <row r="38" spans="2:16" hidden="1" x14ac:dyDescent="0.25">
      <c r="B38" s="7">
        <f t="shared" si="0"/>
        <v>34</v>
      </c>
      <c r="C38" s="7" t="s">
        <v>52</v>
      </c>
      <c r="D38" s="7" t="s">
        <v>53</v>
      </c>
      <c r="E38" s="7"/>
      <c r="F38" s="7"/>
      <c r="G38" s="7">
        <v>63</v>
      </c>
      <c r="H38" s="7">
        <v>40.4</v>
      </c>
      <c r="I38" s="9">
        <f t="shared" si="2"/>
        <v>2187.8000000000006</v>
      </c>
      <c r="J38" s="10"/>
    </row>
    <row r="39" spans="2:16" hidden="1" x14ac:dyDescent="0.25">
      <c r="B39" s="7">
        <f t="shared" si="0"/>
        <v>35</v>
      </c>
      <c r="C39" s="7" t="s">
        <v>52</v>
      </c>
      <c r="D39" s="7" t="s">
        <v>54</v>
      </c>
      <c r="E39" s="7"/>
      <c r="F39" s="7"/>
      <c r="G39" s="7">
        <v>63</v>
      </c>
      <c r="H39" s="7">
        <v>45.7</v>
      </c>
      <c r="I39" s="9">
        <f t="shared" si="2"/>
        <v>2233.5000000000005</v>
      </c>
      <c r="J39" s="10"/>
    </row>
    <row r="40" spans="2:16" hidden="1" x14ac:dyDescent="0.25">
      <c r="B40" s="7">
        <f t="shared" si="0"/>
        <v>36</v>
      </c>
      <c r="C40" s="7" t="s">
        <v>55</v>
      </c>
      <c r="D40" s="7" t="s">
        <v>56</v>
      </c>
      <c r="E40" s="7"/>
      <c r="F40" s="7"/>
      <c r="G40" s="7">
        <v>63</v>
      </c>
      <c r="H40" s="7">
        <v>158.9</v>
      </c>
      <c r="I40" s="9">
        <f t="shared" si="2"/>
        <v>2392.4000000000005</v>
      </c>
      <c r="J40" s="10"/>
    </row>
    <row r="41" spans="2:16" x14ac:dyDescent="0.25">
      <c r="B41" s="7">
        <f t="shared" si="0"/>
        <v>37</v>
      </c>
      <c r="C41" s="7" t="s">
        <v>57</v>
      </c>
      <c r="D41" s="7" t="s">
        <v>58</v>
      </c>
      <c r="E41" s="7" t="s">
        <v>51</v>
      </c>
      <c r="F41" s="7">
        <v>0.36</v>
      </c>
      <c r="G41" s="7">
        <v>63</v>
      </c>
      <c r="H41" s="7">
        <v>33.200000000000003</v>
      </c>
      <c r="I41" s="9">
        <f t="shared" si="2"/>
        <v>2425.6000000000004</v>
      </c>
      <c r="J41" s="10"/>
    </row>
    <row r="42" spans="2:16" hidden="1" x14ac:dyDescent="0.25">
      <c r="B42" s="7">
        <f t="shared" si="0"/>
        <v>38</v>
      </c>
      <c r="C42" s="7" t="s">
        <v>56</v>
      </c>
      <c r="D42" s="7" t="s">
        <v>59</v>
      </c>
      <c r="E42" s="7"/>
      <c r="F42" s="7"/>
      <c r="G42" s="7">
        <v>63</v>
      </c>
      <c r="H42" s="7">
        <v>115.4</v>
      </c>
      <c r="I42" s="9">
        <f t="shared" si="2"/>
        <v>2541.0000000000005</v>
      </c>
      <c r="J42" s="10"/>
    </row>
    <row r="43" spans="2:16" hidden="1" x14ac:dyDescent="0.25">
      <c r="B43" s="7">
        <f t="shared" si="0"/>
        <v>39</v>
      </c>
      <c r="C43" s="7" t="s">
        <v>56</v>
      </c>
      <c r="D43" s="7" t="s">
        <v>60</v>
      </c>
      <c r="E43" s="7"/>
      <c r="F43" s="7"/>
      <c r="G43" s="7">
        <v>63</v>
      </c>
      <c r="H43" s="7">
        <v>100.5</v>
      </c>
      <c r="I43" s="9">
        <f t="shared" si="2"/>
        <v>2641.5000000000005</v>
      </c>
      <c r="J43" s="10"/>
    </row>
    <row r="44" spans="2:16" hidden="1" x14ac:dyDescent="0.25">
      <c r="B44" s="7">
        <f t="shared" si="0"/>
        <v>40</v>
      </c>
      <c r="C44" s="7" t="s">
        <v>61</v>
      </c>
      <c r="D44" s="7" t="s">
        <v>62</v>
      </c>
      <c r="E44" s="7"/>
      <c r="F44" s="7"/>
      <c r="G44" s="7">
        <v>63</v>
      </c>
      <c r="H44" s="7">
        <v>143.4</v>
      </c>
      <c r="I44" s="9">
        <f t="shared" si="2"/>
        <v>2784.9000000000005</v>
      </c>
      <c r="J44" s="10"/>
    </row>
    <row r="45" spans="2:16" hidden="1" x14ac:dyDescent="0.25">
      <c r="B45" s="7">
        <f t="shared" si="0"/>
        <v>41</v>
      </c>
      <c r="C45" s="7" t="s">
        <v>62</v>
      </c>
      <c r="D45" s="7" t="s">
        <v>63</v>
      </c>
      <c r="E45" s="7"/>
      <c r="F45" s="7"/>
      <c r="G45" s="7">
        <v>63</v>
      </c>
      <c r="H45" s="7">
        <v>156.9</v>
      </c>
      <c r="I45" s="9">
        <f t="shared" si="2"/>
        <v>2941.8000000000006</v>
      </c>
      <c r="J45" s="10"/>
    </row>
    <row r="46" spans="2:16" hidden="1" x14ac:dyDescent="0.25">
      <c r="B46" s="7">
        <f t="shared" si="0"/>
        <v>42</v>
      </c>
      <c r="C46" s="7" t="s">
        <v>55</v>
      </c>
      <c r="D46" s="7" t="s">
        <v>61</v>
      </c>
      <c r="E46" s="7"/>
      <c r="F46" s="7"/>
      <c r="G46" s="7">
        <v>63</v>
      </c>
      <c r="H46" s="7">
        <v>55.2</v>
      </c>
      <c r="I46" s="9">
        <f t="shared" si="2"/>
        <v>2997.0000000000005</v>
      </c>
      <c r="J46" s="10"/>
    </row>
    <row r="47" spans="2:16" x14ac:dyDescent="0.25">
      <c r="B47" s="7">
        <f t="shared" si="0"/>
        <v>43</v>
      </c>
      <c r="C47" s="7" t="s">
        <v>58</v>
      </c>
      <c r="D47" s="7" t="s">
        <v>50</v>
      </c>
      <c r="E47" s="7" t="s">
        <v>51</v>
      </c>
      <c r="F47" s="7">
        <v>0.36</v>
      </c>
      <c r="G47" s="7">
        <v>63</v>
      </c>
      <c r="H47" s="7">
        <v>33.200000000000003</v>
      </c>
      <c r="I47" s="9">
        <f t="shared" si="2"/>
        <v>3030.2000000000003</v>
      </c>
      <c r="J47" s="10"/>
    </row>
    <row r="48" spans="2:16" hidden="1" x14ac:dyDescent="0.25">
      <c r="B48" s="7">
        <f t="shared" si="0"/>
        <v>44</v>
      </c>
      <c r="C48" s="7" t="s">
        <v>64</v>
      </c>
      <c r="D48" s="7" t="s">
        <v>65</v>
      </c>
      <c r="E48" s="7"/>
      <c r="F48" s="7"/>
      <c r="G48" s="7">
        <v>63</v>
      </c>
      <c r="H48" s="7">
        <v>41.3</v>
      </c>
      <c r="I48" s="9">
        <f t="shared" si="2"/>
        <v>3071.5000000000005</v>
      </c>
      <c r="J48" s="10"/>
    </row>
    <row r="49" spans="2:13" hidden="1" x14ac:dyDescent="0.25">
      <c r="B49" s="7">
        <f t="shared" si="0"/>
        <v>45</v>
      </c>
      <c r="C49" s="7" t="s">
        <v>65</v>
      </c>
      <c r="D49" s="7" t="s">
        <v>66</v>
      </c>
      <c r="E49" s="7"/>
      <c r="F49" s="7"/>
      <c r="G49" s="7">
        <v>63</v>
      </c>
      <c r="H49" s="7">
        <v>7.8</v>
      </c>
      <c r="I49" s="9">
        <f t="shared" si="2"/>
        <v>3079.3000000000006</v>
      </c>
      <c r="J49" s="10"/>
    </row>
    <row r="50" spans="2:13" hidden="1" x14ac:dyDescent="0.25">
      <c r="B50" s="7">
        <f t="shared" si="0"/>
        <v>46</v>
      </c>
      <c r="C50" s="7" t="s">
        <v>67</v>
      </c>
      <c r="D50" s="7" t="s">
        <v>68</v>
      </c>
      <c r="E50" s="7"/>
      <c r="F50" s="7"/>
      <c r="G50" s="7">
        <v>63</v>
      </c>
      <c r="H50" s="7">
        <v>229.8</v>
      </c>
      <c r="I50" s="9">
        <f t="shared" si="2"/>
        <v>3309.1000000000008</v>
      </c>
      <c r="J50" s="10"/>
    </row>
    <row r="51" spans="2:13" x14ac:dyDescent="0.25">
      <c r="B51" s="7">
        <f t="shared" si="0"/>
        <v>47</v>
      </c>
      <c r="C51" s="7" t="s">
        <v>69</v>
      </c>
      <c r="D51" s="7" t="s">
        <v>70</v>
      </c>
      <c r="E51" s="7" t="s">
        <v>18</v>
      </c>
      <c r="F51" s="9">
        <v>0.36</v>
      </c>
      <c r="G51" s="7">
        <v>63</v>
      </c>
      <c r="H51" s="7">
        <v>287.5</v>
      </c>
      <c r="I51" s="9">
        <f t="shared" si="2"/>
        <v>3596.6000000000008</v>
      </c>
      <c r="J51" s="10"/>
    </row>
    <row r="52" spans="2:13" hidden="1" x14ac:dyDescent="0.25">
      <c r="B52" s="7">
        <f t="shared" si="0"/>
        <v>48</v>
      </c>
      <c r="C52" s="7" t="s">
        <v>69</v>
      </c>
      <c r="D52" s="7" t="s">
        <v>71</v>
      </c>
      <c r="E52" s="7"/>
      <c r="F52" s="9"/>
      <c r="G52" s="7">
        <v>63</v>
      </c>
      <c r="H52" s="7">
        <v>561.1</v>
      </c>
      <c r="I52" s="9">
        <f t="shared" si="2"/>
        <v>4157.7000000000007</v>
      </c>
      <c r="J52" s="10"/>
    </row>
    <row r="53" spans="2:13" x14ac:dyDescent="0.25">
      <c r="B53" s="7">
        <f t="shared" si="0"/>
        <v>49</v>
      </c>
      <c r="C53" s="7" t="s">
        <v>71</v>
      </c>
      <c r="D53" s="7" t="s">
        <v>72</v>
      </c>
      <c r="E53" s="7" t="s">
        <v>18</v>
      </c>
      <c r="F53" s="9">
        <v>0.36</v>
      </c>
      <c r="G53" s="7">
        <v>63</v>
      </c>
      <c r="H53" s="7">
        <v>88.9</v>
      </c>
      <c r="I53" s="9">
        <f t="shared" si="2"/>
        <v>4246.6000000000004</v>
      </c>
      <c r="J53" s="10"/>
      <c r="L53" s="13"/>
      <c r="M53" s="13"/>
    </row>
    <row r="54" spans="2:13" x14ac:dyDescent="0.25">
      <c r="B54" s="7">
        <f t="shared" si="0"/>
        <v>50</v>
      </c>
      <c r="C54" s="7" t="s">
        <v>71</v>
      </c>
      <c r="D54" s="7" t="s">
        <v>73</v>
      </c>
      <c r="E54" s="7" t="s">
        <v>18</v>
      </c>
      <c r="F54" s="9">
        <v>0.36</v>
      </c>
      <c r="G54" s="7">
        <v>63</v>
      </c>
      <c r="H54" s="7">
        <v>203</v>
      </c>
      <c r="I54" s="9">
        <f t="shared" si="2"/>
        <v>4449.6000000000004</v>
      </c>
      <c r="J54" s="10"/>
    </row>
    <row r="55" spans="2:13" hidden="1" x14ac:dyDescent="0.25">
      <c r="B55" s="7">
        <f t="shared" si="0"/>
        <v>51</v>
      </c>
      <c r="C55" s="7" t="s">
        <v>70</v>
      </c>
      <c r="D55" s="7" t="s">
        <v>74</v>
      </c>
      <c r="E55" s="7"/>
      <c r="F55" s="7"/>
      <c r="G55" s="7">
        <v>63</v>
      </c>
      <c r="H55" s="7">
        <v>60</v>
      </c>
      <c r="I55" s="9">
        <f t="shared" si="2"/>
        <v>4509.6000000000004</v>
      </c>
      <c r="J55" s="10"/>
    </row>
    <row r="56" spans="2:13" hidden="1" x14ac:dyDescent="0.25">
      <c r="B56" s="7">
        <f t="shared" si="0"/>
        <v>52</v>
      </c>
      <c r="C56" s="7" t="s">
        <v>70</v>
      </c>
      <c r="D56" s="7" t="s">
        <v>75</v>
      </c>
      <c r="E56" s="7"/>
      <c r="F56" s="7"/>
      <c r="G56" s="7">
        <v>63</v>
      </c>
      <c r="H56" s="7">
        <v>130.30000000000001</v>
      </c>
      <c r="I56" s="9">
        <f t="shared" si="2"/>
        <v>4639.9000000000005</v>
      </c>
      <c r="J56" s="10"/>
    </row>
    <row r="57" spans="2:13" hidden="1" x14ac:dyDescent="0.25">
      <c r="B57" s="7">
        <f t="shared" si="0"/>
        <v>53</v>
      </c>
      <c r="C57" s="7" t="s">
        <v>75</v>
      </c>
      <c r="D57" s="7" t="s">
        <v>76</v>
      </c>
      <c r="E57" s="7"/>
      <c r="F57" s="7"/>
      <c r="G57" s="7">
        <v>63</v>
      </c>
      <c r="H57" s="7">
        <v>87.6</v>
      </c>
      <c r="I57" s="9">
        <f t="shared" si="2"/>
        <v>4727.5000000000009</v>
      </c>
      <c r="J57" s="10"/>
    </row>
    <row r="58" spans="2:13" hidden="1" x14ac:dyDescent="0.25">
      <c r="B58" s="7">
        <f t="shared" si="0"/>
        <v>54</v>
      </c>
      <c r="C58" s="7" t="s">
        <v>75</v>
      </c>
      <c r="D58" s="7" t="s">
        <v>77</v>
      </c>
      <c r="E58" s="7"/>
      <c r="F58" s="7"/>
      <c r="G58" s="7">
        <v>63</v>
      </c>
      <c r="H58" s="12">
        <v>26.8</v>
      </c>
      <c r="I58" s="9">
        <f t="shared" si="2"/>
        <v>4754.3000000000011</v>
      </c>
      <c r="J58" s="10"/>
    </row>
    <row r="59" spans="2:13" hidden="1" x14ac:dyDescent="0.25">
      <c r="B59" s="7">
        <f t="shared" si="0"/>
        <v>55</v>
      </c>
      <c r="C59" s="7" t="s">
        <v>77</v>
      </c>
      <c r="D59" s="7" t="s">
        <v>78</v>
      </c>
      <c r="E59" s="7"/>
      <c r="F59" s="7"/>
      <c r="G59" s="7">
        <v>63</v>
      </c>
      <c r="H59" s="7">
        <v>25</v>
      </c>
      <c r="I59" s="9">
        <f t="shared" si="2"/>
        <v>4779.3000000000011</v>
      </c>
      <c r="J59" s="10"/>
    </row>
    <row r="60" spans="2:13" hidden="1" x14ac:dyDescent="0.25">
      <c r="B60" s="7">
        <f t="shared" si="0"/>
        <v>56</v>
      </c>
      <c r="C60" s="7" t="s">
        <v>77</v>
      </c>
      <c r="D60" s="7" t="s">
        <v>79</v>
      </c>
      <c r="E60" s="7"/>
      <c r="F60" s="7"/>
      <c r="G60" s="7">
        <v>63</v>
      </c>
      <c r="H60" s="7">
        <v>149</v>
      </c>
      <c r="I60" s="9">
        <f t="shared" si="2"/>
        <v>4928.3000000000011</v>
      </c>
      <c r="J60" s="10"/>
    </row>
    <row r="61" spans="2:13" hidden="1" x14ac:dyDescent="0.25">
      <c r="B61" s="7">
        <f t="shared" si="0"/>
        <v>57</v>
      </c>
      <c r="C61" s="7" t="s">
        <v>79</v>
      </c>
      <c r="D61" s="7" t="s">
        <v>80</v>
      </c>
      <c r="E61" s="7"/>
      <c r="F61" s="7"/>
      <c r="G61" s="7">
        <v>63</v>
      </c>
      <c r="H61" s="7">
        <v>38.5</v>
      </c>
      <c r="I61" s="9">
        <f t="shared" si="2"/>
        <v>4966.8000000000011</v>
      </c>
      <c r="J61" s="10"/>
    </row>
    <row r="62" spans="2:13" ht="16.5" hidden="1" customHeight="1" x14ac:dyDescent="0.25">
      <c r="B62" s="7">
        <f t="shared" si="0"/>
        <v>58</v>
      </c>
      <c r="C62" s="7" t="s">
        <v>81</v>
      </c>
      <c r="D62" s="7" t="s">
        <v>82</v>
      </c>
      <c r="E62" s="7"/>
      <c r="F62" s="7"/>
      <c r="G62" s="7">
        <v>63</v>
      </c>
      <c r="H62" s="7">
        <v>91</v>
      </c>
      <c r="I62" s="9">
        <f t="shared" si="2"/>
        <v>5057.8000000000011</v>
      </c>
      <c r="J62" s="8"/>
    </row>
    <row r="63" spans="2:13" hidden="1" x14ac:dyDescent="0.25">
      <c r="B63" s="7">
        <f t="shared" si="0"/>
        <v>59</v>
      </c>
      <c r="C63" s="7" t="s">
        <v>83</v>
      </c>
      <c r="D63" s="7" t="s">
        <v>84</v>
      </c>
      <c r="E63" s="7"/>
      <c r="F63" s="7"/>
      <c r="G63" s="7">
        <v>63</v>
      </c>
      <c r="H63" s="7">
        <v>41</v>
      </c>
      <c r="I63" s="9">
        <f t="shared" si="2"/>
        <v>5098.8000000000011</v>
      </c>
      <c r="J63" s="8"/>
    </row>
    <row r="64" spans="2:13" hidden="1" x14ac:dyDescent="0.25">
      <c r="B64" s="7">
        <f t="shared" si="0"/>
        <v>60</v>
      </c>
      <c r="C64" s="7" t="s">
        <v>84</v>
      </c>
      <c r="D64" s="7" t="s">
        <v>85</v>
      </c>
      <c r="E64" s="7"/>
      <c r="F64" s="7"/>
      <c r="G64" s="7">
        <v>63</v>
      </c>
      <c r="H64" s="7">
        <v>43.6</v>
      </c>
      <c r="I64" s="9">
        <f t="shared" si="2"/>
        <v>5142.4000000000015</v>
      </c>
      <c r="J64" s="8"/>
    </row>
    <row r="65" spans="2:10" hidden="1" x14ac:dyDescent="0.25">
      <c r="B65" s="7">
        <f t="shared" si="0"/>
        <v>61</v>
      </c>
      <c r="C65" s="7" t="s">
        <v>83</v>
      </c>
      <c r="D65" s="7" t="s">
        <v>82</v>
      </c>
      <c r="E65" s="7"/>
      <c r="F65" s="7"/>
      <c r="G65" s="7">
        <v>63</v>
      </c>
      <c r="H65" s="7">
        <v>48.3</v>
      </c>
      <c r="I65" s="9">
        <f t="shared" si="2"/>
        <v>5190.7000000000016</v>
      </c>
      <c r="J65" s="8"/>
    </row>
    <row r="66" spans="2:10" hidden="1" x14ac:dyDescent="0.25">
      <c r="B66" s="7">
        <f t="shared" si="0"/>
        <v>62</v>
      </c>
      <c r="C66" s="7" t="s">
        <v>82</v>
      </c>
      <c r="D66" s="7" t="s">
        <v>86</v>
      </c>
      <c r="E66" s="7"/>
      <c r="F66" s="7"/>
      <c r="G66" s="7">
        <v>63</v>
      </c>
      <c r="H66" s="7">
        <v>87</v>
      </c>
      <c r="I66" s="9">
        <f t="shared" si="2"/>
        <v>5277.7000000000016</v>
      </c>
      <c r="J66" s="8"/>
    </row>
    <row r="67" spans="2:10" hidden="1" x14ac:dyDescent="0.25">
      <c r="B67" s="7">
        <f t="shared" si="0"/>
        <v>63</v>
      </c>
      <c r="C67" s="7" t="s">
        <v>87</v>
      </c>
      <c r="D67" s="7" t="s">
        <v>88</v>
      </c>
      <c r="E67" s="7"/>
      <c r="F67" s="7"/>
      <c r="G67" s="7">
        <v>63</v>
      </c>
      <c r="H67" s="7">
        <v>105</v>
      </c>
      <c r="I67" s="9">
        <f t="shared" si="2"/>
        <v>5382.7000000000016</v>
      </c>
      <c r="J67" s="8"/>
    </row>
    <row r="68" spans="2:10" hidden="1" x14ac:dyDescent="0.25">
      <c r="B68" s="7">
        <f t="shared" si="0"/>
        <v>64</v>
      </c>
      <c r="C68" s="7" t="s">
        <v>88</v>
      </c>
      <c r="D68" s="7" t="s">
        <v>89</v>
      </c>
      <c r="E68" s="7"/>
      <c r="F68" s="7"/>
      <c r="G68" s="7">
        <v>63</v>
      </c>
      <c r="H68" s="7">
        <v>22</v>
      </c>
      <c r="I68" s="9">
        <f t="shared" si="2"/>
        <v>5404.7000000000016</v>
      </c>
      <c r="J68" s="8"/>
    </row>
    <row r="69" spans="2:10" hidden="1" x14ac:dyDescent="0.25">
      <c r="B69" s="7">
        <f t="shared" si="0"/>
        <v>65</v>
      </c>
      <c r="C69" s="7" t="s">
        <v>88</v>
      </c>
      <c r="D69" s="7" t="s">
        <v>90</v>
      </c>
      <c r="E69" s="7"/>
      <c r="F69" s="7"/>
      <c r="G69" s="7">
        <v>63</v>
      </c>
      <c r="H69" s="7">
        <v>41.5</v>
      </c>
      <c r="I69" s="9">
        <f t="shared" si="2"/>
        <v>5446.2000000000016</v>
      </c>
      <c r="J69" s="8"/>
    </row>
    <row r="70" spans="2:10" hidden="1" x14ac:dyDescent="0.25">
      <c r="B70" s="7">
        <f t="shared" si="0"/>
        <v>66</v>
      </c>
      <c r="C70" s="7" t="s">
        <v>87</v>
      </c>
      <c r="D70" s="7" t="s">
        <v>91</v>
      </c>
      <c r="E70" s="7"/>
      <c r="F70" s="7"/>
      <c r="G70" s="7">
        <v>63</v>
      </c>
      <c r="H70" s="7">
        <v>34.799999999999997</v>
      </c>
      <c r="I70" s="9">
        <f t="shared" si="2"/>
        <v>5481.0000000000018</v>
      </c>
      <c r="J70" s="8"/>
    </row>
    <row r="71" spans="2:10" hidden="1" x14ac:dyDescent="0.25">
      <c r="B71" s="7">
        <f t="shared" ref="B71:B134" si="3">1+B70</f>
        <v>67</v>
      </c>
      <c r="C71" s="7" t="s">
        <v>87</v>
      </c>
      <c r="D71" s="7" t="s">
        <v>91</v>
      </c>
      <c r="E71" s="7"/>
      <c r="F71" s="7"/>
      <c r="G71" s="7">
        <v>63</v>
      </c>
      <c r="H71" s="7">
        <v>212.3</v>
      </c>
      <c r="I71" s="9">
        <f t="shared" si="2"/>
        <v>5693.300000000002</v>
      </c>
      <c r="J71" s="8"/>
    </row>
    <row r="72" spans="2:10" hidden="1" x14ac:dyDescent="0.25">
      <c r="B72" s="7">
        <f t="shared" si="3"/>
        <v>68</v>
      </c>
      <c r="C72" s="7" t="s">
        <v>87</v>
      </c>
      <c r="D72" s="7" t="s">
        <v>92</v>
      </c>
      <c r="E72" s="7"/>
      <c r="F72" s="7"/>
      <c r="G72" s="7">
        <v>63</v>
      </c>
      <c r="H72" s="7">
        <v>20.8</v>
      </c>
      <c r="I72" s="9">
        <f t="shared" si="2"/>
        <v>5714.1000000000022</v>
      </c>
      <c r="J72" s="8"/>
    </row>
    <row r="73" spans="2:10" hidden="1" x14ac:dyDescent="0.25">
      <c r="B73" s="7">
        <f t="shared" si="3"/>
        <v>69</v>
      </c>
      <c r="C73" s="7" t="s">
        <v>92</v>
      </c>
      <c r="D73" s="7" t="s">
        <v>93</v>
      </c>
      <c r="E73" s="7"/>
      <c r="F73" s="7"/>
      <c r="G73" s="7">
        <v>63</v>
      </c>
      <c r="H73" s="7">
        <v>119.9</v>
      </c>
      <c r="I73" s="9">
        <f t="shared" si="2"/>
        <v>5834.0000000000018</v>
      </c>
      <c r="J73" s="8"/>
    </row>
    <row r="74" spans="2:10" hidden="1" x14ac:dyDescent="0.25">
      <c r="B74" s="7">
        <f t="shared" si="3"/>
        <v>70</v>
      </c>
      <c r="C74" s="7" t="s">
        <v>93</v>
      </c>
      <c r="D74" s="7" t="s">
        <v>94</v>
      </c>
      <c r="E74" s="7"/>
      <c r="F74" s="7"/>
      <c r="G74" s="7">
        <v>63</v>
      </c>
      <c r="H74" s="7">
        <v>44.9</v>
      </c>
      <c r="I74" s="9">
        <f t="shared" si="2"/>
        <v>5878.9000000000015</v>
      </c>
      <c r="J74" s="8"/>
    </row>
    <row r="75" spans="2:10" hidden="1" x14ac:dyDescent="0.25">
      <c r="B75" s="7">
        <f t="shared" si="3"/>
        <v>71</v>
      </c>
      <c r="C75" s="7" t="s">
        <v>94</v>
      </c>
      <c r="D75" s="7" t="s">
        <v>95</v>
      </c>
      <c r="E75" s="7"/>
      <c r="F75" s="7"/>
      <c r="G75" s="7">
        <v>63</v>
      </c>
      <c r="H75" s="7">
        <v>96.3</v>
      </c>
      <c r="I75" s="9">
        <f t="shared" si="2"/>
        <v>5975.2000000000016</v>
      </c>
      <c r="J75" s="8"/>
    </row>
    <row r="76" spans="2:10" hidden="1" x14ac:dyDescent="0.25">
      <c r="B76" s="7">
        <f t="shared" si="3"/>
        <v>72</v>
      </c>
      <c r="C76" s="7" t="s">
        <v>96</v>
      </c>
      <c r="D76" s="7" t="s">
        <v>97</v>
      </c>
      <c r="E76" s="7"/>
      <c r="F76" s="7"/>
      <c r="G76" s="7">
        <v>63</v>
      </c>
      <c r="H76" s="7">
        <v>224.8</v>
      </c>
      <c r="I76" s="9">
        <f t="shared" si="2"/>
        <v>6200.0000000000018</v>
      </c>
      <c r="J76" s="8"/>
    </row>
    <row r="77" spans="2:10" hidden="1" x14ac:dyDescent="0.25">
      <c r="B77" s="7">
        <f t="shared" si="3"/>
        <v>73</v>
      </c>
      <c r="C77" s="7" t="s">
        <v>97</v>
      </c>
      <c r="D77" s="7" t="s">
        <v>98</v>
      </c>
      <c r="E77" s="7"/>
      <c r="F77" s="7"/>
      <c r="G77" s="7">
        <v>63</v>
      </c>
      <c r="H77" s="7">
        <v>11</v>
      </c>
      <c r="I77" s="9">
        <f t="shared" si="2"/>
        <v>6211.0000000000018</v>
      </c>
      <c r="J77" s="8"/>
    </row>
    <row r="78" spans="2:10" hidden="1" x14ac:dyDescent="0.25">
      <c r="B78" s="7">
        <f t="shared" si="3"/>
        <v>74</v>
      </c>
      <c r="C78" s="7" t="s">
        <v>94</v>
      </c>
      <c r="D78" s="7" t="s">
        <v>99</v>
      </c>
      <c r="E78" s="7"/>
      <c r="F78" s="7"/>
      <c r="G78" s="7">
        <v>63</v>
      </c>
      <c r="H78" s="7">
        <v>89.3</v>
      </c>
      <c r="I78" s="9">
        <f t="shared" si="2"/>
        <v>6300.300000000002</v>
      </c>
      <c r="J78" s="8"/>
    </row>
    <row r="79" spans="2:10" x14ac:dyDescent="0.25">
      <c r="B79" s="7">
        <f t="shared" si="3"/>
        <v>75</v>
      </c>
      <c r="C79" s="7" t="s">
        <v>99</v>
      </c>
      <c r="D79" s="7" t="s">
        <v>100</v>
      </c>
      <c r="E79" s="7" t="s">
        <v>18</v>
      </c>
      <c r="F79" s="7">
        <v>0.36</v>
      </c>
      <c r="G79" s="7">
        <v>63</v>
      </c>
      <c r="H79" s="7">
        <v>29.9</v>
      </c>
      <c r="I79" s="9">
        <f t="shared" si="2"/>
        <v>6330.2000000000016</v>
      </c>
      <c r="J79" s="8"/>
    </row>
    <row r="80" spans="2:10" x14ac:dyDescent="0.25">
      <c r="B80" s="7">
        <f t="shared" si="3"/>
        <v>76</v>
      </c>
      <c r="C80" s="7" t="s">
        <v>100</v>
      </c>
      <c r="D80" s="7" t="s">
        <v>101</v>
      </c>
      <c r="E80" s="7" t="s">
        <v>18</v>
      </c>
      <c r="F80" s="7">
        <v>0.36</v>
      </c>
      <c r="G80" s="7">
        <v>63</v>
      </c>
      <c r="H80" s="7">
        <v>100.3</v>
      </c>
      <c r="I80" s="9">
        <f t="shared" si="2"/>
        <v>6430.5000000000018</v>
      </c>
      <c r="J80" s="8"/>
    </row>
    <row r="81" spans="2:10" hidden="1" x14ac:dyDescent="0.25">
      <c r="B81" s="7">
        <f t="shared" si="3"/>
        <v>77</v>
      </c>
      <c r="C81" s="7" t="s">
        <v>102</v>
      </c>
      <c r="D81" s="7" t="s">
        <v>103</v>
      </c>
      <c r="E81" s="7"/>
      <c r="F81" s="7"/>
      <c r="G81" s="7">
        <v>63</v>
      </c>
      <c r="H81" s="7">
        <v>78.3</v>
      </c>
      <c r="I81" s="9">
        <f t="shared" si="2"/>
        <v>6508.800000000002</v>
      </c>
      <c r="J81" s="8"/>
    </row>
    <row r="82" spans="2:10" hidden="1" x14ac:dyDescent="0.25">
      <c r="B82" s="7">
        <f t="shared" si="3"/>
        <v>78</v>
      </c>
      <c r="C82" s="7" t="s">
        <v>104</v>
      </c>
      <c r="D82" s="7" t="s">
        <v>67</v>
      </c>
      <c r="E82" s="7"/>
      <c r="F82" s="7"/>
      <c r="G82" s="7">
        <v>63</v>
      </c>
      <c r="H82" s="7">
        <v>85.9</v>
      </c>
      <c r="I82" s="9">
        <f t="shared" si="2"/>
        <v>6594.7000000000016</v>
      </c>
      <c r="J82" s="8"/>
    </row>
    <row r="83" spans="2:10" hidden="1" x14ac:dyDescent="0.25">
      <c r="B83" s="7">
        <f t="shared" si="3"/>
        <v>79</v>
      </c>
      <c r="C83" s="7" t="s">
        <v>105</v>
      </c>
      <c r="D83" s="7" t="s">
        <v>106</v>
      </c>
      <c r="E83" s="7"/>
      <c r="F83" s="7"/>
      <c r="G83" s="7">
        <v>63</v>
      </c>
      <c r="H83" s="7">
        <v>29</v>
      </c>
      <c r="I83" s="9">
        <f t="shared" si="2"/>
        <v>6623.7000000000016</v>
      </c>
      <c r="J83" s="8"/>
    </row>
    <row r="84" spans="2:10" hidden="1" x14ac:dyDescent="0.25">
      <c r="B84" s="7">
        <f t="shared" si="3"/>
        <v>80</v>
      </c>
      <c r="C84" s="7" t="s">
        <v>106</v>
      </c>
      <c r="D84" s="7" t="s">
        <v>107</v>
      </c>
      <c r="E84" s="7"/>
      <c r="F84" s="7"/>
      <c r="G84" s="7">
        <v>63</v>
      </c>
      <c r="H84" s="7">
        <v>35.700000000000003</v>
      </c>
      <c r="I84" s="9">
        <f t="shared" si="2"/>
        <v>6659.4000000000015</v>
      </c>
      <c r="J84" s="8"/>
    </row>
    <row r="85" spans="2:10" hidden="1" x14ac:dyDescent="0.25">
      <c r="B85" s="7">
        <f t="shared" si="3"/>
        <v>81</v>
      </c>
      <c r="C85" s="7" t="s">
        <v>67</v>
      </c>
      <c r="D85" s="7" t="s">
        <v>108</v>
      </c>
      <c r="E85" s="7"/>
      <c r="F85" s="7"/>
      <c r="G85" s="7">
        <v>63</v>
      </c>
      <c r="H85" s="7">
        <v>41.5</v>
      </c>
      <c r="I85" s="9">
        <f t="shared" si="2"/>
        <v>6700.9000000000015</v>
      </c>
      <c r="J85" s="8"/>
    </row>
    <row r="86" spans="2:10" hidden="1" x14ac:dyDescent="0.25">
      <c r="B86" s="7">
        <f t="shared" si="3"/>
        <v>82</v>
      </c>
      <c r="C86" s="7" t="s">
        <v>108</v>
      </c>
      <c r="D86" s="7" t="s">
        <v>109</v>
      </c>
      <c r="E86" s="7"/>
      <c r="F86" s="7"/>
      <c r="G86" s="7">
        <v>63</v>
      </c>
      <c r="H86" s="7">
        <v>40.5</v>
      </c>
      <c r="I86" s="9">
        <f t="shared" si="2"/>
        <v>6741.4000000000015</v>
      </c>
      <c r="J86" s="8"/>
    </row>
    <row r="87" spans="2:10" hidden="1" x14ac:dyDescent="0.25">
      <c r="B87" s="7">
        <f t="shared" si="3"/>
        <v>83</v>
      </c>
      <c r="C87" s="7" t="s">
        <v>27</v>
      </c>
      <c r="D87" s="7" t="s">
        <v>110</v>
      </c>
      <c r="E87" s="7"/>
      <c r="F87" s="7"/>
      <c r="G87" s="7">
        <v>63</v>
      </c>
      <c r="H87" s="9">
        <v>20</v>
      </c>
      <c r="I87" s="9">
        <f t="shared" si="2"/>
        <v>6761.4000000000015</v>
      </c>
      <c r="J87" s="8"/>
    </row>
    <row r="88" spans="2:10" hidden="1" x14ac:dyDescent="0.25">
      <c r="B88" s="7">
        <f t="shared" si="3"/>
        <v>84</v>
      </c>
      <c r="C88" s="7" t="s">
        <v>110</v>
      </c>
      <c r="D88" s="7" t="s">
        <v>111</v>
      </c>
      <c r="E88" s="7"/>
      <c r="F88" s="7"/>
      <c r="G88" s="7">
        <v>63</v>
      </c>
      <c r="H88" s="9">
        <v>106</v>
      </c>
      <c r="I88" s="9">
        <f t="shared" si="2"/>
        <v>6867.4000000000015</v>
      </c>
      <c r="J88" s="8"/>
    </row>
    <row r="89" spans="2:10" hidden="1" x14ac:dyDescent="0.25">
      <c r="B89" s="7">
        <f t="shared" si="3"/>
        <v>85</v>
      </c>
      <c r="C89" s="7" t="s">
        <v>110</v>
      </c>
      <c r="D89" s="7" t="s">
        <v>112</v>
      </c>
      <c r="E89" s="7"/>
      <c r="F89" s="7"/>
      <c r="G89" s="7">
        <v>63</v>
      </c>
      <c r="H89" s="9">
        <v>144.30000000000001</v>
      </c>
      <c r="I89" s="9">
        <f t="shared" si="2"/>
        <v>7011.7000000000016</v>
      </c>
      <c r="J89" s="8"/>
    </row>
    <row r="90" spans="2:10" hidden="1" x14ac:dyDescent="0.25">
      <c r="B90" s="7">
        <f t="shared" si="3"/>
        <v>86</v>
      </c>
      <c r="C90" s="7" t="s">
        <v>112</v>
      </c>
      <c r="D90" s="7" t="s">
        <v>113</v>
      </c>
      <c r="E90" s="7"/>
      <c r="F90" s="7"/>
      <c r="G90" s="7">
        <v>63</v>
      </c>
      <c r="H90" s="9">
        <v>52.8</v>
      </c>
      <c r="I90" s="9">
        <f t="shared" si="2"/>
        <v>7064.5000000000018</v>
      </c>
      <c r="J90" s="8"/>
    </row>
    <row r="91" spans="2:10" hidden="1" x14ac:dyDescent="0.25">
      <c r="B91" s="7">
        <f t="shared" si="3"/>
        <v>87</v>
      </c>
      <c r="C91" s="7" t="s">
        <v>112</v>
      </c>
      <c r="D91" s="7" t="s">
        <v>114</v>
      </c>
      <c r="E91" s="7"/>
      <c r="F91" s="7"/>
      <c r="G91" s="7">
        <v>63</v>
      </c>
      <c r="H91" s="9">
        <v>12.5</v>
      </c>
      <c r="I91" s="9">
        <f t="shared" si="2"/>
        <v>7077.0000000000018</v>
      </c>
      <c r="J91" s="8"/>
    </row>
    <row r="92" spans="2:10" hidden="1" x14ac:dyDescent="0.25">
      <c r="B92" s="7">
        <f t="shared" si="3"/>
        <v>88</v>
      </c>
      <c r="C92" s="7" t="s">
        <v>114</v>
      </c>
      <c r="D92" s="7" t="s">
        <v>115</v>
      </c>
      <c r="E92" s="7"/>
      <c r="F92" s="7"/>
      <c r="G92" s="7">
        <v>63</v>
      </c>
      <c r="H92" s="9">
        <v>116.8</v>
      </c>
      <c r="I92" s="9">
        <f t="shared" si="2"/>
        <v>7193.800000000002</v>
      </c>
      <c r="J92" s="8"/>
    </row>
    <row r="93" spans="2:10" hidden="1" x14ac:dyDescent="0.25">
      <c r="B93" s="7">
        <f t="shared" si="3"/>
        <v>89</v>
      </c>
      <c r="C93" s="7" t="s">
        <v>112</v>
      </c>
      <c r="D93" s="7" t="s">
        <v>116</v>
      </c>
      <c r="E93" s="7"/>
      <c r="F93" s="7"/>
      <c r="G93" s="7">
        <v>63</v>
      </c>
      <c r="H93" s="9">
        <v>11.5</v>
      </c>
      <c r="I93" s="9">
        <f t="shared" si="2"/>
        <v>7205.300000000002</v>
      </c>
      <c r="J93" s="8"/>
    </row>
    <row r="94" spans="2:10" hidden="1" x14ac:dyDescent="0.25">
      <c r="B94" s="7">
        <f t="shared" si="3"/>
        <v>90</v>
      </c>
      <c r="C94" s="7" t="s">
        <v>116</v>
      </c>
      <c r="D94" s="7" t="s">
        <v>117</v>
      </c>
      <c r="E94" s="7"/>
      <c r="F94" s="7"/>
      <c r="G94" s="7">
        <v>63</v>
      </c>
      <c r="H94" s="9">
        <v>41.5</v>
      </c>
      <c r="I94" s="9">
        <f t="shared" si="2"/>
        <v>7246.800000000002</v>
      </c>
      <c r="J94" s="8"/>
    </row>
    <row r="95" spans="2:10" hidden="1" x14ac:dyDescent="0.25">
      <c r="B95" s="7">
        <f t="shared" si="3"/>
        <v>91</v>
      </c>
      <c r="C95" s="7" t="s">
        <v>117</v>
      </c>
      <c r="D95" s="7" t="s">
        <v>118</v>
      </c>
      <c r="E95" s="7"/>
      <c r="F95" s="7"/>
      <c r="G95" s="7">
        <v>63</v>
      </c>
      <c r="H95" s="9">
        <v>23.4</v>
      </c>
      <c r="I95" s="9">
        <f t="shared" si="2"/>
        <v>7270.2000000000016</v>
      </c>
      <c r="J95" s="8"/>
    </row>
    <row r="96" spans="2:10" hidden="1" x14ac:dyDescent="0.25">
      <c r="B96" s="7">
        <f t="shared" si="3"/>
        <v>92</v>
      </c>
      <c r="C96" s="7" t="s">
        <v>117</v>
      </c>
      <c r="D96" s="7" t="s">
        <v>119</v>
      </c>
      <c r="E96" s="7"/>
      <c r="F96" s="7"/>
      <c r="G96" s="7">
        <v>63</v>
      </c>
      <c r="H96" s="9">
        <v>37</v>
      </c>
      <c r="I96" s="9">
        <f t="shared" si="2"/>
        <v>7307.2000000000016</v>
      </c>
      <c r="J96" s="8"/>
    </row>
    <row r="97" spans="2:10" hidden="1" x14ac:dyDescent="0.25">
      <c r="B97" s="7">
        <f t="shared" si="3"/>
        <v>93</v>
      </c>
      <c r="C97" s="7" t="s">
        <v>119</v>
      </c>
      <c r="D97" s="7" t="s">
        <v>120</v>
      </c>
      <c r="E97" s="7"/>
      <c r="F97" s="7"/>
      <c r="G97" s="7">
        <v>63</v>
      </c>
      <c r="H97" s="9">
        <v>22</v>
      </c>
      <c r="I97" s="9">
        <f t="shared" si="2"/>
        <v>7329.2000000000016</v>
      </c>
      <c r="J97" s="8"/>
    </row>
    <row r="98" spans="2:10" hidden="1" x14ac:dyDescent="0.25">
      <c r="B98" s="7">
        <f t="shared" si="3"/>
        <v>94</v>
      </c>
      <c r="C98" s="7" t="s">
        <v>119</v>
      </c>
      <c r="D98" s="7" t="s">
        <v>121</v>
      </c>
      <c r="E98" s="7"/>
      <c r="F98" s="7"/>
      <c r="G98" s="7">
        <v>63</v>
      </c>
      <c r="H98" s="9">
        <v>24</v>
      </c>
      <c r="I98" s="9">
        <f t="shared" si="2"/>
        <v>7353.2000000000016</v>
      </c>
      <c r="J98" s="8"/>
    </row>
    <row r="99" spans="2:10" hidden="1" x14ac:dyDescent="0.25">
      <c r="B99" s="7">
        <f t="shared" si="3"/>
        <v>95</v>
      </c>
      <c r="C99" s="7" t="s">
        <v>121</v>
      </c>
      <c r="D99" s="7" t="s">
        <v>122</v>
      </c>
      <c r="E99" s="7"/>
      <c r="F99" s="7"/>
      <c r="G99" s="7">
        <v>63</v>
      </c>
      <c r="H99" s="9">
        <v>30.4</v>
      </c>
      <c r="I99" s="9">
        <f t="shared" si="2"/>
        <v>7383.6000000000013</v>
      </c>
      <c r="J99" s="8"/>
    </row>
    <row r="100" spans="2:10" hidden="1" x14ac:dyDescent="0.25">
      <c r="B100" s="7">
        <f t="shared" si="3"/>
        <v>96</v>
      </c>
      <c r="C100" s="7" t="s">
        <v>122</v>
      </c>
      <c r="D100" s="7" t="s">
        <v>123</v>
      </c>
      <c r="E100" s="7"/>
      <c r="F100" s="7"/>
      <c r="G100" s="7">
        <v>63</v>
      </c>
      <c r="H100" s="9">
        <v>67.400000000000006</v>
      </c>
      <c r="I100" s="9">
        <f t="shared" si="2"/>
        <v>7451.0000000000009</v>
      </c>
      <c r="J100" s="8"/>
    </row>
    <row r="101" spans="2:10" hidden="1" x14ac:dyDescent="0.25">
      <c r="B101" s="7">
        <f t="shared" si="3"/>
        <v>97</v>
      </c>
      <c r="C101" s="7" t="s">
        <v>123</v>
      </c>
      <c r="D101" s="7" t="s">
        <v>124</v>
      </c>
      <c r="E101" s="7"/>
      <c r="F101" s="7"/>
      <c r="G101" s="7">
        <v>63</v>
      </c>
      <c r="H101" s="9">
        <v>34.1</v>
      </c>
      <c r="I101" s="9">
        <f t="shared" ref="I101:I164" si="4">I100+H101</f>
        <v>7485.1000000000013</v>
      </c>
      <c r="J101" s="8"/>
    </row>
    <row r="102" spans="2:10" hidden="1" x14ac:dyDescent="0.25">
      <c r="B102" s="7">
        <f t="shared" si="3"/>
        <v>98</v>
      </c>
      <c r="C102" s="7" t="s">
        <v>120</v>
      </c>
      <c r="D102" s="7" t="s">
        <v>123</v>
      </c>
      <c r="E102" s="7"/>
      <c r="F102" s="7"/>
      <c r="G102" s="7">
        <v>63</v>
      </c>
      <c r="H102" s="9">
        <v>137.1</v>
      </c>
      <c r="I102" s="9">
        <f t="shared" si="4"/>
        <v>7622.2000000000016</v>
      </c>
      <c r="J102" s="8"/>
    </row>
    <row r="103" spans="2:10" hidden="1" x14ac:dyDescent="0.25">
      <c r="B103" s="7">
        <f t="shared" si="3"/>
        <v>99</v>
      </c>
      <c r="C103" s="7" t="s">
        <v>122</v>
      </c>
      <c r="D103" s="7" t="s">
        <v>125</v>
      </c>
      <c r="E103" s="7"/>
      <c r="F103" s="7"/>
      <c r="G103" s="7">
        <v>63</v>
      </c>
      <c r="H103" s="9">
        <v>77</v>
      </c>
      <c r="I103" s="9">
        <f t="shared" si="4"/>
        <v>7699.2000000000016</v>
      </c>
      <c r="J103" s="8"/>
    </row>
    <row r="104" spans="2:10" hidden="1" x14ac:dyDescent="0.25">
      <c r="B104" s="7">
        <f t="shared" si="3"/>
        <v>100</v>
      </c>
      <c r="C104" s="7" t="s">
        <v>33</v>
      </c>
      <c r="D104" s="7" t="s">
        <v>126</v>
      </c>
      <c r="E104" s="7"/>
      <c r="F104" s="7"/>
      <c r="G104" s="7">
        <v>63</v>
      </c>
      <c r="H104" s="9">
        <v>12</v>
      </c>
      <c r="I104" s="9">
        <f t="shared" si="4"/>
        <v>7711.2000000000016</v>
      </c>
      <c r="J104" s="8"/>
    </row>
    <row r="105" spans="2:10" hidden="1" x14ac:dyDescent="0.25">
      <c r="B105" s="7">
        <f t="shared" si="3"/>
        <v>101</v>
      </c>
      <c r="C105" s="7" t="s">
        <v>126</v>
      </c>
      <c r="D105" s="7" t="s">
        <v>127</v>
      </c>
      <c r="E105" s="7"/>
      <c r="F105" s="7"/>
      <c r="G105" s="7">
        <v>63</v>
      </c>
      <c r="H105" s="9">
        <v>21</v>
      </c>
      <c r="I105" s="9">
        <f t="shared" si="4"/>
        <v>7732.2000000000016</v>
      </c>
      <c r="J105" s="8"/>
    </row>
    <row r="106" spans="2:10" hidden="1" x14ac:dyDescent="0.25">
      <c r="B106" s="7">
        <f t="shared" si="3"/>
        <v>102</v>
      </c>
      <c r="C106" s="7" t="s">
        <v>128</v>
      </c>
      <c r="D106" s="7" t="s">
        <v>129</v>
      </c>
      <c r="E106" s="7"/>
      <c r="F106" s="7"/>
      <c r="G106" s="7">
        <v>63</v>
      </c>
      <c r="H106" s="9">
        <v>37</v>
      </c>
      <c r="I106" s="9">
        <f t="shared" si="4"/>
        <v>7769.2000000000016</v>
      </c>
      <c r="J106" s="8"/>
    </row>
    <row r="107" spans="2:10" hidden="1" x14ac:dyDescent="0.25">
      <c r="B107" s="7">
        <f t="shared" si="3"/>
        <v>103</v>
      </c>
      <c r="C107" s="7" t="s">
        <v>129</v>
      </c>
      <c r="D107" s="7" t="s">
        <v>130</v>
      </c>
      <c r="E107" s="7"/>
      <c r="F107" s="7"/>
      <c r="G107" s="7">
        <v>63</v>
      </c>
      <c r="H107" s="9">
        <v>59.8</v>
      </c>
      <c r="I107" s="9">
        <f t="shared" si="4"/>
        <v>7829.0000000000018</v>
      </c>
      <c r="J107" s="8"/>
    </row>
    <row r="108" spans="2:10" hidden="1" x14ac:dyDescent="0.25">
      <c r="B108" s="7">
        <f t="shared" si="3"/>
        <v>104</v>
      </c>
      <c r="C108" s="7" t="s">
        <v>130</v>
      </c>
      <c r="D108" s="7" t="s">
        <v>131</v>
      </c>
      <c r="E108" s="7"/>
      <c r="F108" s="7"/>
      <c r="G108" s="7">
        <v>63</v>
      </c>
      <c r="H108" s="9">
        <v>105</v>
      </c>
      <c r="I108" s="9">
        <f t="shared" si="4"/>
        <v>7934.0000000000018</v>
      </c>
      <c r="J108" s="8"/>
    </row>
    <row r="109" spans="2:10" hidden="1" x14ac:dyDescent="0.25">
      <c r="B109" s="7">
        <f t="shared" si="3"/>
        <v>105</v>
      </c>
      <c r="C109" s="7" t="s">
        <v>132</v>
      </c>
      <c r="D109" s="7" t="s">
        <v>133</v>
      </c>
      <c r="E109" s="7"/>
      <c r="F109" s="7"/>
      <c r="G109" s="7">
        <v>63</v>
      </c>
      <c r="H109" s="9">
        <v>32</v>
      </c>
      <c r="I109" s="9">
        <f t="shared" si="4"/>
        <v>7966.0000000000018</v>
      </c>
      <c r="J109" s="8"/>
    </row>
    <row r="110" spans="2:10" hidden="1" x14ac:dyDescent="0.25">
      <c r="B110" s="7">
        <f t="shared" si="3"/>
        <v>106</v>
      </c>
      <c r="C110" s="7" t="s">
        <v>132</v>
      </c>
      <c r="D110" s="7" t="s">
        <v>134</v>
      </c>
      <c r="E110" s="7"/>
      <c r="F110" s="7"/>
      <c r="G110" s="7">
        <v>63</v>
      </c>
      <c r="H110" s="9">
        <v>55</v>
      </c>
      <c r="I110" s="9">
        <f t="shared" si="4"/>
        <v>8021.0000000000018</v>
      </c>
      <c r="J110" s="8"/>
    </row>
    <row r="111" spans="2:10" hidden="1" x14ac:dyDescent="0.25">
      <c r="B111" s="7">
        <f t="shared" si="3"/>
        <v>107</v>
      </c>
      <c r="C111" s="7" t="s">
        <v>127</v>
      </c>
      <c r="D111" s="7" t="s">
        <v>135</v>
      </c>
      <c r="E111" s="7"/>
      <c r="F111" s="7"/>
      <c r="G111" s="7">
        <v>63</v>
      </c>
      <c r="H111" s="9">
        <v>60.2</v>
      </c>
      <c r="I111" s="9">
        <f t="shared" si="4"/>
        <v>8081.2000000000016</v>
      </c>
      <c r="J111" s="8"/>
    </row>
    <row r="112" spans="2:10" hidden="1" x14ac:dyDescent="0.25">
      <c r="B112" s="7">
        <f t="shared" si="3"/>
        <v>108</v>
      </c>
      <c r="C112" s="7" t="s">
        <v>135</v>
      </c>
      <c r="D112" s="7" t="s">
        <v>136</v>
      </c>
      <c r="E112" s="7"/>
      <c r="F112" s="7"/>
      <c r="G112" s="7">
        <v>63</v>
      </c>
      <c r="H112" s="9">
        <v>31.4</v>
      </c>
      <c r="I112" s="9">
        <f t="shared" si="4"/>
        <v>8112.6000000000013</v>
      </c>
      <c r="J112" s="8"/>
    </row>
    <row r="113" spans="2:14" hidden="1" x14ac:dyDescent="0.25">
      <c r="B113" s="7">
        <f t="shared" si="3"/>
        <v>109</v>
      </c>
      <c r="C113" s="7" t="s">
        <v>136</v>
      </c>
      <c r="D113" s="7" t="s">
        <v>137</v>
      </c>
      <c r="E113" s="7"/>
      <c r="F113" s="7"/>
      <c r="G113" s="7">
        <v>63</v>
      </c>
      <c r="H113" s="9">
        <v>25</v>
      </c>
      <c r="I113" s="9">
        <f t="shared" si="4"/>
        <v>8137.6000000000013</v>
      </c>
      <c r="J113" s="8"/>
    </row>
    <row r="114" spans="2:14" hidden="1" x14ac:dyDescent="0.25">
      <c r="B114" s="7">
        <f t="shared" si="3"/>
        <v>110</v>
      </c>
      <c r="C114" s="7" t="s">
        <v>134</v>
      </c>
      <c r="D114" s="7" t="s">
        <v>138</v>
      </c>
      <c r="E114" s="7"/>
      <c r="F114" s="7"/>
      <c r="G114" s="7">
        <v>63</v>
      </c>
      <c r="H114" s="9">
        <v>67</v>
      </c>
      <c r="I114" s="9">
        <f t="shared" si="4"/>
        <v>8204.6000000000022</v>
      </c>
      <c r="J114" s="8"/>
    </row>
    <row r="115" spans="2:14" hidden="1" x14ac:dyDescent="0.25">
      <c r="B115" s="7">
        <f t="shared" si="3"/>
        <v>111</v>
      </c>
      <c r="C115" s="7" t="s">
        <v>138</v>
      </c>
      <c r="D115" s="7" t="s">
        <v>139</v>
      </c>
      <c r="E115" s="7"/>
      <c r="F115" s="7"/>
      <c r="G115" s="7">
        <v>63</v>
      </c>
      <c r="H115" s="9">
        <v>17</v>
      </c>
      <c r="I115" s="9">
        <f t="shared" si="4"/>
        <v>8221.6000000000022</v>
      </c>
      <c r="J115" s="8"/>
    </row>
    <row r="116" spans="2:14" hidden="1" x14ac:dyDescent="0.25">
      <c r="B116" s="7">
        <f t="shared" si="3"/>
        <v>112</v>
      </c>
      <c r="C116" s="7" t="s">
        <v>138</v>
      </c>
      <c r="D116" s="7" t="s">
        <v>140</v>
      </c>
      <c r="E116" s="7"/>
      <c r="F116" s="7"/>
      <c r="G116" s="7">
        <v>63</v>
      </c>
      <c r="H116" s="9">
        <v>45</v>
      </c>
      <c r="I116" s="9">
        <f t="shared" si="4"/>
        <v>8266.6000000000022</v>
      </c>
      <c r="J116" s="8"/>
    </row>
    <row r="117" spans="2:14" hidden="1" x14ac:dyDescent="0.25">
      <c r="B117" s="7">
        <f t="shared" si="3"/>
        <v>113</v>
      </c>
      <c r="C117" s="7" t="s">
        <v>140</v>
      </c>
      <c r="D117" s="7" t="s">
        <v>141</v>
      </c>
      <c r="E117" s="7"/>
      <c r="F117" s="7"/>
      <c r="G117" s="7">
        <v>63</v>
      </c>
      <c r="H117" s="9">
        <v>194.2</v>
      </c>
      <c r="I117" s="9">
        <f t="shared" si="4"/>
        <v>8460.8000000000029</v>
      </c>
      <c r="J117" s="8"/>
    </row>
    <row r="118" spans="2:14" hidden="1" x14ac:dyDescent="0.25">
      <c r="B118" s="7">
        <f t="shared" si="3"/>
        <v>114</v>
      </c>
      <c r="C118" s="7" t="s">
        <v>136</v>
      </c>
      <c r="D118" s="7" t="s">
        <v>134</v>
      </c>
      <c r="E118" s="7"/>
      <c r="F118" s="7"/>
      <c r="G118" s="7">
        <v>63</v>
      </c>
      <c r="H118" s="9">
        <v>9.6</v>
      </c>
      <c r="I118" s="9">
        <f t="shared" si="4"/>
        <v>8470.4000000000033</v>
      </c>
      <c r="J118" s="8"/>
    </row>
    <row r="119" spans="2:14" hidden="1" x14ac:dyDescent="0.25">
      <c r="B119" s="7">
        <f t="shared" si="3"/>
        <v>115</v>
      </c>
      <c r="C119" s="7" t="s">
        <v>141</v>
      </c>
      <c r="D119" s="7" t="s">
        <v>142</v>
      </c>
      <c r="E119" s="7"/>
      <c r="F119" s="7"/>
      <c r="G119" s="7">
        <v>63</v>
      </c>
      <c r="H119" s="7">
        <v>62.4</v>
      </c>
      <c r="I119" s="9">
        <f t="shared" si="4"/>
        <v>8532.8000000000029</v>
      </c>
      <c r="J119" s="8"/>
    </row>
    <row r="120" spans="2:14" hidden="1" x14ac:dyDescent="0.25">
      <c r="B120" s="7">
        <f t="shared" si="3"/>
        <v>116</v>
      </c>
      <c r="C120" s="7" t="s">
        <v>40</v>
      </c>
      <c r="D120" s="7" t="s">
        <v>143</v>
      </c>
      <c r="E120" s="7"/>
      <c r="F120" s="7"/>
      <c r="G120" s="7">
        <v>63</v>
      </c>
      <c r="H120" s="7">
        <v>37.5</v>
      </c>
      <c r="I120" s="9">
        <f t="shared" si="4"/>
        <v>8570.3000000000029</v>
      </c>
      <c r="J120" s="8"/>
    </row>
    <row r="121" spans="2:14" hidden="1" x14ac:dyDescent="0.25">
      <c r="B121" s="7">
        <f t="shared" si="3"/>
        <v>117</v>
      </c>
      <c r="C121" s="7" t="s">
        <v>143</v>
      </c>
      <c r="D121" s="7" t="s">
        <v>144</v>
      </c>
      <c r="E121" s="7"/>
      <c r="F121" s="7"/>
      <c r="G121" s="7">
        <v>63</v>
      </c>
      <c r="H121" s="7">
        <v>11.3</v>
      </c>
      <c r="I121" s="9">
        <f t="shared" si="4"/>
        <v>8581.6000000000022</v>
      </c>
      <c r="J121" s="8"/>
    </row>
    <row r="122" spans="2:14" hidden="1" x14ac:dyDescent="0.25">
      <c r="B122" s="7">
        <f t="shared" si="3"/>
        <v>118</v>
      </c>
      <c r="C122" s="7" t="s">
        <v>143</v>
      </c>
      <c r="D122" s="7" t="s">
        <v>145</v>
      </c>
      <c r="E122" s="7"/>
      <c r="F122" s="7"/>
      <c r="G122" s="7">
        <v>63</v>
      </c>
      <c r="H122" s="7">
        <v>27.8</v>
      </c>
      <c r="I122" s="9">
        <f t="shared" si="4"/>
        <v>8609.4000000000015</v>
      </c>
      <c r="J122" s="8"/>
    </row>
    <row r="123" spans="2:14" hidden="1" x14ac:dyDescent="0.25">
      <c r="B123" s="7">
        <f t="shared" si="3"/>
        <v>119</v>
      </c>
      <c r="C123" s="7" t="s">
        <v>145</v>
      </c>
      <c r="D123" s="7" t="s">
        <v>146</v>
      </c>
      <c r="E123" s="7"/>
      <c r="F123" s="7"/>
      <c r="G123" s="7">
        <v>63</v>
      </c>
      <c r="H123" s="7">
        <v>26</v>
      </c>
      <c r="I123" s="9">
        <f t="shared" si="4"/>
        <v>8635.4000000000015</v>
      </c>
      <c r="J123" s="8"/>
    </row>
    <row r="124" spans="2:14" hidden="1" x14ac:dyDescent="0.25">
      <c r="B124" s="7">
        <f t="shared" si="3"/>
        <v>120</v>
      </c>
      <c r="C124" s="7" t="s">
        <v>146</v>
      </c>
      <c r="D124" s="7" t="s">
        <v>147</v>
      </c>
      <c r="E124" s="7"/>
      <c r="F124" s="7"/>
      <c r="G124" s="7">
        <v>63</v>
      </c>
      <c r="H124" s="7">
        <v>64.7</v>
      </c>
      <c r="I124" s="9">
        <f t="shared" si="4"/>
        <v>8700.1000000000022</v>
      </c>
      <c r="J124" s="8"/>
    </row>
    <row r="125" spans="2:14" hidden="1" x14ac:dyDescent="0.25">
      <c r="B125" s="7">
        <f t="shared" si="3"/>
        <v>121</v>
      </c>
      <c r="C125" s="7" t="s">
        <v>147</v>
      </c>
      <c r="D125" s="7" t="s">
        <v>63</v>
      </c>
      <c r="E125" s="7"/>
      <c r="F125" s="7"/>
      <c r="G125" s="7">
        <v>63</v>
      </c>
      <c r="H125" s="7">
        <v>66</v>
      </c>
      <c r="I125" s="9">
        <f t="shared" si="4"/>
        <v>8766.1000000000022</v>
      </c>
      <c r="J125" s="8"/>
    </row>
    <row r="126" spans="2:14" hidden="1" x14ac:dyDescent="0.25">
      <c r="B126" s="7">
        <f t="shared" si="3"/>
        <v>122</v>
      </c>
      <c r="C126" s="7" t="s">
        <v>148</v>
      </c>
      <c r="D126" s="7" t="s">
        <v>149</v>
      </c>
      <c r="E126" s="7"/>
      <c r="F126" s="7"/>
      <c r="G126" s="7">
        <v>63</v>
      </c>
      <c r="H126" s="7">
        <v>80.900000000000006</v>
      </c>
      <c r="I126" s="9">
        <f t="shared" si="4"/>
        <v>8847.0000000000018</v>
      </c>
      <c r="J126" s="8"/>
    </row>
    <row r="127" spans="2:14" hidden="1" x14ac:dyDescent="0.25">
      <c r="B127" s="7">
        <f t="shared" si="3"/>
        <v>123</v>
      </c>
      <c r="C127" s="7" t="s">
        <v>149</v>
      </c>
      <c r="D127" s="7" t="s">
        <v>150</v>
      </c>
      <c r="E127" s="7"/>
      <c r="F127" s="7"/>
      <c r="G127" s="7">
        <v>63</v>
      </c>
      <c r="H127" s="7">
        <v>36</v>
      </c>
      <c r="I127" s="9">
        <f t="shared" si="4"/>
        <v>8883.0000000000018</v>
      </c>
      <c r="J127" s="8"/>
    </row>
    <row r="128" spans="2:14" x14ac:dyDescent="0.25">
      <c r="B128" s="7">
        <f t="shared" si="3"/>
        <v>124</v>
      </c>
      <c r="C128" s="7" t="s">
        <v>150</v>
      </c>
      <c r="D128" s="7" t="s">
        <v>151</v>
      </c>
      <c r="E128" s="7" t="s">
        <v>18</v>
      </c>
      <c r="F128" s="9">
        <v>0.36</v>
      </c>
      <c r="G128" s="7">
        <v>63</v>
      </c>
      <c r="H128" s="7">
        <v>27</v>
      </c>
      <c r="I128" s="9">
        <f t="shared" si="4"/>
        <v>8910.0000000000018</v>
      </c>
      <c r="J128" s="8"/>
      <c r="N128">
        <f>1689.7*0.362</f>
        <v>611.67139999999995</v>
      </c>
    </row>
    <row r="129" spans="2:13" x14ac:dyDescent="0.25">
      <c r="B129" s="7">
        <f t="shared" si="3"/>
        <v>125</v>
      </c>
      <c r="C129" s="7" t="s">
        <v>151</v>
      </c>
      <c r="D129" s="7" t="s">
        <v>147</v>
      </c>
      <c r="E129" s="7" t="s">
        <v>18</v>
      </c>
      <c r="F129" s="9">
        <v>0.36</v>
      </c>
      <c r="G129" s="7">
        <v>63</v>
      </c>
      <c r="H129" s="7">
        <v>77.099999999999994</v>
      </c>
      <c r="I129" s="9">
        <f t="shared" si="4"/>
        <v>8987.1000000000022</v>
      </c>
      <c r="J129" s="8"/>
    </row>
    <row r="130" spans="2:13" x14ac:dyDescent="0.25">
      <c r="B130" s="7">
        <f t="shared" si="3"/>
        <v>126</v>
      </c>
      <c r="C130" s="7" t="s">
        <v>152</v>
      </c>
      <c r="D130" s="7" t="s">
        <v>151</v>
      </c>
      <c r="E130" s="7" t="s">
        <v>18</v>
      </c>
      <c r="F130" s="9">
        <v>0.36</v>
      </c>
      <c r="G130" s="7">
        <v>63</v>
      </c>
      <c r="H130" s="7">
        <v>82</v>
      </c>
      <c r="I130" s="9">
        <f t="shared" si="4"/>
        <v>9069.1000000000022</v>
      </c>
      <c r="J130" s="8"/>
    </row>
    <row r="131" spans="2:13" x14ac:dyDescent="0.25">
      <c r="B131" s="7">
        <f t="shared" si="3"/>
        <v>127</v>
      </c>
      <c r="C131" s="14" t="s">
        <v>54</v>
      </c>
      <c r="D131" s="14" t="s">
        <v>153</v>
      </c>
      <c r="E131" s="7" t="s">
        <v>51</v>
      </c>
      <c r="F131" s="9">
        <v>0.36</v>
      </c>
      <c r="G131" s="7">
        <v>63</v>
      </c>
      <c r="H131" s="7">
        <v>120.4</v>
      </c>
      <c r="I131" s="9">
        <f t="shared" si="4"/>
        <v>9189.5000000000018</v>
      </c>
      <c r="J131" s="8"/>
    </row>
    <row r="132" spans="2:13" hidden="1" x14ac:dyDescent="0.25">
      <c r="B132" s="7">
        <f t="shared" si="3"/>
        <v>128</v>
      </c>
      <c r="C132" s="14" t="s">
        <v>153</v>
      </c>
      <c r="D132" s="14" t="s">
        <v>154</v>
      </c>
      <c r="E132" s="7"/>
      <c r="F132" s="7"/>
      <c r="G132" s="7">
        <v>63</v>
      </c>
      <c r="H132" s="7">
        <v>114.1</v>
      </c>
      <c r="I132" s="9">
        <f t="shared" si="4"/>
        <v>9303.6000000000022</v>
      </c>
      <c r="J132" s="8"/>
    </row>
    <row r="133" spans="2:13" x14ac:dyDescent="0.25">
      <c r="B133" s="7">
        <f t="shared" si="3"/>
        <v>129</v>
      </c>
      <c r="C133" s="14" t="s">
        <v>153</v>
      </c>
      <c r="D133" s="14" t="s">
        <v>148</v>
      </c>
      <c r="E133" s="7" t="s">
        <v>51</v>
      </c>
      <c r="F133" s="9">
        <v>0.36</v>
      </c>
      <c r="G133" s="7">
        <v>63</v>
      </c>
      <c r="H133" s="7">
        <v>117.1</v>
      </c>
      <c r="I133" s="9">
        <f t="shared" si="4"/>
        <v>9420.7000000000025</v>
      </c>
      <c r="J133" s="8"/>
    </row>
    <row r="134" spans="2:13" x14ac:dyDescent="0.25">
      <c r="B134" s="7">
        <f t="shared" si="3"/>
        <v>130</v>
      </c>
      <c r="C134" s="14" t="s">
        <v>155</v>
      </c>
      <c r="D134" s="14" t="s">
        <v>152</v>
      </c>
      <c r="E134" s="7" t="s">
        <v>51</v>
      </c>
      <c r="F134" s="9">
        <v>0.36</v>
      </c>
      <c r="G134" s="7">
        <v>63</v>
      </c>
      <c r="H134" s="7">
        <v>17.399999999999999</v>
      </c>
      <c r="I134" s="9">
        <f t="shared" si="4"/>
        <v>9438.1000000000022</v>
      </c>
      <c r="J134" s="8"/>
      <c r="M134">
        <f>461.5*0.36</f>
        <v>166.14</v>
      </c>
    </row>
    <row r="135" spans="2:13" hidden="1" x14ac:dyDescent="0.25">
      <c r="B135" s="7">
        <f t="shared" ref="B135:B198" si="5">1+B134</f>
        <v>131</v>
      </c>
      <c r="C135" s="14" t="s">
        <v>155</v>
      </c>
      <c r="D135" s="14" t="s">
        <v>156</v>
      </c>
      <c r="E135" s="7"/>
      <c r="F135" s="7"/>
      <c r="G135" s="7">
        <v>63</v>
      </c>
      <c r="H135" s="7">
        <v>84.4</v>
      </c>
      <c r="I135" s="9">
        <f t="shared" si="4"/>
        <v>9522.5000000000018</v>
      </c>
      <c r="J135" s="8"/>
    </row>
    <row r="136" spans="2:13" x14ac:dyDescent="0.25">
      <c r="B136" s="7">
        <f t="shared" si="5"/>
        <v>132</v>
      </c>
      <c r="C136" s="14" t="s">
        <v>152</v>
      </c>
      <c r="D136" s="14" t="s">
        <v>62</v>
      </c>
      <c r="E136" s="7" t="s">
        <v>51</v>
      </c>
      <c r="F136" s="9">
        <v>0.36</v>
      </c>
      <c r="G136" s="7">
        <v>63</v>
      </c>
      <c r="H136" s="7">
        <v>44.9</v>
      </c>
      <c r="I136" s="9">
        <f t="shared" si="4"/>
        <v>9567.4000000000015</v>
      </c>
      <c r="J136" s="8"/>
    </row>
    <row r="137" spans="2:13" hidden="1" x14ac:dyDescent="0.25">
      <c r="B137" s="7">
        <f t="shared" si="5"/>
        <v>133</v>
      </c>
      <c r="C137" s="7" t="s">
        <v>156</v>
      </c>
      <c r="D137" s="7" t="s">
        <v>157</v>
      </c>
      <c r="E137" s="7"/>
      <c r="F137" s="7"/>
      <c r="G137" s="7">
        <v>63</v>
      </c>
      <c r="H137" s="7">
        <v>43.2</v>
      </c>
      <c r="I137" s="9">
        <f t="shared" si="4"/>
        <v>9610.6000000000022</v>
      </c>
      <c r="J137" s="8"/>
    </row>
    <row r="138" spans="2:13" hidden="1" x14ac:dyDescent="0.25">
      <c r="B138" s="7">
        <f t="shared" si="5"/>
        <v>134</v>
      </c>
      <c r="C138" s="7" t="s">
        <v>157</v>
      </c>
      <c r="D138" s="7" t="s">
        <v>158</v>
      </c>
      <c r="E138" s="7"/>
      <c r="F138" s="7"/>
      <c r="G138" s="7">
        <v>63</v>
      </c>
      <c r="H138" s="7">
        <v>62.9</v>
      </c>
      <c r="I138" s="9">
        <f t="shared" si="4"/>
        <v>9673.5000000000018</v>
      </c>
      <c r="J138" s="8"/>
    </row>
    <row r="139" spans="2:13" hidden="1" x14ac:dyDescent="0.25">
      <c r="B139" s="7">
        <f t="shared" si="5"/>
        <v>135</v>
      </c>
      <c r="C139" s="7" t="s">
        <v>158</v>
      </c>
      <c r="D139" s="7" t="s">
        <v>159</v>
      </c>
      <c r="E139" s="7"/>
      <c r="F139" s="7"/>
      <c r="G139" s="7">
        <v>63</v>
      </c>
      <c r="H139" s="7">
        <v>23</v>
      </c>
      <c r="I139" s="9">
        <f t="shared" si="4"/>
        <v>9696.5000000000018</v>
      </c>
      <c r="J139" s="8"/>
    </row>
    <row r="140" spans="2:13" hidden="1" x14ac:dyDescent="0.25">
      <c r="B140" s="7">
        <f t="shared" si="5"/>
        <v>136</v>
      </c>
      <c r="C140" s="7" t="s">
        <v>158</v>
      </c>
      <c r="D140" s="7" t="s">
        <v>64</v>
      </c>
      <c r="E140" s="7"/>
      <c r="F140" s="7"/>
      <c r="G140" s="7">
        <v>63</v>
      </c>
      <c r="H140" s="7">
        <v>167.6</v>
      </c>
      <c r="I140" s="9">
        <f t="shared" si="4"/>
        <v>9864.1000000000022</v>
      </c>
      <c r="J140" s="8"/>
    </row>
    <row r="141" spans="2:13" hidden="1" x14ac:dyDescent="0.25">
      <c r="B141" s="7">
        <f t="shared" si="5"/>
        <v>137</v>
      </c>
      <c r="C141" s="7" t="s">
        <v>158</v>
      </c>
      <c r="D141" s="7" t="s">
        <v>160</v>
      </c>
      <c r="E141" s="7"/>
      <c r="F141" s="7"/>
      <c r="G141" s="7">
        <v>63</v>
      </c>
      <c r="H141" s="7">
        <v>135.69999999999999</v>
      </c>
      <c r="I141" s="9">
        <f t="shared" si="4"/>
        <v>9999.8000000000029</v>
      </c>
      <c r="J141" s="8"/>
    </row>
    <row r="142" spans="2:13" hidden="1" x14ac:dyDescent="0.25">
      <c r="B142" s="7">
        <f t="shared" si="5"/>
        <v>138</v>
      </c>
      <c r="C142" s="7" t="s">
        <v>55</v>
      </c>
      <c r="D142" s="7" t="s">
        <v>56</v>
      </c>
      <c r="E142" s="7"/>
      <c r="F142" s="7"/>
      <c r="G142" s="7">
        <v>63</v>
      </c>
      <c r="H142" s="7">
        <v>158.9</v>
      </c>
      <c r="I142" s="9">
        <f t="shared" si="4"/>
        <v>10158.700000000003</v>
      </c>
      <c r="J142" s="8"/>
    </row>
    <row r="143" spans="2:13" hidden="1" x14ac:dyDescent="0.25">
      <c r="B143" s="7">
        <f t="shared" si="5"/>
        <v>139</v>
      </c>
      <c r="C143" s="7" t="s">
        <v>56</v>
      </c>
      <c r="D143" s="7" t="s">
        <v>59</v>
      </c>
      <c r="E143" s="7"/>
      <c r="F143" s="7"/>
      <c r="G143" s="7">
        <v>63</v>
      </c>
      <c r="H143" s="7">
        <v>115.4</v>
      </c>
      <c r="I143" s="9">
        <f t="shared" si="4"/>
        <v>10274.100000000002</v>
      </c>
      <c r="J143" s="8"/>
    </row>
    <row r="144" spans="2:13" hidden="1" x14ac:dyDescent="0.25">
      <c r="B144" s="7">
        <f t="shared" si="5"/>
        <v>140</v>
      </c>
      <c r="C144" s="7" t="s">
        <v>56</v>
      </c>
      <c r="D144" s="7" t="s">
        <v>60</v>
      </c>
      <c r="E144" s="7"/>
      <c r="F144" s="7"/>
      <c r="G144" s="7">
        <v>63</v>
      </c>
      <c r="H144" s="7">
        <v>100.5</v>
      </c>
      <c r="I144" s="9">
        <f t="shared" si="4"/>
        <v>10374.600000000002</v>
      </c>
      <c r="J144" s="8"/>
    </row>
    <row r="145" spans="2:10" hidden="1" x14ac:dyDescent="0.25">
      <c r="B145" s="7">
        <f t="shared" si="5"/>
        <v>141</v>
      </c>
      <c r="C145" s="7" t="s">
        <v>61</v>
      </c>
      <c r="D145" s="7" t="s">
        <v>99</v>
      </c>
      <c r="E145" s="7"/>
      <c r="F145" s="7"/>
      <c r="G145" s="7">
        <v>63</v>
      </c>
      <c r="H145" s="7">
        <v>29.8</v>
      </c>
      <c r="I145" s="9">
        <f t="shared" si="4"/>
        <v>10404.400000000001</v>
      </c>
      <c r="J145" s="8"/>
    </row>
    <row r="146" spans="2:10" hidden="1" x14ac:dyDescent="0.25">
      <c r="B146" s="7">
        <f t="shared" si="5"/>
        <v>142</v>
      </c>
      <c r="C146" s="7" t="s">
        <v>62</v>
      </c>
      <c r="D146" s="7" t="s">
        <v>63</v>
      </c>
      <c r="E146" s="7"/>
      <c r="F146" s="7"/>
      <c r="G146" s="7">
        <v>63</v>
      </c>
      <c r="H146" s="7">
        <v>156.9</v>
      </c>
      <c r="I146" s="9">
        <f t="shared" si="4"/>
        <v>10561.300000000001</v>
      </c>
      <c r="J146" s="8"/>
    </row>
    <row r="147" spans="2:10" hidden="1" x14ac:dyDescent="0.25">
      <c r="B147" s="7">
        <f t="shared" si="5"/>
        <v>143</v>
      </c>
      <c r="C147" s="7" t="s">
        <v>55</v>
      </c>
      <c r="D147" s="7" t="s">
        <v>61</v>
      </c>
      <c r="E147" s="7"/>
      <c r="F147" s="7"/>
      <c r="G147" s="7">
        <v>63</v>
      </c>
      <c r="H147" s="7">
        <v>55</v>
      </c>
      <c r="I147" s="9">
        <f t="shared" si="4"/>
        <v>10616.300000000001</v>
      </c>
      <c r="J147" s="8"/>
    </row>
    <row r="148" spans="2:10" hidden="1" x14ac:dyDescent="0.25">
      <c r="B148" s="7">
        <f t="shared" si="5"/>
        <v>144</v>
      </c>
      <c r="C148" s="7" t="s">
        <v>64</v>
      </c>
      <c r="D148" s="7" t="s">
        <v>65</v>
      </c>
      <c r="E148" s="7"/>
      <c r="F148" s="7"/>
      <c r="G148" s="7">
        <v>63</v>
      </c>
      <c r="H148" s="7">
        <v>41</v>
      </c>
      <c r="I148" s="9">
        <f t="shared" si="4"/>
        <v>10657.300000000001</v>
      </c>
      <c r="J148" s="8"/>
    </row>
    <row r="149" spans="2:10" hidden="1" x14ac:dyDescent="0.25">
      <c r="B149" s="7">
        <f t="shared" si="5"/>
        <v>145</v>
      </c>
      <c r="C149" s="7" t="s">
        <v>65</v>
      </c>
      <c r="D149" s="7" t="s">
        <v>66</v>
      </c>
      <c r="E149" s="7"/>
      <c r="F149" s="7"/>
      <c r="G149" s="7">
        <v>63</v>
      </c>
      <c r="H149" s="7">
        <v>7.8</v>
      </c>
      <c r="I149" s="9">
        <f t="shared" si="4"/>
        <v>10665.1</v>
      </c>
      <c r="J149" s="8"/>
    </row>
    <row r="150" spans="2:10" hidden="1" x14ac:dyDescent="0.25">
      <c r="B150" s="7">
        <f t="shared" si="5"/>
        <v>146</v>
      </c>
      <c r="C150" s="7" t="s">
        <v>66</v>
      </c>
      <c r="D150" s="7" t="s">
        <v>161</v>
      </c>
      <c r="E150" s="7"/>
      <c r="F150" s="7"/>
      <c r="G150" s="7">
        <v>63</v>
      </c>
      <c r="H150" s="7">
        <v>58.5</v>
      </c>
      <c r="I150" s="9">
        <f t="shared" si="4"/>
        <v>10723.6</v>
      </c>
      <c r="J150" s="8"/>
    </row>
    <row r="151" spans="2:10" hidden="1" x14ac:dyDescent="0.25">
      <c r="B151" s="7">
        <f t="shared" si="5"/>
        <v>147</v>
      </c>
      <c r="C151" s="7" t="s">
        <v>161</v>
      </c>
      <c r="D151" s="7" t="s">
        <v>162</v>
      </c>
      <c r="E151" s="7"/>
      <c r="F151" s="7"/>
      <c r="G151" s="7">
        <v>63</v>
      </c>
      <c r="H151" s="7">
        <v>28.2</v>
      </c>
      <c r="I151" s="9">
        <f t="shared" si="4"/>
        <v>10751.800000000001</v>
      </c>
      <c r="J151" s="8"/>
    </row>
    <row r="152" spans="2:10" hidden="1" x14ac:dyDescent="0.25">
      <c r="B152" s="7">
        <f t="shared" si="5"/>
        <v>148</v>
      </c>
      <c r="C152" s="7" t="s">
        <v>66</v>
      </c>
      <c r="D152" s="7" t="s">
        <v>163</v>
      </c>
      <c r="E152" s="7"/>
      <c r="F152" s="7"/>
      <c r="G152" s="7">
        <v>63</v>
      </c>
      <c r="H152" s="7">
        <v>149.80000000000001</v>
      </c>
      <c r="I152" s="9">
        <f t="shared" si="4"/>
        <v>10901.6</v>
      </c>
      <c r="J152" s="8"/>
    </row>
    <row r="153" spans="2:10" hidden="1" x14ac:dyDescent="0.25">
      <c r="B153" s="7">
        <f t="shared" si="5"/>
        <v>149</v>
      </c>
      <c r="C153" s="7" t="s">
        <v>163</v>
      </c>
      <c r="D153" s="7" t="s">
        <v>164</v>
      </c>
      <c r="E153" s="7"/>
      <c r="F153" s="7"/>
      <c r="G153" s="7">
        <v>63</v>
      </c>
      <c r="H153" s="7">
        <v>69</v>
      </c>
      <c r="I153" s="9">
        <f t="shared" si="4"/>
        <v>10970.6</v>
      </c>
      <c r="J153" s="8"/>
    </row>
    <row r="154" spans="2:10" hidden="1" x14ac:dyDescent="0.25">
      <c r="B154" s="7">
        <f t="shared" si="5"/>
        <v>150</v>
      </c>
      <c r="C154" s="7" t="s">
        <v>164</v>
      </c>
      <c r="D154" s="7" t="s">
        <v>54</v>
      </c>
      <c r="E154" s="7"/>
      <c r="F154" s="7"/>
      <c r="G154" s="7">
        <v>63</v>
      </c>
      <c r="H154" s="7">
        <v>16.3</v>
      </c>
      <c r="I154" s="9">
        <f t="shared" si="4"/>
        <v>10986.9</v>
      </c>
      <c r="J154" s="8"/>
    </row>
    <row r="155" spans="2:10" hidden="1" x14ac:dyDescent="0.25">
      <c r="B155" s="7">
        <f t="shared" si="5"/>
        <v>151</v>
      </c>
      <c r="C155" s="7" t="s">
        <v>165</v>
      </c>
      <c r="D155" s="7" t="s">
        <v>166</v>
      </c>
      <c r="E155" s="7"/>
      <c r="F155" s="7"/>
      <c r="G155" s="7">
        <v>63</v>
      </c>
      <c r="H155" s="7">
        <v>65</v>
      </c>
      <c r="I155" s="9">
        <f t="shared" si="4"/>
        <v>11051.9</v>
      </c>
      <c r="J155" s="8"/>
    </row>
    <row r="156" spans="2:10" hidden="1" x14ac:dyDescent="0.25">
      <c r="B156" s="7">
        <f t="shared" si="5"/>
        <v>152</v>
      </c>
      <c r="C156" s="7" t="s">
        <v>166</v>
      </c>
      <c r="D156" s="7" t="s">
        <v>167</v>
      </c>
      <c r="E156" s="13"/>
      <c r="F156" s="7"/>
      <c r="G156" s="7">
        <v>63</v>
      </c>
      <c r="H156" s="7">
        <v>128.4</v>
      </c>
      <c r="I156" s="9">
        <f t="shared" si="4"/>
        <v>11180.3</v>
      </c>
      <c r="J156" s="8"/>
    </row>
    <row r="157" spans="2:10" hidden="1" x14ac:dyDescent="0.25">
      <c r="B157" s="7">
        <f t="shared" si="5"/>
        <v>153</v>
      </c>
      <c r="C157" s="7" t="s">
        <v>167</v>
      </c>
      <c r="D157" s="7">
        <v>279</v>
      </c>
      <c r="E157" s="7"/>
      <c r="F157" s="7"/>
      <c r="G157" s="7">
        <v>63</v>
      </c>
      <c r="H157" s="7">
        <v>181.7</v>
      </c>
      <c r="I157" s="9">
        <f t="shared" si="4"/>
        <v>11362</v>
      </c>
      <c r="J157" s="8"/>
    </row>
    <row r="158" spans="2:10" x14ac:dyDescent="0.25">
      <c r="B158" s="7">
        <f t="shared" si="5"/>
        <v>154</v>
      </c>
      <c r="C158" s="7" t="s">
        <v>167</v>
      </c>
      <c r="D158" s="7">
        <v>279</v>
      </c>
      <c r="E158" s="7" t="s">
        <v>20</v>
      </c>
      <c r="F158" s="9">
        <v>0.36</v>
      </c>
      <c r="G158" s="7">
        <v>63</v>
      </c>
      <c r="H158" s="7">
        <v>6</v>
      </c>
      <c r="I158" s="9">
        <f t="shared" si="4"/>
        <v>11368</v>
      </c>
      <c r="J158" s="8"/>
    </row>
    <row r="159" spans="2:10" hidden="1" x14ac:dyDescent="0.25">
      <c r="B159" s="7">
        <f t="shared" si="5"/>
        <v>155</v>
      </c>
      <c r="C159" s="7" t="s">
        <v>168</v>
      </c>
      <c r="D159" s="7" t="s">
        <v>169</v>
      </c>
      <c r="E159" s="7"/>
      <c r="F159" s="7"/>
      <c r="G159" s="7">
        <v>63</v>
      </c>
      <c r="H159" s="7">
        <v>198.9</v>
      </c>
      <c r="I159" s="9">
        <f t="shared" si="4"/>
        <v>11566.9</v>
      </c>
      <c r="J159" s="8"/>
    </row>
    <row r="160" spans="2:10" hidden="1" x14ac:dyDescent="0.25">
      <c r="B160" s="7">
        <f t="shared" si="5"/>
        <v>156</v>
      </c>
      <c r="C160" s="7" t="s">
        <v>168</v>
      </c>
      <c r="D160" s="7" t="s">
        <v>170</v>
      </c>
      <c r="E160" s="7"/>
      <c r="F160" s="7"/>
      <c r="G160" s="7">
        <v>63</v>
      </c>
      <c r="H160" s="7">
        <v>305.7</v>
      </c>
      <c r="I160" s="9">
        <f t="shared" si="4"/>
        <v>11872.6</v>
      </c>
      <c r="J160" s="8"/>
    </row>
    <row r="161" spans="2:10" hidden="1" x14ac:dyDescent="0.25">
      <c r="B161" s="7">
        <f t="shared" si="5"/>
        <v>157</v>
      </c>
      <c r="C161" s="7" t="s">
        <v>170</v>
      </c>
      <c r="D161" s="7" t="s">
        <v>171</v>
      </c>
      <c r="E161" s="7"/>
      <c r="F161" s="7"/>
      <c r="G161" s="7">
        <v>63</v>
      </c>
      <c r="H161" s="7">
        <v>133.4</v>
      </c>
      <c r="I161" s="9">
        <f t="shared" si="4"/>
        <v>12006</v>
      </c>
      <c r="J161" s="8"/>
    </row>
    <row r="162" spans="2:10" hidden="1" x14ac:dyDescent="0.25">
      <c r="B162" s="7">
        <f t="shared" si="5"/>
        <v>158</v>
      </c>
      <c r="C162" s="7" t="s">
        <v>170</v>
      </c>
      <c r="D162" s="7" t="s">
        <v>172</v>
      </c>
      <c r="E162" s="7"/>
      <c r="F162" s="7"/>
      <c r="G162" s="7">
        <v>63</v>
      </c>
      <c r="H162" s="7">
        <v>195.1</v>
      </c>
      <c r="I162" s="9">
        <f t="shared" si="4"/>
        <v>12201.1</v>
      </c>
      <c r="J162" s="8"/>
    </row>
    <row r="163" spans="2:10" hidden="1" x14ac:dyDescent="0.25">
      <c r="B163" s="7">
        <f t="shared" si="5"/>
        <v>159</v>
      </c>
      <c r="C163" s="7" t="s">
        <v>172</v>
      </c>
      <c r="D163" s="7" t="s">
        <v>173</v>
      </c>
      <c r="E163" s="7"/>
      <c r="F163" s="7"/>
      <c r="G163" s="7">
        <v>63</v>
      </c>
      <c r="H163" s="7">
        <v>28.6</v>
      </c>
      <c r="I163" s="9">
        <f t="shared" si="4"/>
        <v>12229.7</v>
      </c>
      <c r="J163" s="8"/>
    </row>
    <row r="164" spans="2:10" hidden="1" x14ac:dyDescent="0.25">
      <c r="B164" s="7">
        <f t="shared" si="5"/>
        <v>160</v>
      </c>
      <c r="C164" s="7" t="s">
        <v>173</v>
      </c>
      <c r="D164" s="7" t="s">
        <v>174</v>
      </c>
      <c r="E164" s="7"/>
      <c r="F164" s="7"/>
      <c r="G164" s="7">
        <v>63</v>
      </c>
      <c r="H164" s="7">
        <v>145.1</v>
      </c>
      <c r="I164" s="9">
        <f t="shared" si="4"/>
        <v>12374.800000000001</v>
      </c>
      <c r="J164" s="8"/>
    </row>
    <row r="165" spans="2:10" x14ac:dyDescent="0.25">
      <c r="B165" s="7">
        <f t="shared" si="5"/>
        <v>161</v>
      </c>
      <c r="C165" s="7" t="s">
        <v>173</v>
      </c>
      <c r="D165" s="7" t="s">
        <v>174</v>
      </c>
      <c r="E165" s="7" t="s">
        <v>20</v>
      </c>
      <c r="F165" s="9">
        <v>0.36</v>
      </c>
      <c r="G165" s="7">
        <v>63</v>
      </c>
      <c r="H165" s="7">
        <v>4</v>
      </c>
      <c r="I165" s="9">
        <f t="shared" ref="I165:I228" si="6">I164+H165</f>
        <v>12378.800000000001</v>
      </c>
      <c r="J165" s="8"/>
    </row>
    <row r="166" spans="2:10" hidden="1" x14ac:dyDescent="0.25">
      <c r="B166" s="7">
        <f t="shared" si="5"/>
        <v>162</v>
      </c>
      <c r="C166" s="7" t="s">
        <v>167</v>
      </c>
      <c r="D166" s="7" t="s">
        <v>175</v>
      </c>
      <c r="E166" s="7"/>
      <c r="F166" s="7"/>
      <c r="G166" s="7">
        <v>63</v>
      </c>
      <c r="H166" s="7">
        <v>251.7</v>
      </c>
      <c r="I166" s="9">
        <f t="shared" si="6"/>
        <v>12630.500000000002</v>
      </c>
      <c r="J166" s="8"/>
    </row>
    <row r="167" spans="2:10" hidden="1" x14ac:dyDescent="0.25">
      <c r="B167" s="7">
        <f t="shared" si="5"/>
        <v>163</v>
      </c>
      <c r="C167" s="7" t="s">
        <v>175</v>
      </c>
      <c r="D167" s="7" t="s">
        <v>176</v>
      </c>
      <c r="E167" s="7"/>
      <c r="F167" s="7"/>
      <c r="G167" s="7">
        <v>63</v>
      </c>
      <c r="H167" s="7">
        <v>101.6</v>
      </c>
      <c r="I167" s="9">
        <f t="shared" si="6"/>
        <v>12732.100000000002</v>
      </c>
      <c r="J167" s="8"/>
    </row>
    <row r="168" spans="2:10" hidden="1" x14ac:dyDescent="0.25">
      <c r="B168" s="7">
        <f t="shared" si="5"/>
        <v>164</v>
      </c>
      <c r="C168" s="7" t="s">
        <v>176</v>
      </c>
      <c r="D168" s="7" t="s">
        <v>166</v>
      </c>
      <c r="E168" s="7"/>
      <c r="F168" s="7"/>
      <c r="G168" s="7">
        <v>63</v>
      </c>
      <c r="H168" s="7">
        <v>106.6</v>
      </c>
      <c r="I168" s="9">
        <f t="shared" si="6"/>
        <v>12838.700000000003</v>
      </c>
      <c r="J168" s="8"/>
    </row>
    <row r="169" spans="2:10" hidden="1" x14ac:dyDescent="0.25">
      <c r="B169" s="7">
        <f t="shared" si="5"/>
        <v>165</v>
      </c>
      <c r="C169" s="7" t="s">
        <v>177</v>
      </c>
      <c r="D169" s="7" t="s">
        <v>178</v>
      </c>
      <c r="E169" s="7"/>
      <c r="F169" s="7"/>
      <c r="G169" s="7">
        <v>63</v>
      </c>
      <c r="H169" s="7">
        <v>8.1999999999999993</v>
      </c>
      <c r="I169" s="9">
        <f t="shared" si="6"/>
        <v>12846.900000000003</v>
      </c>
      <c r="J169" s="8"/>
    </row>
    <row r="170" spans="2:10" hidden="1" x14ac:dyDescent="0.25">
      <c r="B170" s="7">
        <f t="shared" si="5"/>
        <v>166</v>
      </c>
      <c r="C170" s="7" t="s">
        <v>178</v>
      </c>
      <c r="D170" s="7" t="s">
        <v>179</v>
      </c>
      <c r="E170" s="7"/>
      <c r="F170" s="7"/>
      <c r="G170" s="7">
        <v>63</v>
      </c>
      <c r="H170" s="7">
        <v>131</v>
      </c>
      <c r="I170" s="9">
        <f t="shared" si="6"/>
        <v>12977.900000000003</v>
      </c>
      <c r="J170" s="8"/>
    </row>
    <row r="171" spans="2:10" hidden="1" x14ac:dyDescent="0.25">
      <c r="B171" s="7">
        <f t="shared" si="5"/>
        <v>167</v>
      </c>
      <c r="C171" s="7" t="s">
        <v>180</v>
      </c>
      <c r="D171" s="7" t="s">
        <v>181</v>
      </c>
      <c r="E171" s="7"/>
      <c r="F171" s="7"/>
      <c r="G171" s="7">
        <v>63</v>
      </c>
      <c r="H171" s="7">
        <v>93</v>
      </c>
      <c r="I171" s="9">
        <f t="shared" si="6"/>
        <v>13070.900000000003</v>
      </c>
      <c r="J171" s="8"/>
    </row>
    <row r="172" spans="2:10" hidden="1" x14ac:dyDescent="0.25">
      <c r="B172" s="7">
        <f t="shared" si="5"/>
        <v>168</v>
      </c>
      <c r="C172" s="7" t="s">
        <v>182</v>
      </c>
      <c r="D172" s="7" t="s">
        <v>183</v>
      </c>
      <c r="E172" s="7"/>
      <c r="F172" s="7"/>
      <c r="G172" s="7">
        <v>63</v>
      </c>
      <c r="H172" s="7">
        <v>452.4</v>
      </c>
      <c r="I172" s="9">
        <f t="shared" si="6"/>
        <v>13523.300000000003</v>
      </c>
      <c r="J172" s="8"/>
    </row>
    <row r="173" spans="2:10" hidden="1" x14ac:dyDescent="0.25">
      <c r="B173" s="7">
        <f t="shared" si="5"/>
        <v>169</v>
      </c>
      <c r="C173" s="7" t="s">
        <v>183</v>
      </c>
      <c r="D173" s="7" t="s">
        <v>184</v>
      </c>
      <c r="E173" s="7"/>
      <c r="F173" s="7"/>
      <c r="G173" s="7">
        <v>63</v>
      </c>
      <c r="H173" s="7">
        <v>72.3</v>
      </c>
      <c r="I173" s="9">
        <f t="shared" si="6"/>
        <v>13595.600000000002</v>
      </c>
      <c r="J173" s="8"/>
    </row>
    <row r="174" spans="2:10" hidden="1" x14ac:dyDescent="0.25">
      <c r="B174" s="7">
        <f t="shared" si="5"/>
        <v>170</v>
      </c>
      <c r="C174" s="7" t="s">
        <v>183</v>
      </c>
      <c r="D174" s="7" t="s">
        <v>185</v>
      </c>
      <c r="E174" s="7"/>
      <c r="F174" s="7"/>
      <c r="G174" s="7">
        <v>63</v>
      </c>
      <c r="H174" s="7">
        <v>108.5</v>
      </c>
      <c r="I174" s="9">
        <f t="shared" si="6"/>
        <v>13704.100000000002</v>
      </c>
      <c r="J174" s="8"/>
    </row>
    <row r="175" spans="2:10" hidden="1" x14ac:dyDescent="0.25">
      <c r="B175" s="7">
        <f t="shared" si="5"/>
        <v>171</v>
      </c>
      <c r="C175" s="7" t="s">
        <v>186</v>
      </c>
      <c r="D175" s="7" t="s">
        <v>179</v>
      </c>
      <c r="E175" s="7"/>
      <c r="F175" s="7"/>
      <c r="G175" s="7">
        <v>63</v>
      </c>
      <c r="H175" s="7">
        <v>56</v>
      </c>
      <c r="I175" s="9">
        <f t="shared" si="6"/>
        <v>13760.100000000002</v>
      </c>
      <c r="J175" s="8"/>
    </row>
    <row r="176" spans="2:10" hidden="1" x14ac:dyDescent="0.25">
      <c r="B176" s="7">
        <f t="shared" si="5"/>
        <v>172</v>
      </c>
      <c r="C176" s="7" t="s">
        <v>186</v>
      </c>
      <c r="D176" s="7" t="s">
        <v>187</v>
      </c>
      <c r="E176" s="7"/>
      <c r="F176" s="7"/>
      <c r="G176" s="7">
        <v>63</v>
      </c>
      <c r="H176" s="7">
        <v>119.3</v>
      </c>
      <c r="I176" s="9">
        <f t="shared" si="6"/>
        <v>13879.400000000001</v>
      </c>
      <c r="J176" s="8"/>
    </row>
    <row r="177" spans="2:10" hidden="1" x14ac:dyDescent="0.25">
      <c r="B177" s="7">
        <f t="shared" si="5"/>
        <v>173</v>
      </c>
      <c r="C177" s="7" t="s">
        <v>187</v>
      </c>
      <c r="D177" s="7" t="s">
        <v>188</v>
      </c>
      <c r="E177" s="7"/>
      <c r="F177" s="7"/>
      <c r="G177" s="7">
        <v>63</v>
      </c>
      <c r="H177" s="7">
        <v>64.400000000000006</v>
      </c>
      <c r="I177" s="9">
        <f t="shared" si="6"/>
        <v>13943.800000000001</v>
      </c>
      <c r="J177" s="8"/>
    </row>
    <row r="178" spans="2:10" hidden="1" x14ac:dyDescent="0.25">
      <c r="B178" s="7">
        <f t="shared" si="5"/>
        <v>174</v>
      </c>
      <c r="C178" s="7" t="s">
        <v>187</v>
      </c>
      <c r="D178" s="7" t="s">
        <v>189</v>
      </c>
      <c r="E178" s="7"/>
      <c r="F178" s="7"/>
      <c r="G178" s="7">
        <v>63</v>
      </c>
      <c r="H178" s="7">
        <v>91.3</v>
      </c>
      <c r="I178" s="9">
        <f t="shared" si="6"/>
        <v>14035.1</v>
      </c>
      <c r="J178" s="8"/>
    </row>
    <row r="179" spans="2:10" hidden="1" x14ac:dyDescent="0.25">
      <c r="B179" s="7">
        <f t="shared" si="5"/>
        <v>175</v>
      </c>
      <c r="C179" s="7" t="s">
        <v>189</v>
      </c>
      <c r="D179" s="7" t="s">
        <v>190</v>
      </c>
      <c r="E179" s="7"/>
      <c r="F179" s="7"/>
      <c r="G179" s="7">
        <v>63</v>
      </c>
      <c r="H179" s="7">
        <v>53.3</v>
      </c>
      <c r="I179" s="9">
        <f t="shared" si="6"/>
        <v>14088.4</v>
      </c>
      <c r="J179" s="8"/>
    </row>
    <row r="180" spans="2:10" hidden="1" x14ac:dyDescent="0.25">
      <c r="B180" s="7">
        <f t="shared" si="5"/>
        <v>176</v>
      </c>
      <c r="C180" s="7" t="s">
        <v>190</v>
      </c>
      <c r="D180" s="7" t="s">
        <v>191</v>
      </c>
      <c r="E180" s="7"/>
      <c r="F180" s="7"/>
      <c r="G180" s="7">
        <v>63</v>
      </c>
      <c r="H180" s="7">
        <v>60.9</v>
      </c>
      <c r="I180" s="9">
        <f t="shared" si="6"/>
        <v>14149.3</v>
      </c>
      <c r="J180" s="8"/>
    </row>
    <row r="181" spans="2:10" hidden="1" x14ac:dyDescent="0.25">
      <c r="B181" s="7">
        <f t="shared" si="5"/>
        <v>177</v>
      </c>
      <c r="C181" s="7" t="s">
        <v>190</v>
      </c>
      <c r="D181" s="7">
        <v>87</v>
      </c>
      <c r="E181" s="7"/>
      <c r="F181" s="7"/>
      <c r="G181" s="7">
        <v>63</v>
      </c>
      <c r="H181" s="7">
        <v>47</v>
      </c>
      <c r="I181" s="9">
        <f t="shared" si="6"/>
        <v>14196.3</v>
      </c>
      <c r="J181" s="8"/>
    </row>
    <row r="182" spans="2:10" hidden="1" x14ac:dyDescent="0.25">
      <c r="B182" s="7">
        <f t="shared" si="5"/>
        <v>178</v>
      </c>
      <c r="C182" s="7" t="s">
        <v>192</v>
      </c>
      <c r="D182" s="7" t="s">
        <v>193</v>
      </c>
      <c r="E182" s="7"/>
      <c r="F182" s="7"/>
      <c r="G182" s="7">
        <v>63</v>
      </c>
      <c r="H182" s="7">
        <v>88</v>
      </c>
      <c r="I182" s="9">
        <f t="shared" si="6"/>
        <v>14284.3</v>
      </c>
      <c r="J182" s="8"/>
    </row>
    <row r="183" spans="2:10" hidden="1" x14ac:dyDescent="0.25">
      <c r="B183" s="7">
        <f t="shared" si="5"/>
        <v>179</v>
      </c>
      <c r="C183" s="7" t="s">
        <v>192</v>
      </c>
      <c r="D183" s="7" t="s">
        <v>178</v>
      </c>
      <c r="E183" s="7"/>
      <c r="F183" s="7"/>
      <c r="G183" s="7">
        <v>63</v>
      </c>
      <c r="H183" s="7">
        <v>18</v>
      </c>
      <c r="I183" s="9">
        <f t="shared" si="6"/>
        <v>14302.3</v>
      </c>
      <c r="J183" s="8"/>
    </row>
    <row r="184" spans="2:10" hidden="1" x14ac:dyDescent="0.25">
      <c r="B184" s="7">
        <f t="shared" si="5"/>
        <v>180</v>
      </c>
      <c r="C184" s="7" t="s">
        <v>189</v>
      </c>
      <c r="D184" s="7" t="s">
        <v>194</v>
      </c>
      <c r="E184" s="7"/>
      <c r="F184" s="7"/>
      <c r="G184" s="7">
        <v>63</v>
      </c>
      <c r="H184" s="7">
        <v>98</v>
      </c>
      <c r="I184" s="9">
        <f t="shared" si="6"/>
        <v>14400.3</v>
      </c>
      <c r="J184" s="8"/>
    </row>
    <row r="185" spans="2:10" hidden="1" x14ac:dyDescent="0.25">
      <c r="B185" s="7">
        <f t="shared" si="5"/>
        <v>181</v>
      </c>
      <c r="C185" s="7" t="s">
        <v>194</v>
      </c>
      <c r="D185" s="7" t="s">
        <v>195</v>
      </c>
      <c r="E185" s="7"/>
      <c r="F185" s="7"/>
      <c r="G185" s="7">
        <v>63</v>
      </c>
      <c r="H185" s="7">
        <v>64</v>
      </c>
      <c r="I185" s="9">
        <f t="shared" si="6"/>
        <v>14464.3</v>
      </c>
      <c r="J185" s="8"/>
    </row>
    <row r="186" spans="2:10" hidden="1" x14ac:dyDescent="0.25">
      <c r="B186" s="7">
        <f t="shared" si="5"/>
        <v>182</v>
      </c>
      <c r="C186" s="7" t="s">
        <v>176</v>
      </c>
      <c r="D186" s="7" t="s">
        <v>179</v>
      </c>
      <c r="E186" s="7"/>
      <c r="F186" s="7"/>
      <c r="G186" s="7">
        <v>63</v>
      </c>
      <c r="H186" s="7">
        <v>24.5</v>
      </c>
      <c r="I186" s="9">
        <f t="shared" si="6"/>
        <v>14488.8</v>
      </c>
      <c r="J186" s="8"/>
    </row>
    <row r="187" spans="2:10" hidden="1" x14ac:dyDescent="0.25">
      <c r="B187" s="7">
        <f t="shared" si="5"/>
        <v>183</v>
      </c>
      <c r="C187" s="7" t="s">
        <v>195</v>
      </c>
      <c r="D187" s="7" t="s">
        <v>196</v>
      </c>
      <c r="E187" s="7"/>
      <c r="F187" s="7"/>
      <c r="G187" s="7">
        <v>63</v>
      </c>
      <c r="H187" s="7">
        <v>70.599999999999994</v>
      </c>
      <c r="I187" s="9">
        <f t="shared" si="6"/>
        <v>14559.4</v>
      </c>
      <c r="J187" s="8"/>
    </row>
    <row r="188" spans="2:10" hidden="1" x14ac:dyDescent="0.25">
      <c r="B188" s="7">
        <f t="shared" si="5"/>
        <v>184</v>
      </c>
      <c r="C188" s="7" t="s">
        <v>196</v>
      </c>
      <c r="D188" s="7" t="s">
        <v>197</v>
      </c>
      <c r="E188" s="7"/>
      <c r="F188" s="7"/>
      <c r="G188" s="7">
        <v>63</v>
      </c>
      <c r="H188" s="7">
        <v>111.4</v>
      </c>
      <c r="I188" s="9">
        <f t="shared" si="6"/>
        <v>14670.8</v>
      </c>
      <c r="J188" s="8"/>
    </row>
    <row r="189" spans="2:10" hidden="1" x14ac:dyDescent="0.25">
      <c r="B189" s="7">
        <f t="shared" si="5"/>
        <v>185</v>
      </c>
      <c r="C189" s="7" t="s">
        <v>189</v>
      </c>
      <c r="D189" s="7" t="s">
        <v>196</v>
      </c>
      <c r="E189" s="7"/>
      <c r="F189" s="7"/>
      <c r="G189" s="7">
        <v>63</v>
      </c>
      <c r="H189" s="7">
        <v>117</v>
      </c>
      <c r="I189" s="9">
        <f t="shared" si="6"/>
        <v>14787.8</v>
      </c>
      <c r="J189" s="8"/>
    </row>
    <row r="190" spans="2:10" hidden="1" x14ac:dyDescent="0.25">
      <c r="B190" s="7">
        <f t="shared" si="5"/>
        <v>186</v>
      </c>
      <c r="C190" s="7" t="s">
        <v>195</v>
      </c>
      <c r="D190" s="7" t="s">
        <v>175</v>
      </c>
      <c r="E190" s="7"/>
      <c r="F190" s="7"/>
      <c r="G190" s="7">
        <v>63</v>
      </c>
      <c r="H190" s="7">
        <v>31.3</v>
      </c>
      <c r="I190" s="9">
        <f t="shared" si="6"/>
        <v>14819.099999999999</v>
      </c>
      <c r="J190" s="8"/>
    </row>
    <row r="191" spans="2:10" hidden="1" x14ac:dyDescent="0.25">
      <c r="B191" s="7">
        <f t="shared" si="5"/>
        <v>187</v>
      </c>
      <c r="C191" s="7" t="s">
        <v>198</v>
      </c>
      <c r="D191" s="7" t="s">
        <v>199</v>
      </c>
      <c r="E191" s="7"/>
      <c r="F191" s="7"/>
      <c r="G191" s="7">
        <v>63</v>
      </c>
      <c r="H191" s="7">
        <v>80.5</v>
      </c>
      <c r="I191" s="9">
        <f t="shared" si="6"/>
        <v>14899.599999999999</v>
      </c>
      <c r="J191" s="8"/>
    </row>
    <row r="192" spans="2:10" hidden="1" x14ac:dyDescent="0.25">
      <c r="B192" s="7">
        <f t="shared" si="5"/>
        <v>188</v>
      </c>
      <c r="C192" s="7" t="s">
        <v>200</v>
      </c>
      <c r="D192" s="7" t="s">
        <v>199</v>
      </c>
      <c r="E192" s="7"/>
      <c r="F192" s="7"/>
      <c r="G192" s="7">
        <v>63</v>
      </c>
      <c r="H192" s="7">
        <v>141.9</v>
      </c>
      <c r="I192" s="9">
        <f t="shared" si="6"/>
        <v>15041.499999999998</v>
      </c>
      <c r="J192" s="8"/>
    </row>
    <row r="193" spans="2:10" hidden="1" x14ac:dyDescent="0.25">
      <c r="B193" s="7">
        <f t="shared" si="5"/>
        <v>189</v>
      </c>
      <c r="C193" s="7" t="s">
        <v>199</v>
      </c>
      <c r="D193" s="7" t="s">
        <v>201</v>
      </c>
      <c r="E193" s="7"/>
      <c r="F193" s="7"/>
      <c r="G193" s="7">
        <v>63</v>
      </c>
      <c r="H193" s="7">
        <v>18</v>
      </c>
      <c r="I193" s="9">
        <f t="shared" si="6"/>
        <v>15059.499999999998</v>
      </c>
      <c r="J193" s="8"/>
    </row>
    <row r="194" spans="2:10" hidden="1" x14ac:dyDescent="0.25">
      <c r="B194" s="7">
        <f t="shared" si="5"/>
        <v>190</v>
      </c>
      <c r="C194" s="7" t="s">
        <v>201</v>
      </c>
      <c r="D194" s="7" t="s">
        <v>202</v>
      </c>
      <c r="E194" s="7"/>
      <c r="F194" s="7"/>
      <c r="G194" s="7">
        <v>63</v>
      </c>
      <c r="H194" s="7">
        <v>25.7</v>
      </c>
      <c r="I194" s="9">
        <f t="shared" si="6"/>
        <v>15085.199999999999</v>
      </c>
      <c r="J194" s="8"/>
    </row>
    <row r="195" spans="2:10" hidden="1" x14ac:dyDescent="0.25">
      <c r="B195" s="7">
        <f t="shared" si="5"/>
        <v>191</v>
      </c>
      <c r="C195" s="7" t="s">
        <v>202</v>
      </c>
      <c r="D195" s="7" t="s">
        <v>203</v>
      </c>
      <c r="E195" s="7"/>
      <c r="F195" s="7"/>
      <c r="G195" s="7">
        <v>63</v>
      </c>
      <c r="H195" s="7">
        <v>10</v>
      </c>
      <c r="I195" s="9">
        <f t="shared" si="6"/>
        <v>15095.199999999999</v>
      </c>
      <c r="J195" s="8"/>
    </row>
    <row r="196" spans="2:10" hidden="1" x14ac:dyDescent="0.25">
      <c r="B196" s="7">
        <f t="shared" si="5"/>
        <v>192</v>
      </c>
      <c r="C196" s="7" t="s">
        <v>202</v>
      </c>
      <c r="D196" s="7" t="s">
        <v>204</v>
      </c>
      <c r="E196" s="7"/>
      <c r="F196" s="7"/>
      <c r="G196" s="7">
        <v>63</v>
      </c>
      <c r="H196" s="7">
        <v>10</v>
      </c>
      <c r="I196" s="9">
        <f t="shared" si="6"/>
        <v>15105.199999999999</v>
      </c>
      <c r="J196" s="8"/>
    </row>
    <row r="197" spans="2:10" hidden="1" x14ac:dyDescent="0.25">
      <c r="B197" s="7">
        <f t="shared" si="5"/>
        <v>193</v>
      </c>
      <c r="C197" s="7" t="s">
        <v>204</v>
      </c>
      <c r="D197" s="7" t="s">
        <v>205</v>
      </c>
      <c r="E197" s="7"/>
      <c r="F197" s="7"/>
      <c r="G197" s="7">
        <v>63</v>
      </c>
      <c r="H197" s="7">
        <v>46.7</v>
      </c>
      <c r="I197" s="9">
        <f t="shared" si="6"/>
        <v>15151.9</v>
      </c>
      <c r="J197" s="8"/>
    </row>
    <row r="198" spans="2:10" hidden="1" x14ac:dyDescent="0.25">
      <c r="B198" s="7">
        <f t="shared" si="5"/>
        <v>194</v>
      </c>
      <c r="C198" s="7" t="s">
        <v>205</v>
      </c>
      <c r="D198" s="7" t="s">
        <v>206</v>
      </c>
      <c r="E198" s="7"/>
      <c r="F198" s="7"/>
      <c r="G198" s="7">
        <v>63</v>
      </c>
      <c r="H198" s="7">
        <v>13.5</v>
      </c>
      <c r="I198" s="9">
        <f t="shared" si="6"/>
        <v>15165.4</v>
      </c>
      <c r="J198" s="8"/>
    </row>
    <row r="199" spans="2:10" hidden="1" x14ac:dyDescent="0.25">
      <c r="B199" s="7">
        <f t="shared" ref="B199:B262" si="7">1+B198</f>
        <v>195</v>
      </c>
      <c r="C199" s="7" t="s">
        <v>205</v>
      </c>
      <c r="D199" s="7" t="s">
        <v>207</v>
      </c>
      <c r="E199" s="7"/>
      <c r="F199" s="7"/>
      <c r="G199" s="7">
        <v>63</v>
      </c>
      <c r="H199" s="7">
        <v>9.5</v>
      </c>
      <c r="I199" s="9">
        <f t="shared" si="6"/>
        <v>15174.9</v>
      </c>
      <c r="J199" s="8"/>
    </row>
    <row r="200" spans="2:10" hidden="1" x14ac:dyDescent="0.25">
      <c r="B200" s="7">
        <f t="shared" si="7"/>
        <v>196</v>
      </c>
      <c r="C200" s="7" t="s">
        <v>208</v>
      </c>
      <c r="D200" s="7" t="s">
        <v>209</v>
      </c>
      <c r="E200" s="7"/>
      <c r="F200" s="7"/>
      <c r="G200" s="7">
        <v>63</v>
      </c>
      <c r="H200" s="7">
        <v>34.4</v>
      </c>
      <c r="I200" s="9">
        <f t="shared" si="6"/>
        <v>15209.3</v>
      </c>
      <c r="J200" s="8"/>
    </row>
    <row r="201" spans="2:10" x14ac:dyDescent="0.25">
      <c r="B201" s="7">
        <f t="shared" si="7"/>
        <v>197</v>
      </c>
      <c r="C201" s="7" t="s">
        <v>209</v>
      </c>
      <c r="D201" s="7" t="s">
        <v>210</v>
      </c>
      <c r="E201" s="7" t="s">
        <v>211</v>
      </c>
      <c r="F201" s="9">
        <v>0.36</v>
      </c>
      <c r="G201" s="7">
        <v>63</v>
      </c>
      <c r="H201" s="7">
        <v>66.400000000000006</v>
      </c>
      <c r="I201" s="9">
        <f t="shared" si="6"/>
        <v>15275.699999999999</v>
      </c>
      <c r="J201" s="8"/>
    </row>
    <row r="202" spans="2:10" hidden="1" x14ac:dyDescent="0.25">
      <c r="B202" s="7">
        <f t="shared" si="7"/>
        <v>198</v>
      </c>
      <c r="C202" s="7" t="s">
        <v>210</v>
      </c>
      <c r="D202" s="7" t="s">
        <v>212</v>
      </c>
      <c r="E202" s="7"/>
      <c r="F202" s="7"/>
      <c r="G202" s="7">
        <v>63</v>
      </c>
      <c r="H202" s="7">
        <v>46.7</v>
      </c>
      <c r="I202" s="9">
        <f t="shared" si="6"/>
        <v>15322.4</v>
      </c>
      <c r="J202" s="8"/>
    </row>
    <row r="203" spans="2:10" x14ac:dyDescent="0.25">
      <c r="B203" s="7">
        <f t="shared" si="7"/>
        <v>199</v>
      </c>
      <c r="C203" s="7" t="s">
        <v>210</v>
      </c>
      <c r="D203" s="7" t="s">
        <v>213</v>
      </c>
      <c r="E203" s="7" t="s">
        <v>211</v>
      </c>
      <c r="F203" s="9">
        <v>0.36</v>
      </c>
      <c r="G203" s="7">
        <v>63</v>
      </c>
      <c r="H203" s="7">
        <v>24.2</v>
      </c>
      <c r="I203" s="9">
        <f t="shared" si="6"/>
        <v>15346.6</v>
      </c>
      <c r="J203" s="8"/>
    </row>
    <row r="204" spans="2:10" hidden="1" x14ac:dyDescent="0.25">
      <c r="B204" s="7">
        <f t="shared" si="7"/>
        <v>200</v>
      </c>
      <c r="C204" s="7" t="s">
        <v>213</v>
      </c>
      <c r="D204" s="7" t="s">
        <v>214</v>
      </c>
      <c r="E204" s="7"/>
      <c r="F204" s="7"/>
      <c r="G204" s="7">
        <v>63</v>
      </c>
      <c r="H204" s="7">
        <v>20</v>
      </c>
      <c r="I204" s="9">
        <f t="shared" si="6"/>
        <v>15366.6</v>
      </c>
      <c r="J204" s="8"/>
    </row>
    <row r="205" spans="2:10" x14ac:dyDescent="0.25">
      <c r="B205" s="7">
        <f t="shared" si="7"/>
        <v>201</v>
      </c>
      <c r="C205" s="7" t="s">
        <v>213</v>
      </c>
      <c r="D205" s="7" t="s">
        <v>215</v>
      </c>
      <c r="E205" s="7" t="s">
        <v>211</v>
      </c>
      <c r="F205" s="9">
        <v>0.36</v>
      </c>
      <c r="G205" s="7">
        <v>63</v>
      </c>
      <c r="H205" s="7">
        <v>122.6</v>
      </c>
      <c r="I205" s="9">
        <f t="shared" si="6"/>
        <v>15489.2</v>
      </c>
      <c r="J205" s="8"/>
    </row>
    <row r="206" spans="2:10" hidden="1" x14ac:dyDescent="0.25">
      <c r="B206" s="7">
        <f t="shared" si="7"/>
        <v>202</v>
      </c>
      <c r="C206" s="7" t="s">
        <v>214</v>
      </c>
      <c r="D206" s="7" t="s">
        <v>216</v>
      </c>
      <c r="E206" s="7"/>
      <c r="F206" s="7"/>
      <c r="G206" s="7">
        <v>63</v>
      </c>
      <c r="H206" s="7">
        <v>68</v>
      </c>
      <c r="I206" s="9">
        <f t="shared" si="6"/>
        <v>15557.2</v>
      </c>
      <c r="J206" s="8"/>
    </row>
    <row r="207" spans="2:10" hidden="1" x14ac:dyDescent="0.25">
      <c r="B207" s="7">
        <f t="shared" si="7"/>
        <v>203</v>
      </c>
      <c r="C207" s="7" t="s">
        <v>217</v>
      </c>
      <c r="D207" s="7" t="s">
        <v>218</v>
      </c>
      <c r="E207" s="7"/>
      <c r="F207" s="7"/>
      <c r="G207" s="7">
        <v>63</v>
      </c>
      <c r="H207" s="7">
        <v>273.3</v>
      </c>
      <c r="I207" s="9">
        <f t="shared" si="6"/>
        <v>15830.5</v>
      </c>
      <c r="J207" s="8"/>
    </row>
    <row r="208" spans="2:10" hidden="1" x14ac:dyDescent="0.25">
      <c r="B208" s="7">
        <f t="shared" si="7"/>
        <v>204</v>
      </c>
      <c r="C208" s="7" t="s">
        <v>219</v>
      </c>
      <c r="D208" s="7" t="s">
        <v>220</v>
      </c>
      <c r="E208" s="13"/>
      <c r="F208" s="7"/>
      <c r="G208" s="7">
        <v>63</v>
      </c>
      <c r="H208" s="7">
        <v>54.7</v>
      </c>
      <c r="I208" s="9">
        <f t="shared" si="6"/>
        <v>15885.2</v>
      </c>
      <c r="J208" s="8"/>
    </row>
    <row r="209" spans="2:22" hidden="1" x14ac:dyDescent="0.25">
      <c r="B209" s="7">
        <f t="shared" si="7"/>
        <v>205</v>
      </c>
      <c r="C209" s="7" t="s">
        <v>220</v>
      </c>
      <c r="D209" s="7" t="s">
        <v>221</v>
      </c>
      <c r="E209" s="7"/>
      <c r="F209" s="7"/>
      <c r="G209" s="7">
        <v>63</v>
      </c>
      <c r="H209" s="7">
        <v>80</v>
      </c>
      <c r="I209" s="9">
        <f t="shared" si="6"/>
        <v>15965.2</v>
      </c>
      <c r="J209" s="8"/>
      <c r="T209" s="8"/>
      <c r="U209" s="8"/>
      <c r="V209" s="8"/>
    </row>
    <row r="210" spans="2:22" hidden="1" x14ac:dyDescent="0.25">
      <c r="B210" s="7">
        <f t="shared" si="7"/>
        <v>206</v>
      </c>
      <c r="C210" s="7" t="s">
        <v>220</v>
      </c>
      <c r="D210" s="7" t="s">
        <v>222</v>
      </c>
      <c r="E210" s="7"/>
      <c r="F210" s="7"/>
      <c r="G210" s="7">
        <v>63</v>
      </c>
      <c r="H210" s="7">
        <v>112.3</v>
      </c>
      <c r="I210" s="9">
        <f t="shared" si="6"/>
        <v>16077.5</v>
      </c>
      <c r="J210" s="8"/>
      <c r="T210" s="8"/>
      <c r="U210" s="8"/>
      <c r="V210" s="8"/>
    </row>
    <row r="211" spans="2:22" hidden="1" x14ac:dyDescent="0.25">
      <c r="B211" s="7">
        <f t="shared" si="7"/>
        <v>207</v>
      </c>
      <c r="C211" s="7" t="s">
        <v>222</v>
      </c>
      <c r="D211" s="7" t="s">
        <v>223</v>
      </c>
      <c r="E211" s="7"/>
      <c r="F211" s="7"/>
      <c r="G211" s="7">
        <v>63</v>
      </c>
      <c r="H211" s="7">
        <v>39.6</v>
      </c>
      <c r="I211" s="9">
        <f t="shared" si="6"/>
        <v>16117.1</v>
      </c>
      <c r="J211" s="8"/>
    </row>
    <row r="212" spans="2:22" hidden="1" x14ac:dyDescent="0.25">
      <c r="B212" s="7">
        <f t="shared" si="7"/>
        <v>208</v>
      </c>
      <c r="C212" s="7" t="s">
        <v>223</v>
      </c>
      <c r="D212" s="7" t="s">
        <v>224</v>
      </c>
      <c r="E212" s="7"/>
      <c r="F212" s="7"/>
      <c r="G212" s="7">
        <v>63</v>
      </c>
      <c r="H212" s="7">
        <v>41.5</v>
      </c>
      <c r="I212" s="9">
        <f t="shared" si="6"/>
        <v>16158.6</v>
      </c>
      <c r="J212" s="8"/>
    </row>
    <row r="213" spans="2:22" hidden="1" x14ac:dyDescent="0.25">
      <c r="B213" s="7">
        <f t="shared" si="7"/>
        <v>209</v>
      </c>
      <c r="C213" s="7" t="s">
        <v>222</v>
      </c>
      <c r="D213" s="7" t="s">
        <v>225</v>
      </c>
      <c r="E213" s="7"/>
      <c r="F213" s="7"/>
      <c r="G213" s="7">
        <v>63</v>
      </c>
      <c r="H213" s="7">
        <v>104.2</v>
      </c>
      <c r="I213" s="9">
        <f t="shared" si="6"/>
        <v>16262.800000000001</v>
      </c>
      <c r="J213" s="8"/>
      <c r="M213">
        <f>228.9+172.3</f>
        <v>401.20000000000005</v>
      </c>
    </row>
    <row r="214" spans="2:22" hidden="1" x14ac:dyDescent="0.25">
      <c r="B214" s="7">
        <f t="shared" si="7"/>
        <v>210</v>
      </c>
      <c r="C214" s="7" t="s">
        <v>225</v>
      </c>
      <c r="D214" s="7" t="s">
        <v>226</v>
      </c>
      <c r="E214" s="7"/>
      <c r="F214" s="7"/>
      <c r="G214" s="7">
        <v>63</v>
      </c>
      <c r="H214" s="7">
        <v>40.200000000000003</v>
      </c>
      <c r="I214" s="9">
        <f t="shared" si="6"/>
        <v>16303.000000000002</v>
      </c>
      <c r="J214" s="8"/>
      <c r="M214">
        <f>20042+401</f>
        <v>20443</v>
      </c>
    </row>
    <row r="215" spans="2:22" hidden="1" x14ac:dyDescent="0.25">
      <c r="B215" s="7">
        <f t="shared" si="7"/>
        <v>211</v>
      </c>
      <c r="C215" s="7" t="s">
        <v>225</v>
      </c>
      <c r="D215" s="7" t="s">
        <v>227</v>
      </c>
      <c r="E215" s="7"/>
      <c r="F215" s="7"/>
      <c r="G215" s="7">
        <v>63</v>
      </c>
      <c r="H215" s="7">
        <v>42</v>
      </c>
      <c r="I215" s="9">
        <f t="shared" si="6"/>
        <v>16345.000000000002</v>
      </c>
      <c r="J215" s="8"/>
    </row>
    <row r="216" spans="2:22" hidden="1" x14ac:dyDescent="0.25">
      <c r="B216" s="7">
        <f t="shared" si="7"/>
        <v>212</v>
      </c>
      <c r="C216" s="7" t="s">
        <v>217</v>
      </c>
      <c r="D216" s="7" t="s">
        <v>228</v>
      </c>
      <c r="E216" s="7"/>
      <c r="F216" s="7"/>
      <c r="G216" s="7">
        <v>63</v>
      </c>
      <c r="H216" s="7">
        <v>80.7</v>
      </c>
      <c r="I216" s="9">
        <f t="shared" si="6"/>
        <v>16425.7</v>
      </c>
      <c r="J216" s="8"/>
      <c r="M216">
        <f>25620+401</f>
        <v>26021</v>
      </c>
    </row>
    <row r="217" spans="2:22" hidden="1" x14ac:dyDescent="0.25">
      <c r="B217" s="7">
        <f t="shared" si="7"/>
        <v>213</v>
      </c>
      <c r="C217" s="7" t="s">
        <v>228</v>
      </c>
      <c r="D217" s="7" t="s">
        <v>218</v>
      </c>
      <c r="E217" s="7"/>
      <c r="F217" s="7"/>
      <c r="G217" s="7">
        <v>63</v>
      </c>
      <c r="H217" s="7">
        <v>133.6</v>
      </c>
      <c r="I217" s="9">
        <f t="shared" si="6"/>
        <v>16559.3</v>
      </c>
      <c r="J217" s="8"/>
    </row>
    <row r="218" spans="2:22" hidden="1" x14ac:dyDescent="0.25">
      <c r="B218" s="7">
        <f t="shared" si="7"/>
        <v>214</v>
      </c>
      <c r="C218" s="7" t="s">
        <v>228</v>
      </c>
      <c r="D218" s="7" t="s">
        <v>229</v>
      </c>
      <c r="E218" s="7"/>
      <c r="F218" s="7"/>
      <c r="G218" s="7">
        <v>63</v>
      </c>
      <c r="H218" s="7">
        <v>172.3</v>
      </c>
      <c r="I218" s="9">
        <f t="shared" si="6"/>
        <v>16731.599999999999</v>
      </c>
      <c r="J218" s="8"/>
    </row>
    <row r="219" spans="2:22" hidden="1" x14ac:dyDescent="0.25">
      <c r="B219" s="7">
        <f t="shared" si="7"/>
        <v>215</v>
      </c>
      <c r="C219" s="7" t="s">
        <v>229</v>
      </c>
      <c r="D219" s="7" t="s">
        <v>230</v>
      </c>
      <c r="E219" s="7"/>
      <c r="F219" s="7"/>
      <c r="G219" s="7">
        <v>63</v>
      </c>
      <c r="H219" s="7">
        <v>30.6</v>
      </c>
      <c r="I219" s="9">
        <f t="shared" si="6"/>
        <v>16762.199999999997</v>
      </c>
      <c r="J219" s="8"/>
    </row>
    <row r="220" spans="2:22" hidden="1" x14ac:dyDescent="0.25">
      <c r="B220" s="7">
        <f t="shared" si="7"/>
        <v>216</v>
      </c>
      <c r="C220" s="7" t="s">
        <v>229</v>
      </c>
      <c r="D220" s="7" t="s">
        <v>231</v>
      </c>
      <c r="E220" s="7"/>
      <c r="F220" s="7"/>
      <c r="G220" s="7">
        <v>63</v>
      </c>
      <c r="H220" s="7">
        <v>40.6</v>
      </c>
      <c r="I220" s="9">
        <f t="shared" si="6"/>
        <v>16802.799999999996</v>
      </c>
      <c r="J220" s="8"/>
    </row>
    <row r="221" spans="2:22" hidden="1" x14ac:dyDescent="0.25">
      <c r="B221" s="7">
        <f t="shared" si="7"/>
        <v>217</v>
      </c>
      <c r="C221" s="7" t="s">
        <v>232</v>
      </c>
      <c r="D221" s="7" t="s">
        <v>233</v>
      </c>
      <c r="E221" s="7"/>
      <c r="F221" s="7"/>
      <c r="G221" s="7">
        <v>63</v>
      </c>
      <c r="H221" s="7">
        <v>33.200000000000003</v>
      </c>
      <c r="I221" s="9">
        <f t="shared" si="6"/>
        <v>16835.999999999996</v>
      </c>
      <c r="J221" s="8"/>
    </row>
    <row r="222" spans="2:22" hidden="1" x14ac:dyDescent="0.25">
      <c r="B222" s="7">
        <f t="shared" si="7"/>
        <v>218</v>
      </c>
      <c r="C222" s="7" t="s">
        <v>233</v>
      </c>
      <c r="D222" s="7" t="s">
        <v>234</v>
      </c>
      <c r="E222" s="7"/>
      <c r="F222" s="7"/>
      <c r="G222" s="7">
        <v>63</v>
      </c>
      <c r="H222" s="7">
        <v>23.2</v>
      </c>
      <c r="I222" s="9">
        <f t="shared" si="6"/>
        <v>16859.199999999997</v>
      </c>
      <c r="J222" s="8"/>
    </row>
    <row r="223" spans="2:22" hidden="1" x14ac:dyDescent="0.25">
      <c r="B223" s="7">
        <f t="shared" si="7"/>
        <v>219</v>
      </c>
      <c r="C223" s="7" t="s">
        <v>234</v>
      </c>
      <c r="D223" s="7" t="s">
        <v>235</v>
      </c>
      <c r="E223" s="7"/>
      <c r="F223" s="7"/>
      <c r="G223" s="7">
        <v>63</v>
      </c>
      <c r="H223" s="7">
        <v>16.899999999999999</v>
      </c>
      <c r="I223" s="9">
        <f t="shared" si="6"/>
        <v>16876.099999999999</v>
      </c>
      <c r="J223" s="8"/>
    </row>
    <row r="224" spans="2:22" hidden="1" x14ac:dyDescent="0.25">
      <c r="B224" s="7">
        <f t="shared" si="7"/>
        <v>220</v>
      </c>
      <c r="C224" s="7" t="s">
        <v>236</v>
      </c>
      <c r="D224" s="7" t="s">
        <v>237</v>
      </c>
      <c r="E224" s="7"/>
      <c r="F224" s="7"/>
      <c r="G224" s="7">
        <v>63</v>
      </c>
      <c r="H224" s="7">
        <v>91.4</v>
      </c>
      <c r="I224" s="9">
        <f t="shared" si="6"/>
        <v>16967.5</v>
      </c>
      <c r="J224" s="8"/>
    </row>
    <row r="225" spans="2:10" hidden="1" x14ac:dyDescent="0.25">
      <c r="B225" s="7">
        <f t="shared" si="7"/>
        <v>221</v>
      </c>
      <c r="C225" s="7" t="s">
        <v>237</v>
      </c>
      <c r="D225" s="7" t="s">
        <v>201</v>
      </c>
      <c r="E225" s="7"/>
      <c r="F225" s="7"/>
      <c r="G225" s="7">
        <v>63</v>
      </c>
      <c r="H225" s="7">
        <v>46.1</v>
      </c>
      <c r="I225" s="9">
        <f t="shared" si="6"/>
        <v>17013.599999999999</v>
      </c>
      <c r="J225" s="8"/>
    </row>
    <row r="226" spans="2:10" hidden="1" x14ac:dyDescent="0.25">
      <c r="B226" s="7">
        <f t="shared" si="7"/>
        <v>222</v>
      </c>
      <c r="C226" s="7" t="s">
        <v>238</v>
      </c>
      <c r="D226" s="7" t="s">
        <v>239</v>
      </c>
      <c r="E226" s="7"/>
      <c r="F226" s="7"/>
      <c r="G226" s="7">
        <v>63</v>
      </c>
      <c r="H226" s="7">
        <v>228.9</v>
      </c>
      <c r="I226" s="9">
        <f t="shared" si="6"/>
        <v>17242.5</v>
      </c>
      <c r="J226" s="8"/>
    </row>
    <row r="227" spans="2:10" hidden="1" x14ac:dyDescent="0.25">
      <c r="B227" s="7">
        <f t="shared" si="7"/>
        <v>223</v>
      </c>
      <c r="C227" s="7" t="s">
        <v>240</v>
      </c>
      <c r="D227" s="7" t="s">
        <v>241</v>
      </c>
      <c r="E227" s="7"/>
      <c r="F227" s="7"/>
      <c r="G227" s="7">
        <v>63</v>
      </c>
      <c r="H227" s="7">
        <v>59.4</v>
      </c>
      <c r="I227" s="9">
        <f t="shared" si="6"/>
        <v>17301.900000000001</v>
      </c>
      <c r="J227" s="8"/>
    </row>
    <row r="228" spans="2:10" hidden="1" x14ac:dyDescent="0.25">
      <c r="B228" s="7">
        <f t="shared" si="7"/>
        <v>224</v>
      </c>
      <c r="C228" s="7" t="s">
        <v>240</v>
      </c>
      <c r="D228" s="7" t="s">
        <v>242</v>
      </c>
      <c r="E228" s="7"/>
      <c r="F228" s="7"/>
      <c r="G228" s="7">
        <v>63</v>
      </c>
      <c r="H228" s="7">
        <v>251</v>
      </c>
      <c r="I228" s="9">
        <f t="shared" si="6"/>
        <v>17552.900000000001</v>
      </c>
      <c r="J228" s="8"/>
    </row>
    <row r="229" spans="2:10" x14ac:dyDescent="0.25">
      <c r="B229" s="7">
        <f t="shared" si="7"/>
        <v>225</v>
      </c>
      <c r="C229" s="7" t="s">
        <v>242</v>
      </c>
      <c r="D229" s="7" t="s">
        <v>235</v>
      </c>
      <c r="E229" s="7" t="s">
        <v>243</v>
      </c>
      <c r="F229" s="7">
        <v>0.36</v>
      </c>
      <c r="G229" s="7">
        <v>63</v>
      </c>
      <c r="H229" s="7">
        <v>5</v>
      </c>
      <c r="I229" s="9">
        <f t="shared" ref="I229:I292" si="8">I228+H229</f>
        <v>17557.900000000001</v>
      </c>
      <c r="J229" s="8"/>
    </row>
    <row r="230" spans="2:10" hidden="1" x14ac:dyDescent="0.25">
      <c r="B230" s="7">
        <f t="shared" si="7"/>
        <v>226</v>
      </c>
      <c r="C230" s="7" t="s">
        <v>242</v>
      </c>
      <c r="D230" s="7" t="s">
        <v>235</v>
      </c>
      <c r="E230" s="7"/>
      <c r="F230" s="7"/>
      <c r="G230" s="7">
        <v>63</v>
      </c>
      <c r="H230" s="7">
        <v>104.1</v>
      </c>
      <c r="I230" s="9">
        <f t="shared" si="8"/>
        <v>17662</v>
      </c>
      <c r="J230" s="8"/>
    </row>
    <row r="231" spans="2:10" hidden="1" x14ac:dyDescent="0.25">
      <c r="B231" s="7">
        <f t="shared" si="7"/>
        <v>227</v>
      </c>
      <c r="C231" s="7" t="s">
        <v>235</v>
      </c>
      <c r="D231" s="7" t="s">
        <v>244</v>
      </c>
      <c r="E231" s="7"/>
      <c r="F231" s="7"/>
      <c r="G231" s="7">
        <v>63</v>
      </c>
      <c r="H231" s="7">
        <v>6</v>
      </c>
      <c r="I231" s="9">
        <f t="shared" si="8"/>
        <v>17668</v>
      </c>
      <c r="J231" s="8"/>
    </row>
    <row r="232" spans="2:10" hidden="1" x14ac:dyDescent="0.25">
      <c r="B232" s="7">
        <f t="shared" si="7"/>
        <v>228</v>
      </c>
      <c r="C232" s="7" t="s">
        <v>235</v>
      </c>
      <c r="D232" s="7" t="s">
        <v>244</v>
      </c>
      <c r="E232" s="7"/>
      <c r="F232" s="7"/>
      <c r="G232" s="7">
        <v>63</v>
      </c>
      <c r="H232" s="7">
        <v>33</v>
      </c>
      <c r="I232" s="9">
        <f t="shared" si="8"/>
        <v>17701</v>
      </c>
      <c r="J232" s="8"/>
    </row>
    <row r="233" spans="2:10" hidden="1" x14ac:dyDescent="0.25">
      <c r="B233" s="7">
        <f t="shared" si="7"/>
        <v>229</v>
      </c>
      <c r="C233" s="7" t="s">
        <v>244</v>
      </c>
      <c r="D233" s="7" t="s">
        <v>245</v>
      </c>
      <c r="E233" s="7"/>
      <c r="F233" s="7"/>
      <c r="G233" s="7">
        <v>63</v>
      </c>
      <c r="H233" s="7">
        <v>43.4</v>
      </c>
      <c r="I233" s="9">
        <f t="shared" si="8"/>
        <v>17744.400000000001</v>
      </c>
      <c r="J233" s="8"/>
    </row>
    <row r="234" spans="2:10" hidden="1" x14ac:dyDescent="0.25">
      <c r="B234" s="7">
        <f t="shared" si="7"/>
        <v>230</v>
      </c>
      <c r="C234" s="7" t="s">
        <v>245</v>
      </c>
      <c r="D234" s="7" t="s">
        <v>246</v>
      </c>
      <c r="E234" s="7"/>
      <c r="F234" s="7"/>
      <c r="G234" s="7">
        <v>63</v>
      </c>
      <c r="H234" s="7">
        <v>29.3</v>
      </c>
      <c r="I234" s="9">
        <f t="shared" si="8"/>
        <v>17773.7</v>
      </c>
      <c r="J234" s="8"/>
    </row>
    <row r="235" spans="2:10" hidden="1" x14ac:dyDescent="0.25">
      <c r="B235" s="7">
        <f t="shared" si="7"/>
        <v>231</v>
      </c>
      <c r="C235" s="7" t="s">
        <v>246</v>
      </c>
      <c r="D235" s="7" t="s">
        <v>247</v>
      </c>
      <c r="E235" s="7"/>
      <c r="F235" s="7"/>
      <c r="G235" s="7">
        <v>63</v>
      </c>
      <c r="H235" s="7">
        <v>13.5</v>
      </c>
      <c r="I235" s="9">
        <f t="shared" si="8"/>
        <v>17787.2</v>
      </c>
      <c r="J235" s="8"/>
    </row>
    <row r="236" spans="2:10" hidden="1" x14ac:dyDescent="0.25">
      <c r="B236" s="7">
        <f t="shared" si="7"/>
        <v>232</v>
      </c>
      <c r="C236" s="7" t="s">
        <v>245</v>
      </c>
      <c r="D236" s="7" t="s">
        <v>248</v>
      </c>
      <c r="E236" s="7"/>
      <c r="F236" s="7"/>
      <c r="G236" s="7">
        <v>63</v>
      </c>
      <c r="H236" s="7">
        <v>80</v>
      </c>
      <c r="I236" s="9">
        <f t="shared" si="8"/>
        <v>17867.2</v>
      </c>
      <c r="J236" s="8"/>
    </row>
    <row r="237" spans="2:10" hidden="1" x14ac:dyDescent="0.25">
      <c r="B237" s="7">
        <f t="shared" si="7"/>
        <v>233</v>
      </c>
      <c r="C237" s="7" t="s">
        <v>247</v>
      </c>
      <c r="D237" s="7" t="s">
        <v>248</v>
      </c>
      <c r="E237" s="7"/>
      <c r="F237" s="7"/>
      <c r="G237" s="7">
        <v>63</v>
      </c>
      <c r="H237" s="7">
        <v>47.6</v>
      </c>
      <c r="I237" s="9">
        <f t="shared" si="8"/>
        <v>17914.8</v>
      </c>
      <c r="J237" s="8"/>
    </row>
    <row r="238" spans="2:10" hidden="1" x14ac:dyDescent="0.25">
      <c r="B238" s="7">
        <f t="shared" si="7"/>
        <v>234</v>
      </c>
      <c r="C238" s="7" t="s">
        <v>247</v>
      </c>
      <c r="D238" s="7" t="s">
        <v>249</v>
      </c>
      <c r="E238" s="7"/>
      <c r="F238" s="7"/>
      <c r="G238" s="7">
        <v>63</v>
      </c>
      <c r="H238" s="7">
        <v>51.6</v>
      </c>
      <c r="I238" s="9">
        <f t="shared" si="8"/>
        <v>17966.399999999998</v>
      </c>
      <c r="J238" s="8"/>
    </row>
    <row r="239" spans="2:10" hidden="1" x14ac:dyDescent="0.25">
      <c r="B239" s="7">
        <f t="shared" si="7"/>
        <v>235</v>
      </c>
      <c r="C239" s="7" t="s">
        <v>249</v>
      </c>
      <c r="D239" s="7" t="s">
        <v>250</v>
      </c>
      <c r="E239" s="7"/>
      <c r="F239" s="7"/>
      <c r="G239" s="7">
        <v>63</v>
      </c>
      <c r="H239" s="7">
        <v>24.9</v>
      </c>
      <c r="I239" s="9">
        <f t="shared" si="8"/>
        <v>17991.3</v>
      </c>
      <c r="J239" s="8"/>
    </row>
    <row r="240" spans="2:10" hidden="1" x14ac:dyDescent="0.25">
      <c r="B240" s="7">
        <f t="shared" si="7"/>
        <v>236</v>
      </c>
      <c r="C240" s="7" t="s">
        <v>250</v>
      </c>
      <c r="D240" s="7" t="s">
        <v>251</v>
      </c>
      <c r="E240" s="7"/>
      <c r="F240" s="7"/>
      <c r="G240" s="7">
        <v>63</v>
      </c>
      <c r="H240" s="7">
        <v>29.1</v>
      </c>
      <c r="I240" s="9">
        <f t="shared" si="8"/>
        <v>18020.399999999998</v>
      </c>
      <c r="J240" s="8"/>
    </row>
    <row r="241" spans="2:10" hidden="1" x14ac:dyDescent="0.25">
      <c r="B241" s="7">
        <f t="shared" si="7"/>
        <v>237</v>
      </c>
      <c r="C241" s="7" t="s">
        <v>252</v>
      </c>
      <c r="D241" s="7" t="s">
        <v>246</v>
      </c>
      <c r="E241" s="7"/>
      <c r="F241" s="7"/>
      <c r="G241" s="7">
        <v>63</v>
      </c>
      <c r="H241" s="7">
        <v>62.9</v>
      </c>
      <c r="I241" s="9">
        <f t="shared" si="8"/>
        <v>18083.3</v>
      </c>
      <c r="J241" s="8"/>
    </row>
    <row r="242" spans="2:10" hidden="1" x14ac:dyDescent="0.25">
      <c r="B242" s="7">
        <f t="shared" si="7"/>
        <v>238</v>
      </c>
      <c r="C242" s="7" t="s">
        <v>244</v>
      </c>
      <c r="D242" s="7" t="s">
        <v>253</v>
      </c>
      <c r="E242" s="7"/>
      <c r="F242" s="7"/>
      <c r="G242" s="7">
        <v>63</v>
      </c>
      <c r="H242" s="7">
        <v>38.299999999999997</v>
      </c>
      <c r="I242" s="9">
        <f t="shared" si="8"/>
        <v>18121.599999999999</v>
      </c>
      <c r="J242" s="8"/>
    </row>
    <row r="243" spans="2:10" hidden="1" x14ac:dyDescent="0.25">
      <c r="B243" s="7">
        <f t="shared" si="7"/>
        <v>239</v>
      </c>
      <c r="C243" s="7" t="s">
        <v>253</v>
      </c>
      <c r="D243" s="7" t="s">
        <v>252</v>
      </c>
      <c r="E243" s="7"/>
      <c r="F243" s="7"/>
      <c r="G243" s="7">
        <v>63</v>
      </c>
      <c r="H243" s="7">
        <v>41</v>
      </c>
      <c r="I243" s="9">
        <f t="shared" si="8"/>
        <v>18162.599999999999</v>
      </c>
      <c r="J243" s="8"/>
    </row>
    <row r="244" spans="2:10" hidden="1" x14ac:dyDescent="0.25">
      <c r="B244" s="7">
        <f t="shared" si="7"/>
        <v>240</v>
      </c>
      <c r="C244" s="7" t="s">
        <v>252</v>
      </c>
      <c r="D244" s="7" t="s">
        <v>254</v>
      </c>
      <c r="E244" s="7"/>
      <c r="F244" s="7"/>
      <c r="G244" s="7">
        <v>63</v>
      </c>
      <c r="H244" s="7">
        <v>57.9</v>
      </c>
      <c r="I244" s="9">
        <f t="shared" si="8"/>
        <v>18220.5</v>
      </c>
      <c r="J244" s="8"/>
    </row>
    <row r="245" spans="2:10" hidden="1" x14ac:dyDescent="0.25">
      <c r="B245" s="7">
        <f t="shared" si="7"/>
        <v>241</v>
      </c>
      <c r="C245" s="7" t="s">
        <v>254</v>
      </c>
      <c r="D245" s="7" t="s">
        <v>255</v>
      </c>
      <c r="E245" s="7"/>
      <c r="F245" s="7"/>
      <c r="G245" s="7">
        <v>63</v>
      </c>
      <c r="H245" s="7">
        <v>109</v>
      </c>
      <c r="I245" s="9">
        <f t="shared" si="8"/>
        <v>18329.5</v>
      </c>
      <c r="J245" s="8"/>
    </row>
    <row r="246" spans="2:10" hidden="1" x14ac:dyDescent="0.25">
      <c r="B246" s="7">
        <f t="shared" si="7"/>
        <v>242</v>
      </c>
      <c r="C246" s="7" t="s">
        <v>254</v>
      </c>
      <c r="D246" s="7" t="s">
        <v>256</v>
      </c>
      <c r="E246" s="7"/>
      <c r="F246" s="7"/>
      <c r="G246" s="7">
        <v>63</v>
      </c>
      <c r="H246" s="7">
        <v>44</v>
      </c>
      <c r="I246" s="9">
        <f t="shared" si="8"/>
        <v>18373.5</v>
      </c>
      <c r="J246" s="8"/>
    </row>
    <row r="247" spans="2:10" hidden="1" x14ac:dyDescent="0.25">
      <c r="B247" s="7">
        <f t="shared" si="7"/>
        <v>243</v>
      </c>
      <c r="C247" s="7" t="s">
        <v>256</v>
      </c>
      <c r="D247" s="7" t="s">
        <v>257</v>
      </c>
      <c r="E247" s="7"/>
      <c r="F247" s="7"/>
      <c r="G247" s="7">
        <v>63</v>
      </c>
      <c r="H247" s="7">
        <v>86.4</v>
      </c>
      <c r="I247" s="9">
        <f t="shared" si="8"/>
        <v>18459.900000000001</v>
      </c>
      <c r="J247" s="8"/>
    </row>
    <row r="248" spans="2:10" hidden="1" x14ac:dyDescent="0.25">
      <c r="B248" s="7">
        <f t="shared" si="7"/>
        <v>244</v>
      </c>
      <c r="C248" s="7" t="s">
        <v>242</v>
      </c>
      <c r="D248" s="7" t="s">
        <v>258</v>
      </c>
      <c r="E248" s="7"/>
      <c r="F248" s="7"/>
      <c r="G248" s="7">
        <v>63</v>
      </c>
      <c r="H248" s="7">
        <v>37.1</v>
      </c>
      <c r="I248" s="9">
        <f t="shared" si="8"/>
        <v>18497</v>
      </c>
      <c r="J248" s="8"/>
    </row>
    <row r="249" spans="2:10" hidden="1" x14ac:dyDescent="0.25">
      <c r="B249" s="7">
        <f t="shared" si="7"/>
        <v>245</v>
      </c>
      <c r="C249" s="7" t="s">
        <v>258</v>
      </c>
      <c r="D249" s="7" t="s">
        <v>259</v>
      </c>
      <c r="E249" s="7"/>
      <c r="F249" s="7"/>
      <c r="G249" s="7">
        <v>63</v>
      </c>
      <c r="H249" s="7">
        <v>94.7</v>
      </c>
      <c r="I249" s="9">
        <f t="shared" si="8"/>
        <v>18591.7</v>
      </c>
      <c r="J249" s="8"/>
    </row>
    <row r="250" spans="2:10" x14ac:dyDescent="0.25">
      <c r="B250" s="7">
        <f t="shared" si="7"/>
        <v>246</v>
      </c>
      <c r="C250" s="14" t="s">
        <v>258</v>
      </c>
      <c r="D250" s="14" t="s">
        <v>259</v>
      </c>
      <c r="E250" s="7" t="s">
        <v>51</v>
      </c>
      <c r="F250" s="7">
        <v>0.36</v>
      </c>
      <c r="G250" s="7">
        <v>63</v>
      </c>
      <c r="H250" s="7">
        <v>40</v>
      </c>
      <c r="I250" s="9">
        <f t="shared" si="8"/>
        <v>18631.7</v>
      </c>
      <c r="J250" s="8"/>
    </row>
    <row r="251" spans="2:10" x14ac:dyDescent="0.25">
      <c r="B251" s="7">
        <f t="shared" si="7"/>
        <v>247</v>
      </c>
      <c r="C251" s="14" t="s">
        <v>259</v>
      </c>
      <c r="D251" s="14" t="s">
        <v>260</v>
      </c>
      <c r="E251" s="7" t="s">
        <v>51</v>
      </c>
      <c r="F251" s="7">
        <v>0.36</v>
      </c>
      <c r="G251" s="7">
        <v>63</v>
      </c>
      <c r="H251" s="7">
        <v>34</v>
      </c>
      <c r="I251" s="9">
        <f t="shared" si="8"/>
        <v>18665.7</v>
      </c>
      <c r="J251" s="8"/>
    </row>
    <row r="252" spans="2:10" x14ac:dyDescent="0.25">
      <c r="B252" s="7">
        <f t="shared" si="7"/>
        <v>248</v>
      </c>
      <c r="C252" s="14" t="s">
        <v>261</v>
      </c>
      <c r="D252" s="14" t="s">
        <v>262</v>
      </c>
      <c r="E252" s="7" t="s">
        <v>51</v>
      </c>
      <c r="F252" s="7">
        <v>0.36</v>
      </c>
      <c r="G252" s="7">
        <v>63</v>
      </c>
      <c r="H252" s="7">
        <v>21.3</v>
      </c>
      <c r="I252" s="9">
        <f t="shared" si="8"/>
        <v>18687</v>
      </c>
      <c r="J252" s="8"/>
    </row>
    <row r="253" spans="2:10" hidden="1" x14ac:dyDescent="0.25">
      <c r="B253" s="7">
        <f t="shared" si="7"/>
        <v>249</v>
      </c>
      <c r="C253" s="7" t="s">
        <v>263</v>
      </c>
      <c r="D253" s="7" t="s">
        <v>264</v>
      </c>
      <c r="E253" s="7"/>
      <c r="F253" s="7"/>
      <c r="G253" s="7">
        <v>63</v>
      </c>
      <c r="H253" s="7">
        <v>22.8</v>
      </c>
      <c r="I253" s="9">
        <f t="shared" si="8"/>
        <v>18709.8</v>
      </c>
      <c r="J253" s="8"/>
    </row>
    <row r="254" spans="2:10" hidden="1" x14ac:dyDescent="0.25">
      <c r="B254" s="7">
        <f t="shared" si="7"/>
        <v>250</v>
      </c>
      <c r="C254" s="7" t="s">
        <v>264</v>
      </c>
      <c r="D254" s="7" t="s">
        <v>265</v>
      </c>
      <c r="E254" s="7"/>
      <c r="F254" s="7"/>
      <c r="G254" s="7">
        <v>63</v>
      </c>
      <c r="H254" s="15">
        <v>29.4</v>
      </c>
      <c r="I254" s="9">
        <f t="shared" si="8"/>
        <v>18739.2</v>
      </c>
      <c r="J254" s="8"/>
    </row>
    <row r="255" spans="2:10" hidden="1" x14ac:dyDescent="0.25">
      <c r="B255" s="7">
        <f t="shared" si="7"/>
        <v>251</v>
      </c>
      <c r="C255" s="7" t="s">
        <v>264</v>
      </c>
      <c r="D255" s="7" t="s">
        <v>266</v>
      </c>
      <c r="E255" s="7"/>
      <c r="F255" s="7"/>
      <c r="G255" s="7">
        <v>63</v>
      </c>
      <c r="H255" s="7">
        <v>39.9</v>
      </c>
      <c r="I255" s="9">
        <f t="shared" si="8"/>
        <v>18779.100000000002</v>
      </c>
      <c r="J255" s="8"/>
    </row>
    <row r="256" spans="2:10" x14ac:dyDescent="0.25">
      <c r="B256" s="7">
        <f t="shared" si="7"/>
        <v>252</v>
      </c>
      <c r="C256" s="7" t="s">
        <v>267</v>
      </c>
      <c r="D256" s="7" t="s">
        <v>268</v>
      </c>
      <c r="E256" s="7" t="s">
        <v>18</v>
      </c>
      <c r="F256" s="7">
        <v>0.36</v>
      </c>
      <c r="G256" s="7">
        <v>63</v>
      </c>
      <c r="H256" s="7">
        <v>81</v>
      </c>
      <c r="I256" s="9">
        <f t="shared" si="8"/>
        <v>18860.100000000002</v>
      </c>
      <c r="J256" s="8"/>
    </row>
    <row r="257" spans="2:10" hidden="1" x14ac:dyDescent="0.25">
      <c r="B257" s="7">
        <f t="shared" si="7"/>
        <v>253</v>
      </c>
      <c r="C257" s="7" t="s">
        <v>268</v>
      </c>
      <c r="D257" s="7" t="s">
        <v>269</v>
      </c>
      <c r="E257" s="7"/>
      <c r="F257" s="7"/>
      <c r="G257" s="7">
        <v>63</v>
      </c>
      <c r="H257" s="7">
        <v>45.8</v>
      </c>
      <c r="I257" s="9">
        <f t="shared" si="8"/>
        <v>18905.900000000001</v>
      </c>
      <c r="J257" s="8"/>
    </row>
    <row r="258" spans="2:10" hidden="1" x14ac:dyDescent="0.25">
      <c r="B258" s="7">
        <f t="shared" si="7"/>
        <v>254</v>
      </c>
      <c r="C258" s="7" t="s">
        <v>269</v>
      </c>
      <c r="D258" s="7" t="s">
        <v>270</v>
      </c>
      <c r="E258" s="7"/>
      <c r="F258" s="7"/>
      <c r="G258" s="7">
        <v>63</v>
      </c>
      <c r="H258" s="7">
        <v>125.3</v>
      </c>
      <c r="I258" s="9">
        <f t="shared" si="8"/>
        <v>19031.2</v>
      </c>
      <c r="J258" s="8"/>
    </row>
    <row r="259" spans="2:10" hidden="1" x14ac:dyDescent="0.25">
      <c r="B259" s="7">
        <f t="shared" si="7"/>
        <v>255</v>
      </c>
      <c r="C259" s="7" t="s">
        <v>269</v>
      </c>
      <c r="D259" s="7" t="s">
        <v>271</v>
      </c>
      <c r="E259" s="7"/>
      <c r="F259" s="7"/>
      <c r="G259" s="7">
        <v>63</v>
      </c>
      <c r="H259" s="9">
        <v>22</v>
      </c>
      <c r="I259" s="9">
        <f t="shared" si="8"/>
        <v>19053.2</v>
      </c>
      <c r="J259" s="8"/>
    </row>
    <row r="260" spans="2:10" hidden="1" x14ac:dyDescent="0.25">
      <c r="B260" s="7">
        <f t="shared" si="7"/>
        <v>256</v>
      </c>
      <c r="C260" s="7" t="s">
        <v>272</v>
      </c>
      <c r="D260" s="7" t="s">
        <v>273</v>
      </c>
      <c r="E260" s="7"/>
      <c r="F260" s="7"/>
      <c r="G260" s="7">
        <v>63</v>
      </c>
      <c r="H260" s="7">
        <v>16</v>
      </c>
      <c r="I260" s="9">
        <f t="shared" si="8"/>
        <v>19069.2</v>
      </c>
      <c r="J260" s="8"/>
    </row>
    <row r="261" spans="2:10" hidden="1" x14ac:dyDescent="0.25">
      <c r="B261" s="7">
        <f t="shared" si="7"/>
        <v>257</v>
      </c>
      <c r="C261" s="7" t="s">
        <v>270</v>
      </c>
      <c r="D261" s="7" t="s">
        <v>274</v>
      </c>
      <c r="E261" s="7"/>
      <c r="F261" s="7"/>
      <c r="G261" s="7">
        <v>63</v>
      </c>
      <c r="H261" s="7">
        <v>52.6</v>
      </c>
      <c r="I261" s="9">
        <f t="shared" si="8"/>
        <v>19121.8</v>
      </c>
      <c r="J261" s="8"/>
    </row>
    <row r="262" spans="2:10" hidden="1" x14ac:dyDescent="0.25">
      <c r="B262" s="7">
        <f t="shared" si="7"/>
        <v>258</v>
      </c>
      <c r="C262" s="7" t="s">
        <v>274</v>
      </c>
      <c r="D262" s="7" t="s">
        <v>266</v>
      </c>
      <c r="E262" s="7"/>
      <c r="F262" s="7"/>
      <c r="G262" s="7">
        <v>63</v>
      </c>
      <c r="H262" s="7">
        <v>18.899999999999999</v>
      </c>
      <c r="I262" s="9">
        <f t="shared" si="8"/>
        <v>19140.7</v>
      </c>
      <c r="J262" s="8"/>
    </row>
    <row r="263" spans="2:10" hidden="1" x14ac:dyDescent="0.25">
      <c r="B263" s="7">
        <f t="shared" ref="B263:B326" si="9">1+B262</f>
        <v>259</v>
      </c>
      <c r="C263" s="7" t="s">
        <v>266</v>
      </c>
      <c r="D263" s="7" t="s">
        <v>275</v>
      </c>
      <c r="E263" s="7"/>
      <c r="F263" s="7"/>
      <c r="G263" s="7">
        <v>63</v>
      </c>
      <c r="H263" s="7">
        <v>129.19999999999999</v>
      </c>
      <c r="I263" s="9">
        <f t="shared" si="8"/>
        <v>19269.900000000001</v>
      </c>
      <c r="J263" s="8"/>
    </row>
    <row r="264" spans="2:10" hidden="1" x14ac:dyDescent="0.25">
      <c r="B264" s="7">
        <f t="shared" si="9"/>
        <v>260</v>
      </c>
      <c r="C264" s="7" t="s">
        <v>275</v>
      </c>
      <c r="D264" s="7" t="s">
        <v>276</v>
      </c>
      <c r="E264" s="7"/>
      <c r="F264" s="7"/>
      <c r="G264" s="7">
        <v>63</v>
      </c>
      <c r="H264" s="7">
        <v>34.6</v>
      </c>
      <c r="I264" s="9">
        <f t="shared" si="8"/>
        <v>19304.5</v>
      </c>
      <c r="J264" s="8"/>
    </row>
    <row r="265" spans="2:10" hidden="1" x14ac:dyDescent="0.25">
      <c r="B265" s="7">
        <f t="shared" si="9"/>
        <v>261</v>
      </c>
      <c r="C265" s="7" t="s">
        <v>84</v>
      </c>
      <c r="D265" s="7" t="s">
        <v>85</v>
      </c>
      <c r="E265" s="7"/>
      <c r="F265" s="7"/>
      <c r="G265" s="7">
        <v>63</v>
      </c>
      <c r="H265" s="16">
        <v>87.3</v>
      </c>
      <c r="I265" s="9">
        <f t="shared" si="8"/>
        <v>19391.8</v>
      </c>
      <c r="J265" s="8"/>
    </row>
    <row r="266" spans="2:10" hidden="1" x14ac:dyDescent="0.25">
      <c r="B266" s="7">
        <f t="shared" si="9"/>
        <v>262</v>
      </c>
      <c r="C266" s="7" t="s">
        <v>101</v>
      </c>
      <c r="D266" s="7" t="s">
        <v>277</v>
      </c>
      <c r="E266" s="7"/>
      <c r="F266" s="7"/>
      <c r="G266" s="7">
        <v>63</v>
      </c>
      <c r="H266" s="7">
        <v>77.8</v>
      </c>
      <c r="I266" s="9">
        <f t="shared" si="8"/>
        <v>19469.599999999999</v>
      </c>
      <c r="J266" s="8"/>
    </row>
    <row r="267" spans="2:10" hidden="1" x14ac:dyDescent="0.25">
      <c r="B267" s="7">
        <f t="shared" si="9"/>
        <v>263</v>
      </c>
      <c r="C267" s="7" t="s">
        <v>278</v>
      </c>
      <c r="D267" s="7"/>
      <c r="E267" s="7"/>
      <c r="F267" s="7"/>
      <c r="G267" s="7">
        <v>63</v>
      </c>
      <c r="H267" s="7">
        <v>56.6</v>
      </c>
      <c r="I267" s="9">
        <f t="shared" si="8"/>
        <v>19526.199999999997</v>
      </c>
      <c r="J267" s="8"/>
    </row>
    <row r="268" spans="2:10" x14ac:dyDescent="0.25">
      <c r="B268" s="7">
        <f t="shared" si="9"/>
        <v>264</v>
      </c>
      <c r="C268" s="7" t="s">
        <v>119</v>
      </c>
      <c r="D268" s="7" t="s">
        <v>120</v>
      </c>
      <c r="E268" s="7" t="s">
        <v>18</v>
      </c>
      <c r="F268" s="7">
        <v>0.36</v>
      </c>
      <c r="G268" s="7">
        <v>63</v>
      </c>
      <c r="H268" s="7">
        <v>33.799999999999997</v>
      </c>
      <c r="I268" s="9">
        <f t="shared" si="8"/>
        <v>19559.999999999996</v>
      </c>
      <c r="J268" s="8"/>
    </row>
    <row r="269" spans="2:10" hidden="1" x14ac:dyDescent="0.25">
      <c r="B269" s="7">
        <f t="shared" si="9"/>
        <v>265</v>
      </c>
      <c r="C269" s="7" t="s">
        <v>279</v>
      </c>
      <c r="D269" s="7" t="s">
        <v>125</v>
      </c>
      <c r="E269" s="7"/>
      <c r="F269" s="7"/>
      <c r="G269" s="7">
        <v>63</v>
      </c>
      <c r="H269" s="7">
        <v>95.6</v>
      </c>
      <c r="I269" s="9">
        <f t="shared" si="8"/>
        <v>19655.599999999995</v>
      </c>
      <c r="J269" s="8"/>
    </row>
    <row r="270" spans="2:10" hidden="1" x14ac:dyDescent="0.25">
      <c r="B270" s="7">
        <f t="shared" si="9"/>
        <v>266</v>
      </c>
      <c r="C270" s="7" t="s">
        <v>127</v>
      </c>
      <c r="D270" s="7" t="s">
        <v>135</v>
      </c>
      <c r="E270" s="7"/>
      <c r="F270" s="7"/>
      <c r="G270" s="7">
        <v>63</v>
      </c>
      <c r="H270" s="7">
        <v>10</v>
      </c>
      <c r="I270" s="9">
        <f t="shared" si="8"/>
        <v>19665.599999999995</v>
      </c>
      <c r="J270" s="8"/>
    </row>
    <row r="271" spans="2:10" hidden="1" x14ac:dyDescent="0.25">
      <c r="B271" s="7">
        <f t="shared" si="9"/>
        <v>267</v>
      </c>
      <c r="C271" s="7" t="s">
        <v>102</v>
      </c>
      <c r="D271" s="7" t="s">
        <v>280</v>
      </c>
      <c r="E271" s="7"/>
      <c r="F271" s="7"/>
      <c r="G271" s="7">
        <v>63</v>
      </c>
      <c r="H271" s="7">
        <v>18.7</v>
      </c>
      <c r="I271" s="9">
        <f t="shared" si="8"/>
        <v>19684.299999999996</v>
      </c>
      <c r="J271" s="8"/>
    </row>
    <row r="272" spans="2:10" hidden="1" x14ac:dyDescent="0.25">
      <c r="B272" s="7">
        <f t="shared" si="9"/>
        <v>268</v>
      </c>
      <c r="C272" s="7" t="s">
        <v>77</v>
      </c>
      <c r="D272" s="7" t="s">
        <v>79</v>
      </c>
      <c r="E272" s="7"/>
      <c r="F272" s="7"/>
      <c r="G272" s="7">
        <v>63</v>
      </c>
      <c r="H272" s="7">
        <v>56.6</v>
      </c>
      <c r="I272" s="9">
        <f t="shared" si="8"/>
        <v>19740.899999999994</v>
      </c>
      <c r="J272" s="8"/>
    </row>
    <row r="273" spans="2:15" hidden="1" x14ac:dyDescent="0.25">
      <c r="B273" s="7">
        <f t="shared" si="9"/>
        <v>269</v>
      </c>
      <c r="C273" s="7" t="s">
        <v>102</v>
      </c>
      <c r="D273" s="7" t="s">
        <v>280</v>
      </c>
      <c r="E273" s="7"/>
      <c r="F273" s="7"/>
      <c r="G273" s="7">
        <v>63</v>
      </c>
      <c r="H273" s="7">
        <v>25</v>
      </c>
      <c r="I273" s="9">
        <f t="shared" si="8"/>
        <v>19765.899999999994</v>
      </c>
      <c r="J273" s="8"/>
    </row>
    <row r="274" spans="2:15" hidden="1" x14ac:dyDescent="0.25">
      <c r="B274" s="7">
        <f t="shared" si="9"/>
        <v>270</v>
      </c>
      <c r="C274" s="7" t="s">
        <v>83</v>
      </c>
      <c r="D274" s="7" t="s">
        <v>82</v>
      </c>
      <c r="E274" s="7"/>
      <c r="F274" s="7"/>
      <c r="G274" s="7">
        <v>63</v>
      </c>
      <c r="H274" s="7">
        <v>86.3</v>
      </c>
      <c r="I274" s="9">
        <f t="shared" si="8"/>
        <v>19852.199999999993</v>
      </c>
      <c r="J274" s="8"/>
    </row>
    <row r="275" spans="2:15" x14ac:dyDescent="0.25">
      <c r="B275" s="7">
        <f t="shared" si="9"/>
        <v>271</v>
      </c>
      <c r="C275" s="7" t="s">
        <v>94</v>
      </c>
      <c r="D275" s="7" t="s">
        <v>99</v>
      </c>
      <c r="E275" s="7" t="s">
        <v>18</v>
      </c>
      <c r="F275" s="7">
        <v>0.36</v>
      </c>
      <c r="G275" s="7">
        <v>63</v>
      </c>
      <c r="H275" s="7">
        <v>29.8</v>
      </c>
      <c r="I275" s="9">
        <f t="shared" si="8"/>
        <v>19881.999999999993</v>
      </c>
      <c r="J275" s="8"/>
    </row>
    <row r="276" spans="2:15" hidden="1" x14ac:dyDescent="0.25">
      <c r="B276" s="7">
        <f t="shared" si="9"/>
        <v>272</v>
      </c>
      <c r="C276" s="7" t="s">
        <v>100</v>
      </c>
      <c r="D276" s="7" t="s">
        <v>73</v>
      </c>
      <c r="E276" s="7"/>
      <c r="F276" s="7"/>
      <c r="G276" s="7">
        <v>63</v>
      </c>
      <c r="H276" s="7">
        <v>278.39999999999998</v>
      </c>
      <c r="I276" s="9">
        <f t="shared" si="8"/>
        <v>20160.399999999994</v>
      </c>
      <c r="J276" s="8"/>
    </row>
    <row r="277" spans="2:15" hidden="1" x14ac:dyDescent="0.25">
      <c r="B277" s="7">
        <f t="shared" si="9"/>
        <v>273</v>
      </c>
      <c r="C277" s="7" t="s">
        <v>191</v>
      </c>
      <c r="D277" s="7" t="s">
        <v>190</v>
      </c>
      <c r="E277" s="7"/>
      <c r="F277" s="7"/>
      <c r="G277" s="7">
        <v>63</v>
      </c>
      <c r="H277" s="7">
        <v>47.3</v>
      </c>
      <c r="I277" s="9">
        <f t="shared" si="8"/>
        <v>20207.699999999993</v>
      </c>
      <c r="J277" s="8"/>
    </row>
    <row r="278" spans="2:15" hidden="1" x14ac:dyDescent="0.25">
      <c r="B278" s="7">
        <f t="shared" si="9"/>
        <v>274</v>
      </c>
      <c r="C278" s="7" t="s">
        <v>152</v>
      </c>
      <c r="D278" s="7" t="s">
        <v>62</v>
      </c>
      <c r="E278" s="7"/>
      <c r="F278" s="7"/>
      <c r="G278" s="7">
        <v>63</v>
      </c>
      <c r="H278" s="7">
        <v>27.5</v>
      </c>
      <c r="I278" s="9">
        <f t="shared" si="8"/>
        <v>20235.199999999993</v>
      </c>
      <c r="J278" s="8"/>
    </row>
    <row r="279" spans="2:15" hidden="1" x14ac:dyDescent="0.25">
      <c r="B279" s="7">
        <f t="shared" si="9"/>
        <v>275</v>
      </c>
      <c r="C279" s="7" t="s">
        <v>90</v>
      </c>
      <c r="D279" s="7" t="s">
        <v>281</v>
      </c>
      <c r="E279" s="7"/>
      <c r="F279" s="7"/>
      <c r="G279" s="7">
        <v>63</v>
      </c>
      <c r="H279" s="7">
        <v>121.1</v>
      </c>
      <c r="I279" s="9">
        <f t="shared" si="8"/>
        <v>20356.299999999992</v>
      </c>
      <c r="J279" s="8"/>
    </row>
    <row r="280" spans="2:15" hidden="1" x14ac:dyDescent="0.25">
      <c r="B280" s="7">
        <f t="shared" si="9"/>
        <v>276</v>
      </c>
      <c r="C280" s="7" t="s">
        <v>183</v>
      </c>
      <c r="D280" s="7" t="s">
        <v>184</v>
      </c>
      <c r="E280" s="7"/>
      <c r="F280" s="7"/>
      <c r="G280" s="7">
        <v>63</v>
      </c>
      <c r="H280" s="7">
        <v>29.6</v>
      </c>
      <c r="I280" s="9">
        <f t="shared" si="8"/>
        <v>20385.899999999991</v>
      </c>
      <c r="J280" s="8"/>
    </row>
    <row r="281" spans="2:15" x14ac:dyDescent="0.25">
      <c r="B281" s="7">
        <f t="shared" si="9"/>
        <v>277</v>
      </c>
      <c r="C281" s="17" t="s">
        <v>99</v>
      </c>
      <c r="D281" s="17" t="s">
        <v>97</v>
      </c>
      <c r="E281" s="7" t="s">
        <v>18</v>
      </c>
      <c r="F281" s="9">
        <v>0.36</v>
      </c>
      <c r="G281" s="18">
        <v>63</v>
      </c>
      <c r="H281" s="18">
        <v>89.3</v>
      </c>
      <c r="I281" s="9">
        <f t="shared" si="8"/>
        <v>20475.19999999999</v>
      </c>
      <c r="J281" s="8"/>
    </row>
    <row r="282" spans="2:15" hidden="1" x14ac:dyDescent="0.25">
      <c r="B282" s="7">
        <f t="shared" si="9"/>
        <v>278</v>
      </c>
      <c r="C282" s="7" t="s">
        <v>282</v>
      </c>
      <c r="D282" s="7" t="s">
        <v>180</v>
      </c>
      <c r="E282" s="7"/>
      <c r="F282" s="7"/>
      <c r="G282" s="7">
        <v>63</v>
      </c>
      <c r="H282" s="7">
        <v>19.100000000000001</v>
      </c>
      <c r="I282" s="9">
        <f t="shared" si="8"/>
        <v>20494.299999999988</v>
      </c>
      <c r="J282" s="8"/>
    </row>
    <row r="283" spans="2:15" hidden="1" x14ac:dyDescent="0.25">
      <c r="B283" s="7">
        <f t="shared" si="9"/>
        <v>279</v>
      </c>
      <c r="C283" s="7" t="s">
        <v>68</v>
      </c>
      <c r="D283" s="7" t="s">
        <v>283</v>
      </c>
      <c r="E283" s="7"/>
      <c r="F283" s="7"/>
      <c r="G283" s="7">
        <v>63</v>
      </c>
      <c r="H283" s="7">
        <v>307.5</v>
      </c>
      <c r="I283" s="9">
        <f t="shared" si="8"/>
        <v>20801.799999999988</v>
      </c>
      <c r="J283" s="8" t="s">
        <v>284</v>
      </c>
      <c r="O283">
        <f>278.4+47.3</f>
        <v>325.7</v>
      </c>
    </row>
    <row r="284" spans="2:15" hidden="1" x14ac:dyDescent="0.25">
      <c r="B284" s="7">
        <f t="shared" si="9"/>
        <v>280</v>
      </c>
      <c r="C284" s="7" t="s">
        <v>68</v>
      </c>
      <c r="D284" s="7" t="s">
        <v>283</v>
      </c>
      <c r="E284" s="7"/>
      <c r="F284" s="7"/>
      <c r="G284" s="7">
        <v>63</v>
      </c>
      <c r="H284" s="7">
        <v>147.6</v>
      </c>
      <c r="I284" s="9">
        <f t="shared" si="8"/>
        <v>20949.399999999987</v>
      </c>
      <c r="J284" s="8"/>
    </row>
    <row r="285" spans="2:15" hidden="1" x14ac:dyDescent="0.25">
      <c r="B285" s="7">
        <f t="shared" si="9"/>
        <v>281</v>
      </c>
      <c r="C285" s="7" t="s">
        <v>283</v>
      </c>
      <c r="D285" s="7" t="s">
        <v>285</v>
      </c>
      <c r="E285" s="7"/>
      <c r="F285" s="7"/>
      <c r="G285" s="7">
        <v>63</v>
      </c>
      <c r="H285" s="7">
        <v>51.5</v>
      </c>
      <c r="I285" s="9">
        <f t="shared" si="8"/>
        <v>21000.899999999987</v>
      </c>
      <c r="J285" s="8"/>
    </row>
    <row r="286" spans="2:15" x14ac:dyDescent="0.25">
      <c r="B286" s="7">
        <f t="shared" si="9"/>
        <v>282</v>
      </c>
      <c r="C286" s="7" t="s">
        <v>283</v>
      </c>
      <c r="D286" s="7" t="s">
        <v>59</v>
      </c>
      <c r="E286" s="7" t="s">
        <v>20</v>
      </c>
      <c r="F286" s="7">
        <v>0.36</v>
      </c>
      <c r="G286" s="7">
        <v>63</v>
      </c>
      <c r="H286" s="7">
        <v>7</v>
      </c>
      <c r="I286" s="9">
        <f t="shared" si="8"/>
        <v>21007.899999999987</v>
      </c>
      <c r="J286" s="8"/>
    </row>
    <row r="287" spans="2:15" hidden="1" x14ac:dyDescent="0.25">
      <c r="B287" s="7">
        <f t="shared" si="9"/>
        <v>283</v>
      </c>
      <c r="C287" s="7" t="s">
        <v>238</v>
      </c>
      <c r="D287" s="7" t="s">
        <v>286</v>
      </c>
      <c r="E287" s="7"/>
      <c r="F287" s="7"/>
      <c r="G287" s="7">
        <v>75</v>
      </c>
      <c r="H287" s="7">
        <v>132.30000000000001</v>
      </c>
      <c r="I287" s="9">
        <f t="shared" si="8"/>
        <v>21140.199999999986</v>
      </c>
      <c r="J287" s="8"/>
    </row>
    <row r="288" spans="2:15" hidden="1" x14ac:dyDescent="0.25">
      <c r="B288" s="7">
        <f t="shared" si="9"/>
        <v>284</v>
      </c>
      <c r="C288" s="7" t="s">
        <v>283</v>
      </c>
      <c r="D288" s="7" t="s">
        <v>59</v>
      </c>
      <c r="E288" s="7"/>
      <c r="F288" s="7"/>
      <c r="G288" s="7">
        <v>75</v>
      </c>
      <c r="H288" s="7">
        <v>67.599999999999994</v>
      </c>
      <c r="I288" s="9">
        <f t="shared" si="8"/>
        <v>21207.799999999985</v>
      </c>
      <c r="J288" s="8"/>
    </row>
    <row r="289" spans="2:13" hidden="1" x14ac:dyDescent="0.25">
      <c r="B289" s="7">
        <f t="shared" si="9"/>
        <v>285</v>
      </c>
      <c r="C289" s="14" t="s">
        <v>12</v>
      </c>
      <c r="D289" s="14" t="s">
        <v>125</v>
      </c>
      <c r="E289" s="7"/>
      <c r="F289" s="7"/>
      <c r="G289" s="7">
        <v>75</v>
      </c>
      <c r="H289" s="9">
        <v>111.4</v>
      </c>
      <c r="I289" s="9">
        <f t="shared" si="8"/>
        <v>21319.199999999986</v>
      </c>
      <c r="J289" s="8"/>
    </row>
    <row r="290" spans="2:13" hidden="1" x14ac:dyDescent="0.25">
      <c r="B290" s="7">
        <f t="shared" si="9"/>
        <v>286</v>
      </c>
      <c r="C290" s="14" t="s">
        <v>74</v>
      </c>
      <c r="D290" s="14" t="s">
        <v>29</v>
      </c>
      <c r="E290" s="7"/>
      <c r="F290" s="7"/>
      <c r="G290" s="7">
        <v>75</v>
      </c>
      <c r="H290" s="9">
        <v>28.6</v>
      </c>
      <c r="I290" s="9">
        <f t="shared" si="8"/>
        <v>21347.799999999985</v>
      </c>
      <c r="J290" s="8"/>
    </row>
    <row r="291" spans="2:13" hidden="1" x14ac:dyDescent="0.25">
      <c r="B291" s="7">
        <f t="shared" si="9"/>
        <v>287</v>
      </c>
      <c r="C291" s="14" t="s">
        <v>29</v>
      </c>
      <c r="D291" s="14" t="s">
        <v>33</v>
      </c>
      <c r="E291" s="7"/>
      <c r="F291" s="7"/>
      <c r="G291" s="7">
        <v>75</v>
      </c>
      <c r="H291" s="9">
        <v>135.9</v>
      </c>
      <c r="I291" s="9">
        <f t="shared" si="8"/>
        <v>21483.699999999986</v>
      </c>
      <c r="J291" s="8"/>
    </row>
    <row r="292" spans="2:13" hidden="1" x14ac:dyDescent="0.25">
      <c r="B292" s="7">
        <f t="shared" si="9"/>
        <v>288</v>
      </c>
      <c r="C292" s="14" t="s">
        <v>74</v>
      </c>
      <c r="D292" s="14" t="s">
        <v>287</v>
      </c>
      <c r="E292" s="7"/>
      <c r="F292" s="7"/>
      <c r="G292" s="7">
        <v>75</v>
      </c>
      <c r="H292" s="9">
        <v>91</v>
      </c>
      <c r="I292" s="9">
        <f t="shared" si="8"/>
        <v>21574.699999999986</v>
      </c>
      <c r="J292" s="8"/>
    </row>
    <row r="293" spans="2:13" x14ac:dyDescent="0.25">
      <c r="B293" s="7">
        <f t="shared" si="9"/>
        <v>289</v>
      </c>
      <c r="C293" s="14" t="s">
        <v>287</v>
      </c>
      <c r="D293" s="14" t="s">
        <v>281</v>
      </c>
      <c r="E293" s="7" t="s">
        <v>18</v>
      </c>
      <c r="F293" s="7">
        <v>0.37</v>
      </c>
      <c r="G293" s="7">
        <v>75</v>
      </c>
      <c r="H293" s="9">
        <v>18</v>
      </c>
      <c r="I293" s="9">
        <f t="shared" ref="I293:I333" si="10">I292+H293</f>
        <v>21592.699999999986</v>
      </c>
      <c r="J293" s="8"/>
    </row>
    <row r="294" spans="2:13" x14ac:dyDescent="0.25">
      <c r="B294" s="7">
        <f t="shared" si="9"/>
        <v>290</v>
      </c>
      <c r="C294" s="14" t="s">
        <v>281</v>
      </c>
      <c r="D294" s="14" t="s">
        <v>76</v>
      </c>
      <c r="E294" s="7" t="s">
        <v>18</v>
      </c>
      <c r="F294" s="7">
        <v>0.37</v>
      </c>
      <c r="G294" s="7">
        <v>75</v>
      </c>
      <c r="H294" s="9">
        <v>31</v>
      </c>
      <c r="I294" s="9">
        <f t="shared" si="10"/>
        <v>21623.699999999986</v>
      </c>
      <c r="J294" s="8"/>
    </row>
    <row r="295" spans="2:13" x14ac:dyDescent="0.25">
      <c r="B295" s="7">
        <f t="shared" si="9"/>
        <v>291</v>
      </c>
      <c r="C295" s="14" t="s">
        <v>76</v>
      </c>
      <c r="D295" s="14" t="s">
        <v>86</v>
      </c>
      <c r="E295" s="7" t="s">
        <v>18</v>
      </c>
      <c r="F295" s="7">
        <v>0.37</v>
      </c>
      <c r="G295" s="7">
        <v>75</v>
      </c>
      <c r="H295" s="9">
        <v>82.4</v>
      </c>
      <c r="I295" s="9">
        <f t="shared" si="10"/>
        <v>21706.099999999988</v>
      </c>
      <c r="J295" s="8"/>
    </row>
    <row r="296" spans="2:13" hidden="1" x14ac:dyDescent="0.25">
      <c r="B296" s="7">
        <f t="shared" si="9"/>
        <v>292</v>
      </c>
      <c r="C296" s="14" t="s">
        <v>86</v>
      </c>
      <c r="D296" s="14" t="s">
        <v>80</v>
      </c>
      <c r="E296" s="7"/>
      <c r="F296" s="7"/>
      <c r="G296" s="7">
        <v>75</v>
      </c>
      <c r="H296" s="9">
        <v>43.6</v>
      </c>
      <c r="I296" s="9">
        <f t="shared" si="10"/>
        <v>21749.699999999986</v>
      </c>
      <c r="J296" s="8"/>
    </row>
    <row r="297" spans="2:13" hidden="1" x14ac:dyDescent="0.25">
      <c r="B297" s="7">
        <f t="shared" si="9"/>
        <v>293</v>
      </c>
      <c r="C297" s="14" t="s">
        <v>80</v>
      </c>
      <c r="D297" s="14" t="s">
        <v>87</v>
      </c>
      <c r="E297" s="7"/>
      <c r="F297" s="7"/>
      <c r="G297" s="7">
        <v>75</v>
      </c>
      <c r="H297" s="7">
        <v>105.8</v>
      </c>
      <c r="I297" s="9">
        <f t="shared" si="10"/>
        <v>21855.499999999985</v>
      </c>
      <c r="J297" s="8"/>
      <c r="M297">
        <f>564-12.4</f>
        <v>551.6</v>
      </c>
    </row>
    <row r="298" spans="2:13" hidden="1" x14ac:dyDescent="0.25">
      <c r="B298" s="7">
        <f t="shared" si="9"/>
        <v>294</v>
      </c>
      <c r="C298" s="14" t="s">
        <v>182</v>
      </c>
      <c r="D298" s="14" t="s">
        <v>141</v>
      </c>
      <c r="E298" s="7"/>
      <c r="F298" s="7"/>
      <c r="G298" s="7">
        <v>75</v>
      </c>
      <c r="H298" s="7">
        <v>151.19999999999999</v>
      </c>
      <c r="I298" s="9">
        <f t="shared" si="10"/>
        <v>22006.699999999986</v>
      </c>
      <c r="J298" s="8"/>
    </row>
    <row r="299" spans="2:13" hidden="1" x14ac:dyDescent="0.25">
      <c r="B299" s="7">
        <f t="shared" si="9"/>
        <v>295</v>
      </c>
      <c r="C299" s="14" t="s">
        <v>141</v>
      </c>
      <c r="D299" s="14" t="s">
        <v>177</v>
      </c>
      <c r="E299" s="7"/>
      <c r="F299" s="7"/>
      <c r="G299" s="7">
        <v>75</v>
      </c>
      <c r="H299" s="7">
        <v>551.6</v>
      </c>
      <c r="I299" s="9">
        <f t="shared" si="10"/>
        <v>22558.299999999985</v>
      </c>
      <c r="J299" s="8"/>
    </row>
    <row r="300" spans="2:13" hidden="1" x14ac:dyDescent="0.25">
      <c r="B300" s="7">
        <f t="shared" si="9"/>
        <v>296</v>
      </c>
      <c r="C300" s="14" t="s">
        <v>125</v>
      </c>
      <c r="D300" s="14" t="s">
        <v>288</v>
      </c>
      <c r="E300" s="7"/>
      <c r="F300" s="7"/>
      <c r="G300" s="7">
        <v>75</v>
      </c>
      <c r="H300" s="7">
        <v>135.80000000000001</v>
      </c>
      <c r="I300" s="9">
        <f t="shared" si="10"/>
        <v>22694.099999999984</v>
      </c>
      <c r="J300" s="8"/>
    </row>
    <row r="301" spans="2:13" hidden="1" x14ac:dyDescent="0.25">
      <c r="B301" s="7">
        <f t="shared" si="9"/>
        <v>297</v>
      </c>
      <c r="C301" s="14" t="s">
        <v>181</v>
      </c>
      <c r="D301" s="14" t="s">
        <v>186</v>
      </c>
      <c r="E301" s="7"/>
      <c r="F301" s="7"/>
      <c r="G301" s="7">
        <v>75</v>
      </c>
      <c r="H301" s="7">
        <v>45.7</v>
      </c>
      <c r="I301" s="9">
        <f t="shared" si="10"/>
        <v>22739.799999999985</v>
      </c>
      <c r="J301" s="8"/>
    </row>
    <row r="302" spans="2:13" hidden="1" x14ac:dyDescent="0.25">
      <c r="B302" s="7">
        <f t="shared" si="9"/>
        <v>298</v>
      </c>
      <c r="C302" s="7" t="s">
        <v>54</v>
      </c>
      <c r="D302" s="7" t="s">
        <v>165</v>
      </c>
      <c r="E302" s="7"/>
      <c r="F302" s="7"/>
      <c r="G302" s="7">
        <v>90</v>
      </c>
      <c r="H302" s="7">
        <v>269.10000000000002</v>
      </c>
      <c r="I302" s="9">
        <f t="shared" si="10"/>
        <v>23008.899999999983</v>
      </c>
      <c r="J302" s="8"/>
    </row>
    <row r="303" spans="2:13" hidden="1" x14ac:dyDescent="0.25">
      <c r="B303" s="7">
        <f t="shared" si="9"/>
        <v>299</v>
      </c>
      <c r="C303" s="7" t="s">
        <v>217</v>
      </c>
      <c r="D303" s="7" t="s">
        <v>236</v>
      </c>
      <c r="E303" s="7"/>
      <c r="F303" s="7"/>
      <c r="G303" s="7">
        <v>90</v>
      </c>
      <c r="H303" s="7">
        <v>60.6</v>
      </c>
      <c r="I303" s="9">
        <f t="shared" si="10"/>
        <v>23069.499999999982</v>
      </c>
      <c r="J303" s="8"/>
    </row>
    <row r="304" spans="2:13" hidden="1" x14ac:dyDescent="0.25">
      <c r="B304" s="7">
        <f t="shared" si="9"/>
        <v>300</v>
      </c>
      <c r="C304" s="7" t="s">
        <v>236</v>
      </c>
      <c r="D304" s="7" t="s">
        <v>215</v>
      </c>
      <c r="E304" s="7"/>
      <c r="F304" s="7"/>
      <c r="G304" s="7">
        <v>90</v>
      </c>
      <c r="H304" s="7">
        <v>226</v>
      </c>
      <c r="I304" s="9">
        <f t="shared" si="10"/>
        <v>23295.499999999982</v>
      </c>
      <c r="J304" s="8"/>
    </row>
    <row r="305" spans="2:18" x14ac:dyDescent="0.25">
      <c r="B305" s="7">
        <f t="shared" si="9"/>
        <v>301</v>
      </c>
      <c r="C305" s="7" t="s">
        <v>215</v>
      </c>
      <c r="D305" s="7" t="s">
        <v>238</v>
      </c>
      <c r="E305" s="7" t="s">
        <v>243</v>
      </c>
      <c r="F305" s="7">
        <v>0.39</v>
      </c>
      <c r="G305" s="7">
        <v>90</v>
      </c>
      <c r="H305" s="7">
        <v>6.2</v>
      </c>
      <c r="I305" s="9">
        <f t="shared" si="10"/>
        <v>23301.699999999983</v>
      </c>
      <c r="J305" s="8"/>
    </row>
    <row r="306" spans="2:18" hidden="1" x14ac:dyDescent="0.25">
      <c r="B306" s="7">
        <f t="shared" si="9"/>
        <v>302</v>
      </c>
      <c r="C306" s="7" t="s">
        <v>215</v>
      </c>
      <c r="D306" s="7" t="s">
        <v>238</v>
      </c>
      <c r="E306" s="7"/>
      <c r="F306" s="7"/>
      <c r="G306" s="7">
        <v>90</v>
      </c>
      <c r="H306" s="7">
        <v>216.1</v>
      </c>
      <c r="I306" s="9">
        <f t="shared" si="10"/>
        <v>23517.799999999981</v>
      </c>
      <c r="J306" s="8"/>
    </row>
    <row r="307" spans="2:18" hidden="1" x14ac:dyDescent="0.25">
      <c r="B307" s="7">
        <f t="shared" si="9"/>
        <v>303</v>
      </c>
      <c r="C307" s="14" t="s">
        <v>200</v>
      </c>
      <c r="D307" s="14" t="s">
        <v>217</v>
      </c>
      <c r="E307" s="7"/>
      <c r="F307" s="7"/>
      <c r="G307" s="7">
        <v>90</v>
      </c>
      <c r="H307" s="7">
        <v>35.5</v>
      </c>
      <c r="I307" s="9">
        <f t="shared" si="10"/>
        <v>23553.299999999981</v>
      </c>
      <c r="J307" s="8"/>
      <c r="L307" s="9" t="s">
        <v>238</v>
      </c>
      <c r="M307" s="9" t="s">
        <v>215</v>
      </c>
      <c r="N307" s="9" t="s">
        <v>289</v>
      </c>
      <c r="O307" s="9" t="s">
        <v>290</v>
      </c>
      <c r="P307" s="9"/>
      <c r="Q307" s="9"/>
      <c r="R307" s="9">
        <v>190</v>
      </c>
    </row>
    <row r="308" spans="2:18" x14ac:dyDescent="0.25">
      <c r="B308" s="7">
        <f t="shared" si="9"/>
        <v>304</v>
      </c>
      <c r="C308" s="14" t="s">
        <v>200</v>
      </c>
      <c r="D308" s="14" t="s">
        <v>217</v>
      </c>
      <c r="E308" s="7" t="s">
        <v>211</v>
      </c>
      <c r="F308" s="7">
        <v>0.39</v>
      </c>
      <c r="G308" s="7">
        <v>90</v>
      </c>
      <c r="H308" s="7">
        <v>4.3</v>
      </c>
      <c r="I308" s="9">
        <f t="shared" si="10"/>
        <v>23557.59999999998</v>
      </c>
      <c r="J308" s="8"/>
      <c r="L308" s="9" t="s">
        <v>215</v>
      </c>
      <c r="M308" s="9" t="s">
        <v>217</v>
      </c>
      <c r="N308" s="9" t="s">
        <v>289</v>
      </c>
      <c r="O308" s="9" t="s">
        <v>290</v>
      </c>
      <c r="P308" s="9"/>
      <c r="Q308" s="9"/>
      <c r="R308" s="9">
        <v>280</v>
      </c>
    </row>
    <row r="309" spans="2:18" hidden="1" x14ac:dyDescent="0.25">
      <c r="B309" s="7">
        <f t="shared" si="9"/>
        <v>305</v>
      </c>
      <c r="C309" s="14" t="s">
        <v>291</v>
      </c>
      <c r="D309" s="14" t="s">
        <v>36</v>
      </c>
      <c r="E309" s="7"/>
      <c r="F309" s="7"/>
      <c r="G309" s="9">
        <v>90</v>
      </c>
      <c r="H309" s="9">
        <v>188</v>
      </c>
      <c r="I309" s="9">
        <f t="shared" si="10"/>
        <v>23745.59999999998</v>
      </c>
      <c r="J309" s="8"/>
      <c r="L309" s="19" t="s">
        <v>292</v>
      </c>
      <c r="M309" s="19" t="s">
        <v>293</v>
      </c>
      <c r="N309" s="7" t="s">
        <v>289</v>
      </c>
      <c r="O309" s="7" t="s">
        <v>290</v>
      </c>
      <c r="P309" s="9"/>
      <c r="Q309" s="9"/>
      <c r="R309" s="9">
        <v>45</v>
      </c>
    </row>
    <row r="310" spans="2:18" hidden="1" x14ac:dyDescent="0.25">
      <c r="B310" s="7">
        <f t="shared" si="9"/>
        <v>306</v>
      </c>
      <c r="C310" s="14" t="s">
        <v>37</v>
      </c>
      <c r="D310" s="14" t="s">
        <v>39</v>
      </c>
      <c r="E310" s="7"/>
      <c r="F310" s="7"/>
      <c r="G310" s="9">
        <v>90</v>
      </c>
      <c r="H310" s="9">
        <v>154.6</v>
      </c>
      <c r="I310" s="9">
        <f t="shared" si="10"/>
        <v>23900.199999999979</v>
      </c>
      <c r="J310" s="8"/>
      <c r="L310" s="9" t="s">
        <v>293</v>
      </c>
      <c r="M310" s="9" t="s">
        <v>294</v>
      </c>
      <c r="N310" s="7" t="s">
        <v>289</v>
      </c>
      <c r="O310" s="7" t="s">
        <v>290</v>
      </c>
      <c r="P310" s="9"/>
      <c r="Q310" s="9"/>
      <c r="R310" s="9">
        <v>90</v>
      </c>
    </row>
    <row r="311" spans="2:18" hidden="1" x14ac:dyDescent="0.25">
      <c r="B311" s="7">
        <f t="shared" si="9"/>
        <v>307</v>
      </c>
      <c r="C311" s="14" t="s">
        <v>39</v>
      </c>
      <c r="D311" s="14" t="s">
        <v>105</v>
      </c>
      <c r="E311" s="7"/>
      <c r="F311" s="7"/>
      <c r="G311" s="9">
        <v>90</v>
      </c>
      <c r="H311" s="9">
        <v>95.6</v>
      </c>
      <c r="I311" s="9">
        <f t="shared" si="10"/>
        <v>23995.799999999977</v>
      </c>
      <c r="J311" s="8"/>
      <c r="L311" s="9" t="s">
        <v>294</v>
      </c>
      <c r="M311" s="9" t="s">
        <v>295</v>
      </c>
      <c r="N311" s="7" t="s">
        <v>289</v>
      </c>
      <c r="O311" s="7" t="s">
        <v>290</v>
      </c>
      <c r="P311" s="9"/>
      <c r="Q311" s="9"/>
      <c r="R311" s="9">
        <v>151</v>
      </c>
    </row>
    <row r="312" spans="2:18" hidden="1" x14ac:dyDescent="0.25">
      <c r="B312" s="7">
        <f t="shared" si="9"/>
        <v>308</v>
      </c>
      <c r="C312" s="20" t="s">
        <v>296</v>
      </c>
      <c r="D312" s="20" t="s">
        <v>297</v>
      </c>
      <c r="E312" s="7"/>
      <c r="F312" s="7"/>
      <c r="G312" s="7">
        <v>90</v>
      </c>
      <c r="H312" s="9">
        <v>25</v>
      </c>
      <c r="I312" s="9">
        <f t="shared" si="10"/>
        <v>24020.799999999977</v>
      </c>
      <c r="J312" s="8"/>
      <c r="L312" s="19" t="s">
        <v>298</v>
      </c>
      <c r="M312" s="19" t="s">
        <v>299</v>
      </c>
      <c r="N312" s="7" t="s">
        <v>289</v>
      </c>
      <c r="O312" s="7" t="s">
        <v>290</v>
      </c>
      <c r="P312" s="9"/>
      <c r="Q312" s="9"/>
      <c r="R312" s="9">
        <v>174</v>
      </c>
    </row>
    <row r="313" spans="2:18" hidden="1" x14ac:dyDescent="0.25">
      <c r="B313" s="7">
        <f t="shared" si="9"/>
        <v>309</v>
      </c>
      <c r="C313" s="20" t="s">
        <v>297</v>
      </c>
      <c r="D313" s="20" t="s">
        <v>165</v>
      </c>
      <c r="E313" s="7"/>
      <c r="F313" s="7"/>
      <c r="G313" s="7">
        <v>90</v>
      </c>
      <c r="H313" s="7">
        <v>170</v>
      </c>
      <c r="I313" s="9">
        <f t="shared" si="10"/>
        <v>24190.799999999977</v>
      </c>
      <c r="J313" s="8"/>
      <c r="L313" s="19" t="s">
        <v>300</v>
      </c>
      <c r="M313" s="19" t="s">
        <v>301</v>
      </c>
      <c r="N313" s="8"/>
      <c r="O313" s="7" t="s">
        <v>290</v>
      </c>
      <c r="P313" s="9"/>
      <c r="Q313" s="9"/>
      <c r="R313" s="9">
        <v>28</v>
      </c>
    </row>
    <row r="314" spans="2:18" hidden="1" x14ac:dyDescent="0.25">
      <c r="B314" s="7">
        <f t="shared" si="9"/>
        <v>310</v>
      </c>
      <c r="C314" s="20" t="s">
        <v>104</v>
      </c>
      <c r="D314" s="20" t="s">
        <v>105</v>
      </c>
      <c r="E314" s="7"/>
      <c r="F314" s="7"/>
      <c r="G314" s="7">
        <v>90</v>
      </c>
      <c r="H314" s="7">
        <v>25</v>
      </c>
      <c r="I314" s="9">
        <f t="shared" si="10"/>
        <v>24215.799999999977</v>
      </c>
      <c r="J314" s="8"/>
      <c r="L314" s="19" t="s">
        <v>301</v>
      </c>
      <c r="M314" s="19" t="s">
        <v>302</v>
      </c>
      <c r="N314" s="8"/>
      <c r="O314" s="7" t="s">
        <v>290</v>
      </c>
      <c r="P314" s="9"/>
      <c r="Q314" s="9"/>
      <c r="R314" s="9">
        <v>169</v>
      </c>
    </row>
    <row r="315" spans="2:18" hidden="1" x14ac:dyDescent="0.25">
      <c r="B315" s="7">
        <f t="shared" si="9"/>
        <v>311</v>
      </c>
      <c r="C315" s="14" t="s">
        <v>291</v>
      </c>
      <c r="D315" s="14" t="s">
        <v>37</v>
      </c>
      <c r="E315" s="7"/>
      <c r="F315" s="7"/>
      <c r="G315" s="7">
        <v>90</v>
      </c>
      <c r="H315" s="7">
        <v>28.7</v>
      </c>
      <c r="I315" s="9">
        <f t="shared" si="10"/>
        <v>24244.499999999978</v>
      </c>
      <c r="J315" s="8"/>
      <c r="L315" s="19"/>
      <c r="M315" s="19"/>
      <c r="N315" s="8"/>
      <c r="O315" s="7"/>
      <c r="P315" s="9"/>
      <c r="Q315" s="9"/>
      <c r="R315" s="9"/>
    </row>
    <row r="316" spans="2:18" hidden="1" x14ac:dyDescent="0.25">
      <c r="B316" s="7">
        <f t="shared" si="9"/>
        <v>312</v>
      </c>
      <c r="C316" s="7" t="s">
        <v>280</v>
      </c>
      <c r="D316" s="7" t="s">
        <v>303</v>
      </c>
      <c r="E316" s="7"/>
      <c r="F316" s="7"/>
      <c r="G316" s="7">
        <v>110</v>
      </c>
      <c r="H316" s="7">
        <v>134.4</v>
      </c>
      <c r="I316" s="9">
        <f t="shared" si="10"/>
        <v>24378.89999999998</v>
      </c>
      <c r="J316" s="8"/>
      <c r="L316" s="9" t="s">
        <v>304</v>
      </c>
      <c r="M316" s="9" t="s">
        <v>305</v>
      </c>
      <c r="N316" s="8"/>
      <c r="O316" s="7" t="s">
        <v>290</v>
      </c>
      <c r="P316" s="9"/>
      <c r="Q316" s="9"/>
      <c r="R316" s="9">
        <v>21</v>
      </c>
    </row>
    <row r="317" spans="2:18" hidden="1" x14ac:dyDescent="0.25">
      <c r="B317" s="7">
        <f t="shared" si="9"/>
        <v>313</v>
      </c>
      <c r="C317" s="7" t="s">
        <v>303</v>
      </c>
      <c r="D317" s="7" t="s">
        <v>306</v>
      </c>
      <c r="E317" s="7"/>
      <c r="F317" s="7"/>
      <c r="G317" s="7">
        <v>110</v>
      </c>
      <c r="H317" s="7">
        <v>50.4</v>
      </c>
      <c r="I317" s="9">
        <f t="shared" si="10"/>
        <v>24429.299999999981</v>
      </c>
      <c r="J317" s="8"/>
      <c r="L317" s="9" t="s">
        <v>305</v>
      </c>
      <c r="M317" s="9" t="s">
        <v>307</v>
      </c>
      <c r="N317" s="8"/>
      <c r="O317" s="7" t="s">
        <v>290</v>
      </c>
      <c r="P317" s="9"/>
      <c r="Q317" s="9"/>
      <c r="R317" s="9">
        <v>69</v>
      </c>
    </row>
    <row r="318" spans="2:18" hidden="1" x14ac:dyDescent="0.25">
      <c r="B318" s="7">
        <f t="shared" si="9"/>
        <v>314</v>
      </c>
      <c r="C318" s="7" t="s">
        <v>308</v>
      </c>
      <c r="D318" s="7" t="s">
        <v>131</v>
      </c>
      <c r="E318" s="7"/>
      <c r="F318" s="7"/>
      <c r="G318" s="7">
        <v>110</v>
      </c>
      <c r="H318" s="7">
        <v>120.1</v>
      </c>
      <c r="I318" s="9">
        <f t="shared" si="10"/>
        <v>24549.39999999998</v>
      </c>
      <c r="J318" s="8"/>
      <c r="L318" s="9" t="s">
        <v>307</v>
      </c>
      <c r="M318" s="9" t="s">
        <v>309</v>
      </c>
      <c r="N318" s="8"/>
      <c r="O318" s="7" t="s">
        <v>290</v>
      </c>
      <c r="P318" s="9"/>
      <c r="Q318" s="9"/>
      <c r="R318" s="9">
        <v>152</v>
      </c>
    </row>
    <row r="319" spans="2:18" hidden="1" x14ac:dyDescent="0.25">
      <c r="B319" s="7">
        <f t="shared" si="9"/>
        <v>315</v>
      </c>
      <c r="C319" s="7" t="s">
        <v>131</v>
      </c>
      <c r="D319" s="7" t="s">
        <v>182</v>
      </c>
      <c r="E319" s="7"/>
      <c r="F319" s="7"/>
      <c r="G319" s="7">
        <v>110</v>
      </c>
      <c r="H319" s="7">
        <v>32.9</v>
      </c>
      <c r="I319" s="9">
        <f t="shared" si="10"/>
        <v>24582.299999999981</v>
      </c>
      <c r="J319" s="8"/>
      <c r="L319" s="9" t="s">
        <v>165</v>
      </c>
      <c r="M319" s="9" t="s">
        <v>54</v>
      </c>
      <c r="N319" s="8"/>
      <c r="O319" s="7" t="s">
        <v>290</v>
      </c>
      <c r="P319" s="9"/>
      <c r="Q319" s="9"/>
      <c r="R319" s="9">
        <v>246</v>
      </c>
    </row>
    <row r="320" spans="2:18" hidden="1" x14ac:dyDescent="0.25">
      <c r="B320" s="7">
        <f t="shared" si="9"/>
        <v>316</v>
      </c>
      <c r="C320" s="7" t="s">
        <v>310</v>
      </c>
      <c r="D320" s="7" t="s">
        <v>311</v>
      </c>
      <c r="E320" s="7"/>
      <c r="F320" s="7"/>
      <c r="G320" s="7">
        <v>110</v>
      </c>
      <c r="H320" s="7">
        <v>186.9</v>
      </c>
      <c r="I320" s="9">
        <f t="shared" si="10"/>
        <v>24769.199999999983</v>
      </c>
      <c r="J320" s="8"/>
      <c r="L320" s="9" t="s">
        <v>312</v>
      </c>
      <c r="M320" s="9" t="s">
        <v>313</v>
      </c>
      <c r="N320" s="9" t="s">
        <v>314</v>
      </c>
      <c r="O320" s="7" t="s">
        <v>290</v>
      </c>
      <c r="P320" s="9"/>
      <c r="Q320" s="8"/>
      <c r="R320" s="7">
        <v>60</v>
      </c>
    </row>
    <row r="321" spans="2:13" hidden="1" x14ac:dyDescent="0.25">
      <c r="B321" s="7">
        <f t="shared" si="9"/>
        <v>317</v>
      </c>
      <c r="C321" s="7" t="s">
        <v>311</v>
      </c>
      <c r="D321" s="7" t="s">
        <v>44</v>
      </c>
      <c r="E321" s="7"/>
      <c r="F321" s="7"/>
      <c r="G321" s="7">
        <v>110</v>
      </c>
      <c r="H321" s="7">
        <v>79.8</v>
      </c>
      <c r="I321" s="9">
        <f t="shared" si="10"/>
        <v>24848.999999999982</v>
      </c>
      <c r="J321" s="8"/>
    </row>
    <row r="322" spans="2:13" hidden="1" x14ac:dyDescent="0.25">
      <c r="B322" s="7">
        <f t="shared" si="9"/>
        <v>318</v>
      </c>
      <c r="C322" s="7" t="s">
        <v>44</v>
      </c>
      <c r="D322" s="7" t="s">
        <v>104</v>
      </c>
      <c r="E322" s="7"/>
      <c r="F322" s="7"/>
      <c r="G322" s="7">
        <v>110</v>
      </c>
      <c r="H322" s="7">
        <v>160.1</v>
      </c>
      <c r="I322" s="9">
        <f t="shared" si="10"/>
        <v>25009.09999999998</v>
      </c>
      <c r="J322" s="8"/>
    </row>
    <row r="323" spans="2:13" hidden="1" x14ac:dyDescent="0.25">
      <c r="B323" s="7">
        <f t="shared" si="9"/>
        <v>319</v>
      </c>
      <c r="C323" s="7" t="s">
        <v>315</v>
      </c>
      <c r="D323" s="7" t="s">
        <v>128</v>
      </c>
      <c r="E323" s="7"/>
      <c r="F323" s="7"/>
      <c r="G323" s="7">
        <v>110</v>
      </c>
      <c r="H323" s="7">
        <v>56.7</v>
      </c>
      <c r="I323" s="9">
        <f t="shared" si="10"/>
        <v>25065.799999999981</v>
      </c>
      <c r="J323" s="8"/>
    </row>
    <row r="324" spans="2:13" hidden="1" x14ac:dyDescent="0.25">
      <c r="B324" s="7">
        <f t="shared" si="9"/>
        <v>320</v>
      </c>
      <c r="C324" s="7" t="s">
        <v>181</v>
      </c>
      <c r="D324" s="7" t="s">
        <v>178</v>
      </c>
      <c r="E324" s="7"/>
      <c r="F324" s="7"/>
      <c r="G324" s="7">
        <v>125</v>
      </c>
      <c r="H324" s="7">
        <v>128.9</v>
      </c>
      <c r="I324" s="9">
        <f t="shared" si="10"/>
        <v>25194.699999999983</v>
      </c>
      <c r="J324" s="8"/>
    </row>
    <row r="325" spans="2:13" hidden="1" x14ac:dyDescent="0.25">
      <c r="B325" s="7">
        <f t="shared" si="9"/>
        <v>321</v>
      </c>
      <c r="C325" s="7" t="s">
        <v>280</v>
      </c>
      <c r="D325" s="7" t="s">
        <v>282</v>
      </c>
      <c r="E325" s="7"/>
      <c r="F325" s="7"/>
      <c r="G325" s="7">
        <v>125</v>
      </c>
      <c r="H325" s="7">
        <v>65.7</v>
      </c>
      <c r="I325" s="9">
        <f t="shared" si="10"/>
        <v>25260.399999999983</v>
      </c>
      <c r="J325" s="8"/>
    </row>
    <row r="326" spans="2:13" hidden="1" x14ac:dyDescent="0.25">
      <c r="B326" s="7">
        <f t="shared" si="9"/>
        <v>322</v>
      </c>
      <c r="C326" s="7" t="s">
        <v>282</v>
      </c>
      <c r="D326" s="7" t="s">
        <v>180</v>
      </c>
      <c r="E326" s="7"/>
      <c r="F326" s="7"/>
      <c r="G326" s="7">
        <v>125</v>
      </c>
      <c r="H326" s="7">
        <v>73.2</v>
      </c>
      <c r="I326" s="9">
        <f t="shared" si="10"/>
        <v>25333.599999999984</v>
      </c>
      <c r="J326" s="8"/>
    </row>
    <row r="327" spans="2:13" hidden="1" x14ac:dyDescent="0.25">
      <c r="B327" s="7">
        <f t="shared" ref="B327:B333" si="11">1+B326</f>
        <v>323</v>
      </c>
      <c r="C327" s="7" t="s">
        <v>177</v>
      </c>
      <c r="D327" s="7" t="s">
        <v>296</v>
      </c>
      <c r="E327" s="7"/>
      <c r="F327" s="7"/>
      <c r="G327" s="7">
        <v>125</v>
      </c>
      <c r="H327" s="7">
        <v>64.900000000000006</v>
      </c>
      <c r="I327" s="9">
        <f t="shared" si="10"/>
        <v>25398.499999999985</v>
      </c>
      <c r="J327" s="8"/>
    </row>
    <row r="328" spans="2:13" hidden="1" x14ac:dyDescent="0.25">
      <c r="B328" s="7">
        <f t="shared" si="11"/>
        <v>324</v>
      </c>
      <c r="C328" s="7" t="s">
        <v>315</v>
      </c>
      <c r="D328" s="7" t="s">
        <v>316</v>
      </c>
      <c r="E328" s="7"/>
      <c r="F328" s="7"/>
      <c r="G328" s="7">
        <v>140</v>
      </c>
      <c r="H328" s="7">
        <v>95</v>
      </c>
      <c r="I328" s="9">
        <f t="shared" si="10"/>
        <v>25493.499999999985</v>
      </c>
      <c r="J328" s="8"/>
    </row>
    <row r="329" spans="2:13" hidden="1" x14ac:dyDescent="0.25">
      <c r="B329" s="7">
        <f t="shared" si="11"/>
        <v>325</v>
      </c>
      <c r="C329" s="7" t="s">
        <v>316</v>
      </c>
      <c r="D329" s="7">
        <v>22</v>
      </c>
      <c r="E329" s="7"/>
      <c r="F329" s="7"/>
      <c r="G329" s="7">
        <v>140</v>
      </c>
      <c r="H329" s="7">
        <v>58.6</v>
      </c>
      <c r="I329" s="9">
        <f t="shared" si="10"/>
        <v>25552.099999999984</v>
      </c>
      <c r="J329" s="8"/>
    </row>
    <row r="330" spans="2:13" hidden="1" x14ac:dyDescent="0.25">
      <c r="B330" s="7">
        <f t="shared" si="11"/>
        <v>326</v>
      </c>
      <c r="C330" s="7" t="s">
        <v>288</v>
      </c>
      <c r="D330" s="7" t="s">
        <v>102</v>
      </c>
      <c r="E330" s="7"/>
      <c r="F330" s="7"/>
      <c r="G330" s="7">
        <v>140</v>
      </c>
      <c r="H330" s="7">
        <v>415</v>
      </c>
      <c r="I330" s="9">
        <f t="shared" si="10"/>
        <v>25967.099999999984</v>
      </c>
      <c r="J330" s="8"/>
    </row>
    <row r="331" spans="2:13" hidden="1" x14ac:dyDescent="0.25">
      <c r="B331" s="7">
        <f t="shared" si="11"/>
        <v>327</v>
      </c>
      <c r="C331" s="7" t="s">
        <v>102</v>
      </c>
      <c r="D331" s="7" t="s">
        <v>280</v>
      </c>
      <c r="E331" s="7"/>
      <c r="F331" s="7"/>
      <c r="G331" s="7">
        <v>140</v>
      </c>
      <c r="H331" s="7">
        <v>155</v>
      </c>
      <c r="I331" s="9">
        <f t="shared" si="10"/>
        <v>26122.099999999984</v>
      </c>
      <c r="J331" s="8"/>
      <c r="M331">
        <f>1651-1532</f>
        <v>119</v>
      </c>
    </row>
    <row r="332" spans="2:13" x14ac:dyDescent="0.25">
      <c r="B332" s="7">
        <f t="shared" si="11"/>
        <v>328</v>
      </c>
      <c r="C332" s="7" t="s">
        <v>288</v>
      </c>
      <c r="D332" s="7" t="s">
        <v>308</v>
      </c>
      <c r="E332" s="7" t="s">
        <v>20</v>
      </c>
      <c r="F332" s="7">
        <v>0.44</v>
      </c>
      <c r="G332" s="7">
        <v>140</v>
      </c>
      <c r="H332" s="7">
        <v>6.4</v>
      </c>
      <c r="I332" s="9">
        <f t="shared" si="10"/>
        <v>26128.499999999985</v>
      </c>
      <c r="J332" s="8"/>
    </row>
    <row r="333" spans="2:13" hidden="1" x14ac:dyDescent="0.25">
      <c r="B333" s="7">
        <f t="shared" si="11"/>
        <v>329</v>
      </c>
      <c r="C333" s="7" t="s">
        <v>308</v>
      </c>
      <c r="D333" s="7" t="s">
        <v>315</v>
      </c>
      <c r="E333" s="7"/>
      <c r="F333" s="7"/>
      <c r="G333" s="7">
        <v>140</v>
      </c>
      <c r="H333" s="7">
        <v>110</v>
      </c>
      <c r="I333" s="9">
        <f t="shared" si="10"/>
        <v>26238.499999999985</v>
      </c>
      <c r="J333" s="8"/>
    </row>
    <row r="334" spans="2:13" x14ac:dyDescent="0.25">
      <c r="B334" s="7"/>
      <c r="C334" s="7"/>
      <c r="D334" s="7"/>
      <c r="E334" s="8"/>
      <c r="F334" s="8"/>
      <c r="G334" s="8"/>
      <c r="H334" s="8"/>
      <c r="I334" s="8"/>
      <c r="J334" s="8"/>
    </row>
    <row r="335" spans="2:13" x14ac:dyDescent="0.25">
      <c r="B335" s="17"/>
      <c r="C335" s="17"/>
      <c r="D335" s="17"/>
      <c r="E335" s="7"/>
      <c r="F335" s="7"/>
      <c r="G335" s="21"/>
      <c r="H335" s="21"/>
      <c r="I335" s="21"/>
      <c r="J335" s="8"/>
    </row>
    <row r="336" spans="2:13" x14ac:dyDescent="0.25">
      <c r="B336" s="17"/>
      <c r="C336" s="21"/>
      <c r="D336" s="21"/>
      <c r="E336" s="21"/>
      <c r="F336" s="21"/>
      <c r="G336" s="21"/>
      <c r="H336" s="21"/>
      <c r="I336" s="21"/>
      <c r="J336" s="8"/>
    </row>
    <row r="337" spans="2:16" x14ac:dyDescent="0.25">
      <c r="B337" s="7">
        <v>63</v>
      </c>
      <c r="C337" s="7">
        <v>75</v>
      </c>
      <c r="D337" s="7">
        <v>90</v>
      </c>
      <c r="E337" s="7">
        <v>110</v>
      </c>
      <c r="F337" s="7">
        <v>125</v>
      </c>
      <c r="G337" s="7">
        <v>140</v>
      </c>
      <c r="H337" s="7">
        <v>160</v>
      </c>
      <c r="I337" s="7"/>
      <c r="J337" s="8"/>
      <c r="P337">
        <f>21921-3000</f>
        <v>18921</v>
      </c>
    </row>
    <row r="338" spans="2:16" x14ac:dyDescent="0.25">
      <c r="B338" s="7">
        <f>+SUMIF($G$5:$G$333,B337,$H$5:$H$333)</f>
        <v>21007.899999999987</v>
      </c>
      <c r="C338" s="7">
        <f t="shared" ref="C338:H338" si="12">+SUMIF($G$5:$G$333,C337,$H$5:$H$333)</f>
        <v>1731.9</v>
      </c>
      <c r="D338" s="7">
        <f t="shared" si="12"/>
        <v>1504.7</v>
      </c>
      <c r="E338" s="7">
        <f t="shared" si="12"/>
        <v>821.3</v>
      </c>
      <c r="F338" s="7">
        <f t="shared" si="12"/>
        <v>332.70000000000005</v>
      </c>
      <c r="G338" s="7">
        <f t="shared" si="12"/>
        <v>840</v>
      </c>
      <c r="H338" s="7">
        <f t="shared" si="12"/>
        <v>0</v>
      </c>
      <c r="I338" s="7">
        <f>SUM(B338:H338)</f>
        <v>26238.499999999989</v>
      </c>
      <c r="J338" s="8"/>
      <c r="P338">
        <v>1820</v>
      </c>
    </row>
    <row r="339" spans="2:16" ht="18.75" x14ac:dyDescent="0.3">
      <c r="B339" s="22">
        <v>23628</v>
      </c>
      <c r="C339" s="22">
        <v>1864</v>
      </c>
      <c r="D339" s="22">
        <v>1675</v>
      </c>
      <c r="E339" s="22">
        <v>939</v>
      </c>
      <c r="F339" s="22">
        <v>396</v>
      </c>
      <c r="G339" s="22">
        <v>845</v>
      </c>
      <c r="H339" s="22">
        <v>26</v>
      </c>
      <c r="I339" s="23">
        <f>+B339+C339+D339+E339+F339+G339+H339</f>
        <v>29373</v>
      </c>
      <c r="J339" s="8"/>
      <c r="P339">
        <v>1615</v>
      </c>
    </row>
    <row r="340" spans="2:16" x14ac:dyDescent="0.25">
      <c r="P340">
        <v>877</v>
      </c>
    </row>
    <row r="341" spans="2:16" x14ac:dyDescent="0.25">
      <c r="P341">
        <v>396</v>
      </c>
    </row>
    <row r="342" spans="2:16" hidden="1" x14ac:dyDescent="0.25">
      <c r="E342" s="24" t="s">
        <v>317</v>
      </c>
      <c r="F342" s="25" t="s">
        <v>318</v>
      </c>
      <c r="G342" s="25" t="s">
        <v>319</v>
      </c>
      <c r="H342" s="26" t="s">
        <v>320</v>
      </c>
      <c r="I342" s="25" t="s">
        <v>15</v>
      </c>
      <c r="P342">
        <v>838</v>
      </c>
    </row>
    <row r="343" spans="2:16" hidden="1" x14ac:dyDescent="0.25">
      <c r="E343" s="7">
        <v>63</v>
      </c>
      <c r="F343" s="7">
        <v>23628</v>
      </c>
      <c r="G343" s="9">
        <v>14700</v>
      </c>
      <c r="H343" s="9">
        <f>+B338</f>
        <v>21007.899999999987</v>
      </c>
      <c r="I343" s="8"/>
    </row>
    <row r="344" spans="2:16" hidden="1" x14ac:dyDescent="0.25">
      <c r="E344" s="7">
        <v>75</v>
      </c>
      <c r="F344" s="7">
        <v>1864</v>
      </c>
      <c r="G344" s="9">
        <v>1550</v>
      </c>
      <c r="H344" s="9">
        <f>+C338</f>
        <v>1731.9</v>
      </c>
      <c r="I344" s="8"/>
    </row>
    <row r="345" spans="2:16" hidden="1" x14ac:dyDescent="0.25">
      <c r="E345" s="7">
        <v>90</v>
      </c>
      <c r="F345" s="7">
        <v>1675</v>
      </c>
      <c r="G345" s="9">
        <v>2000</v>
      </c>
      <c r="H345" s="9">
        <f>+D338</f>
        <v>1504.7</v>
      </c>
      <c r="I345" s="8"/>
    </row>
    <row r="346" spans="2:16" hidden="1" x14ac:dyDescent="0.25">
      <c r="E346" s="7">
        <v>110</v>
      </c>
      <c r="F346" s="7">
        <v>939</v>
      </c>
      <c r="G346" s="9">
        <v>900</v>
      </c>
      <c r="H346" s="9">
        <f>+E338</f>
        <v>821.3</v>
      </c>
      <c r="I346" s="8"/>
    </row>
    <row r="347" spans="2:16" hidden="1" x14ac:dyDescent="0.25">
      <c r="E347" s="7">
        <v>125</v>
      </c>
      <c r="F347" s="7">
        <v>396</v>
      </c>
      <c r="G347" s="9">
        <v>396</v>
      </c>
      <c r="H347" s="9">
        <f>+F338</f>
        <v>332.70000000000005</v>
      </c>
      <c r="I347" s="8"/>
    </row>
    <row r="348" spans="2:16" hidden="1" x14ac:dyDescent="0.25">
      <c r="E348" s="7">
        <v>140</v>
      </c>
      <c r="F348" s="7">
        <v>845</v>
      </c>
      <c r="G348" s="9">
        <v>840</v>
      </c>
      <c r="H348" s="9">
        <f>+G338</f>
        <v>840</v>
      </c>
      <c r="I348" s="8"/>
    </row>
    <row r="349" spans="2:16" hidden="1" x14ac:dyDescent="0.25">
      <c r="E349" s="7">
        <v>160</v>
      </c>
      <c r="F349" s="7">
        <v>26</v>
      </c>
      <c r="G349" s="9">
        <f>+B426</f>
        <v>0</v>
      </c>
      <c r="H349" s="9"/>
      <c r="I349" s="8"/>
    </row>
  </sheetData>
  <autoFilter ref="B4:V333">
    <filterColumn colId="3">
      <customFilters>
        <customFilter operator="notEqual" val=" "/>
      </customFilters>
    </filterColumn>
  </autoFilter>
  <mergeCells count="2">
    <mergeCell ref="B3:I3"/>
    <mergeCell ref="J3:J4"/>
  </mergeCells>
  <printOptions horizontalCentered="1"/>
  <pageMargins left="0.70866141732283505" right="0.70866141732283505" top="0" bottom="0" header="0.31496062992126" footer="0.31496062992126"/>
  <pageSetup paperSize="9" scale="90" orientation="landscape"/>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2"/>
  <sheetViews>
    <sheetView workbookViewId="0">
      <selection activeCell="J5" sqref="J5:J42"/>
    </sheetView>
  </sheetViews>
  <sheetFormatPr defaultRowHeight="15" x14ac:dyDescent="0.25"/>
  <cols>
    <col min="3" max="3" width="17" customWidth="1"/>
    <col min="4" max="4" width="17.5703125" customWidth="1"/>
    <col min="5" max="5" width="17" customWidth="1"/>
    <col min="6" max="6" width="19.7109375" customWidth="1"/>
    <col min="7" max="7" width="21.42578125" customWidth="1"/>
    <col min="8" max="8" width="21.28515625" customWidth="1"/>
    <col min="9" max="9" width="23.140625" customWidth="1"/>
    <col min="10" max="10" width="21.85546875" customWidth="1"/>
  </cols>
  <sheetData>
    <row r="3" spans="2:10" ht="18.75" x14ac:dyDescent="0.3">
      <c r="B3" s="1" t="s">
        <v>321</v>
      </c>
      <c r="C3" s="2"/>
      <c r="D3" s="2"/>
      <c r="E3" s="2"/>
      <c r="F3" s="2"/>
      <c r="G3" s="2"/>
      <c r="H3" s="2"/>
      <c r="I3" s="2"/>
      <c r="J3" s="3" t="s">
        <v>1</v>
      </c>
    </row>
    <row r="4" spans="2:10" ht="37.5" x14ac:dyDescent="0.25">
      <c r="B4" s="4" t="s">
        <v>2</v>
      </c>
      <c r="C4" s="4" t="s">
        <v>3</v>
      </c>
      <c r="D4" s="4" t="s">
        <v>4</v>
      </c>
      <c r="E4" s="4" t="s">
        <v>5</v>
      </c>
      <c r="F4" s="5" t="s">
        <v>6</v>
      </c>
      <c r="G4" s="4" t="s">
        <v>7</v>
      </c>
      <c r="H4" s="6" t="s">
        <v>8</v>
      </c>
      <c r="I4" s="6" t="s">
        <v>322</v>
      </c>
      <c r="J4" s="3"/>
    </row>
    <row r="5" spans="2:10" x14ac:dyDescent="0.25">
      <c r="B5" s="7">
        <v>1</v>
      </c>
      <c r="C5" s="7" t="s">
        <v>14</v>
      </c>
      <c r="D5" s="7" t="s">
        <v>22</v>
      </c>
      <c r="E5" s="7" t="s">
        <v>18</v>
      </c>
      <c r="F5" s="7">
        <v>0.36</v>
      </c>
      <c r="G5" s="7">
        <v>63</v>
      </c>
      <c r="H5" s="7">
        <v>93</v>
      </c>
      <c r="I5" s="9">
        <f>+H5*F5</f>
        <v>33.479999999999997</v>
      </c>
      <c r="J5" s="7" t="s">
        <v>323</v>
      </c>
    </row>
    <row r="6" spans="2:10" x14ac:dyDescent="0.25">
      <c r="B6" s="7">
        <f>1+B5</f>
        <v>2</v>
      </c>
      <c r="C6" s="7" t="s">
        <v>41</v>
      </c>
      <c r="D6" s="7" t="s">
        <v>43</v>
      </c>
      <c r="E6" s="7" t="s">
        <v>18</v>
      </c>
      <c r="F6" s="7">
        <v>0.36</v>
      </c>
      <c r="G6" s="7">
        <v>63</v>
      </c>
      <c r="H6" s="7">
        <v>53.4</v>
      </c>
      <c r="I6" s="9">
        <f t="shared" ref="I6:I42" si="0">+H6*F6</f>
        <v>19.224</v>
      </c>
      <c r="J6" s="7" t="s">
        <v>323</v>
      </c>
    </row>
    <row r="7" spans="2:10" x14ac:dyDescent="0.25">
      <c r="B7" s="7">
        <f t="shared" ref="B7:B42" si="1">1+B6</f>
        <v>3</v>
      </c>
      <c r="C7" s="7" t="s">
        <v>41</v>
      </c>
      <c r="D7" s="7" t="s">
        <v>45</v>
      </c>
      <c r="E7" s="7" t="s">
        <v>18</v>
      </c>
      <c r="F7" s="7">
        <v>0.36</v>
      </c>
      <c r="G7" s="7">
        <v>63</v>
      </c>
      <c r="H7" s="7">
        <v>64.8</v>
      </c>
      <c r="I7" s="9">
        <f t="shared" si="0"/>
        <v>23.327999999999999</v>
      </c>
      <c r="J7" s="7" t="s">
        <v>323</v>
      </c>
    </row>
    <row r="8" spans="2:10" x14ac:dyDescent="0.25">
      <c r="B8" s="7">
        <f t="shared" si="1"/>
        <v>4</v>
      </c>
      <c r="C8" s="7" t="s">
        <v>50</v>
      </c>
      <c r="D8" s="7" t="s">
        <v>31</v>
      </c>
      <c r="E8" s="7" t="s">
        <v>51</v>
      </c>
      <c r="F8" s="7">
        <v>0.36</v>
      </c>
      <c r="G8" s="7">
        <v>63</v>
      </c>
      <c r="H8" s="7">
        <v>13</v>
      </c>
      <c r="I8" s="9">
        <f t="shared" si="0"/>
        <v>4.68</v>
      </c>
      <c r="J8" s="7" t="s">
        <v>323</v>
      </c>
    </row>
    <row r="9" spans="2:10" x14ac:dyDescent="0.25">
      <c r="B9" s="7">
        <f t="shared" si="1"/>
        <v>5</v>
      </c>
      <c r="C9" s="7" t="s">
        <v>57</v>
      </c>
      <c r="D9" s="7" t="s">
        <v>58</v>
      </c>
      <c r="E9" s="7" t="s">
        <v>51</v>
      </c>
      <c r="F9" s="7">
        <v>0.36</v>
      </c>
      <c r="G9" s="7">
        <v>63</v>
      </c>
      <c r="H9" s="7">
        <v>33.200000000000003</v>
      </c>
      <c r="I9" s="9">
        <f t="shared" si="0"/>
        <v>11.952</v>
      </c>
      <c r="J9" s="7" t="s">
        <v>323</v>
      </c>
    </row>
    <row r="10" spans="2:10" x14ac:dyDescent="0.25">
      <c r="B10" s="7">
        <f t="shared" si="1"/>
        <v>6</v>
      </c>
      <c r="C10" s="7" t="s">
        <v>58</v>
      </c>
      <c r="D10" s="7" t="s">
        <v>50</v>
      </c>
      <c r="E10" s="7" t="s">
        <v>51</v>
      </c>
      <c r="F10" s="7">
        <v>0.36</v>
      </c>
      <c r="G10" s="7">
        <v>63</v>
      </c>
      <c r="H10" s="7">
        <v>33.200000000000003</v>
      </c>
      <c r="I10" s="9">
        <f t="shared" si="0"/>
        <v>11.952</v>
      </c>
      <c r="J10" s="7" t="s">
        <v>323</v>
      </c>
    </row>
    <row r="11" spans="2:10" x14ac:dyDescent="0.25">
      <c r="B11" s="7">
        <f t="shared" si="1"/>
        <v>7</v>
      </c>
      <c r="C11" s="7" t="s">
        <v>69</v>
      </c>
      <c r="D11" s="7" t="s">
        <v>70</v>
      </c>
      <c r="E11" s="7" t="s">
        <v>18</v>
      </c>
      <c r="F11" s="9">
        <v>0.36</v>
      </c>
      <c r="G11" s="7">
        <v>63</v>
      </c>
      <c r="H11" s="7">
        <v>287.5</v>
      </c>
      <c r="I11" s="9">
        <f t="shared" si="0"/>
        <v>103.5</v>
      </c>
      <c r="J11" s="7" t="s">
        <v>323</v>
      </c>
    </row>
    <row r="12" spans="2:10" x14ac:dyDescent="0.25">
      <c r="B12" s="7">
        <f t="shared" si="1"/>
        <v>8</v>
      </c>
      <c r="C12" s="7" t="s">
        <v>71</v>
      </c>
      <c r="D12" s="7" t="s">
        <v>72</v>
      </c>
      <c r="E12" s="7" t="s">
        <v>18</v>
      </c>
      <c r="F12" s="9">
        <v>0.36</v>
      </c>
      <c r="G12" s="7">
        <v>63</v>
      </c>
      <c r="H12" s="7">
        <v>88.9</v>
      </c>
      <c r="I12" s="9">
        <f t="shared" si="0"/>
        <v>32.003999999999998</v>
      </c>
      <c r="J12" s="7" t="s">
        <v>323</v>
      </c>
    </row>
    <row r="13" spans="2:10" x14ac:dyDescent="0.25">
      <c r="B13" s="7">
        <f t="shared" si="1"/>
        <v>9</v>
      </c>
      <c r="C13" s="7" t="s">
        <v>71</v>
      </c>
      <c r="D13" s="7" t="s">
        <v>73</v>
      </c>
      <c r="E13" s="7" t="s">
        <v>18</v>
      </c>
      <c r="F13" s="9">
        <v>0.36</v>
      </c>
      <c r="G13" s="7">
        <v>63</v>
      </c>
      <c r="H13" s="7">
        <v>203</v>
      </c>
      <c r="I13" s="9">
        <f t="shared" si="0"/>
        <v>73.08</v>
      </c>
      <c r="J13" s="7" t="s">
        <v>323</v>
      </c>
    </row>
    <row r="14" spans="2:10" x14ac:dyDescent="0.25">
      <c r="B14" s="7">
        <f t="shared" si="1"/>
        <v>10</v>
      </c>
      <c r="C14" s="7" t="s">
        <v>99</v>
      </c>
      <c r="D14" s="7" t="s">
        <v>100</v>
      </c>
      <c r="E14" s="7" t="s">
        <v>18</v>
      </c>
      <c r="F14" s="7">
        <v>0.36</v>
      </c>
      <c r="G14" s="7">
        <v>63</v>
      </c>
      <c r="H14" s="7">
        <v>29.9</v>
      </c>
      <c r="I14" s="9">
        <f t="shared" si="0"/>
        <v>10.763999999999999</v>
      </c>
      <c r="J14" s="7" t="s">
        <v>323</v>
      </c>
    </row>
    <row r="15" spans="2:10" x14ac:dyDescent="0.25">
      <c r="B15" s="7">
        <f t="shared" si="1"/>
        <v>11</v>
      </c>
      <c r="C15" s="7" t="s">
        <v>100</v>
      </c>
      <c r="D15" s="7" t="s">
        <v>101</v>
      </c>
      <c r="E15" s="7" t="s">
        <v>18</v>
      </c>
      <c r="F15" s="7">
        <v>0.36</v>
      </c>
      <c r="G15" s="7">
        <v>63</v>
      </c>
      <c r="H15" s="7">
        <v>100.3</v>
      </c>
      <c r="I15" s="9">
        <f t="shared" si="0"/>
        <v>36.107999999999997</v>
      </c>
      <c r="J15" s="7" t="s">
        <v>323</v>
      </c>
    </row>
    <row r="16" spans="2:10" x14ac:dyDescent="0.25">
      <c r="B16" s="7">
        <f t="shared" si="1"/>
        <v>12</v>
      </c>
      <c r="C16" s="7" t="s">
        <v>150</v>
      </c>
      <c r="D16" s="7" t="s">
        <v>151</v>
      </c>
      <c r="E16" s="7" t="s">
        <v>18</v>
      </c>
      <c r="F16" s="9">
        <v>0.36</v>
      </c>
      <c r="G16" s="7">
        <v>63</v>
      </c>
      <c r="H16" s="7">
        <v>27</v>
      </c>
      <c r="I16" s="9">
        <f t="shared" si="0"/>
        <v>9.7199999999999989</v>
      </c>
      <c r="J16" s="7" t="s">
        <v>323</v>
      </c>
    </row>
    <row r="17" spans="2:10" x14ac:dyDescent="0.25">
      <c r="B17" s="7">
        <f t="shared" si="1"/>
        <v>13</v>
      </c>
      <c r="C17" s="7" t="s">
        <v>151</v>
      </c>
      <c r="D17" s="7" t="s">
        <v>147</v>
      </c>
      <c r="E17" s="7" t="s">
        <v>18</v>
      </c>
      <c r="F17" s="9">
        <v>0.36</v>
      </c>
      <c r="G17" s="7">
        <v>63</v>
      </c>
      <c r="H17" s="7">
        <v>77.099999999999994</v>
      </c>
      <c r="I17" s="9">
        <f t="shared" si="0"/>
        <v>27.755999999999997</v>
      </c>
      <c r="J17" s="7" t="s">
        <v>323</v>
      </c>
    </row>
    <row r="18" spans="2:10" x14ac:dyDescent="0.25">
      <c r="B18" s="7">
        <f t="shared" si="1"/>
        <v>14</v>
      </c>
      <c r="C18" s="7" t="s">
        <v>152</v>
      </c>
      <c r="D18" s="7" t="s">
        <v>151</v>
      </c>
      <c r="E18" s="7" t="s">
        <v>18</v>
      </c>
      <c r="F18" s="9">
        <v>0.36</v>
      </c>
      <c r="G18" s="7">
        <v>63</v>
      </c>
      <c r="H18" s="7">
        <v>82</v>
      </c>
      <c r="I18" s="9">
        <f t="shared" si="0"/>
        <v>29.52</v>
      </c>
      <c r="J18" s="7" t="s">
        <v>323</v>
      </c>
    </row>
    <row r="19" spans="2:10" x14ac:dyDescent="0.25">
      <c r="B19" s="7">
        <f t="shared" si="1"/>
        <v>15</v>
      </c>
      <c r="C19" s="14" t="s">
        <v>54</v>
      </c>
      <c r="D19" s="14" t="s">
        <v>153</v>
      </c>
      <c r="E19" s="7" t="s">
        <v>51</v>
      </c>
      <c r="F19" s="9">
        <v>0.36</v>
      </c>
      <c r="G19" s="7">
        <v>63</v>
      </c>
      <c r="H19" s="7">
        <v>120.4</v>
      </c>
      <c r="I19" s="9">
        <f t="shared" si="0"/>
        <v>43.344000000000001</v>
      </c>
      <c r="J19" s="7" t="s">
        <v>323</v>
      </c>
    </row>
    <row r="20" spans="2:10" x14ac:dyDescent="0.25">
      <c r="B20" s="7">
        <f t="shared" si="1"/>
        <v>16</v>
      </c>
      <c r="C20" s="14" t="s">
        <v>153</v>
      </c>
      <c r="D20" s="14" t="s">
        <v>148</v>
      </c>
      <c r="E20" s="7" t="s">
        <v>51</v>
      </c>
      <c r="F20" s="9">
        <v>0.36</v>
      </c>
      <c r="G20" s="7">
        <v>63</v>
      </c>
      <c r="H20" s="7">
        <v>117.1</v>
      </c>
      <c r="I20" s="9">
        <f t="shared" si="0"/>
        <v>42.155999999999999</v>
      </c>
      <c r="J20" s="7" t="s">
        <v>323</v>
      </c>
    </row>
    <row r="21" spans="2:10" x14ac:dyDescent="0.25">
      <c r="B21" s="7">
        <f t="shared" si="1"/>
        <v>17</v>
      </c>
      <c r="C21" s="14" t="s">
        <v>155</v>
      </c>
      <c r="D21" s="14" t="s">
        <v>152</v>
      </c>
      <c r="E21" s="7" t="s">
        <v>51</v>
      </c>
      <c r="F21" s="9">
        <v>0.36</v>
      </c>
      <c r="G21" s="7">
        <v>63</v>
      </c>
      <c r="H21" s="7">
        <v>17.399999999999999</v>
      </c>
      <c r="I21" s="9">
        <f t="shared" si="0"/>
        <v>6.2639999999999993</v>
      </c>
      <c r="J21" s="7" t="s">
        <v>323</v>
      </c>
    </row>
    <row r="22" spans="2:10" x14ac:dyDescent="0.25">
      <c r="B22" s="7">
        <f t="shared" si="1"/>
        <v>18</v>
      </c>
      <c r="C22" s="14" t="s">
        <v>152</v>
      </c>
      <c r="D22" s="14" t="s">
        <v>62</v>
      </c>
      <c r="E22" s="7" t="s">
        <v>51</v>
      </c>
      <c r="F22" s="9">
        <v>0.36</v>
      </c>
      <c r="G22" s="7">
        <v>63</v>
      </c>
      <c r="H22" s="7">
        <v>44.9</v>
      </c>
      <c r="I22" s="9">
        <f t="shared" si="0"/>
        <v>16.163999999999998</v>
      </c>
      <c r="J22" s="7" t="s">
        <v>323</v>
      </c>
    </row>
    <row r="23" spans="2:10" x14ac:dyDescent="0.25">
      <c r="B23" s="7">
        <f t="shared" si="1"/>
        <v>19</v>
      </c>
      <c r="C23" s="7" t="s">
        <v>167</v>
      </c>
      <c r="D23" s="7">
        <v>279</v>
      </c>
      <c r="E23" s="7" t="s">
        <v>20</v>
      </c>
      <c r="F23" s="9">
        <v>0.36</v>
      </c>
      <c r="G23" s="7">
        <v>63</v>
      </c>
      <c r="H23" s="7">
        <v>6</v>
      </c>
      <c r="I23" s="9">
        <f t="shared" si="0"/>
        <v>2.16</v>
      </c>
      <c r="J23" s="7" t="s">
        <v>323</v>
      </c>
    </row>
    <row r="24" spans="2:10" x14ac:dyDescent="0.25">
      <c r="B24" s="7">
        <f t="shared" si="1"/>
        <v>20</v>
      </c>
      <c r="C24" s="7" t="s">
        <v>173</v>
      </c>
      <c r="D24" s="7" t="s">
        <v>174</v>
      </c>
      <c r="E24" s="7" t="s">
        <v>20</v>
      </c>
      <c r="F24" s="9">
        <v>0.36</v>
      </c>
      <c r="G24" s="7">
        <v>63</v>
      </c>
      <c r="H24" s="7">
        <v>4</v>
      </c>
      <c r="I24" s="9">
        <f t="shared" si="0"/>
        <v>1.44</v>
      </c>
      <c r="J24" s="7" t="s">
        <v>323</v>
      </c>
    </row>
    <row r="25" spans="2:10" x14ac:dyDescent="0.25">
      <c r="B25" s="7">
        <f t="shared" si="1"/>
        <v>21</v>
      </c>
      <c r="C25" s="7" t="s">
        <v>209</v>
      </c>
      <c r="D25" s="7" t="s">
        <v>210</v>
      </c>
      <c r="E25" s="7" t="s">
        <v>211</v>
      </c>
      <c r="F25" s="9">
        <v>0.36</v>
      </c>
      <c r="G25" s="7">
        <v>63</v>
      </c>
      <c r="H25" s="7">
        <v>66.400000000000006</v>
      </c>
      <c r="I25" s="9">
        <f t="shared" si="0"/>
        <v>23.904</v>
      </c>
      <c r="J25" s="7" t="s">
        <v>323</v>
      </c>
    </row>
    <row r="26" spans="2:10" x14ac:dyDescent="0.25">
      <c r="B26" s="7">
        <f t="shared" si="1"/>
        <v>22</v>
      </c>
      <c r="C26" s="7" t="s">
        <v>210</v>
      </c>
      <c r="D26" s="7" t="s">
        <v>213</v>
      </c>
      <c r="E26" s="7" t="s">
        <v>211</v>
      </c>
      <c r="F26" s="9">
        <v>0.36</v>
      </c>
      <c r="G26" s="7">
        <v>63</v>
      </c>
      <c r="H26" s="7">
        <v>24.2</v>
      </c>
      <c r="I26" s="9">
        <f t="shared" si="0"/>
        <v>8.7119999999999997</v>
      </c>
      <c r="J26" s="7" t="s">
        <v>323</v>
      </c>
    </row>
    <row r="27" spans="2:10" x14ac:dyDescent="0.25">
      <c r="B27" s="7">
        <f t="shared" si="1"/>
        <v>23</v>
      </c>
      <c r="C27" s="7" t="s">
        <v>213</v>
      </c>
      <c r="D27" s="7" t="s">
        <v>215</v>
      </c>
      <c r="E27" s="7" t="s">
        <v>211</v>
      </c>
      <c r="F27" s="9">
        <v>0.36</v>
      </c>
      <c r="G27" s="7">
        <v>63</v>
      </c>
      <c r="H27" s="7">
        <v>122.6</v>
      </c>
      <c r="I27" s="9">
        <f t="shared" si="0"/>
        <v>44.135999999999996</v>
      </c>
      <c r="J27" s="7" t="s">
        <v>323</v>
      </c>
    </row>
    <row r="28" spans="2:10" x14ac:dyDescent="0.25">
      <c r="B28" s="7">
        <f t="shared" si="1"/>
        <v>24</v>
      </c>
      <c r="C28" s="7" t="s">
        <v>242</v>
      </c>
      <c r="D28" s="7" t="s">
        <v>235</v>
      </c>
      <c r="E28" s="7" t="s">
        <v>243</v>
      </c>
      <c r="F28" s="7">
        <v>0.36</v>
      </c>
      <c r="G28" s="7">
        <v>63</v>
      </c>
      <c r="H28" s="7">
        <v>5</v>
      </c>
      <c r="I28" s="9">
        <f t="shared" si="0"/>
        <v>1.7999999999999998</v>
      </c>
      <c r="J28" s="7" t="s">
        <v>323</v>
      </c>
    </row>
    <row r="29" spans="2:10" x14ac:dyDescent="0.25">
      <c r="B29" s="7">
        <f t="shared" si="1"/>
        <v>25</v>
      </c>
      <c r="C29" s="14" t="s">
        <v>258</v>
      </c>
      <c r="D29" s="14" t="s">
        <v>259</v>
      </c>
      <c r="E29" s="7" t="s">
        <v>51</v>
      </c>
      <c r="F29" s="7">
        <v>0.36</v>
      </c>
      <c r="G29" s="7">
        <v>63</v>
      </c>
      <c r="H29" s="7">
        <v>40</v>
      </c>
      <c r="I29" s="9">
        <f t="shared" si="0"/>
        <v>14.399999999999999</v>
      </c>
      <c r="J29" s="7" t="s">
        <v>323</v>
      </c>
    </row>
    <row r="30" spans="2:10" x14ac:dyDescent="0.25">
      <c r="B30" s="7">
        <f t="shared" si="1"/>
        <v>26</v>
      </c>
      <c r="C30" s="14" t="s">
        <v>259</v>
      </c>
      <c r="D30" s="14" t="s">
        <v>260</v>
      </c>
      <c r="E30" s="7" t="s">
        <v>51</v>
      </c>
      <c r="F30" s="7">
        <v>0.36</v>
      </c>
      <c r="G30" s="7">
        <v>63</v>
      </c>
      <c r="H30" s="7">
        <v>34</v>
      </c>
      <c r="I30" s="9">
        <f t="shared" si="0"/>
        <v>12.24</v>
      </c>
      <c r="J30" s="7" t="s">
        <v>323</v>
      </c>
    </row>
    <row r="31" spans="2:10" x14ac:dyDescent="0.25">
      <c r="B31" s="7">
        <f t="shared" si="1"/>
        <v>27</v>
      </c>
      <c r="C31" s="14" t="s">
        <v>261</v>
      </c>
      <c r="D31" s="14" t="s">
        <v>262</v>
      </c>
      <c r="E31" s="7" t="s">
        <v>51</v>
      </c>
      <c r="F31" s="7">
        <v>0.36</v>
      </c>
      <c r="G31" s="7">
        <v>63</v>
      </c>
      <c r="H31" s="7">
        <v>21.3</v>
      </c>
      <c r="I31" s="9">
        <f t="shared" si="0"/>
        <v>7.6680000000000001</v>
      </c>
      <c r="J31" s="7" t="s">
        <v>323</v>
      </c>
    </row>
    <row r="32" spans="2:10" x14ac:dyDescent="0.25">
      <c r="B32" s="7">
        <f t="shared" si="1"/>
        <v>28</v>
      </c>
      <c r="C32" s="7" t="s">
        <v>267</v>
      </c>
      <c r="D32" s="7" t="s">
        <v>268</v>
      </c>
      <c r="E32" s="7" t="s">
        <v>18</v>
      </c>
      <c r="F32" s="7">
        <v>0.36</v>
      </c>
      <c r="G32" s="7">
        <v>63</v>
      </c>
      <c r="H32" s="7">
        <v>81</v>
      </c>
      <c r="I32" s="9">
        <f t="shared" si="0"/>
        <v>29.16</v>
      </c>
      <c r="J32" s="7" t="s">
        <v>323</v>
      </c>
    </row>
    <row r="33" spans="2:10" x14ac:dyDescent="0.25">
      <c r="B33" s="7">
        <f t="shared" si="1"/>
        <v>29</v>
      </c>
      <c r="C33" s="7" t="s">
        <v>119</v>
      </c>
      <c r="D33" s="7" t="s">
        <v>120</v>
      </c>
      <c r="E33" s="7" t="s">
        <v>18</v>
      </c>
      <c r="F33" s="7">
        <v>0.36</v>
      </c>
      <c r="G33" s="7">
        <v>63</v>
      </c>
      <c r="H33" s="7">
        <v>33.799999999999997</v>
      </c>
      <c r="I33" s="9">
        <f t="shared" si="0"/>
        <v>12.167999999999999</v>
      </c>
      <c r="J33" s="7" t="s">
        <v>323</v>
      </c>
    </row>
    <row r="34" spans="2:10" x14ac:dyDescent="0.25">
      <c r="B34" s="7">
        <f t="shared" si="1"/>
        <v>30</v>
      </c>
      <c r="C34" s="7" t="s">
        <v>94</v>
      </c>
      <c r="D34" s="7" t="s">
        <v>99</v>
      </c>
      <c r="E34" s="7" t="s">
        <v>18</v>
      </c>
      <c r="F34" s="7">
        <v>0.36</v>
      </c>
      <c r="G34" s="7">
        <v>63</v>
      </c>
      <c r="H34" s="7">
        <v>29.8</v>
      </c>
      <c r="I34" s="9">
        <f t="shared" si="0"/>
        <v>10.728</v>
      </c>
      <c r="J34" s="7" t="s">
        <v>323</v>
      </c>
    </row>
    <row r="35" spans="2:10" x14ac:dyDescent="0.25">
      <c r="B35" s="7">
        <f t="shared" si="1"/>
        <v>31</v>
      </c>
      <c r="C35" s="7" t="s">
        <v>99</v>
      </c>
      <c r="D35" s="7" t="s">
        <v>97</v>
      </c>
      <c r="E35" s="7" t="s">
        <v>18</v>
      </c>
      <c r="F35" s="9">
        <v>0.36</v>
      </c>
      <c r="G35" s="9">
        <v>63</v>
      </c>
      <c r="H35" s="9">
        <v>89.3</v>
      </c>
      <c r="I35" s="9">
        <f t="shared" si="0"/>
        <v>32.147999999999996</v>
      </c>
      <c r="J35" s="7" t="s">
        <v>323</v>
      </c>
    </row>
    <row r="36" spans="2:10" x14ac:dyDescent="0.25">
      <c r="B36" s="7">
        <f t="shared" si="1"/>
        <v>32</v>
      </c>
      <c r="C36" s="7" t="s">
        <v>283</v>
      </c>
      <c r="D36" s="7" t="s">
        <v>59</v>
      </c>
      <c r="E36" s="7" t="s">
        <v>20</v>
      </c>
      <c r="F36" s="7">
        <v>0.36</v>
      </c>
      <c r="G36" s="7">
        <v>63</v>
      </c>
      <c r="H36" s="7">
        <v>7</v>
      </c>
      <c r="I36" s="9">
        <f t="shared" si="0"/>
        <v>2.52</v>
      </c>
      <c r="J36" s="7" t="s">
        <v>323</v>
      </c>
    </row>
    <row r="37" spans="2:10" x14ac:dyDescent="0.25">
      <c r="B37" s="7">
        <f t="shared" si="1"/>
        <v>33</v>
      </c>
      <c r="C37" s="14" t="s">
        <v>287</v>
      </c>
      <c r="D37" s="14" t="s">
        <v>281</v>
      </c>
      <c r="E37" s="7" t="s">
        <v>18</v>
      </c>
      <c r="F37" s="7">
        <v>0.37</v>
      </c>
      <c r="G37" s="7">
        <v>75</v>
      </c>
      <c r="H37" s="9">
        <v>18</v>
      </c>
      <c r="I37" s="9">
        <f t="shared" si="0"/>
        <v>6.66</v>
      </c>
      <c r="J37" s="7" t="s">
        <v>323</v>
      </c>
    </row>
    <row r="38" spans="2:10" x14ac:dyDescent="0.25">
      <c r="B38" s="7">
        <f t="shared" si="1"/>
        <v>34</v>
      </c>
      <c r="C38" s="14" t="s">
        <v>281</v>
      </c>
      <c r="D38" s="14" t="s">
        <v>76</v>
      </c>
      <c r="E38" s="7" t="s">
        <v>18</v>
      </c>
      <c r="F38" s="7">
        <v>0.37</v>
      </c>
      <c r="G38" s="7">
        <v>75</v>
      </c>
      <c r="H38" s="9">
        <v>31</v>
      </c>
      <c r="I38" s="9">
        <f t="shared" si="0"/>
        <v>11.47</v>
      </c>
      <c r="J38" s="7" t="s">
        <v>323</v>
      </c>
    </row>
    <row r="39" spans="2:10" x14ac:dyDescent="0.25">
      <c r="B39" s="7">
        <f t="shared" si="1"/>
        <v>35</v>
      </c>
      <c r="C39" s="14" t="s">
        <v>76</v>
      </c>
      <c r="D39" s="14" t="s">
        <v>86</v>
      </c>
      <c r="E39" s="7" t="s">
        <v>18</v>
      </c>
      <c r="F39" s="7">
        <v>0.37</v>
      </c>
      <c r="G39" s="7">
        <v>75</v>
      </c>
      <c r="H39" s="9">
        <v>82.4</v>
      </c>
      <c r="I39" s="9">
        <f t="shared" si="0"/>
        <v>30.488000000000003</v>
      </c>
      <c r="J39" s="7" t="s">
        <v>323</v>
      </c>
    </row>
    <row r="40" spans="2:10" x14ac:dyDescent="0.25">
      <c r="B40" s="7">
        <f t="shared" si="1"/>
        <v>36</v>
      </c>
      <c r="C40" s="7" t="s">
        <v>215</v>
      </c>
      <c r="D40" s="7" t="s">
        <v>238</v>
      </c>
      <c r="E40" s="7" t="s">
        <v>243</v>
      </c>
      <c r="F40" s="7">
        <v>0.39</v>
      </c>
      <c r="G40" s="7">
        <v>90</v>
      </c>
      <c r="H40" s="7">
        <v>6.2</v>
      </c>
      <c r="I40" s="9">
        <f t="shared" si="0"/>
        <v>2.4180000000000001</v>
      </c>
      <c r="J40" s="7" t="s">
        <v>323</v>
      </c>
    </row>
    <row r="41" spans="2:10" x14ac:dyDescent="0.25">
      <c r="B41" s="7">
        <f t="shared" si="1"/>
        <v>37</v>
      </c>
      <c r="C41" s="14" t="s">
        <v>200</v>
      </c>
      <c r="D41" s="14" t="s">
        <v>217</v>
      </c>
      <c r="E41" s="7" t="s">
        <v>211</v>
      </c>
      <c r="F41" s="7">
        <v>0.39</v>
      </c>
      <c r="G41" s="7">
        <v>90</v>
      </c>
      <c r="H41" s="7">
        <v>4.3</v>
      </c>
      <c r="I41" s="9">
        <f t="shared" si="0"/>
        <v>1.677</v>
      </c>
      <c r="J41" s="7" t="s">
        <v>323</v>
      </c>
    </row>
    <row r="42" spans="2:10" x14ac:dyDescent="0.25">
      <c r="B42" s="7">
        <f t="shared" si="1"/>
        <v>38</v>
      </c>
      <c r="C42" s="7" t="s">
        <v>288</v>
      </c>
      <c r="D42" s="7" t="s">
        <v>308</v>
      </c>
      <c r="E42" s="7" t="s">
        <v>20</v>
      </c>
      <c r="F42" s="7">
        <v>0.44</v>
      </c>
      <c r="G42" s="7">
        <v>140</v>
      </c>
      <c r="H42" s="7">
        <v>6.4</v>
      </c>
      <c r="I42" s="9">
        <f t="shared" si="0"/>
        <v>2.8160000000000003</v>
      </c>
      <c r="J42" s="7" t="s">
        <v>323</v>
      </c>
    </row>
  </sheetData>
  <mergeCells count="2">
    <mergeCell ref="B3:I3"/>
    <mergeCell ref="J3: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PURBHIKA AND RAIGARH</vt:lpstr>
      <vt:lpstr>road restoration</vt:lpstr>
      <vt:lpstr>'PURBHIKA AND RAIGARH'!Print_Area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2024-12-09T10:48:39Z</dcterms:modified>
</cp:coreProperties>
</file>