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attarasand khayathi " sheetId="4" r:id="rId1"/>
    <sheet name="attarsand pr" sheetId="3" r:id="rId2"/>
    <sheet name="ATTARSAND -AGS" sheetId="2" r:id="rId3"/>
    <sheet name="Sheet1" sheetId="1"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localSheetId="0" hidden="1">{"'Sheet1'!$A$4386:$N$4591"}</definedName>
    <definedName name="______________________dec05" localSheetId="1" hidden="1">{"'Sheet1'!$A$4386:$N$4591"}</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localSheetId="0" hidden="1">{"'Sheet1'!$A$4386:$N$4591"}</definedName>
    <definedName name="_____________________dec05" localSheetId="1" hidden="1">{"'Sheet1'!$A$4386:$N$4591"}</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localSheetId="0" hidden="1">{"'Sheet1'!$A$4386:$N$4591"}</definedName>
    <definedName name="____________________dec05" localSheetId="1" hidden="1">{"'Sheet1'!$A$4386:$N$4591"}</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localSheetId="0" hidden="1">{"'Sheet1'!$A$4386:$N$4591"}</definedName>
    <definedName name="___________________dec05" localSheetId="1" hidden="1">{"'Sheet1'!$A$4386:$N$4591"}</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localSheetId="0" hidden="1">{"'Sheet1'!$A$4386:$N$4591"}</definedName>
    <definedName name="__________________dec05" localSheetId="1" hidden="1">{"'Sheet1'!$A$4386:$N$4591"}</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localSheetId="0" hidden="1">{"'Sheet1'!$A$4386:$N$4591"}</definedName>
    <definedName name="_________________dec05" localSheetId="1" hidden="1">{"'Sheet1'!$A$4386:$N$4591"}</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localSheetId="0" hidden="1">{"'Sheet1'!$A$4386:$N$4591"}</definedName>
    <definedName name="________________dec05" localSheetId="1" hidden="1">{"'Sheet1'!$A$4386:$N$4591"}</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localSheetId="0" hidden="1">{"'Sheet1'!$A$4386:$N$4591"}</definedName>
    <definedName name="_______________dec05" localSheetId="1" hidden="1">{"'Sheet1'!$A$4386:$N$4591"}</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localSheetId="0" hidden="1">{"'Sheet1'!$A$4386:$N$4591"}</definedName>
    <definedName name="______________dec05" localSheetId="1" hidden="1">{"'Sheet1'!$A$4386:$N$4591"}</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localSheetId="0" hidden="1">{"'Sheet1'!$A$4386:$N$4591"}</definedName>
    <definedName name="_____________dec05" localSheetId="1" hidden="1">{"'Sheet1'!$A$4386:$N$4591"}</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localSheetId="0" hidden="1">{"'Sheet1'!$A$4386:$N$4591"}</definedName>
    <definedName name="____________dec05" localSheetId="1" hidden="1">{"'Sheet1'!$A$4386:$N$4591"}</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localSheetId="0" hidden="1">{"'Sheet1'!$A$4386:$N$4591"}</definedName>
    <definedName name="___________dec05" localSheetId="1" hidden="1">{"'Sheet1'!$A$4386:$N$4591"}</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localSheetId="0" hidden="1">{"'Sheet1'!$A$4386:$N$4591"}</definedName>
    <definedName name="__________dec05" localSheetId="1" hidden="1">{"'Sheet1'!$A$4386:$N$4591"}</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localSheetId="0" hidden="1">{"'Sheet1'!$A$4386:$N$4591"}</definedName>
    <definedName name="_________dec05" localSheetId="1" hidden="1">{"'Sheet1'!$A$4386:$N$4591"}</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localSheetId="0" hidden="1">{"'Sheet1'!$A$4386:$N$4591"}</definedName>
    <definedName name="________dec05" localSheetId="1" hidden="1">{"'Sheet1'!$A$4386:$N$4591"}</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localSheetId="0" hidden="1">{"'Sheet1'!$A$4386:$N$4591"}</definedName>
    <definedName name="_______dec05" localSheetId="1" hidden="1">{"'Sheet1'!$A$4386:$N$4591"}</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localSheetId="0" hidden="1">{"'Sheet1'!$A$4386:$N$4591"}</definedName>
    <definedName name="______dec05" localSheetId="1" hidden="1">{"'Sheet1'!$A$4386:$N$4591"}</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localSheetId="0" hidden="1">{"'Sheet1'!$A$4386:$N$4591"}</definedName>
    <definedName name="_____dec05" localSheetId="1" hidden="1">{"'Sheet1'!$A$4386:$N$4591"}</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localSheetId="0" hidden="1">{"'Sheet1'!$A$4386:$N$4591"}</definedName>
    <definedName name="____dec05" localSheetId="1" hidden="1">{"'Sheet1'!$A$4386:$N$4591"}</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localSheetId="0" hidden="1">{"'Sheet1'!$A$4386:$N$4591"}</definedName>
    <definedName name="___dec05" localSheetId="1" hidden="1">{"'Sheet1'!$A$4386:$N$4591"}</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 localSheetId="0">{#N/A,#N/A,FALSE,"mpph1";#N/A,#N/A,FALSE,"mpmseb";#N/A,#N/A,FALSE,"mpph2"}</definedName>
    <definedName name="__BOQ3" localSheetId="1">{#N/A,#N/A,FALSE,"mpph1";#N/A,#N/A,FALSE,"mpmseb";#N/A,#N/A,FALSE,"mpph2"}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localSheetId="0" hidden="1">{"'Sheet1'!$A$4386:$N$4591"}</definedName>
    <definedName name="__dec05" localSheetId="1" hidden="1">{"'Sheet1'!$A$4386:$N$4591"}</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 localSheetId="0">{#N/A,#N/A,FALSE,"mpph1";#N/A,#N/A,FALSE,"mpmseb";#N/A,#N/A,FALSE,"mpph2"}</definedName>
    <definedName name="_BOQ3" localSheetId="1">{#N/A,#N/A,FALSE,"mpph1";#N/A,#N/A,FALSE,"mpmseb";#N/A,#N/A,FALSE,"mpph2"}</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localSheetId="0" hidden="1">{"'Sheet1'!$A$4386:$N$4591"}</definedName>
    <definedName name="_dec05" localSheetId="1" hidden="1">{"'Sheet1'!$A$4386:$N$4591"}</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localSheetId="0" hidden="1">'attarasand khayathi '!$AA$16:$AE$60</definedName>
    <definedName name="_xlnm._FilterDatabase" localSheetId="2" hidden="1">'ATTARSAND -AGS'!$AD$13:$AE$57</definedName>
    <definedName name="_xlnm._FilterDatabase" localSheetId="1" hidden="1">'attarsand pr'!$Q$13:$R$78</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localSheetId="0" hidden="1">{"form-D1",#N/A,FALSE,"FORM-D1";"form-D1_amt",#N/A,FALSE,"FORM-D1"}</definedName>
    <definedName name="AAAA" localSheetId="1" hidden="1">{"form-D1",#N/A,FALSE,"FORM-D1";"form-D1_amt",#N/A,FALSE,"FORM-D1"}</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localSheetId="0" hidden="1">{"'Sheet1'!$A$4386:$N$4591"}</definedName>
    <definedName name="AD" localSheetId="1" hidden="1">{"'Sheet1'!$A$4386:$N$4591"}</definedName>
    <definedName name="AD" hidden="1">{"'Sheet1'!$A$4386:$N$4591"}</definedName>
    <definedName name="adfsdf">#REF!</definedName>
    <definedName name="ADITION" localSheetId="0" hidden="1">{"'장비'!$A$3:$M$12"}</definedName>
    <definedName name="ADITION" localSheetId="1" hidden="1">{"'장비'!$A$3:$M$12"}</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localSheetId="0" hidden="1">{#N/A,#N/A,FALSE,"CCTV"}</definedName>
    <definedName name="AH" localSheetId="1" hidden="1">{#N/A,#N/A,FALSE,"CCTV"}</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localSheetId="0" hidden="1">{"form-D1",#N/A,FALSE,"FORM-D1";"form-D1_amt",#N/A,FALSE,"FORM-D1"}</definedName>
    <definedName name="APR" localSheetId="1" hidden="1">{"form-D1",#N/A,FALSE,"FORM-D1";"form-D1_amt",#N/A,FALSE,"FORM-D1"}</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 localSheetId="0">{#N/A,#N/A,FALSE,"mpph1";#N/A,#N/A,FALSE,"mpmseb";#N/A,#N/A,FALSE,"mpph2"}</definedName>
    <definedName name="BADWE" localSheetId="1">{#N/A,#N/A,FALSE,"mpph1";#N/A,#N/A,FALSE,"mpmseb";#N/A,#N/A,FALSE,"mpph2"}</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localSheetId="0" hidden="1">{"'Sheet1'!$L$16"}</definedName>
    <definedName name="bkd" localSheetId="1" hidden="1">{"'Sheet1'!$L$16"}</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localSheetId="0" hidden="1">{"'Sheet1'!$L$16"}</definedName>
    <definedName name="bm" localSheetId="1" hidden="1">{"'Sheet1'!$L$16"}</definedName>
    <definedName name="bm" hidden="1">{"'Sheet1'!$L$16"}</definedName>
    <definedName name="bn" localSheetId="0" hidden="1">{"'Sheet1'!$L$16"}</definedName>
    <definedName name="bn" localSheetId="1"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localSheetId="0" hidden="1">{"'Sheet1'!$A$4386:$N$4591"}</definedName>
    <definedName name="cash" localSheetId="1" hidden="1">{"'Sheet1'!$A$4386:$N$4591"}</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localSheetId="0" hidden="1">{"'Sheet1'!$L$16"}</definedName>
    <definedName name="cn" localSheetId="1" hidden="1">{"'Sheet1'!$L$16"}</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 localSheetId="0">{#N/A,#N/A,FALSE,"mpph1";#N/A,#N/A,FALSE,"mpmseb";#N/A,#N/A,FALSE,"mpph2"}</definedName>
    <definedName name="COMPARISON" localSheetId="1">{#N/A,#N/A,FALSE,"mpph1";#N/A,#N/A,FALSE,"mpmseb";#N/A,#N/A,FALSE,"mpph2"}</definedName>
    <definedName name="COMPARISON">{#N/A,#N/A,FALSE,"mpph1";#N/A,#N/A,FALSE,"mpmseb";#N/A,#N/A,FALSE,"mpph2"}</definedName>
    <definedName name="ConBlks">'[81]RA Civil'!$E$39</definedName>
    <definedName name="conc_dens">#REF!</definedName>
    <definedName name="conden">#REF!</definedName>
    <definedName name="condition" localSheetId="0" hidden="1">{"'장비'!$A$3:$M$12"}</definedName>
    <definedName name="condition" localSheetId="1" hidden="1">{"'장비'!$A$3:$M$12"}</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localSheetId="0" hidden="1">{"'Sheet1'!$A$4386:$N$4591"}</definedName>
    <definedName name="d_jp" localSheetId="1" hidden="1">{"'Sheet1'!$A$4386:$N$4591"}</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localSheetId="0" hidden="1">{"form-D1",#N/A,FALSE,"FORM-D1";"form-D1_amt",#N/A,FALSE,"FORM-D1"}</definedName>
    <definedName name="DDDD" localSheetId="1" hidden="1">{"form-D1",#N/A,FALSE,"FORM-D1";"form-D1_amt",#N/A,FALSE,"FORM-D1"}</definedName>
    <definedName name="DDDD" hidden="1">{"form-D1",#N/A,FALSE,"FORM-D1";"form-D1_amt",#N/A,FALSE,"FORM-D1"}</definedName>
    <definedName name="DDDDDD">[80]!CLEAR</definedName>
    <definedName name="de" localSheetId="0" hidden="1">{"form-D1",#N/A,FALSE,"FORM-D1";"form-D1_amt",#N/A,FALSE,"FORM-D1"}</definedName>
    <definedName name="de" localSheetId="1" hidden="1">{"form-D1",#N/A,FALSE,"FORM-D1";"form-D1_amt",#N/A,FALSE,"FORM-D1"}</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localSheetId="0" hidden="1">{"'장비'!$A$3:$M$12"}</definedName>
    <definedName name="dfaf" localSheetId="1" hidden="1">{"'장비'!$A$3:$M$12"}</definedName>
    <definedName name="dfaf" hidden="1">{"'장비'!$A$3:$M$12"}</definedName>
    <definedName name="dfdfs" localSheetId="0" hidden="1">{"'Sheet1'!$A$4386:$N$4591"}</definedName>
    <definedName name="dfdfs" localSheetId="1" hidden="1">{"'Sheet1'!$A$4386:$N$4591"}</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localSheetId="0" hidden="1">{"'Sheet1'!$A$4386:$N$4591"}</definedName>
    <definedName name="DHTML" localSheetId="1" hidden="1">{"'Sheet1'!$A$4386:$N$4591"}</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localSheetId="0" hidden="1">{"'Sheet1'!$L$16"}</definedName>
    <definedName name="dw" localSheetId="1" hidden="1">{"'Sheet1'!$L$16"}</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localSheetId="0" hidden="1">{"form-D1",#N/A,FALSE,"FORM-D1";"form-D1_amt",#N/A,FALSE,"FORM-D1"}</definedName>
    <definedName name="EEEE" localSheetId="1" hidden="1">{"form-D1",#N/A,FALSE,"FORM-D1";"form-D1_amt",#N/A,FALSE,"FORM-D1"}</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localSheetId="0" hidden="1">{"'Sheet1'!$L$16"}</definedName>
    <definedName name="es" localSheetId="1" hidden="1">{"'Sheet1'!$L$16"}</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localSheetId="0" hidden="1">{"'Sheet1'!$L$16"}</definedName>
    <definedName name="et" localSheetId="1" hidden="1">{"'Sheet1'!$L$16"}</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localSheetId="0" hidden="1">{"'Sheet1'!$L$16"}</definedName>
    <definedName name="fd" localSheetId="1" hidden="1">{"'Sheet1'!$L$16"}</definedName>
    <definedName name="fd" hidden="1">{"'Sheet1'!$L$16"}</definedName>
    <definedName name="fdgk" localSheetId="0" hidden="1">{"'Sheet1'!$L$16"}</definedName>
    <definedName name="fdgk" localSheetId="1" hidden="1">{"'Sheet1'!$L$16"}</definedName>
    <definedName name="fdgk" hidden="1">{"'Sheet1'!$L$16"}</definedName>
    <definedName name="fdn_no">#REF!</definedName>
    <definedName name="FDNDATA">#REF!</definedName>
    <definedName name="FDNKe">#REF!</definedName>
    <definedName name="fe" localSheetId="0" hidden="1">{"'Sheet1'!$L$16"}</definedName>
    <definedName name="fe" localSheetId="1" hidden="1">{"'Sheet1'!$L$16"}</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localSheetId="0" hidden="1">{"'Sheet1'!$A$4386:$N$4591"}</definedName>
    <definedName name="fjhgfd" localSheetId="1" hidden="1">{"'Sheet1'!$A$4386:$N$4591"}</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localSheetId="0" hidden="1">{"'Sheet1'!$L$16"}</definedName>
    <definedName name="fs" localSheetId="1" hidden="1">{"'Sheet1'!$L$16"}</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localSheetId="0" hidden="1">{"'Sheet1'!$A$4386:$N$4591"}</definedName>
    <definedName name="funds" localSheetId="1" hidden="1">{"'Sheet1'!$A$4386:$N$4591"}</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localSheetId="0" hidden="1">{"'Sheet1'!$L$16"}</definedName>
    <definedName name="gid" localSheetId="1" hidden="1">{"'Sheet1'!$L$16"}</definedName>
    <definedName name="gid" hidden="1">{"'Sheet1'!$L$16"}</definedName>
    <definedName name="gj" localSheetId="0" hidden="1">{"'Sheet1'!$L$16"}</definedName>
    <definedName name="gj" localSheetId="1" hidden="1">{"'Sheet1'!$L$16"}</definedName>
    <definedName name="gj" hidden="1">{"'Sheet1'!$L$16"}</definedName>
    <definedName name="gkd" localSheetId="0" hidden="1">{"'Sheet1'!$L$16"}</definedName>
    <definedName name="gkd" localSheetId="1"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localSheetId="0" hidden="1">{#N/A,#N/A,FALSE,"CCTV"}</definedName>
    <definedName name="GV" localSheetId="1" hidden="1">{#N/A,#N/A,FALSE,"CCTV"}</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localSheetId="0" hidden="1">{"'Sheet1'!$L$16"}</definedName>
    <definedName name="hj" localSheetId="1" hidden="1">{"'Sheet1'!$L$16"}</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localSheetId="0" hidden="1">{"'장비'!$A$3:$M$12"}</definedName>
    <definedName name="HTML" localSheetId="1" hidden="1">{"'장비'!$A$3:$M$12"}</definedName>
    <definedName name="HTML" hidden="1">{"'장비'!$A$3:$M$12"}</definedName>
    <definedName name="HTML_CodePage" hidden="1">1252</definedName>
    <definedName name="HTML_Control" localSheetId="0" hidden="1">{"'Bill No. 7'!$A$1:$G$32"}</definedName>
    <definedName name="HTML_Control" localSheetId="1" hidden="1">{"'Bill No. 7'!$A$1:$G$32"}</definedName>
    <definedName name="HTML_Control" hidden="1">{"'Bill No. 7'!$A$1:$G$32"}</definedName>
    <definedName name="HTML_control2" localSheetId="0" hidden="1">{"'Sheet1'!$A$4386:$N$4591"}</definedName>
    <definedName name="HTML_control2" localSheetId="1"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localSheetId="0" hidden="1">{"'Sheet1'!$A$4386:$N$4591"}</definedName>
    <definedName name="IAM" localSheetId="1" hidden="1">{"'Sheet1'!$A$4386:$N$4591"}</definedName>
    <definedName name="IAM" hidden="1">{"'Sheet1'!$A$4386:$N$4591"}</definedName>
    <definedName name="ic">5%</definedName>
    <definedName name="ie" localSheetId="0" hidden="1">{"'Sheet1'!$L$16"}</definedName>
    <definedName name="ie" localSheetId="1" hidden="1">{"'Sheet1'!$L$16"}</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localSheetId="0" hidden="1">{#N/A,#N/A,FALSE,"CCTV"}</definedName>
    <definedName name="ii" localSheetId="1" hidden="1">{#N/A,#N/A,FALSE,"CCTV"}</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localSheetId="0" hidden="1">{"'Sheet1'!$L$16"}</definedName>
    <definedName name="iop" localSheetId="1" hidden="1">{"'Sheet1'!$L$16"}</definedName>
    <definedName name="iop" hidden="1">{"'Sheet1'!$L$16"}</definedName>
    <definedName name="IPB">#REF!</definedName>
    <definedName name="ipc">#REF!</definedName>
    <definedName name="ipu">#REF!</definedName>
    <definedName name="ipu___0">#REF!</definedName>
    <definedName name="ipu___13">#REF!</definedName>
    <definedName name="is" localSheetId="0" hidden="1">{"'Sheet1'!$L$16"}</definedName>
    <definedName name="is" localSheetId="1" hidden="1">{"'Sheet1'!$L$16"}</definedName>
    <definedName name="is" hidden="1">{"'Sheet1'!$L$16"}</definedName>
    <definedName name="issue_summ">'[114]water prop.'!$A$1</definedName>
    <definedName name="issue_summary1">'[115]purpose&amp;input'!#REF!</definedName>
    <definedName name="it" localSheetId="0" hidden="1">{"'Sheet1'!$L$16"}</definedName>
    <definedName name="it" localSheetId="1" hidden="1">{"'Sheet1'!$L$16"}</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localSheetId="0" hidden="1">{"form-D1",#N/A,FALSE,"FORM-D1";"form-D1_amt",#N/A,FALSE,"FORM-D1"}</definedName>
    <definedName name="k" localSheetId="1" hidden="1">{"form-D1",#N/A,FALSE,"FORM-D1";"form-D1_amt",#N/A,FALSE,"FORM-D1"}</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localSheetId="0" hidden="1">{#N/A,#N/A,FALSE,"CCTV"}</definedName>
    <definedName name="lk" localSheetId="1" hidden="1">{#N/A,#N/A,FALSE,"CCTV"}</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 localSheetId="0">{#N/A,#N/A,FALSE,"mpph1";#N/A,#N/A,FALSE,"mpmseb";#N/A,#N/A,FALSE,"mpph2"}</definedName>
    <definedName name="MCBDB" localSheetId="1">{#N/A,#N/A,FALSE,"mpph1";#N/A,#N/A,FALSE,"mpmseb";#N/A,#N/A,FALSE,"mpph2"}</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localSheetId="0" hidden="1">{"'장비'!$A$3:$M$12"}</definedName>
    <definedName name="ml" localSheetId="1" hidden="1">{"'장비'!$A$3:$M$12"}</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localSheetId="0" hidden="1">{"'Sheet1'!$L$16"}</definedName>
    <definedName name="mn" localSheetId="1" hidden="1">{"'Sheet1'!$L$16"}</definedName>
    <definedName name="mn" hidden="1">{"'Sheet1'!$L$16"}</definedName>
    <definedName name="MONTH_CONDITION">#REF!</definedName>
    <definedName name="MONTH_DETAILS">#REF!</definedName>
    <definedName name="MP" localSheetId="0" hidden="1">{#N/A,#N/A,FALSE,"CCTV"}</definedName>
    <definedName name="MP" localSheetId="1" hidden="1">{#N/A,#N/A,FALSE,"CCTV"}</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localSheetId="0" hidden="1">{#N/A,#N/A,FALSE,"CCTV"}</definedName>
    <definedName name="NEWNAME" localSheetId="1" hidden="1">{#N/A,#N/A,FALSE,"CCTV"}</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localSheetId="0" hidden="1">{"'Sheet1'!$L$16"}</definedName>
    <definedName name="o" localSheetId="1" hidden="1">{"'Sheet1'!$L$16"}</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localSheetId="0" hidden="1">{#N/A,#N/A,FALSE,"CCTV"}</definedName>
    <definedName name="po" localSheetId="1" hidden="1">{#N/A,#N/A,FALSE,"CCTV"}</definedName>
    <definedName name="po" hidden="1">{#N/A,#N/A,FALSE,"CCTV"}</definedName>
    <definedName name="POC">#REF!</definedName>
    <definedName name="pound">#REF!</definedName>
    <definedName name="pp" localSheetId="0" hidden="1">{#N/A,#N/A,FALSE,"CCTV"}</definedName>
    <definedName name="pp" localSheetId="1" hidden="1">{#N/A,#N/A,FALSE,"CCTV"}</definedName>
    <definedName name="pp" hidden="1">{#N/A,#N/A,FALSE,"CCTV"}</definedName>
    <definedName name="ppg">#REF!</definedName>
    <definedName name="PPI">#REF!</definedName>
    <definedName name="PPJ">#REF!</definedName>
    <definedName name="ppp">#REF!</definedName>
    <definedName name="pratap" localSheetId="0" hidden="1">{"'Sheet1'!$A$4386:$N$4591"}</definedName>
    <definedName name="pratap" localSheetId="1" hidden="1">{"'Sheet1'!$A$4386:$N$4591"}</definedName>
    <definedName name="pratap" hidden="1">{"'Sheet1'!$A$4386:$N$4591"}</definedName>
    <definedName name="PRDump">#REF!</definedName>
    <definedName name="PRESTRESSED">#REF!</definedName>
    <definedName name="Price">'[129]RATE-ANAY.'!$A$152:$H$756</definedName>
    <definedName name="PriceCode">#REF!</definedName>
    <definedName name="_xlnm.Print_Area" localSheetId="2">'ATTARSAND -AGS'!$A$1:$L$21</definedName>
    <definedName name="_xlnm.Print_Area" localSheetId="1">'attarsand pr'!$A$1:$L$65</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localSheetId="0" hidden="1">{"form-D1",#N/A,FALSE,"FORM-D1";"form-D1_amt",#N/A,FALSE,"FORM-D1"}</definedName>
    <definedName name="QQ" localSheetId="1" hidden="1">{"form-D1",#N/A,FALSE,"FORM-D1";"form-D1_amt",#N/A,FALSE,"FORM-D1"}</definedName>
    <definedName name="QQ" hidden="1">{"form-D1",#N/A,FALSE,"FORM-D1";"form-D1_amt",#N/A,FALSE,"FORM-D1"}</definedName>
    <definedName name="qqq">#N/A</definedName>
    <definedName name="QQQQ" localSheetId="0" hidden="1">{"form-D1",#N/A,FALSE,"FORM-D1";"form-D1_amt",#N/A,FALSE,"FORM-D1"}</definedName>
    <definedName name="QQQQ" localSheetId="1" hidden="1">{"form-D1",#N/A,FALSE,"FORM-D1";"form-D1_amt",#N/A,FALSE,"FORM-D1"}</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localSheetId="0" hidden="1">{"'Sheet1'!$A$4386:$N$4591"}</definedName>
    <definedName name="raaa" localSheetId="1" hidden="1">{"'Sheet1'!$A$4386:$N$4591"}</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localSheetId="0" hidden="1">{#N/A,#N/A,FALSE,"CCTV"}</definedName>
    <definedName name="RF" localSheetId="1" hidden="1">{#N/A,#N/A,FALSE,"CCTV"}</definedName>
    <definedName name="RF" hidden="1">{#N/A,#N/A,FALSE,"CCTV"}</definedName>
    <definedName name="ric">#REF!</definedName>
    <definedName name="rid" localSheetId="0" hidden="1">{"'Sheet1'!$L$16"}</definedName>
    <definedName name="rid" localSheetId="1" hidden="1">{"'Sheet1'!$L$16"}</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localSheetId="0" hidden="1">{"form-D1",#N/A,FALSE,"FORM-D1";"form-D1_amt",#N/A,FALSE,"FORM-D1"}</definedName>
    <definedName name="slab_p" localSheetId="1" hidden="1">{"form-D1",#N/A,FALSE,"FORM-D1";"form-D1_amt",#N/A,FALSE,"FORM-D1"}</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 localSheetId="0">Sub_class1,Sub_class2,Sub_class3,Sub_class4,Sub_class5,Sub_class6,Sub_class7,Sub_class8,Sub_class9,Sub_class10,Sub_class11,Sub_class12,Sub_class13,Sub_class14,Sub_class15</definedName>
    <definedName name="Sub_classes" localSheetId="1">Sub_class1,Sub_class2,Sub_class3,Sub_class4,Sub_class5,Sub_class6,Sub_class7,Sub_class8,Sub_class9,Sub_class10,Sub_class11,Sub_class12,Sub_class13,Sub_class14,Sub_class15</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localSheetId="0" hidden="1">{"'Sheet1'!$L$16"}</definedName>
    <definedName name="tidf" localSheetId="1" hidden="1">{"'Sheet1'!$L$16"}</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localSheetId="0" hidden="1">{"'장비'!$A$3:$M$12"}</definedName>
    <definedName name="ttt" localSheetId="1" hidden="1">{"'장비'!$A$3:$M$12"}</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localSheetId="0" hidden="1">{"'Sheet1'!$L$16"}</definedName>
    <definedName name="vf" localSheetId="1" hidden="1">{"'Sheet1'!$L$16"}</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localSheetId="0" hidden="1">{"'Sheet1'!$L$16"}</definedName>
    <definedName name="vn" localSheetId="1" hidden="1">{"'Sheet1'!$L$16"}</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localSheetId="0" hidden="1">{"'Sheet1'!$A$4386:$N$4591"}</definedName>
    <definedName name="water_funds" localSheetId="1" hidden="1">{"'Sheet1'!$A$4386:$N$4591"}</definedName>
    <definedName name="water_funds" hidden="1">{"'Sheet1'!$A$4386:$N$4591"}</definedName>
    <definedName name="WBM">#REF!</definedName>
    <definedName name="WBT">#REF!</definedName>
    <definedName name="wc">'[107]Pier Design(with offset)'!#REF!</definedName>
    <definedName name="wct">'[110]Pier Design(with offset)'!#REF!</definedName>
    <definedName name="WE" localSheetId="0" hidden="1">{#N/A,#N/A,FALSE,"CCTV"}</definedName>
    <definedName name="WE" localSheetId="1" hidden="1">{#N/A,#N/A,FALSE,"CCTV"}</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localSheetId="0" hidden="1">{#N/A,#N/A,FALSE,"CCTV"}</definedName>
    <definedName name="WRITE" localSheetId="1" hidden="1">{#N/A,#N/A,FALSE,"CCTV"}</definedName>
    <definedName name="WRITE" hidden="1">{#N/A,#N/A,FALSE,"CCTV"}</definedName>
    <definedName name="wrn.BM." localSheetId="0" hidden="1">{#N/A,#N/A,FALSE,"CCTV"}</definedName>
    <definedName name="wrn.BM." localSheetId="1" hidden="1">{#N/A,#N/A,FALSE,"CCTV"}</definedName>
    <definedName name="wrn.BM." hidden="1">{#N/A,#N/A,FALSE,"CCTV"}</definedName>
    <definedName name="wrn.budget." localSheetId="0" hidden="1">{"form-D1",#N/A,FALSE,"FORM-D1";"form-D1_amt",#N/A,FALSE,"FORM-D1"}</definedName>
    <definedName name="wrn.budget." localSheetId="1" hidden="1">{"form-D1",#N/A,FALSE,"FORM-D1";"form-D1_amt",#N/A,FALSE,"FORM-D1"}</definedName>
    <definedName name="wrn.budget." hidden="1">{"form-D1",#N/A,FALSE,"FORM-D1";"form-D1_amt",#N/A,FALSE,"FORM-D1"}</definedName>
    <definedName name="wrn.trial." localSheetId="0">{#N/A,#N/A,FALSE,"mpph1";#N/A,#N/A,FALSE,"mpmseb";#N/A,#N/A,FALSE,"mpph2"}</definedName>
    <definedName name="wrn.trial." localSheetId="1">{#N/A,#N/A,FALSE,"mpph1";#N/A,#N/A,FALSE,"mpmseb";#N/A,#N/A,FALSE,"mpph2"}</definedName>
    <definedName name="wrn.trial.">{#N/A,#N/A,FALSE,"mpph1";#N/A,#N/A,FALSE,"mpmseb";#N/A,#N/A,FALSE,"mpph2"}</definedName>
    <definedName name="wrn.건물기초."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localSheetId="0" hidden="1">{"'Sheet1'!$L$16"}</definedName>
    <definedName name="yi" localSheetId="1" hidden="1">{"'Sheet1'!$L$16"}</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localSheetId="0" hidden="1">{"'Sheet1'!$L$16"}</definedName>
    <definedName name="ㄹㅇㄴ" localSheetId="1" hidden="1">{"'Sheet1'!$L$16"}</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localSheetId="0" hidden="1">{"'Sheet1'!$L$16"}</definedName>
    <definedName name="ㅅㄷ" localSheetId="1" hidden="1">{"'Sheet1'!$L$16"}</definedName>
    <definedName name="ㅅㄷ" hidden="1">{"'Sheet1'!$L$16"}</definedName>
    <definedName name="소모비">#REF!</definedName>
    <definedName name="소분류동적A">"OFFSET('규격'!$C$1,1,'규격'!$A$15-1,COUNTA(OFFSET('규격'!$E$3,1,'규격'!$H$3-1,10,1),1))"</definedName>
    <definedName name="아" localSheetId="0" hidden="1">{"'Sheet1'!$L$16"}</definedName>
    <definedName name="아" localSheetId="1" hidden="1">{"'Sheet1'!$L$16"}</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localSheetId="0" hidden="1">{"'Sheet1'!$A$1:$E$59"}</definedName>
    <definedName name="전기" localSheetId="1" hidden="1">{"'Sheet1'!$A$1:$E$59"}</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0" hidden="1">{"'Sheet1'!$L$16"}</definedName>
    <definedName name="추" localSheetId="1" hidden="1">{"'Sheet1'!$L$16"}</definedName>
    <definedName name="추" hidden="1">{"'Sheet1'!$L$16"}</definedName>
    <definedName name="추가분" localSheetId="0" hidden="1">{"'장비'!$A$3:$M$12"}</definedName>
    <definedName name="추가분" localSheetId="1" hidden="1">{"'장비'!$A$3:$M$12"}</definedName>
    <definedName name="추가분" hidden="1">{"'장비'!$A$3:$M$12"}</definedName>
    <definedName name="토목">#REF!</definedName>
    <definedName name="토목변경" localSheetId="0" hidden="1">{"'장비'!$A$3:$M$12"}</definedName>
    <definedName name="토목변경" localSheetId="1" hidden="1">{"'장비'!$A$3:$M$12"}</definedName>
    <definedName name="토목변경" hidden="1">{"'장비'!$A$3:$M$12"}</definedName>
    <definedName name="토목실행예산" localSheetId="0" hidden="1">{"'장비'!$A$3:$M$12"}</definedName>
    <definedName name="토목실행예산" localSheetId="1" hidden="1">{"'장비'!$A$3:$M$12"}</definedName>
    <definedName name="토목실행예산" hidden="1">{"'장비'!$A$3:$M$12"}</definedName>
    <definedName name="토목조정분" localSheetId="0" hidden="1">{"'장비'!$A$3:$M$12"}</definedName>
    <definedName name="토목조정분" localSheetId="1" hidden="1">{"'장비'!$A$3:$M$12"}</definedName>
    <definedName name="토목조정분" hidden="1">{"'장비'!$A$3:$M$12"}</definedName>
    <definedName name="ㅎㅎㄹ" localSheetId="0" hidden="1">{"'장비'!$A$3:$M$12"}</definedName>
    <definedName name="ㅎㅎㄹ" localSheetId="1" hidden="1">{"'장비'!$A$3:$M$12"}</definedName>
    <definedName name="ㅎㅎㄹ" hidden="1">{"'장비'!$A$3:$M$12"}</definedName>
    <definedName name="ㅎㅎㅎ" hidden="1">#REF!</definedName>
    <definedName name="할" localSheetId="0" hidden="1">{"'Sheet1'!$L$16"}</definedName>
    <definedName name="할" localSheetId="1" hidden="1">{"'Sheet1'!$L$16"}</definedName>
    <definedName name="할" hidden="1">{"'Sheet1'!$L$16"}</definedName>
    <definedName name="합계표"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0" hidden="1">{"'Sheet1'!$L$16"}</definedName>
    <definedName name="항" localSheetId="1" hidden="1">{"'Sheet1'!$L$16"}</definedName>
    <definedName name="항" hidden="1">{"'Sheet1'!$L$16"}</definedName>
    <definedName name="현장" hidden="1">#REF!</definedName>
    <definedName name="현장관리비">#N/A</definedName>
    <definedName name="ㅑㅅ" localSheetId="0" hidden="1">{"'Sheet1'!$L$16"}</definedName>
    <definedName name="ㅑㅅ" localSheetId="1" hidden="1">{"'Sheet1'!$L$16"}</definedName>
    <definedName name="ㅑㅅ" hidden="1">{"'Sheet1'!$L$16"}</definedName>
    <definedName name="ㅗ감">#REF!</definedName>
    <definedName name="ㅗ로비ㅕㄱ">#REF!</definedName>
    <definedName name="ㅘ" localSheetId="0" hidden="1">{"'Sheet1'!$L$16"}</definedName>
    <definedName name="ㅘ" localSheetId="1" hidden="1">{"'Sheet1'!$L$16"}</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G95" i="4" l="1"/>
  <c r="F95" i="4"/>
  <c r="E95" i="4"/>
  <c r="A70" i="4"/>
  <c r="A71" i="4" s="1"/>
  <c r="A72" i="4" s="1"/>
  <c r="A73" i="4" s="1"/>
  <c r="A74" i="4" s="1"/>
  <c r="A75" i="4" s="1"/>
  <c r="A76" i="4" s="1"/>
  <c r="A77" i="4" s="1"/>
  <c r="A78" i="4" s="1"/>
  <c r="A79" i="4" s="1"/>
  <c r="A80" i="4" s="1"/>
  <c r="A81" i="4" s="1"/>
  <c r="A82" i="4" s="1"/>
  <c r="A83" i="4" s="1"/>
  <c r="A84" i="4" s="1"/>
  <c r="A85" i="4" s="1"/>
  <c r="V68" i="4"/>
  <c r="T68" i="4"/>
  <c r="S68" i="4"/>
  <c r="R68" i="4"/>
  <c r="AF63" i="4"/>
  <c r="U68" i="4" s="1"/>
  <c r="U70" i="4" s="1"/>
  <c r="AE63" i="4"/>
  <c r="AD63" i="4"/>
  <c r="AC63" i="4"/>
  <c r="U58" i="4"/>
  <c r="U65" i="4" s="1"/>
  <c r="T58" i="4"/>
  <c r="T65" i="4" s="1"/>
  <c r="S58" i="4"/>
  <c r="R58" i="4"/>
  <c r="F51" i="4"/>
  <c r="V65" i="4" s="1"/>
  <c r="E51" i="4"/>
  <c r="D51" i="4"/>
  <c r="S65" i="4" s="1"/>
  <c r="S70" i="4" s="1"/>
  <c r="C51" i="4"/>
  <c r="R65" i="4" s="1"/>
  <c r="R70" i="4" s="1"/>
  <c r="AA20" i="4"/>
  <c r="AA21" i="4" s="1"/>
  <c r="AA22" i="4" s="1"/>
  <c r="AA23" i="4" s="1"/>
  <c r="AA24" i="4" s="1"/>
  <c r="AA25" i="4" s="1"/>
  <c r="AA26" i="4" s="1"/>
  <c r="AA27" i="4" s="1"/>
  <c r="AA28" i="4" s="1"/>
  <c r="AA29" i="4" s="1"/>
  <c r="AA30" i="4" s="1"/>
  <c r="AA31" i="4" s="1"/>
  <c r="AA32" i="4" s="1"/>
  <c r="AA33" i="4" s="1"/>
  <c r="AA34" i="4" s="1"/>
  <c r="AA35" i="4" s="1"/>
  <c r="AA36" i="4" s="1"/>
  <c r="AA37" i="4" s="1"/>
  <c r="AA38" i="4" s="1"/>
  <c r="AA39" i="4" s="1"/>
  <c r="AA40" i="4" s="1"/>
  <c r="AA41" i="4" s="1"/>
  <c r="AA42" i="4" s="1"/>
  <c r="AA43" i="4" s="1"/>
  <c r="AA44" i="4" s="1"/>
  <c r="AA45" i="4" s="1"/>
  <c r="AA46" i="4" s="1"/>
  <c r="AA47" i="4" s="1"/>
  <c r="AA48" i="4" s="1"/>
  <c r="AA49" i="4" s="1"/>
  <c r="AA50" i="4" s="1"/>
  <c r="AA51" i="4" s="1"/>
  <c r="AA52" i="4" s="1"/>
  <c r="AA53" i="4" s="1"/>
  <c r="AA54" i="4" s="1"/>
  <c r="AA55" i="4" s="1"/>
  <c r="AA19" i="4"/>
  <c r="N17" i="4"/>
  <c r="N18" i="4" s="1"/>
  <c r="N19" i="4" s="1"/>
  <c r="N20" i="4" s="1"/>
  <c r="N21" i="4" s="1"/>
  <c r="N22" i="4" s="1"/>
  <c r="N23" i="4" s="1"/>
  <c r="N24" i="4" s="1"/>
  <c r="N25" i="4" s="1"/>
  <c r="N26" i="4" s="1"/>
  <c r="N27" i="4" s="1"/>
  <c r="N28" i="4" s="1"/>
  <c r="N29" i="4" s="1"/>
  <c r="N30" i="4" s="1"/>
  <c r="N31" i="4" s="1"/>
  <c r="N32" i="4" s="1"/>
  <c r="N33" i="4" s="1"/>
  <c r="N34" i="4" s="1"/>
  <c r="N35" i="4" s="1"/>
  <c r="N36" i="4" s="1"/>
  <c r="N37" i="4" s="1"/>
  <c r="N38" i="4" s="1"/>
  <c r="N39" i="4" s="1"/>
  <c r="N40" i="4" s="1"/>
  <c r="N41" i="4" s="1"/>
  <c r="N42" i="4" s="1"/>
  <c r="N43" i="4" s="1"/>
  <c r="N44" i="4" s="1"/>
  <c r="N45" i="4" s="1"/>
  <c r="N46" i="4" s="1"/>
  <c r="N47" i="4" s="1"/>
  <c r="N48" i="4" s="1"/>
  <c r="N49" i="4" s="1"/>
  <c r="N50" i="4" s="1"/>
  <c r="A17" i="4"/>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N16" i="4"/>
  <c r="A16" i="4"/>
  <c r="S71" i="3"/>
  <c r="AA17" i="3"/>
  <c r="AA18" i="3" s="1"/>
  <c r="AA19" i="3" s="1"/>
  <c r="AA20" i="3" s="1"/>
  <c r="AA21" i="3" s="1"/>
  <c r="AA22" i="3" s="1"/>
  <c r="AA16" i="3"/>
  <c r="N16" i="3"/>
  <c r="N17" i="3" s="1"/>
  <c r="N18" i="3" s="1"/>
  <c r="N19" i="3" s="1"/>
  <c r="N20" i="3" s="1"/>
  <c r="N21" i="3" s="1"/>
  <c r="N22" i="3" s="1"/>
  <c r="N23" i="3" s="1"/>
  <c r="N24" i="3" s="1"/>
  <c r="N25" i="3" s="1"/>
  <c r="N26" i="3" s="1"/>
  <c r="N27" i="3" s="1"/>
  <c r="N28" i="3" s="1"/>
  <c r="N29" i="3" s="1"/>
  <c r="N30" i="3" s="1"/>
  <c r="N31" i="3" s="1"/>
  <c r="N32" i="3" s="1"/>
  <c r="N33" i="3" s="1"/>
  <c r="N34" i="3" s="1"/>
  <c r="N35" i="3" s="1"/>
  <c r="N36" i="3" s="1"/>
  <c r="N37" i="3" s="1"/>
  <c r="N38" i="3" s="1"/>
  <c r="N39" i="3" s="1"/>
  <c r="N40" i="3" s="1"/>
  <c r="N41" i="3" s="1"/>
  <c r="N42" i="3" s="1"/>
  <c r="N43" i="3" s="1"/>
  <c r="N44" i="3" s="1"/>
  <c r="N45" i="3" s="1"/>
  <c r="N46" i="3" s="1"/>
  <c r="N47" i="3" s="1"/>
  <c r="N48" i="3" s="1"/>
  <c r="N49" i="3" s="1"/>
  <c r="N50" i="3" s="1"/>
  <c r="N51" i="3" s="1"/>
  <c r="N52" i="3" s="1"/>
  <c r="N53" i="3" s="1"/>
  <c r="N54" i="3" s="1"/>
  <c r="N55" i="3" s="1"/>
  <c r="N56" i="3" s="1"/>
  <c r="N57" i="3" s="1"/>
  <c r="N58" i="3" s="1"/>
  <c r="N59" i="3" s="1"/>
  <c r="N60" i="3" s="1"/>
  <c r="N61" i="3" s="1"/>
  <c r="N62" i="3" s="1"/>
  <c r="N63" i="3" s="1"/>
  <c r="N64" i="3" s="1"/>
  <c r="N65" i="3" s="1"/>
  <c r="N66" i="3" s="1"/>
  <c r="N67" i="3" s="1"/>
  <c r="N68" i="3" s="1"/>
  <c r="N69" i="3" s="1"/>
  <c r="N70" i="3" s="1"/>
  <c r="N71" i="3" s="1"/>
  <c r="N72" i="3" s="1"/>
  <c r="N73" i="3" s="1"/>
  <c r="A16" i="3"/>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A17" i="2"/>
  <c r="AA18" i="2" s="1"/>
  <c r="AA19" i="2" s="1"/>
  <c r="AA20" i="2" s="1"/>
  <c r="AA21" i="2" s="1"/>
  <c r="AA22" i="2" s="1"/>
  <c r="AA23" i="2" s="1"/>
  <c r="AA24" i="2" s="1"/>
  <c r="AA25" i="2" s="1"/>
  <c r="AA26" i="2" s="1"/>
  <c r="AA27" i="2" s="1"/>
  <c r="AA28" i="2" s="1"/>
  <c r="AA29" i="2" s="1"/>
  <c r="AA30" i="2" s="1"/>
  <c r="AA31" i="2" s="1"/>
  <c r="AA32" i="2" s="1"/>
  <c r="AA33" i="2" s="1"/>
  <c r="AA34" i="2" s="1"/>
  <c r="AA35" i="2" s="1"/>
  <c r="AA36" i="2" s="1"/>
  <c r="AA37" i="2" s="1"/>
  <c r="AA38" i="2" s="1"/>
  <c r="AA39" i="2" s="1"/>
  <c r="AA40" i="2" s="1"/>
  <c r="AA41" i="2" s="1"/>
  <c r="AA42" i="2" s="1"/>
  <c r="AA43" i="2" s="1"/>
  <c r="AA44" i="2" s="1"/>
  <c r="AA45" i="2" s="1"/>
  <c r="AA46" i="2" s="1"/>
  <c r="AA47" i="2" s="1"/>
  <c r="AA48" i="2" s="1"/>
  <c r="AA49" i="2" s="1"/>
  <c r="AA50" i="2" s="1"/>
  <c r="AA51" i="2" s="1"/>
  <c r="AA52" i="2" s="1"/>
  <c r="BA16" i="2"/>
  <c r="BA17" i="2" s="1"/>
  <c r="BA18" i="2" s="1"/>
  <c r="AN16" i="2"/>
  <c r="AN17" i="2" s="1"/>
  <c r="AN18" i="2" s="1"/>
  <c r="AN19" i="2" s="1"/>
  <c r="AN20" i="2" s="1"/>
  <c r="AN21" i="2" s="1"/>
  <c r="AN22" i="2" s="1"/>
  <c r="AN23" i="2" s="1"/>
  <c r="AN24" i="2" s="1"/>
  <c r="AN25" i="2" s="1"/>
  <c r="AN26" i="2" s="1"/>
  <c r="AN27" i="2" s="1"/>
  <c r="AN28" i="2" s="1"/>
  <c r="AN29" i="2" s="1"/>
  <c r="AN30" i="2" s="1"/>
  <c r="AN31" i="2" s="1"/>
  <c r="AN32" i="2" s="1"/>
  <c r="AN33" i="2" s="1"/>
  <c r="AN34" i="2" s="1"/>
  <c r="AN35" i="2" s="1"/>
  <c r="AN36" i="2" s="1"/>
  <c r="AN37" i="2" s="1"/>
  <c r="AA16" i="2"/>
  <c r="N16" i="2"/>
  <c r="N17" i="2" s="1"/>
  <c r="N18" i="2" s="1"/>
  <c r="N19" i="2" s="1"/>
  <c r="N20" i="2" s="1"/>
  <c r="N21" i="2" s="1"/>
  <c r="N22" i="2" s="1"/>
  <c r="N23" i="2" s="1"/>
  <c r="N24" i="2" s="1"/>
  <c r="N25" i="2" s="1"/>
  <c r="N26" i="2" s="1"/>
  <c r="N27" i="2" s="1"/>
  <c r="N28" i="2" s="1"/>
  <c r="N29" i="2" s="1"/>
  <c r="N30" i="2" s="1"/>
  <c r="N31" i="2" s="1"/>
  <c r="N32" i="2" s="1"/>
  <c r="N33" i="2" s="1"/>
  <c r="N34" i="2" s="1"/>
  <c r="N35" i="2" s="1"/>
  <c r="N36" i="2" s="1"/>
  <c r="N37" i="2" s="1"/>
  <c r="N38" i="2" s="1"/>
  <c r="N39" i="2" s="1"/>
  <c r="N40" i="2" s="1"/>
  <c r="N41" i="2" s="1"/>
  <c r="N42" i="2" s="1"/>
  <c r="N43" i="2" s="1"/>
  <c r="N44" i="2" s="1"/>
  <c r="N45" i="2" s="1"/>
  <c r="N46" i="2" s="1"/>
  <c r="N47" i="2" s="1"/>
  <c r="N48" i="2" s="1"/>
  <c r="N49" i="2" s="1"/>
  <c r="N50" i="2" s="1"/>
  <c r="N51" i="2" s="1"/>
  <c r="N52" i="2" s="1"/>
  <c r="N53" i="2" s="1"/>
  <c r="N54" i="2" s="1"/>
  <c r="N55" i="2" s="1"/>
  <c r="N56" i="2" s="1"/>
  <c r="N57" i="2" s="1"/>
  <c r="N58" i="2" s="1"/>
  <c r="N59" i="2" s="1"/>
  <c r="N60" i="2" s="1"/>
  <c r="N61" i="2" s="1"/>
  <c r="N62" i="2" s="1"/>
  <c r="T70" i="4" l="1"/>
  <c r="V70" i="4"/>
</calcChain>
</file>

<file path=xl/sharedStrings.xml><?xml version="1.0" encoding="utf-8"?>
<sst xmlns="http://schemas.openxmlformats.org/spreadsheetml/2006/main" count="2298" uniqueCount="443">
  <si>
    <t>HYDROSTATIC TEST FOR PRESSURE PIPES</t>
  </si>
  <si>
    <t>Project:-</t>
  </si>
  <si>
    <t xml:space="preserve">Rural water supply project Under JJM , Pratapgarh , Utter Pradesh </t>
  </si>
  <si>
    <t>Client : -</t>
  </si>
  <si>
    <t xml:space="preserve">State Water &amp; Sanitation Mission Govt of Uttar Pradesh </t>
  </si>
  <si>
    <t>TPI :-</t>
  </si>
  <si>
    <t>Medhaj Techno Concept Pvt . Ltd.</t>
  </si>
  <si>
    <t>Contractor :-</t>
  </si>
  <si>
    <t xml:space="preserve">  Power Mech Project Ltd.</t>
  </si>
  <si>
    <t>Block: MANGRAURA, G.P:ATTARSAND AND PARASPUR</t>
  </si>
  <si>
    <t>Dail Log Ref. ………………….</t>
  </si>
  <si>
    <t>Tested as per CPHEEO ……………………..</t>
  </si>
  <si>
    <t>Date 28-02-2023</t>
  </si>
  <si>
    <t>Date of Testing  ………………………………….</t>
  </si>
  <si>
    <t xml:space="preserve">Date </t>
  </si>
  <si>
    <t>SL. No.</t>
  </si>
  <si>
    <t>Material of Pipe</t>
  </si>
  <si>
    <t>ID (MM)</t>
  </si>
  <si>
    <t>Start Node</t>
  </si>
  <si>
    <t>End Node</t>
  </si>
  <si>
    <t>Length</t>
  </si>
  <si>
    <t>Applied test pressure (kg/cm'2)</t>
  </si>
  <si>
    <t>Time in Hrs</t>
  </si>
  <si>
    <t>Observation</t>
  </si>
  <si>
    <t>Remark</t>
  </si>
  <si>
    <t>Pressure rising time  (Hrs)</t>
  </si>
  <si>
    <t>Pressure  Released time (Hrs)</t>
  </si>
  <si>
    <t>Total Duration Hrs</t>
  </si>
  <si>
    <t>HDPE</t>
  </si>
  <si>
    <t>j-75</t>
  </si>
  <si>
    <t>j-6</t>
  </si>
  <si>
    <t>900MTR</t>
  </si>
  <si>
    <t>5.5KG/CM2</t>
  </si>
  <si>
    <t>27-2-2023(03:09pm)</t>
  </si>
  <si>
    <t>27-02-2023(06:45pm)</t>
  </si>
  <si>
    <t>03:36min</t>
  </si>
  <si>
    <t>j-41</t>
  </si>
  <si>
    <t>j-14</t>
  </si>
  <si>
    <t>5.5kg/cm2</t>
  </si>
  <si>
    <t>04:00hrs</t>
  </si>
  <si>
    <t>NO</t>
  </si>
  <si>
    <t>J75</t>
  </si>
  <si>
    <t>J99</t>
  </si>
  <si>
    <t>j456</t>
  </si>
  <si>
    <t>j655</t>
  </si>
  <si>
    <t>J158</t>
  </si>
  <si>
    <t>J170</t>
  </si>
  <si>
    <t>J-14</t>
  </si>
  <si>
    <t>J4</t>
  </si>
  <si>
    <t>J115</t>
  </si>
  <si>
    <t>j723</t>
  </si>
  <si>
    <t>5.5kg/cm3</t>
  </si>
  <si>
    <t>J252</t>
  </si>
  <si>
    <t xml:space="preserve">POWER MECH </t>
  </si>
  <si>
    <t xml:space="preserve">MEDHAJ </t>
  </si>
  <si>
    <t>JAL NIGAM U.P.</t>
  </si>
  <si>
    <t>J14</t>
  </si>
  <si>
    <t>J21</t>
  </si>
  <si>
    <t>J20</t>
  </si>
  <si>
    <t>j748</t>
  </si>
  <si>
    <t>5.5kg/cm4</t>
  </si>
  <si>
    <t>J753</t>
  </si>
  <si>
    <t>Name:</t>
  </si>
  <si>
    <t>K.ANWESH KUMAR REDDY</t>
  </si>
  <si>
    <t>J18</t>
  </si>
  <si>
    <t>J57</t>
  </si>
  <si>
    <t>j0</t>
  </si>
  <si>
    <t>5.5kg/cm5</t>
  </si>
  <si>
    <t>J735</t>
  </si>
  <si>
    <t>J708</t>
  </si>
  <si>
    <t>Designation:</t>
  </si>
  <si>
    <t>SR.ENGINEER</t>
  </si>
  <si>
    <t>J48</t>
  </si>
  <si>
    <t>J59</t>
  </si>
  <si>
    <t>j373</t>
  </si>
  <si>
    <t>5.5kg/cm6</t>
  </si>
  <si>
    <t>Signature:</t>
  </si>
  <si>
    <t>J77</t>
  </si>
  <si>
    <t>J32</t>
  </si>
  <si>
    <t>j474</t>
  </si>
  <si>
    <t>5.5kg/cm7</t>
  </si>
  <si>
    <t>Date:</t>
  </si>
  <si>
    <t>J72</t>
  </si>
  <si>
    <t>J28</t>
  </si>
  <si>
    <t>J13</t>
  </si>
  <si>
    <t>j505</t>
  </si>
  <si>
    <t>5.5kg/cm8</t>
  </si>
  <si>
    <t>J22</t>
  </si>
  <si>
    <t>J149</t>
  </si>
  <si>
    <t>J176</t>
  </si>
  <si>
    <t>j499</t>
  </si>
  <si>
    <t>5.5kg/cm9</t>
  </si>
  <si>
    <t>J214</t>
  </si>
  <si>
    <t>j731</t>
  </si>
  <si>
    <t>5.5kg/cm10</t>
  </si>
  <si>
    <t>J118</t>
  </si>
  <si>
    <t>J456</t>
  </si>
  <si>
    <t>j575</t>
  </si>
  <si>
    <t>5.5kg/cm11</t>
  </si>
  <si>
    <t>J195</t>
  </si>
  <si>
    <t>J228</t>
  </si>
  <si>
    <t>j471</t>
  </si>
  <si>
    <t>5.5kg/cm12</t>
  </si>
  <si>
    <t>J100</t>
  </si>
  <si>
    <t>J101</t>
  </si>
  <si>
    <t>j384</t>
  </si>
  <si>
    <t>5.5kg/cm13</t>
  </si>
  <si>
    <t>J112</t>
  </si>
  <si>
    <t>J188</t>
  </si>
  <si>
    <t>J265</t>
  </si>
  <si>
    <t>j604</t>
  </si>
  <si>
    <t>5.5kg/cm14</t>
  </si>
  <si>
    <t>J111</t>
  </si>
  <si>
    <t>J27</t>
  </si>
  <si>
    <t>j700</t>
  </si>
  <si>
    <t>5.5kg/cm15</t>
  </si>
  <si>
    <t>J152</t>
  </si>
  <si>
    <t>J52</t>
  </si>
  <si>
    <t>j301</t>
  </si>
  <si>
    <t>5.5kg/cm16</t>
  </si>
  <si>
    <t>J122</t>
  </si>
  <si>
    <t>J534</t>
  </si>
  <si>
    <t>j694</t>
  </si>
  <si>
    <t>5.5kg/cm17</t>
  </si>
  <si>
    <t>J86</t>
  </si>
  <si>
    <t>J137</t>
  </si>
  <si>
    <t>5.5kg/cm18</t>
  </si>
  <si>
    <t>J81</t>
  </si>
  <si>
    <t>J145</t>
  </si>
  <si>
    <t>j747</t>
  </si>
  <si>
    <t>5.5kg/cm19</t>
  </si>
  <si>
    <t>J62</t>
  </si>
  <si>
    <t>J79</t>
  </si>
  <si>
    <t>j634</t>
  </si>
  <si>
    <t>5.5kg/cm20</t>
  </si>
  <si>
    <t>J67</t>
  </si>
  <si>
    <t>J47</t>
  </si>
  <si>
    <t>j399</t>
  </si>
  <si>
    <t>5.5kg/cm21</t>
  </si>
  <si>
    <t>J63</t>
  </si>
  <si>
    <t>J49</t>
  </si>
  <si>
    <t>5.5kg/cm22</t>
  </si>
  <si>
    <t>J33</t>
  </si>
  <si>
    <t>J93</t>
  </si>
  <si>
    <t>j725</t>
  </si>
  <si>
    <t>j340</t>
  </si>
  <si>
    <t>5.5kg/cm23</t>
  </si>
  <si>
    <t>J29</t>
  </si>
  <si>
    <t>J85</t>
  </si>
  <si>
    <t>j488</t>
  </si>
  <si>
    <t>5.5kg/cm24</t>
  </si>
  <si>
    <t>J31</t>
  </si>
  <si>
    <t>J89</t>
  </si>
  <si>
    <t>J34</t>
  </si>
  <si>
    <t>J139</t>
  </si>
  <si>
    <t>J35</t>
  </si>
  <si>
    <t>J82</t>
  </si>
  <si>
    <t>J102</t>
  </si>
  <si>
    <t>J39</t>
  </si>
  <si>
    <t>J65</t>
  </si>
  <si>
    <t>J179</t>
  </si>
  <si>
    <t>J114</t>
  </si>
  <si>
    <t>J66</t>
  </si>
  <si>
    <t>J174</t>
  </si>
  <si>
    <t>J10</t>
  </si>
  <si>
    <t>J117</t>
  </si>
  <si>
    <t>J202</t>
  </si>
  <si>
    <t>J92</t>
  </si>
  <si>
    <t>J64</t>
  </si>
  <si>
    <t>J58</t>
  </si>
  <si>
    <t>J241</t>
  </si>
  <si>
    <t>J80</t>
  </si>
  <si>
    <t>J7</t>
  </si>
  <si>
    <t>J97</t>
  </si>
  <si>
    <t>J17</t>
  </si>
  <si>
    <t>J76</t>
  </si>
  <si>
    <t>J16</t>
  </si>
  <si>
    <t>J274</t>
  </si>
  <si>
    <t>J378</t>
  </si>
  <si>
    <t>J11</t>
  </si>
  <si>
    <t>J2</t>
  </si>
  <si>
    <t>J23</t>
  </si>
  <si>
    <t>J53</t>
  </si>
  <si>
    <t>J42</t>
  </si>
  <si>
    <t>J70</t>
  </si>
  <si>
    <t>J36</t>
  </si>
  <si>
    <t>J19</t>
  </si>
  <si>
    <t>Block: MANGRAURA, G.P-ATTARSAND AND PARASPUR</t>
  </si>
  <si>
    <t xml:space="preserve">Date of Testing  </t>
  </si>
  <si>
    <t>j574</t>
  </si>
  <si>
    <t>j610</t>
  </si>
  <si>
    <t>5KG/CM2</t>
  </si>
  <si>
    <t>J738</t>
  </si>
  <si>
    <t>J733</t>
  </si>
  <si>
    <t>J262</t>
  </si>
  <si>
    <t>J554</t>
  </si>
  <si>
    <t>j667</t>
  </si>
  <si>
    <t>J616</t>
  </si>
  <si>
    <t>J552</t>
  </si>
  <si>
    <t>J428</t>
  </si>
  <si>
    <t>j450</t>
  </si>
  <si>
    <t>J578</t>
  </si>
  <si>
    <t>J549</t>
  </si>
  <si>
    <t>j616</t>
  </si>
  <si>
    <t>J433</t>
  </si>
  <si>
    <t>J517</t>
  </si>
  <si>
    <t>j630</t>
  </si>
  <si>
    <t>J475</t>
  </si>
  <si>
    <t>J594</t>
  </si>
  <si>
    <t>J504</t>
  </si>
  <si>
    <t>j259</t>
  </si>
  <si>
    <t>J658</t>
  </si>
  <si>
    <t>J490</t>
  </si>
  <si>
    <t>j411</t>
  </si>
  <si>
    <t>J475A</t>
  </si>
  <si>
    <t>J658A</t>
  </si>
  <si>
    <t>J503</t>
  </si>
  <si>
    <t>j295</t>
  </si>
  <si>
    <t>J532</t>
  </si>
  <si>
    <t>J247</t>
  </si>
  <si>
    <t>j322</t>
  </si>
  <si>
    <t>J758</t>
  </si>
  <si>
    <t>j153</t>
  </si>
  <si>
    <t>J527</t>
  </si>
  <si>
    <t xml:space="preserve">SHASHIRANJAN </t>
  </si>
  <si>
    <t>j328</t>
  </si>
  <si>
    <t>J494</t>
  </si>
  <si>
    <t>ENGINEER</t>
  </si>
  <si>
    <t>j626</t>
  </si>
  <si>
    <t>J461</t>
  </si>
  <si>
    <t>j339</t>
  </si>
  <si>
    <t>J710</t>
  </si>
  <si>
    <t>j339a</t>
  </si>
  <si>
    <t>j624</t>
  </si>
  <si>
    <t>J727</t>
  </si>
  <si>
    <t>j568</t>
  </si>
  <si>
    <t>J304</t>
  </si>
  <si>
    <t>j184</t>
  </si>
  <si>
    <t>J309</t>
  </si>
  <si>
    <t>j619</t>
  </si>
  <si>
    <t>J368</t>
  </si>
  <si>
    <t>j611</t>
  </si>
  <si>
    <t>J561</t>
  </si>
  <si>
    <t>j587</t>
  </si>
  <si>
    <t>J583</t>
  </si>
  <si>
    <t>j663</t>
  </si>
  <si>
    <t>J680</t>
  </si>
  <si>
    <t>j653</t>
  </si>
  <si>
    <t>J580</t>
  </si>
  <si>
    <t>J676</t>
  </si>
  <si>
    <t>j666</t>
  </si>
  <si>
    <t>J643</t>
  </si>
  <si>
    <t>J357</t>
  </si>
  <si>
    <t>j642a</t>
  </si>
  <si>
    <t>J570</t>
  </si>
  <si>
    <t>j647</t>
  </si>
  <si>
    <t>J440</t>
  </si>
  <si>
    <t>j681</t>
  </si>
  <si>
    <t>j631</t>
  </si>
  <si>
    <t>J536</t>
  </si>
  <si>
    <t>j556</t>
  </si>
  <si>
    <t>J751</t>
  </si>
  <si>
    <t>j651</t>
  </si>
  <si>
    <t>J659</t>
  </si>
  <si>
    <t>J307</t>
  </si>
  <si>
    <t>j573</t>
  </si>
  <si>
    <t>J660</t>
  </si>
  <si>
    <t>j458</t>
  </si>
  <si>
    <t>J349</t>
  </si>
  <si>
    <t>j599a</t>
  </si>
  <si>
    <t>J698</t>
  </si>
  <si>
    <t>j599b</t>
  </si>
  <si>
    <t>J690</t>
  </si>
  <si>
    <t>J143</t>
  </si>
  <si>
    <t>J306</t>
  </si>
  <si>
    <t>j599</t>
  </si>
  <si>
    <t>j9</t>
  </si>
  <si>
    <t>J203</t>
  </si>
  <si>
    <t>j738</t>
  </si>
  <si>
    <t>J459</t>
  </si>
  <si>
    <t>j757</t>
  </si>
  <si>
    <t>J227</t>
  </si>
  <si>
    <t>j754</t>
  </si>
  <si>
    <t>J227A</t>
  </si>
  <si>
    <t>j269</t>
  </si>
  <si>
    <t>J310</t>
  </si>
  <si>
    <t>j316</t>
  </si>
  <si>
    <t>j299</t>
  </si>
  <si>
    <t>J368A</t>
  </si>
  <si>
    <t>j362</t>
  </si>
  <si>
    <t>J689</t>
  </si>
  <si>
    <t>J465</t>
  </si>
  <si>
    <t>j318</t>
  </si>
  <si>
    <t>J682</t>
  </si>
  <si>
    <t>j323</t>
  </si>
  <si>
    <t>j380</t>
  </si>
  <si>
    <t>J742</t>
  </si>
  <si>
    <t>J695</t>
  </si>
  <si>
    <t>j733</t>
  </si>
  <si>
    <t>J210</t>
  </si>
  <si>
    <t>J181</t>
  </si>
  <si>
    <t>j717</t>
  </si>
  <si>
    <t>J684</t>
  </si>
  <si>
    <t>J703</t>
  </si>
  <si>
    <t>J716</t>
  </si>
  <si>
    <t>J454</t>
  </si>
  <si>
    <t>J219</t>
  </si>
  <si>
    <t>J191</t>
  </si>
  <si>
    <t>J628</t>
  </si>
  <si>
    <t>J219A</t>
  </si>
  <si>
    <t>J219B</t>
  </si>
  <si>
    <t>J246</t>
  </si>
  <si>
    <t>J246A</t>
  </si>
  <si>
    <t>J246B</t>
  </si>
  <si>
    <t>Block: MANGRAURA, G.P-ATTARASAND AND PARASPUR</t>
  </si>
  <si>
    <t>OD (MM)</t>
  </si>
  <si>
    <t>J650</t>
  </si>
  <si>
    <t>J633</t>
  </si>
  <si>
    <t>J638</t>
  </si>
  <si>
    <t>J266</t>
  </si>
  <si>
    <t>J711</t>
  </si>
  <si>
    <t>J589</t>
  </si>
  <si>
    <t>J457</t>
  </si>
  <si>
    <t>J489</t>
  </si>
  <si>
    <t>J395</t>
  </si>
  <si>
    <t>J270</t>
  </si>
  <si>
    <t>J597</t>
  </si>
  <si>
    <t>J714</t>
  </si>
  <si>
    <t>J718</t>
  </si>
  <si>
    <t>6KG/CM2</t>
  </si>
  <si>
    <t>J286</t>
  </si>
  <si>
    <t>J605</t>
  </si>
  <si>
    <t>J218</t>
  </si>
  <si>
    <t>J719</t>
  </si>
  <si>
    <t>J543</t>
  </si>
  <si>
    <t>J448</t>
  </si>
  <si>
    <t>J652</t>
  </si>
  <si>
    <t>J606</t>
  </si>
  <si>
    <t>J394</t>
  </si>
  <si>
    <t>J612</t>
  </si>
  <si>
    <t>J547</t>
  </si>
  <si>
    <t>J462</t>
  </si>
  <si>
    <t>J526</t>
  </si>
  <si>
    <t>J588</t>
  </si>
  <si>
    <t>J376</t>
  </si>
  <si>
    <t>J538</t>
  </si>
  <si>
    <t>J564</t>
  </si>
  <si>
    <t>J524</t>
  </si>
  <si>
    <t>J382</t>
  </si>
  <si>
    <t>J546</t>
  </si>
  <si>
    <t>J469</t>
  </si>
  <si>
    <t>J614</t>
  </si>
  <si>
    <t>J432</t>
  </si>
  <si>
    <t>J338</t>
  </si>
  <si>
    <t>J300</t>
  </si>
  <si>
    <t>J410</t>
  </si>
  <si>
    <t>J159</t>
  </si>
  <si>
    <t>J423</t>
  </si>
  <si>
    <t>J418</t>
  </si>
  <si>
    <t>J171</t>
  </si>
  <si>
    <t>J509</t>
  </si>
  <si>
    <t>J596</t>
  </si>
  <si>
    <t>J372</t>
  </si>
  <si>
    <t>J167</t>
  </si>
  <si>
    <t>J405</t>
  </si>
  <si>
    <t>J311</t>
  </si>
  <si>
    <t>J463</t>
  </si>
  <si>
    <t>J696</t>
  </si>
  <si>
    <t>J507</t>
  </si>
  <si>
    <t>J287</t>
  </si>
  <si>
    <t>J467</t>
  </si>
  <si>
    <t>J501</t>
  </si>
  <si>
    <t>J151</t>
  </si>
  <si>
    <t>J131</t>
  </si>
  <si>
    <t>J478</t>
  </si>
  <si>
    <t>J563</t>
  </si>
  <si>
    <t>J491</t>
  </si>
  <si>
    <t>J383</t>
  </si>
  <si>
    <t>J427</t>
  </si>
  <si>
    <t>J73</t>
  </si>
  <si>
    <t>J693</t>
  </si>
  <si>
    <t>J603</t>
  </si>
  <si>
    <t>J216</t>
  </si>
  <si>
    <t>J264</t>
  </si>
  <si>
    <t>J313</t>
  </si>
  <si>
    <t>J243</t>
  </si>
  <si>
    <t>J420</t>
  </si>
  <si>
    <t>J341</t>
  </si>
  <si>
    <t>J358</t>
  </si>
  <si>
    <t>J201</t>
  </si>
  <si>
    <t>J277</t>
  </si>
  <si>
    <t>J424</t>
  </si>
  <si>
    <t>J194</t>
  </si>
  <si>
    <t>J544</t>
  </si>
  <si>
    <t>J484</t>
  </si>
  <si>
    <t>J166</t>
  </si>
  <si>
    <t>J211</t>
  </si>
  <si>
    <t>J128</t>
  </si>
  <si>
    <t>J121</t>
  </si>
  <si>
    <t>J496</t>
  </si>
  <si>
    <t>J106</t>
  </si>
  <si>
    <t>J557</t>
  </si>
  <si>
    <t>J374</t>
  </si>
  <si>
    <t>J750</t>
  </si>
  <si>
    <t>J746</t>
  </si>
  <si>
    <t>J508</t>
  </si>
  <si>
    <t>J479</t>
  </si>
  <si>
    <t>J325</t>
  </si>
  <si>
    <t>J567</t>
  </si>
  <si>
    <t>J699</t>
  </si>
  <si>
    <t>J439</t>
  </si>
  <si>
    <t>S.E ENGINEER</t>
  </si>
  <si>
    <t>J453</t>
  </si>
  <si>
    <t>J672</t>
  </si>
  <si>
    <t>J529</t>
  </si>
  <si>
    <t>J646</t>
  </si>
  <si>
    <t>J576</t>
  </si>
  <si>
    <t>J707</t>
  </si>
  <si>
    <t>HYDRO</t>
  </si>
  <si>
    <t>Date11-2-2023</t>
  </si>
  <si>
    <t>Appliede test pressure (kg/cm'2)</t>
  </si>
  <si>
    <t>JMR</t>
  </si>
  <si>
    <t>J164</t>
  </si>
  <si>
    <t>J430</t>
  </si>
  <si>
    <t>11-02-2023(3:10)pm</t>
  </si>
  <si>
    <t>11-02-2023(6:10)pm</t>
  </si>
  <si>
    <t>3HRS</t>
  </si>
  <si>
    <t>j430</t>
  </si>
  <si>
    <t>j567</t>
  </si>
  <si>
    <t>j544</t>
  </si>
  <si>
    <t>j484</t>
  </si>
  <si>
    <t>j489</t>
  </si>
  <si>
    <t>j638</t>
  </si>
  <si>
    <t>j589</t>
  </si>
  <si>
    <t>j583</t>
  </si>
  <si>
    <t>j287</t>
  </si>
  <si>
    <t>j311</t>
  </si>
  <si>
    <t>j372</t>
  </si>
  <si>
    <t>j358</t>
  </si>
  <si>
    <t>j479</t>
  </si>
  <si>
    <t>j201</t>
  </si>
  <si>
    <t>j166</t>
  </si>
  <si>
    <t>j131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</si>
</sst>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F400]h:mm:ss\ AM/PM"/>
  </numFmts>
  <fonts count="11">
    <font>
      <sz val="11"/>
      <color theme="1"/>
      <name val="Calibri"/>
      <family val="2"/>
      <scheme val="minor"/>
    </font>
    <font>
      <b/>
      <sz val="11"/>
      <color theme="1"/>
      <name val="Calibri"/>
      <family val="2"/>
      <scheme val="minor"/>
    </font>
    <font>
      <b/>
      <sz val="18"/>
      <color theme="1"/>
      <name val="Calibri"/>
      <family val="2"/>
      <scheme val="minor"/>
    </font>
    <font>
      <sz val="10"/>
      <name val="Arial"/>
      <family val="2"/>
    </font>
    <font>
      <b/>
      <sz val="11"/>
      <name val="Adani Regular"/>
    </font>
    <font>
      <b/>
      <sz val="12"/>
      <name val="Book Antiqua"/>
      <family val="1"/>
    </font>
    <font>
      <b/>
      <sz val="12"/>
      <color theme="1"/>
      <name val="Calibri"/>
      <family val="2"/>
      <scheme val="minor"/>
    </font>
    <font>
      <sz val="12"/>
      <name val="Arial"/>
      <family val="2"/>
    </font>
    <font>
      <b/>
      <sz val="10"/>
      <name val="Arial"/>
      <family val="2"/>
    </font>
    <font>
      <b/>
      <sz val="12"/>
      <name val="Arial"/>
      <family val="2"/>
    </font>
    <font>
      <sz val="12"/>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4" tint="-0.249977111117893"/>
        <bgColor indexed="64"/>
      </patternFill>
    </fill>
    <fill>
      <patternFill patternType="solid">
        <fgColor rgb="FFFFFF00"/>
        <bgColor indexed="64"/>
      </patternFill>
    </fill>
    <fill>
      <patternFill patternType="solid">
        <fgColor theme="5" tint="-0.249977111117893"/>
        <bgColor indexed="64"/>
      </patternFill>
    </fill>
    <fill>
      <patternFill patternType="solid">
        <fgColor theme="5" tint="-0.499984740745262"/>
        <bgColor indexed="64"/>
      </patternFill>
    </fill>
  </fills>
  <borders count="29">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s>
  <cellStyleXfs count="3">
    <xf numFmtId="0" fontId="0" fillId="0" borderId="0"/>
    <xf numFmtId="0" fontId="3" fillId="0" borderId="0"/>
    <xf numFmtId="0" fontId="7" fillId="0" borderId="0"/>
  </cellStyleXfs>
  <cellXfs count="182">
    <xf numFmtId="0" fontId="0" fillId="0" borderId="0" xfId="0"/>
    <xf numFmtId="0" fontId="0" fillId="0" borderId="1" xfId="0"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0" fillId="0" borderId="3" xfId="0" applyBorder="1"/>
    <xf numFmtId="0" fontId="0" fillId="0" borderId="4" xfId="0" applyBorder="1"/>
    <xf numFmtId="0" fontId="0" fillId="0" borderId="1" xfId="0" applyBorder="1"/>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vertical="center"/>
    </xf>
    <xf numFmtId="0" fontId="0" fillId="0" borderId="5" xfId="0" applyBorder="1" applyAlignment="1">
      <alignment horizont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0" fillId="0" borderId="7" xfId="0" applyBorder="1"/>
    <xf numFmtId="0" fontId="0" fillId="0" borderId="5" xfId="0" applyBorder="1"/>
    <xf numFmtId="0" fontId="2" fillId="0" borderId="6" xfId="0" applyFont="1" applyBorder="1" applyAlignment="1">
      <alignment vertical="center"/>
    </xf>
    <xf numFmtId="0" fontId="2" fillId="0" borderId="0" xfId="0" applyFont="1" applyAlignment="1">
      <alignment vertical="center"/>
    </xf>
    <xf numFmtId="0" fontId="2" fillId="0" borderId="7" xfId="0" applyFont="1" applyBorder="1" applyAlignment="1">
      <alignment vertical="center"/>
    </xf>
    <xf numFmtId="0" fontId="2" fillId="0" borderId="0" xfId="0" applyFont="1" applyAlignment="1">
      <alignment vertical="center"/>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4" fillId="0" borderId="8" xfId="1" applyFont="1" applyBorder="1" applyAlignment="1">
      <alignment vertical="center" wrapText="1"/>
    </xf>
    <xf numFmtId="0" fontId="4" fillId="0" borderId="9" xfId="1" applyFont="1" applyBorder="1" applyAlignment="1">
      <alignment vertical="center" wrapText="1"/>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4" fillId="0" borderId="13" xfId="1" applyFont="1" applyBorder="1" applyAlignment="1">
      <alignment horizontal="left" vertical="center" wrapText="1"/>
    </xf>
    <xf numFmtId="0" fontId="4" fillId="0" borderId="14" xfId="1" applyFont="1" applyBorder="1" applyAlignment="1">
      <alignment horizontal="left" vertical="center" wrapText="1"/>
    </xf>
    <xf numFmtId="0" fontId="4" fillId="0" borderId="13" xfId="1" applyFont="1" applyBorder="1" applyAlignment="1">
      <alignment vertical="center" wrapText="1"/>
    </xf>
    <xf numFmtId="0" fontId="4" fillId="0" borderId="14" xfId="1" applyFont="1" applyBorder="1" applyAlignment="1">
      <alignment vertical="center" wrapText="1"/>
    </xf>
    <xf numFmtId="0" fontId="6" fillId="0" borderId="13"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3" xfId="0" applyFont="1" applyBorder="1"/>
    <xf numFmtId="0" fontId="6" fillId="0" borderId="11" xfId="0" applyFont="1" applyBorder="1"/>
    <xf numFmtId="0" fontId="6" fillId="0" borderId="12" xfId="0" applyFont="1" applyBorder="1"/>
    <xf numFmtId="0" fontId="1" fillId="0" borderId="8" xfId="0" applyFont="1" applyBorder="1" applyAlignment="1">
      <alignment vertical="top"/>
    </xf>
    <xf numFmtId="0" fontId="6" fillId="0" borderId="11" xfId="0" applyFont="1" applyBorder="1" applyAlignment="1">
      <alignment vertical="center"/>
    </xf>
    <xf numFmtId="0" fontId="1" fillId="0" borderId="15" xfId="0" applyFont="1" applyBorder="1" applyAlignment="1">
      <alignment vertical="center"/>
    </xf>
    <xf numFmtId="0" fontId="1" fillId="0" borderId="16" xfId="0" applyFont="1" applyBorder="1" applyAlignment="1">
      <alignment vertical="center"/>
    </xf>
    <xf numFmtId="0" fontId="6" fillId="0" borderId="12" xfId="0" applyFont="1" applyBorder="1" applyAlignment="1">
      <alignment vertical="center"/>
    </xf>
    <xf numFmtId="0" fontId="1" fillId="0" borderId="13" xfId="0" applyFont="1" applyBorder="1" applyAlignment="1">
      <alignment horizontal="center" vertical="top"/>
    </xf>
    <xf numFmtId="0" fontId="1" fillId="0" borderId="11" xfId="0" applyFont="1" applyBorder="1" applyAlignment="1">
      <alignment horizontal="center" vertical="top"/>
    </xf>
    <xf numFmtId="0" fontId="1" fillId="0" borderId="12" xfId="0" applyFont="1" applyBorder="1" applyAlignment="1">
      <alignment horizontal="center" vertical="top"/>
    </xf>
    <xf numFmtId="0" fontId="1" fillId="0" borderId="13" xfId="0" applyFont="1" applyBorder="1" applyAlignment="1">
      <alignment vertical="top"/>
    </xf>
    <xf numFmtId="0" fontId="1" fillId="0" borderId="11" xfId="0" applyFont="1" applyBorder="1" applyAlignment="1">
      <alignment vertical="top"/>
    </xf>
    <xf numFmtId="0" fontId="1" fillId="0" borderId="12" xfId="0" applyFont="1" applyBorder="1" applyAlignment="1">
      <alignment vertical="top"/>
    </xf>
    <xf numFmtId="0" fontId="1" fillId="0" borderId="9" xfId="0" applyFont="1" applyBorder="1" applyAlignment="1">
      <alignment vertical="top"/>
    </xf>
    <xf numFmtId="0" fontId="1" fillId="0" borderId="17" xfId="0" applyFont="1" applyBorder="1" applyAlignment="1">
      <alignment vertical="center"/>
    </xf>
    <xf numFmtId="14" fontId="1" fillId="0" borderId="17" xfId="0" applyNumberFormat="1" applyFont="1" applyBorder="1" applyAlignment="1">
      <alignment horizontal="center" vertical="center"/>
    </xf>
    <xf numFmtId="0" fontId="1" fillId="0" borderId="18" xfId="0" applyFont="1" applyBorder="1" applyAlignment="1">
      <alignment vertical="center"/>
    </xf>
    <xf numFmtId="14" fontId="1" fillId="0" borderId="17" xfId="0" applyNumberFormat="1" applyFont="1" applyBorder="1" applyAlignment="1">
      <alignment vertical="center"/>
    </xf>
    <xf numFmtId="0" fontId="1" fillId="0" borderId="8" xfId="0" applyFont="1" applyBorder="1" applyAlignment="1">
      <alignment horizontal="center" vertical="top"/>
    </xf>
    <xf numFmtId="0" fontId="1" fillId="0" borderId="8" xfId="0" applyFont="1" applyBorder="1" applyAlignment="1">
      <alignment horizontal="center" vertical="center"/>
    </xf>
    <xf numFmtId="0" fontId="1" fillId="0" borderId="9" xfId="0" applyFont="1" applyBorder="1" applyAlignment="1">
      <alignment horizontal="center" vertical="center" wrapText="1"/>
    </xf>
    <xf numFmtId="0" fontId="1" fillId="0" borderId="9" xfId="0" applyFont="1" applyBorder="1" applyAlignment="1">
      <alignment horizontal="center" vertical="center"/>
    </xf>
    <xf numFmtId="0" fontId="1" fillId="0" borderId="9" xfId="0" applyFont="1" applyBorder="1" applyAlignment="1">
      <alignment horizontal="center" wrapText="1"/>
    </xf>
    <xf numFmtId="0" fontId="1" fillId="0" borderId="10" xfId="0" applyFont="1" applyBorder="1" applyAlignment="1">
      <alignment horizontal="center"/>
    </xf>
    <xf numFmtId="0" fontId="1" fillId="0" borderId="11" xfId="0" applyFont="1" applyBorder="1" applyAlignment="1">
      <alignment horizontal="center"/>
    </xf>
    <xf numFmtId="0" fontId="1" fillId="0" borderId="14" xfId="0" applyFont="1" applyBorder="1" applyAlignment="1">
      <alignment horizontal="center"/>
    </xf>
    <xf numFmtId="0" fontId="1" fillId="0" borderId="19" xfId="0" applyFont="1" applyBorder="1" applyAlignment="1">
      <alignment horizontal="center" vertical="center"/>
    </xf>
    <xf numFmtId="0" fontId="1" fillId="0" borderId="9" xfId="0" applyFont="1" applyBorder="1" applyAlignment="1">
      <alignment horizontal="center" vertical="center" wrapText="1"/>
    </xf>
    <xf numFmtId="0" fontId="1" fillId="0" borderId="9" xfId="0" applyFont="1" applyBorder="1" applyAlignment="1">
      <alignment horizont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9" xfId="0" applyBorder="1" applyAlignment="1">
      <alignment horizontal="center" vertical="center"/>
    </xf>
    <xf numFmtId="164" fontId="0" fillId="0" borderId="9" xfId="0" applyNumberFormat="1" applyBorder="1" applyAlignment="1">
      <alignment horizontal="center" vertical="center"/>
    </xf>
    <xf numFmtId="0" fontId="0" fillId="0" borderId="9" xfId="0" applyBorder="1"/>
    <xf numFmtId="0" fontId="1" fillId="0" borderId="13" xfId="0" applyFont="1" applyBorder="1" applyAlignment="1">
      <alignment horizont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4" xfId="0" applyFont="1" applyBorder="1" applyAlignment="1">
      <alignment horizontal="center" vertical="center"/>
    </xf>
    <xf numFmtId="0" fontId="1" fillId="0" borderId="12" xfId="0" applyFont="1" applyBorder="1" applyAlignment="1">
      <alignment horizontal="center" vertical="center"/>
    </xf>
    <xf numFmtId="0" fontId="8" fillId="0" borderId="8" xfId="2" applyFont="1" applyBorder="1" applyAlignment="1">
      <alignment horizontal="center" vertical="center"/>
    </xf>
    <xf numFmtId="0" fontId="8" fillId="0" borderId="9" xfId="2" applyFont="1" applyBorder="1" applyAlignment="1">
      <alignment horizontal="center" vertical="center"/>
    </xf>
    <xf numFmtId="0" fontId="0" fillId="0" borderId="10" xfId="0" applyBorder="1" applyAlignment="1">
      <alignment horizontal="center"/>
    </xf>
    <xf numFmtId="0" fontId="0" fillId="0" borderId="11" xfId="0" applyBorder="1" applyAlignment="1">
      <alignment horizontal="center"/>
    </xf>
    <xf numFmtId="0" fontId="0" fillId="0" borderId="14" xfId="0" applyBorder="1" applyAlignment="1">
      <alignment horizontal="center"/>
    </xf>
    <xf numFmtId="0" fontId="0" fillId="0" borderId="10" xfId="0" applyBorder="1"/>
    <xf numFmtId="0" fontId="0" fillId="0" borderId="11" xfId="0" applyBorder="1"/>
    <xf numFmtId="0" fontId="0" fillId="0" borderId="14" xfId="0" applyBorder="1"/>
    <xf numFmtId="0" fontId="0" fillId="0" borderId="12" xfId="0" applyBorder="1"/>
    <xf numFmtId="0" fontId="1" fillId="0" borderId="13" xfId="0" applyFont="1" applyBorder="1" applyAlignment="1">
      <alignment horizontal="center" vertical="center"/>
    </xf>
    <xf numFmtId="0" fontId="8" fillId="0" borderId="8" xfId="2" applyFont="1" applyBorder="1" applyAlignment="1">
      <alignment horizontal="center" vertical="center"/>
    </xf>
    <xf numFmtId="0" fontId="0" fillId="0" borderId="12" xfId="0" applyBorder="1" applyAlignment="1">
      <alignment horizontal="center"/>
    </xf>
    <xf numFmtId="0" fontId="8" fillId="0" borderId="20" xfId="2" applyFont="1" applyBorder="1" applyAlignment="1">
      <alignment horizontal="center" vertical="center"/>
    </xf>
    <xf numFmtId="0" fontId="8" fillId="0" borderId="21" xfId="2" applyFont="1" applyBorder="1" applyAlignment="1">
      <alignment horizontal="center" vertical="center"/>
    </xf>
    <xf numFmtId="14" fontId="0" fillId="0" borderId="22" xfId="0" applyNumberForma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2" xfId="0" applyBorder="1"/>
    <xf numFmtId="0" fontId="0" fillId="0" borderId="23" xfId="0" applyBorder="1"/>
    <xf numFmtId="0" fontId="0" fillId="0" borderId="24" xfId="0" applyBorder="1"/>
    <xf numFmtId="0" fontId="0" fillId="0" borderId="25" xfId="0" applyBorder="1"/>
    <xf numFmtId="0" fontId="8" fillId="0" borderId="10" xfId="2" applyFont="1" applyBorder="1" applyAlignment="1">
      <alignment horizontal="center" vertical="center"/>
    </xf>
    <xf numFmtId="0" fontId="8" fillId="0" borderId="11" xfId="2" applyFont="1" applyBorder="1" applyAlignment="1">
      <alignment horizontal="center" vertical="center"/>
    </xf>
    <xf numFmtId="0" fontId="8" fillId="0" borderId="14" xfId="2" applyFont="1" applyBorder="1" applyAlignment="1">
      <alignment horizontal="center" vertical="center"/>
    </xf>
    <xf numFmtId="14" fontId="0" fillId="0" borderId="9" xfId="0" applyNumberFormat="1" applyBorder="1" applyAlignment="1">
      <alignment horizontal="left" vertical="center"/>
    </xf>
    <xf numFmtId="0" fontId="0" fillId="0" borderId="9" xfId="0" applyBorder="1" applyAlignment="1">
      <alignment horizontal="left" vertical="center"/>
    </xf>
    <xf numFmtId="0" fontId="0" fillId="0" borderId="9" xfId="0" applyBorder="1"/>
    <xf numFmtId="0" fontId="0" fillId="0" borderId="26" xfId="0" applyBorder="1" applyAlignment="1">
      <alignment horizontal="center" vertical="center"/>
    </xf>
    <xf numFmtId="0" fontId="1" fillId="0" borderId="13" xfId="0" applyFont="1" applyBorder="1" applyAlignment="1">
      <alignment horizontal="center" vertical="center"/>
    </xf>
    <xf numFmtId="0" fontId="1" fillId="0" borderId="11" xfId="0" applyFont="1" applyBorder="1" applyAlignment="1">
      <alignment horizontal="center" vertical="center"/>
    </xf>
    <xf numFmtId="0" fontId="1" fillId="0" borderId="14"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0" xfId="0" applyBorder="1"/>
    <xf numFmtId="0" fontId="0" fillId="0" borderId="11" xfId="0" applyBorder="1"/>
    <xf numFmtId="0" fontId="0" fillId="0" borderId="14" xfId="0" applyBorder="1"/>
    <xf numFmtId="0" fontId="0" fillId="0" borderId="12" xfId="0" applyBorder="1"/>
    <xf numFmtId="14" fontId="0" fillId="0" borderId="22" xfId="0" applyNumberFormat="1"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14" fontId="0" fillId="0" borderId="0" xfId="0" applyNumberFormat="1"/>
    <xf numFmtId="14" fontId="1" fillId="0" borderId="11" xfId="0" applyNumberFormat="1" applyFont="1" applyBorder="1" applyAlignment="1">
      <alignment horizontal="center" vertical="center"/>
    </xf>
    <xf numFmtId="0" fontId="0" fillId="0" borderId="9" xfId="0" applyBorder="1" applyAlignment="1">
      <alignment horizontal="center"/>
    </xf>
    <xf numFmtId="0" fontId="0" fillId="2" borderId="9" xfId="0" applyFill="1" applyBorder="1" applyAlignment="1">
      <alignment horizontal="center" vertical="center"/>
    </xf>
    <xf numFmtId="0" fontId="1" fillId="2" borderId="9" xfId="0" applyFont="1" applyFill="1" applyBorder="1" applyAlignment="1">
      <alignment horizontal="center"/>
    </xf>
    <xf numFmtId="0" fontId="1" fillId="2" borderId="9" xfId="0" applyFont="1" applyFill="1" applyBorder="1" applyAlignment="1">
      <alignment horizontal="center" vertical="center"/>
    </xf>
    <xf numFmtId="0" fontId="8" fillId="2" borderId="9" xfId="2" applyFont="1" applyFill="1" applyBorder="1" applyAlignment="1">
      <alignment horizontal="center" vertical="center"/>
    </xf>
    <xf numFmtId="0" fontId="0" fillId="2" borderId="9" xfId="0" applyFill="1" applyBorder="1"/>
    <xf numFmtId="14" fontId="0" fillId="2" borderId="9" xfId="0" applyNumberFormat="1" applyFill="1" applyBorder="1" applyAlignment="1">
      <alignment horizontal="left" vertical="center"/>
    </xf>
    <xf numFmtId="0" fontId="0" fillId="2" borderId="9" xfId="0" applyFill="1" applyBorder="1" applyAlignment="1">
      <alignment horizontal="left" vertical="center"/>
    </xf>
    <xf numFmtId="0" fontId="0" fillId="0" borderId="0" xfId="0" applyAlignment="1">
      <alignment horizontal="center"/>
    </xf>
    <xf numFmtId="0" fontId="0" fillId="0" borderId="9" xfId="0" applyBorder="1" applyAlignment="1">
      <alignment horizontal="center" vertical="center"/>
    </xf>
    <xf numFmtId="0" fontId="1" fillId="0" borderId="8" xfId="0" applyFont="1" applyBorder="1" applyAlignment="1">
      <alignment horizontal="center" vertical="center"/>
    </xf>
    <xf numFmtId="14" fontId="6" fillId="0" borderId="10" xfId="0" applyNumberFormat="1" applyFont="1" applyBorder="1" applyAlignment="1">
      <alignment horizontal="center" vertical="center"/>
    </xf>
    <xf numFmtId="14" fontId="6" fillId="0" borderId="11" xfId="0" applyNumberFormat="1" applyFont="1" applyBorder="1" applyAlignment="1">
      <alignment horizontal="center" vertical="center"/>
    </xf>
    <xf numFmtId="14" fontId="6" fillId="0" borderId="14" xfId="0" applyNumberFormat="1" applyFont="1" applyBorder="1" applyAlignment="1">
      <alignment horizontal="center" vertical="center"/>
    </xf>
    <xf numFmtId="0" fontId="1" fillId="0" borderId="15" xfId="0" applyFont="1" applyBorder="1" applyAlignment="1">
      <alignment horizontal="center" vertical="center"/>
    </xf>
    <xf numFmtId="14" fontId="6" fillId="0" borderId="12" xfId="0" applyNumberFormat="1" applyFont="1" applyBorder="1" applyAlignment="1">
      <alignment horizontal="center" vertical="center"/>
    </xf>
    <xf numFmtId="14" fontId="6" fillId="0" borderId="11" xfId="0" applyNumberFormat="1" applyFont="1" applyBorder="1" applyAlignment="1">
      <alignment vertical="center"/>
    </xf>
    <xf numFmtId="0" fontId="1" fillId="0" borderId="8" xfId="0" applyFont="1" applyBorder="1" applyAlignment="1">
      <alignment horizontal="center" vertical="center"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1" fillId="0" borderId="14" xfId="0" applyFont="1" applyBorder="1" applyAlignment="1">
      <alignment horizontal="center" wrapText="1"/>
    </xf>
    <xf numFmtId="0" fontId="1" fillId="0" borderId="19" xfId="0" applyFont="1" applyBorder="1" applyAlignment="1">
      <alignment horizontal="center" vertical="center" wrapText="1"/>
    </xf>
    <xf numFmtId="0" fontId="0" fillId="3" borderId="9" xfId="0" applyFill="1" applyBorder="1" applyAlignment="1">
      <alignment horizontal="center"/>
    </xf>
    <xf numFmtId="0" fontId="0" fillId="4" borderId="9" xfId="0" applyFill="1" applyBorder="1" applyAlignment="1">
      <alignment horizontal="center"/>
    </xf>
    <xf numFmtId="0" fontId="0" fillId="5" borderId="9" xfId="0" applyFill="1" applyBorder="1" applyAlignment="1">
      <alignment horizontal="center"/>
    </xf>
    <xf numFmtId="0" fontId="0" fillId="6" borderId="9" xfId="0" applyFill="1" applyBorder="1" applyAlignment="1">
      <alignment horizont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4" xfId="0" applyFont="1" applyFill="1" applyBorder="1" applyAlignment="1">
      <alignment horizontal="center" vertical="center"/>
    </xf>
    <xf numFmtId="0" fontId="9" fillId="2" borderId="9" xfId="2"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4" xfId="0" applyFont="1" applyFill="1" applyBorder="1" applyAlignment="1">
      <alignment horizontal="center" vertical="center"/>
    </xf>
    <xf numFmtId="0" fontId="9" fillId="2" borderId="9" xfId="2" applyFont="1" applyFill="1" applyBorder="1" applyAlignment="1">
      <alignment horizontal="center" vertical="center"/>
    </xf>
    <xf numFmtId="14" fontId="10" fillId="2" borderId="9" xfId="0" applyNumberFormat="1" applyFont="1" applyFill="1" applyBorder="1" applyAlignment="1">
      <alignment horizontal="left" vertical="center"/>
    </xf>
    <xf numFmtId="0" fontId="10" fillId="2" borderId="9" xfId="0" applyFont="1" applyFill="1" applyBorder="1" applyAlignment="1">
      <alignment horizontal="left" vertical="center"/>
    </xf>
    <xf numFmtId="0" fontId="10" fillId="2" borderId="9" xfId="0" applyFont="1" applyFill="1" applyBorder="1" applyAlignment="1">
      <alignment vertical="center"/>
    </xf>
    <xf numFmtId="0" fontId="9" fillId="2" borderId="10" xfId="2" applyFont="1" applyFill="1" applyBorder="1" applyAlignment="1">
      <alignment horizontal="center" vertical="center"/>
    </xf>
    <xf numFmtId="0" fontId="9" fillId="2" borderId="14" xfId="2" applyFont="1" applyFill="1" applyBorder="1" applyAlignment="1">
      <alignment horizontal="center" vertical="center"/>
    </xf>
    <xf numFmtId="0" fontId="0" fillId="4" borderId="0" xfId="0" applyFill="1"/>
    <xf numFmtId="0" fontId="0" fillId="7" borderId="0" xfId="0" applyFill="1"/>
    <xf numFmtId="0" fontId="0" fillId="3" borderId="0" xfId="0" applyFill="1"/>
    <xf numFmtId="0" fontId="0" fillId="5" borderId="0" xfId="0" applyFill="1"/>
    <xf numFmtId="14" fontId="1" fillId="0" borderId="16" xfId="0" applyNumberFormat="1" applyFont="1" applyBorder="1" applyAlignment="1">
      <alignment horizontal="center" vertical="center"/>
    </xf>
    <xf numFmtId="0" fontId="0" fillId="0" borderId="0" xfId="0" applyAlignment="1">
      <alignment horizontal="center"/>
    </xf>
    <xf numFmtId="0" fontId="1" fillId="0" borderId="15" xfId="0" applyFont="1" applyBorder="1" applyAlignment="1">
      <alignment vertical="top"/>
    </xf>
    <xf numFmtId="0" fontId="0" fillId="0" borderId="0" xfId="0" applyAlignment="1">
      <alignment horizontal="center" vertical="center"/>
    </xf>
    <xf numFmtId="0" fontId="10" fillId="0" borderId="9" xfId="0" applyFont="1" applyBorder="1" applyAlignment="1">
      <alignment horizontal="center" vertical="center"/>
    </xf>
    <xf numFmtId="0" fontId="10" fillId="5" borderId="9" xfId="0" applyFont="1" applyFill="1" applyBorder="1" applyAlignment="1">
      <alignment horizontal="center" vertical="center"/>
    </xf>
    <xf numFmtId="0" fontId="10" fillId="0" borderId="9" xfId="0" applyFont="1" applyBorder="1" applyAlignment="1">
      <alignment horizontal="center"/>
    </xf>
    <xf numFmtId="0" fontId="0" fillId="0" borderId="19" xfId="0" applyBorder="1"/>
    <xf numFmtId="0" fontId="1" fillId="0" borderId="9" xfId="0" applyFont="1" applyBorder="1" applyAlignment="1">
      <alignment horizontal="center" vertical="center"/>
    </xf>
    <xf numFmtId="0" fontId="1" fillId="0" borderId="9" xfId="0" applyFont="1" applyBorder="1"/>
  </cellXfs>
  <cellStyles count="3">
    <cellStyle name="Normal" xfId="0" builtinId="0"/>
    <cellStyle name="Normal 2 2" xfId="1"/>
    <cellStyle name="Normal_Pol07 - QAQC Plan lab forms"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3.xml"/><Relationship Id="rId21" Type="http://schemas.openxmlformats.org/officeDocument/2006/relationships/externalLink" Target="externalLinks/externalLink17.xml"/><Relationship Id="rId42" Type="http://schemas.openxmlformats.org/officeDocument/2006/relationships/externalLink" Target="externalLinks/externalLink38.xml"/><Relationship Id="rId63" Type="http://schemas.openxmlformats.org/officeDocument/2006/relationships/externalLink" Target="externalLinks/externalLink59.xml"/><Relationship Id="rId84" Type="http://schemas.openxmlformats.org/officeDocument/2006/relationships/externalLink" Target="externalLinks/externalLink80.xml"/><Relationship Id="rId138" Type="http://schemas.openxmlformats.org/officeDocument/2006/relationships/externalLink" Target="externalLinks/externalLink134.xml"/><Relationship Id="rId159" Type="http://schemas.openxmlformats.org/officeDocument/2006/relationships/theme" Target="theme/theme1.xml"/><Relationship Id="rId107" Type="http://schemas.openxmlformats.org/officeDocument/2006/relationships/externalLink" Target="externalLinks/externalLink103.xml"/><Relationship Id="rId11" Type="http://schemas.openxmlformats.org/officeDocument/2006/relationships/externalLink" Target="externalLinks/externalLink7.xml"/><Relationship Id="rId32" Type="http://schemas.openxmlformats.org/officeDocument/2006/relationships/externalLink" Target="externalLinks/externalLink28.xml"/><Relationship Id="rId53" Type="http://schemas.openxmlformats.org/officeDocument/2006/relationships/externalLink" Target="externalLinks/externalLink49.xml"/><Relationship Id="rId74" Type="http://schemas.openxmlformats.org/officeDocument/2006/relationships/externalLink" Target="externalLinks/externalLink70.xml"/><Relationship Id="rId128" Type="http://schemas.openxmlformats.org/officeDocument/2006/relationships/externalLink" Target="externalLinks/externalLink124.xml"/><Relationship Id="rId149" Type="http://schemas.openxmlformats.org/officeDocument/2006/relationships/externalLink" Target="externalLinks/externalLink145.xml"/><Relationship Id="rId5" Type="http://schemas.openxmlformats.org/officeDocument/2006/relationships/externalLink" Target="externalLinks/externalLink1.xml"/><Relationship Id="rId95" Type="http://schemas.openxmlformats.org/officeDocument/2006/relationships/externalLink" Target="externalLinks/externalLink91.xml"/><Relationship Id="rId160" Type="http://schemas.openxmlformats.org/officeDocument/2006/relationships/styles" Target="styles.xml"/><Relationship Id="rId22" Type="http://schemas.openxmlformats.org/officeDocument/2006/relationships/externalLink" Target="externalLinks/externalLink18.xml"/><Relationship Id="rId43" Type="http://schemas.openxmlformats.org/officeDocument/2006/relationships/externalLink" Target="externalLinks/externalLink39.xml"/><Relationship Id="rId64" Type="http://schemas.openxmlformats.org/officeDocument/2006/relationships/externalLink" Target="externalLinks/externalLink60.xml"/><Relationship Id="rId118" Type="http://schemas.openxmlformats.org/officeDocument/2006/relationships/externalLink" Target="externalLinks/externalLink114.xml"/><Relationship Id="rId139" Type="http://schemas.openxmlformats.org/officeDocument/2006/relationships/externalLink" Target="externalLinks/externalLink135.xml"/><Relationship Id="rId85" Type="http://schemas.openxmlformats.org/officeDocument/2006/relationships/externalLink" Target="externalLinks/externalLink81.xml"/><Relationship Id="rId150" Type="http://schemas.openxmlformats.org/officeDocument/2006/relationships/externalLink" Target="externalLinks/externalLink146.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59" Type="http://schemas.openxmlformats.org/officeDocument/2006/relationships/externalLink" Target="externalLinks/externalLink55.xml"/><Relationship Id="rId103" Type="http://schemas.openxmlformats.org/officeDocument/2006/relationships/externalLink" Target="externalLinks/externalLink99.xml"/><Relationship Id="rId108" Type="http://schemas.openxmlformats.org/officeDocument/2006/relationships/externalLink" Target="externalLinks/externalLink104.xml"/><Relationship Id="rId124" Type="http://schemas.openxmlformats.org/officeDocument/2006/relationships/externalLink" Target="externalLinks/externalLink120.xml"/><Relationship Id="rId129" Type="http://schemas.openxmlformats.org/officeDocument/2006/relationships/externalLink" Target="externalLinks/externalLink125.xml"/><Relationship Id="rId54" Type="http://schemas.openxmlformats.org/officeDocument/2006/relationships/externalLink" Target="externalLinks/externalLink50.xml"/><Relationship Id="rId70" Type="http://schemas.openxmlformats.org/officeDocument/2006/relationships/externalLink" Target="externalLinks/externalLink66.xml"/><Relationship Id="rId75" Type="http://schemas.openxmlformats.org/officeDocument/2006/relationships/externalLink" Target="externalLinks/externalLink71.xml"/><Relationship Id="rId91" Type="http://schemas.openxmlformats.org/officeDocument/2006/relationships/externalLink" Target="externalLinks/externalLink87.xml"/><Relationship Id="rId96" Type="http://schemas.openxmlformats.org/officeDocument/2006/relationships/externalLink" Target="externalLinks/externalLink92.xml"/><Relationship Id="rId140" Type="http://schemas.openxmlformats.org/officeDocument/2006/relationships/externalLink" Target="externalLinks/externalLink136.xml"/><Relationship Id="rId145" Type="http://schemas.openxmlformats.org/officeDocument/2006/relationships/externalLink" Target="externalLinks/externalLink141.xml"/><Relationship Id="rId16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49" Type="http://schemas.openxmlformats.org/officeDocument/2006/relationships/externalLink" Target="externalLinks/externalLink45.xml"/><Relationship Id="rId114" Type="http://schemas.openxmlformats.org/officeDocument/2006/relationships/externalLink" Target="externalLinks/externalLink110.xml"/><Relationship Id="rId119" Type="http://schemas.openxmlformats.org/officeDocument/2006/relationships/externalLink" Target="externalLinks/externalLink115.xml"/><Relationship Id="rId44" Type="http://schemas.openxmlformats.org/officeDocument/2006/relationships/externalLink" Target="externalLinks/externalLink40.xml"/><Relationship Id="rId60" Type="http://schemas.openxmlformats.org/officeDocument/2006/relationships/externalLink" Target="externalLinks/externalLink56.xml"/><Relationship Id="rId65" Type="http://schemas.openxmlformats.org/officeDocument/2006/relationships/externalLink" Target="externalLinks/externalLink61.xml"/><Relationship Id="rId81" Type="http://schemas.openxmlformats.org/officeDocument/2006/relationships/externalLink" Target="externalLinks/externalLink77.xml"/><Relationship Id="rId86" Type="http://schemas.openxmlformats.org/officeDocument/2006/relationships/externalLink" Target="externalLinks/externalLink82.xml"/><Relationship Id="rId130" Type="http://schemas.openxmlformats.org/officeDocument/2006/relationships/externalLink" Target="externalLinks/externalLink126.xml"/><Relationship Id="rId135" Type="http://schemas.openxmlformats.org/officeDocument/2006/relationships/externalLink" Target="externalLinks/externalLink131.xml"/><Relationship Id="rId151" Type="http://schemas.openxmlformats.org/officeDocument/2006/relationships/externalLink" Target="externalLinks/externalLink147.xml"/><Relationship Id="rId156" Type="http://schemas.openxmlformats.org/officeDocument/2006/relationships/externalLink" Target="externalLinks/externalLink152.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9" Type="http://schemas.openxmlformats.org/officeDocument/2006/relationships/externalLink" Target="externalLinks/externalLink35.xml"/><Relationship Id="rId109" Type="http://schemas.openxmlformats.org/officeDocument/2006/relationships/externalLink" Target="externalLinks/externalLink105.xml"/><Relationship Id="rId34" Type="http://schemas.openxmlformats.org/officeDocument/2006/relationships/externalLink" Target="externalLinks/externalLink30.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76" Type="http://schemas.openxmlformats.org/officeDocument/2006/relationships/externalLink" Target="externalLinks/externalLink72.xml"/><Relationship Id="rId97" Type="http://schemas.openxmlformats.org/officeDocument/2006/relationships/externalLink" Target="externalLinks/externalLink93.xml"/><Relationship Id="rId104" Type="http://schemas.openxmlformats.org/officeDocument/2006/relationships/externalLink" Target="externalLinks/externalLink100.xml"/><Relationship Id="rId120" Type="http://schemas.openxmlformats.org/officeDocument/2006/relationships/externalLink" Target="externalLinks/externalLink116.xml"/><Relationship Id="rId125" Type="http://schemas.openxmlformats.org/officeDocument/2006/relationships/externalLink" Target="externalLinks/externalLink121.xml"/><Relationship Id="rId141" Type="http://schemas.openxmlformats.org/officeDocument/2006/relationships/externalLink" Target="externalLinks/externalLink137.xml"/><Relationship Id="rId146" Type="http://schemas.openxmlformats.org/officeDocument/2006/relationships/externalLink" Target="externalLinks/externalLink142.xml"/><Relationship Id="rId7" Type="http://schemas.openxmlformats.org/officeDocument/2006/relationships/externalLink" Target="externalLinks/externalLink3.xml"/><Relationship Id="rId71" Type="http://schemas.openxmlformats.org/officeDocument/2006/relationships/externalLink" Target="externalLinks/externalLink67.xml"/><Relationship Id="rId92" Type="http://schemas.openxmlformats.org/officeDocument/2006/relationships/externalLink" Target="externalLinks/externalLink88.xml"/><Relationship Id="rId16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externalLink" Target="externalLinks/externalLink25.xml"/><Relationship Id="rId24" Type="http://schemas.openxmlformats.org/officeDocument/2006/relationships/externalLink" Target="externalLinks/externalLink20.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66" Type="http://schemas.openxmlformats.org/officeDocument/2006/relationships/externalLink" Target="externalLinks/externalLink62.xml"/><Relationship Id="rId87" Type="http://schemas.openxmlformats.org/officeDocument/2006/relationships/externalLink" Target="externalLinks/externalLink83.xml"/><Relationship Id="rId110" Type="http://schemas.openxmlformats.org/officeDocument/2006/relationships/externalLink" Target="externalLinks/externalLink106.xml"/><Relationship Id="rId115" Type="http://schemas.openxmlformats.org/officeDocument/2006/relationships/externalLink" Target="externalLinks/externalLink111.xml"/><Relationship Id="rId131" Type="http://schemas.openxmlformats.org/officeDocument/2006/relationships/externalLink" Target="externalLinks/externalLink127.xml"/><Relationship Id="rId136" Type="http://schemas.openxmlformats.org/officeDocument/2006/relationships/externalLink" Target="externalLinks/externalLink132.xml"/><Relationship Id="rId157" Type="http://schemas.openxmlformats.org/officeDocument/2006/relationships/externalLink" Target="externalLinks/externalLink153.xml"/><Relationship Id="rId61" Type="http://schemas.openxmlformats.org/officeDocument/2006/relationships/externalLink" Target="externalLinks/externalLink57.xml"/><Relationship Id="rId82" Type="http://schemas.openxmlformats.org/officeDocument/2006/relationships/externalLink" Target="externalLinks/externalLink78.xml"/><Relationship Id="rId152" Type="http://schemas.openxmlformats.org/officeDocument/2006/relationships/externalLink" Target="externalLinks/externalLink148.xml"/><Relationship Id="rId19" Type="http://schemas.openxmlformats.org/officeDocument/2006/relationships/externalLink" Target="externalLinks/externalLink15.xml"/><Relationship Id="rId14" Type="http://schemas.openxmlformats.org/officeDocument/2006/relationships/externalLink" Target="externalLinks/externalLink10.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56" Type="http://schemas.openxmlformats.org/officeDocument/2006/relationships/externalLink" Target="externalLinks/externalLink52.xml"/><Relationship Id="rId77" Type="http://schemas.openxmlformats.org/officeDocument/2006/relationships/externalLink" Target="externalLinks/externalLink73.xml"/><Relationship Id="rId100" Type="http://schemas.openxmlformats.org/officeDocument/2006/relationships/externalLink" Target="externalLinks/externalLink96.xml"/><Relationship Id="rId105" Type="http://schemas.openxmlformats.org/officeDocument/2006/relationships/externalLink" Target="externalLinks/externalLink101.xml"/><Relationship Id="rId126" Type="http://schemas.openxmlformats.org/officeDocument/2006/relationships/externalLink" Target="externalLinks/externalLink122.xml"/><Relationship Id="rId147" Type="http://schemas.openxmlformats.org/officeDocument/2006/relationships/externalLink" Target="externalLinks/externalLink143.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72" Type="http://schemas.openxmlformats.org/officeDocument/2006/relationships/externalLink" Target="externalLinks/externalLink68.xml"/><Relationship Id="rId93" Type="http://schemas.openxmlformats.org/officeDocument/2006/relationships/externalLink" Target="externalLinks/externalLink89.xml"/><Relationship Id="rId98" Type="http://schemas.openxmlformats.org/officeDocument/2006/relationships/externalLink" Target="externalLinks/externalLink94.xml"/><Relationship Id="rId121" Type="http://schemas.openxmlformats.org/officeDocument/2006/relationships/externalLink" Target="externalLinks/externalLink117.xml"/><Relationship Id="rId142" Type="http://schemas.openxmlformats.org/officeDocument/2006/relationships/externalLink" Target="externalLinks/externalLink138.xml"/><Relationship Id="rId3" Type="http://schemas.openxmlformats.org/officeDocument/2006/relationships/worksheet" Target="worksheets/sheet3.xml"/><Relationship Id="rId25" Type="http://schemas.openxmlformats.org/officeDocument/2006/relationships/externalLink" Target="externalLinks/externalLink21.xml"/><Relationship Id="rId46" Type="http://schemas.openxmlformats.org/officeDocument/2006/relationships/externalLink" Target="externalLinks/externalLink42.xml"/><Relationship Id="rId67" Type="http://schemas.openxmlformats.org/officeDocument/2006/relationships/externalLink" Target="externalLinks/externalLink63.xml"/><Relationship Id="rId116" Type="http://schemas.openxmlformats.org/officeDocument/2006/relationships/externalLink" Target="externalLinks/externalLink112.xml"/><Relationship Id="rId137" Type="http://schemas.openxmlformats.org/officeDocument/2006/relationships/externalLink" Target="externalLinks/externalLink133.xml"/><Relationship Id="rId158" Type="http://schemas.openxmlformats.org/officeDocument/2006/relationships/externalLink" Target="externalLinks/externalLink154.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62" Type="http://schemas.openxmlformats.org/officeDocument/2006/relationships/externalLink" Target="externalLinks/externalLink58.xml"/><Relationship Id="rId83" Type="http://schemas.openxmlformats.org/officeDocument/2006/relationships/externalLink" Target="externalLinks/externalLink79.xml"/><Relationship Id="rId88" Type="http://schemas.openxmlformats.org/officeDocument/2006/relationships/externalLink" Target="externalLinks/externalLink84.xml"/><Relationship Id="rId111" Type="http://schemas.openxmlformats.org/officeDocument/2006/relationships/externalLink" Target="externalLinks/externalLink107.xml"/><Relationship Id="rId132" Type="http://schemas.openxmlformats.org/officeDocument/2006/relationships/externalLink" Target="externalLinks/externalLink128.xml"/><Relationship Id="rId153" Type="http://schemas.openxmlformats.org/officeDocument/2006/relationships/externalLink" Target="externalLinks/externalLink149.xml"/><Relationship Id="rId15" Type="http://schemas.openxmlformats.org/officeDocument/2006/relationships/externalLink" Target="externalLinks/externalLink11.xml"/><Relationship Id="rId36" Type="http://schemas.openxmlformats.org/officeDocument/2006/relationships/externalLink" Target="externalLinks/externalLink32.xml"/><Relationship Id="rId57" Type="http://schemas.openxmlformats.org/officeDocument/2006/relationships/externalLink" Target="externalLinks/externalLink53.xml"/><Relationship Id="rId106" Type="http://schemas.openxmlformats.org/officeDocument/2006/relationships/externalLink" Target="externalLinks/externalLink102.xml"/><Relationship Id="rId127" Type="http://schemas.openxmlformats.org/officeDocument/2006/relationships/externalLink" Target="externalLinks/externalLink123.xml"/><Relationship Id="rId10" Type="http://schemas.openxmlformats.org/officeDocument/2006/relationships/externalLink" Target="externalLinks/externalLink6.xml"/><Relationship Id="rId31" Type="http://schemas.openxmlformats.org/officeDocument/2006/relationships/externalLink" Target="externalLinks/externalLink27.xml"/><Relationship Id="rId52" Type="http://schemas.openxmlformats.org/officeDocument/2006/relationships/externalLink" Target="externalLinks/externalLink48.xml"/><Relationship Id="rId73" Type="http://schemas.openxmlformats.org/officeDocument/2006/relationships/externalLink" Target="externalLinks/externalLink69.xml"/><Relationship Id="rId78" Type="http://schemas.openxmlformats.org/officeDocument/2006/relationships/externalLink" Target="externalLinks/externalLink74.xml"/><Relationship Id="rId94" Type="http://schemas.openxmlformats.org/officeDocument/2006/relationships/externalLink" Target="externalLinks/externalLink90.xml"/><Relationship Id="rId99" Type="http://schemas.openxmlformats.org/officeDocument/2006/relationships/externalLink" Target="externalLinks/externalLink95.xml"/><Relationship Id="rId101" Type="http://schemas.openxmlformats.org/officeDocument/2006/relationships/externalLink" Target="externalLinks/externalLink97.xml"/><Relationship Id="rId122" Type="http://schemas.openxmlformats.org/officeDocument/2006/relationships/externalLink" Target="externalLinks/externalLink118.xml"/><Relationship Id="rId143" Type="http://schemas.openxmlformats.org/officeDocument/2006/relationships/externalLink" Target="externalLinks/externalLink139.xml"/><Relationship Id="rId148" Type="http://schemas.openxmlformats.org/officeDocument/2006/relationships/externalLink" Target="externalLinks/externalLink144.xml"/><Relationship Id="rId4" Type="http://schemas.openxmlformats.org/officeDocument/2006/relationships/worksheet" Target="worksheets/sheet4.xml"/><Relationship Id="rId9" Type="http://schemas.openxmlformats.org/officeDocument/2006/relationships/externalLink" Target="externalLinks/externalLink5.xml"/><Relationship Id="rId26" Type="http://schemas.openxmlformats.org/officeDocument/2006/relationships/externalLink" Target="externalLinks/externalLink22.xml"/><Relationship Id="rId47" Type="http://schemas.openxmlformats.org/officeDocument/2006/relationships/externalLink" Target="externalLinks/externalLink43.xml"/><Relationship Id="rId68" Type="http://schemas.openxmlformats.org/officeDocument/2006/relationships/externalLink" Target="externalLinks/externalLink64.xml"/><Relationship Id="rId89" Type="http://schemas.openxmlformats.org/officeDocument/2006/relationships/externalLink" Target="externalLinks/externalLink85.xml"/><Relationship Id="rId112" Type="http://schemas.openxmlformats.org/officeDocument/2006/relationships/externalLink" Target="externalLinks/externalLink108.xml"/><Relationship Id="rId133" Type="http://schemas.openxmlformats.org/officeDocument/2006/relationships/externalLink" Target="externalLinks/externalLink129.xml"/><Relationship Id="rId154" Type="http://schemas.openxmlformats.org/officeDocument/2006/relationships/externalLink" Target="externalLinks/externalLink150.xml"/><Relationship Id="rId16" Type="http://schemas.openxmlformats.org/officeDocument/2006/relationships/externalLink" Target="externalLinks/externalLink12.xml"/><Relationship Id="rId37" Type="http://schemas.openxmlformats.org/officeDocument/2006/relationships/externalLink" Target="externalLinks/externalLink33.xml"/><Relationship Id="rId58" Type="http://schemas.openxmlformats.org/officeDocument/2006/relationships/externalLink" Target="externalLinks/externalLink54.xml"/><Relationship Id="rId79" Type="http://schemas.openxmlformats.org/officeDocument/2006/relationships/externalLink" Target="externalLinks/externalLink75.xml"/><Relationship Id="rId102" Type="http://schemas.openxmlformats.org/officeDocument/2006/relationships/externalLink" Target="externalLinks/externalLink98.xml"/><Relationship Id="rId123" Type="http://schemas.openxmlformats.org/officeDocument/2006/relationships/externalLink" Target="externalLinks/externalLink119.xml"/><Relationship Id="rId144" Type="http://schemas.openxmlformats.org/officeDocument/2006/relationships/externalLink" Target="externalLinks/externalLink140.xml"/><Relationship Id="rId90" Type="http://schemas.openxmlformats.org/officeDocument/2006/relationships/externalLink" Target="externalLinks/externalLink86.xml"/><Relationship Id="rId27" Type="http://schemas.openxmlformats.org/officeDocument/2006/relationships/externalLink" Target="externalLinks/externalLink23.xml"/><Relationship Id="rId48" Type="http://schemas.openxmlformats.org/officeDocument/2006/relationships/externalLink" Target="externalLinks/externalLink44.xml"/><Relationship Id="rId69" Type="http://schemas.openxmlformats.org/officeDocument/2006/relationships/externalLink" Target="externalLinks/externalLink65.xml"/><Relationship Id="rId113" Type="http://schemas.openxmlformats.org/officeDocument/2006/relationships/externalLink" Target="externalLinks/externalLink109.xml"/><Relationship Id="rId134" Type="http://schemas.openxmlformats.org/officeDocument/2006/relationships/externalLink" Target="externalLinks/externalLink130.xml"/><Relationship Id="rId80" Type="http://schemas.openxmlformats.org/officeDocument/2006/relationships/externalLink" Target="externalLinks/externalLink76.xml"/><Relationship Id="rId155" Type="http://schemas.openxmlformats.org/officeDocument/2006/relationships/externalLink" Target="externalLinks/externalLink15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6.jpe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0</xdr:col>
      <xdr:colOff>495300</xdr:colOff>
      <xdr:row>3</xdr:row>
      <xdr:rowOff>133350</xdr:rowOff>
    </xdr:to>
    <xdr:pic>
      <xdr:nvPicPr>
        <xdr:cNvPr id="2" name="Picture 1">
          <a:extLst>
            <a:ext uri="{FF2B5EF4-FFF2-40B4-BE49-F238E27FC236}">
              <a16:creationId xmlns:a16="http://schemas.microsoft.com/office/drawing/2014/main" xmlns="" id="{00000000-0008-0000-0C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0"/>
          <a:ext cx="390525" cy="714375"/>
        </a:xfrm>
        <a:prstGeom prst="rect">
          <a:avLst/>
        </a:prstGeom>
        <a:noFill/>
      </xdr:spPr>
    </xdr:pic>
    <xdr:clientData/>
  </xdr:twoCellAnchor>
  <xdr:twoCellAnchor editAs="oneCell">
    <xdr:from>
      <xdr:col>11</xdr:col>
      <xdr:colOff>384174</xdr:colOff>
      <xdr:row>0</xdr:row>
      <xdr:rowOff>28575</xdr:rowOff>
    </xdr:from>
    <xdr:to>
      <xdr:col>11</xdr:col>
      <xdr:colOff>809625</xdr:colOff>
      <xdr:row>3</xdr:row>
      <xdr:rowOff>180925</xdr:rowOff>
    </xdr:to>
    <xdr:pic>
      <xdr:nvPicPr>
        <xdr:cNvPr id="3" name="Picture 2" descr="Image result for jal jeevan mission logo">
          <a:extLst>
            <a:ext uri="{FF2B5EF4-FFF2-40B4-BE49-F238E27FC236}">
              <a16:creationId xmlns:a16="http://schemas.microsoft.com/office/drawing/2014/main" xmlns="" id="{00000000-0008-0000-0C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66324" y="28575"/>
          <a:ext cx="425451" cy="7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76200</xdr:colOff>
      <xdr:row>0</xdr:row>
      <xdr:rowOff>0</xdr:rowOff>
    </xdr:from>
    <xdr:to>
      <xdr:col>9</xdr:col>
      <xdr:colOff>504825</xdr:colOff>
      <xdr:row>3</xdr:row>
      <xdr:rowOff>227556</xdr:rowOff>
    </xdr:to>
    <xdr:pic>
      <xdr:nvPicPr>
        <xdr:cNvPr id="4" name="Picture 3" descr="Image result for MEDHAJ LOGO">
          <a:extLst>
            <a:ext uri="{FF2B5EF4-FFF2-40B4-BE49-F238E27FC236}">
              <a16:creationId xmlns:a16="http://schemas.microsoft.com/office/drawing/2014/main" xmlns="" id="{00000000-0008-0000-0C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67675" y="0"/>
          <a:ext cx="428625" cy="808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171450</xdr:colOff>
      <xdr:row>0</xdr:row>
      <xdr:rowOff>0</xdr:rowOff>
    </xdr:from>
    <xdr:to>
      <xdr:col>10</xdr:col>
      <xdr:colOff>533400</xdr:colOff>
      <xdr:row>3</xdr:row>
      <xdr:rowOff>66675</xdr:rowOff>
    </xdr:to>
    <xdr:pic>
      <xdr:nvPicPr>
        <xdr:cNvPr id="5" name="Picture 4">
          <a:extLst>
            <a:ext uri="{FF2B5EF4-FFF2-40B4-BE49-F238E27FC236}">
              <a16:creationId xmlns:a16="http://schemas.microsoft.com/office/drawing/2014/main" xmlns="" id="{00000000-0008-0000-0C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877300" y="0"/>
          <a:ext cx="3619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13</xdr:col>
      <xdr:colOff>152400</xdr:colOff>
      <xdr:row>0</xdr:row>
      <xdr:rowOff>0</xdr:rowOff>
    </xdr:from>
    <xdr:ext cx="390525" cy="714375"/>
    <xdr:pic>
      <xdr:nvPicPr>
        <xdr:cNvPr id="6" name="Picture 5">
          <a:extLst>
            <a:ext uri="{FF2B5EF4-FFF2-40B4-BE49-F238E27FC236}">
              <a16:creationId xmlns:a16="http://schemas.microsoft.com/office/drawing/2014/main" xmlns="" id="{00000000-0008-0000-0C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58550" y="0"/>
          <a:ext cx="390525" cy="714375"/>
        </a:xfrm>
        <a:prstGeom prst="rect">
          <a:avLst/>
        </a:prstGeom>
        <a:noFill/>
      </xdr:spPr>
    </xdr:pic>
    <xdr:clientData/>
  </xdr:oneCellAnchor>
  <xdr:oneCellAnchor>
    <xdr:from>
      <xdr:col>24</xdr:col>
      <xdr:colOff>384175</xdr:colOff>
      <xdr:row>0</xdr:row>
      <xdr:rowOff>57150</xdr:rowOff>
    </xdr:from>
    <xdr:ext cx="574674" cy="571500"/>
    <xdr:pic>
      <xdr:nvPicPr>
        <xdr:cNvPr id="7" name="Picture 6" descr="Image result for jal jeevan mission logo">
          <a:extLst>
            <a:ext uri="{FF2B5EF4-FFF2-40B4-BE49-F238E27FC236}">
              <a16:creationId xmlns:a16="http://schemas.microsoft.com/office/drawing/2014/main" xmlns="" id="{00000000-0008-0000-0C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19875" y="57150"/>
          <a:ext cx="574674"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22</xdr:col>
      <xdr:colOff>76200</xdr:colOff>
      <xdr:row>0</xdr:row>
      <xdr:rowOff>1</xdr:rowOff>
    </xdr:from>
    <xdr:ext cx="577848" cy="704850"/>
    <xdr:pic>
      <xdr:nvPicPr>
        <xdr:cNvPr id="8" name="Picture 7" descr="Image result for MEDHAJ LOGO">
          <a:extLst>
            <a:ext uri="{FF2B5EF4-FFF2-40B4-BE49-F238E27FC236}">
              <a16:creationId xmlns:a16="http://schemas.microsoft.com/office/drawing/2014/main" xmlns="" id="{00000000-0008-0000-0C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611725" y="1"/>
          <a:ext cx="577848"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152400</xdr:colOff>
      <xdr:row>0</xdr:row>
      <xdr:rowOff>0</xdr:rowOff>
    </xdr:from>
    <xdr:ext cx="358088" cy="771525"/>
    <xdr:pic>
      <xdr:nvPicPr>
        <xdr:cNvPr id="9" name="Picture 8">
          <a:extLst>
            <a:ext uri="{FF2B5EF4-FFF2-40B4-BE49-F238E27FC236}">
              <a16:creationId xmlns:a16="http://schemas.microsoft.com/office/drawing/2014/main" xmlns="" id="{00000000-0008-0000-0C00-000009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8383250" y="0"/>
          <a:ext cx="358088"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26</xdr:col>
      <xdr:colOff>152400</xdr:colOff>
      <xdr:row>3</xdr:row>
      <xdr:rowOff>0</xdr:rowOff>
    </xdr:from>
    <xdr:ext cx="390525" cy="714375"/>
    <xdr:pic>
      <xdr:nvPicPr>
        <xdr:cNvPr id="10" name="Picture 9">
          <a:extLst>
            <a:ext uri="{FF2B5EF4-FFF2-40B4-BE49-F238E27FC236}">
              <a16:creationId xmlns:a16="http://schemas.microsoft.com/office/drawing/2014/main" xmlns="" id="{00000000-0008-0000-0C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69275" y="581025"/>
          <a:ext cx="390525" cy="714375"/>
        </a:xfrm>
        <a:prstGeom prst="rect">
          <a:avLst/>
        </a:prstGeom>
        <a:noFill/>
      </xdr:spPr>
    </xdr:pic>
    <xdr:clientData/>
  </xdr:oneCellAnchor>
  <xdr:oneCellAnchor>
    <xdr:from>
      <xdr:col>37</xdr:col>
      <xdr:colOff>12700</xdr:colOff>
      <xdr:row>3</xdr:row>
      <xdr:rowOff>133350</xdr:rowOff>
    </xdr:from>
    <xdr:ext cx="574674" cy="571500"/>
    <xdr:pic>
      <xdr:nvPicPr>
        <xdr:cNvPr id="11" name="Picture 10" descr="Image result for jal jeevan mission logo">
          <a:extLst>
            <a:ext uri="{FF2B5EF4-FFF2-40B4-BE49-F238E27FC236}">
              <a16:creationId xmlns:a16="http://schemas.microsoft.com/office/drawing/2014/main" xmlns="" id="{00000000-0008-0000-0C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311475" y="714375"/>
          <a:ext cx="574674"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35</xdr:col>
      <xdr:colOff>38100</xdr:colOff>
      <xdr:row>3</xdr:row>
      <xdr:rowOff>38101</xdr:rowOff>
    </xdr:from>
    <xdr:ext cx="577848" cy="704850"/>
    <xdr:pic>
      <xdr:nvPicPr>
        <xdr:cNvPr id="12" name="Picture 11" descr="Image result for MEDHAJ LOGO">
          <a:extLst>
            <a:ext uri="{FF2B5EF4-FFF2-40B4-BE49-F238E27FC236}">
              <a16:creationId xmlns:a16="http://schemas.microsoft.com/office/drawing/2014/main" xmlns="" id="{00000000-0008-0000-0C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6936700" y="619126"/>
          <a:ext cx="577848"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36</xdr:col>
      <xdr:colOff>152400</xdr:colOff>
      <xdr:row>3</xdr:row>
      <xdr:rowOff>0</xdr:rowOff>
    </xdr:from>
    <xdr:ext cx="358088" cy="771525"/>
    <xdr:pic>
      <xdr:nvPicPr>
        <xdr:cNvPr id="13" name="Picture 12">
          <a:extLst>
            <a:ext uri="{FF2B5EF4-FFF2-40B4-BE49-F238E27FC236}">
              <a16:creationId xmlns:a16="http://schemas.microsoft.com/office/drawing/2014/main" xmlns="" id="{00000000-0008-0000-0C00-00000D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7660600" y="581025"/>
          <a:ext cx="358088"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123825</xdr:colOff>
      <xdr:row>54</xdr:row>
      <xdr:rowOff>85725</xdr:rowOff>
    </xdr:from>
    <xdr:to>
      <xdr:col>1</xdr:col>
      <xdr:colOff>209550</xdr:colOff>
      <xdr:row>57</xdr:row>
      <xdr:rowOff>133350</xdr:rowOff>
    </xdr:to>
    <xdr:pic>
      <xdr:nvPicPr>
        <xdr:cNvPr id="14" name="Picture 13">
          <a:extLst>
            <a:ext uri="{FF2B5EF4-FFF2-40B4-BE49-F238E27FC236}">
              <a16:creationId xmlns:a16="http://schemas.microsoft.com/office/drawing/2014/main" xmlns="" id="{00000000-0008-0000-0C00-00000E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1268075"/>
          <a:ext cx="695325" cy="933450"/>
        </a:xfrm>
        <a:prstGeom prst="rect">
          <a:avLst/>
        </a:prstGeom>
        <a:noFill/>
      </xdr:spPr>
    </xdr:pic>
    <xdr:clientData/>
  </xdr:twoCellAnchor>
  <xdr:twoCellAnchor editAs="oneCell">
    <xdr:from>
      <xdr:col>10</xdr:col>
      <xdr:colOff>327025</xdr:colOff>
      <xdr:row>54</xdr:row>
      <xdr:rowOff>19050</xdr:rowOff>
    </xdr:from>
    <xdr:to>
      <xdr:col>11</xdr:col>
      <xdr:colOff>206374</xdr:colOff>
      <xdr:row>57</xdr:row>
      <xdr:rowOff>57150</xdr:rowOff>
    </xdr:to>
    <xdr:pic>
      <xdr:nvPicPr>
        <xdr:cNvPr id="15" name="Picture 14" descr="Image result for jal jeevan mission logo">
          <a:extLst>
            <a:ext uri="{FF2B5EF4-FFF2-40B4-BE49-F238E27FC236}">
              <a16:creationId xmlns:a16="http://schemas.microsoft.com/office/drawing/2014/main" xmlns="" id="{00000000-0008-0000-0C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32875" y="11201400"/>
          <a:ext cx="755649"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485775</xdr:colOff>
      <xdr:row>54</xdr:row>
      <xdr:rowOff>0</xdr:rowOff>
    </xdr:from>
    <xdr:to>
      <xdr:col>8</xdr:col>
      <xdr:colOff>150343</xdr:colOff>
      <xdr:row>57</xdr:row>
      <xdr:rowOff>137583</xdr:rowOff>
    </xdr:to>
    <xdr:pic>
      <xdr:nvPicPr>
        <xdr:cNvPr id="16" name="Picture 15" descr="Image result for MEDHAJ LOGO">
          <a:extLst>
            <a:ext uri="{FF2B5EF4-FFF2-40B4-BE49-F238E27FC236}">
              <a16:creationId xmlns:a16="http://schemas.microsoft.com/office/drawing/2014/main" xmlns="" id="{00000000-0008-0000-0C00-00001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00750" y="11182350"/>
          <a:ext cx="902818" cy="1023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628650</xdr:colOff>
      <xdr:row>54</xdr:row>
      <xdr:rowOff>19050</xdr:rowOff>
    </xdr:from>
    <xdr:to>
      <xdr:col>9</xdr:col>
      <xdr:colOff>284690</xdr:colOff>
      <xdr:row>57</xdr:row>
      <xdr:rowOff>152400</xdr:rowOff>
    </xdr:to>
    <xdr:pic>
      <xdr:nvPicPr>
        <xdr:cNvPr id="17" name="Picture 16">
          <a:extLst>
            <a:ext uri="{FF2B5EF4-FFF2-40B4-BE49-F238E27FC236}">
              <a16:creationId xmlns:a16="http://schemas.microsoft.com/office/drawing/2014/main" xmlns="" id="{00000000-0008-0000-0C00-000011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381875" y="11201400"/>
          <a:ext cx="89429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28575</xdr:rowOff>
    </xdr:from>
    <xdr:to>
      <xdr:col>0</xdr:col>
      <xdr:colOff>609600</xdr:colOff>
      <xdr:row>3</xdr:row>
      <xdr:rowOff>104775</xdr:rowOff>
    </xdr:to>
    <xdr:pic>
      <xdr:nvPicPr>
        <xdr:cNvPr id="2" name="Picture 1">
          <a:extLst>
            <a:ext uri="{FF2B5EF4-FFF2-40B4-BE49-F238E27FC236}">
              <a16:creationId xmlns:a16="http://schemas.microsoft.com/office/drawing/2014/main" xmlns="" id="{00000000-0008-0000-0A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28575"/>
          <a:ext cx="485775" cy="962025"/>
        </a:xfrm>
        <a:prstGeom prst="rect">
          <a:avLst/>
        </a:prstGeom>
        <a:noFill/>
      </xdr:spPr>
    </xdr:pic>
    <xdr:clientData/>
  </xdr:twoCellAnchor>
  <xdr:twoCellAnchor editAs="oneCell">
    <xdr:from>
      <xdr:col>11</xdr:col>
      <xdr:colOff>384175</xdr:colOff>
      <xdr:row>0</xdr:row>
      <xdr:rowOff>57150</xdr:rowOff>
    </xdr:from>
    <xdr:to>
      <xdr:col>11</xdr:col>
      <xdr:colOff>958849</xdr:colOff>
      <xdr:row>3</xdr:row>
      <xdr:rowOff>123825</xdr:rowOff>
    </xdr:to>
    <xdr:pic>
      <xdr:nvPicPr>
        <xdr:cNvPr id="3" name="Picture 2" descr="Image result for jal jeevan mission logo">
          <a:extLst>
            <a:ext uri="{FF2B5EF4-FFF2-40B4-BE49-F238E27FC236}">
              <a16:creationId xmlns:a16="http://schemas.microsoft.com/office/drawing/2014/main" xmlns="" id="{00000000-0008-0000-0A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28100" y="57150"/>
          <a:ext cx="574674"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76200</xdr:colOff>
      <xdr:row>0</xdr:row>
      <xdr:rowOff>0</xdr:rowOff>
    </xdr:from>
    <xdr:to>
      <xdr:col>9</xdr:col>
      <xdr:colOff>654048</xdr:colOff>
      <xdr:row>3</xdr:row>
      <xdr:rowOff>166158</xdr:rowOff>
    </xdr:to>
    <xdr:pic>
      <xdr:nvPicPr>
        <xdr:cNvPr id="4" name="Picture 3" descr="Image result for MEDHAJ LOGO">
          <a:extLst>
            <a:ext uri="{FF2B5EF4-FFF2-40B4-BE49-F238E27FC236}">
              <a16:creationId xmlns:a16="http://schemas.microsoft.com/office/drawing/2014/main" xmlns="" id="{00000000-0008-0000-0A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53275" y="0"/>
          <a:ext cx="577848" cy="1051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171450</xdr:colOff>
      <xdr:row>0</xdr:row>
      <xdr:rowOff>0</xdr:rowOff>
    </xdr:from>
    <xdr:to>
      <xdr:col>10</xdr:col>
      <xdr:colOff>529538</xdr:colOff>
      <xdr:row>3</xdr:row>
      <xdr:rowOff>161925</xdr:rowOff>
    </xdr:to>
    <xdr:pic>
      <xdr:nvPicPr>
        <xdr:cNvPr id="5" name="Picture 4">
          <a:extLst>
            <a:ext uri="{FF2B5EF4-FFF2-40B4-BE49-F238E27FC236}">
              <a16:creationId xmlns:a16="http://schemas.microsoft.com/office/drawing/2014/main" xmlns="" id="{00000000-0008-0000-0A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029575" y="0"/>
          <a:ext cx="358088"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13</xdr:col>
      <xdr:colOff>123825</xdr:colOff>
      <xdr:row>0</xdr:row>
      <xdr:rowOff>28575</xdr:rowOff>
    </xdr:from>
    <xdr:ext cx="704850" cy="962025"/>
    <xdr:pic>
      <xdr:nvPicPr>
        <xdr:cNvPr id="6" name="Picture 5">
          <a:extLst>
            <a:ext uri="{FF2B5EF4-FFF2-40B4-BE49-F238E27FC236}">
              <a16:creationId xmlns:a16="http://schemas.microsoft.com/office/drawing/2014/main" xmlns="" id="{00000000-0008-0000-0A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44150" y="28575"/>
          <a:ext cx="704850" cy="962025"/>
        </a:xfrm>
        <a:prstGeom prst="rect">
          <a:avLst/>
        </a:prstGeom>
        <a:noFill/>
      </xdr:spPr>
    </xdr:pic>
    <xdr:clientData/>
  </xdr:oneCellAnchor>
  <xdr:oneCellAnchor>
    <xdr:from>
      <xdr:col>24</xdr:col>
      <xdr:colOff>165100</xdr:colOff>
      <xdr:row>0</xdr:row>
      <xdr:rowOff>161925</xdr:rowOff>
    </xdr:from>
    <xdr:ext cx="574674" cy="952500"/>
    <xdr:pic>
      <xdr:nvPicPr>
        <xdr:cNvPr id="7" name="Picture 6" descr="Image result for jal jeevan mission logo">
          <a:extLst>
            <a:ext uri="{FF2B5EF4-FFF2-40B4-BE49-F238E27FC236}">
              <a16:creationId xmlns:a16="http://schemas.microsoft.com/office/drawing/2014/main" xmlns="" id="{00000000-0008-0000-0A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510250" y="161925"/>
          <a:ext cx="574674"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22</xdr:col>
      <xdr:colOff>123825</xdr:colOff>
      <xdr:row>0</xdr:row>
      <xdr:rowOff>28575</xdr:rowOff>
    </xdr:from>
    <xdr:ext cx="577848" cy="1051983"/>
    <xdr:pic>
      <xdr:nvPicPr>
        <xdr:cNvPr id="8" name="Picture 7" descr="Image result for MEDHAJ LOGO">
          <a:extLst>
            <a:ext uri="{FF2B5EF4-FFF2-40B4-BE49-F238E27FC236}">
              <a16:creationId xmlns:a16="http://schemas.microsoft.com/office/drawing/2014/main" xmlns="" id="{00000000-0008-0000-0A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840200" y="28575"/>
          <a:ext cx="577848" cy="1051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23</xdr:col>
      <xdr:colOff>333375</xdr:colOff>
      <xdr:row>0</xdr:row>
      <xdr:rowOff>57150</xdr:rowOff>
    </xdr:from>
    <xdr:ext cx="358088" cy="1047750"/>
    <xdr:pic>
      <xdr:nvPicPr>
        <xdr:cNvPr id="9" name="Picture 8">
          <a:extLst>
            <a:ext uri="{FF2B5EF4-FFF2-40B4-BE49-F238E27FC236}">
              <a16:creationId xmlns:a16="http://schemas.microsoft.com/office/drawing/2014/main" xmlns="" id="{00000000-0008-0000-0A00-00000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802225" y="57150"/>
          <a:ext cx="358088"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26</xdr:col>
      <xdr:colOff>123825</xdr:colOff>
      <xdr:row>0</xdr:row>
      <xdr:rowOff>28575</xdr:rowOff>
    </xdr:from>
    <xdr:ext cx="704850" cy="962025"/>
    <xdr:pic>
      <xdr:nvPicPr>
        <xdr:cNvPr id="10" name="Picture 9">
          <a:extLst>
            <a:ext uri="{FF2B5EF4-FFF2-40B4-BE49-F238E27FC236}">
              <a16:creationId xmlns:a16="http://schemas.microsoft.com/office/drawing/2014/main" xmlns="" id="{00000000-0008-0000-0A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59650" y="28575"/>
          <a:ext cx="704850" cy="962025"/>
        </a:xfrm>
        <a:prstGeom prst="rect">
          <a:avLst/>
        </a:prstGeom>
        <a:noFill/>
      </xdr:spPr>
    </xdr:pic>
    <xdr:clientData/>
  </xdr:oneCellAnchor>
  <xdr:oneCellAnchor>
    <xdr:from>
      <xdr:col>37</xdr:col>
      <xdr:colOff>441325</xdr:colOff>
      <xdr:row>0</xdr:row>
      <xdr:rowOff>38100</xdr:rowOff>
    </xdr:from>
    <xdr:ext cx="574674" cy="952500"/>
    <xdr:pic>
      <xdr:nvPicPr>
        <xdr:cNvPr id="11" name="Picture 10" descr="Image result for jal jeevan mission logo">
          <a:extLst>
            <a:ext uri="{FF2B5EF4-FFF2-40B4-BE49-F238E27FC236}">
              <a16:creationId xmlns:a16="http://schemas.microsoft.com/office/drawing/2014/main" xmlns="" id="{00000000-0008-0000-0A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311600" y="38100"/>
          <a:ext cx="574674"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35</xdr:col>
      <xdr:colOff>123825</xdr:colOff>
      <xdr:row>0</xdr:row>
      <xdr:rowOff>28575</xdr:rowOff>
    </xdr:from>
    <xdr:ext cx="577848" cy="1051983"/>
    <xdr:pic>
      <xdr:nvPicPr>
        <xdr:cNvPr id="12" name="Picture 11" descr="Image result for MEDHAJ LOGO">
          <a:extLst>
            <a:ext uri="{FF2B5EF4-FFF2-40B4-BE49-F238E27FC236}">
              <a16:creationId xmlns:a16="http://schemas.microsoft.com/office/drawing/2014/main" xmlns="" id="{00000000-0008-0000-0A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374850" y="28575"/>
          <a:ext cx="577848" cy="1051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36</xdr:col>
      <xdr:colOff>333375</xdr:colOff>
      <xdr:row>0</xdr:row>
      <xdr:rowOff>57150</xdr:rowOff>
    </xdr:from>
    <xdr:ext cx="358088" cy="1047750"/>
    <xdr:pic>
      <xdr:nvPicPr>
        <xdr:cNvPr id="13" name="Picture 12">
          <a:extLst>
            <a:ext uri="{FF2B5EF4-FFF2-40B4-BE49-F238E27FC236}">
              <a16:creationId xmlns:a16="http://schemas.microsoft.com/office/drawing/2014/main" xmlns="" id="{00000000-0008-0000-0A00-00000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413075" y="57150"/>
          <a:ext cx="358088"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790575</xdr:colOff>
      <xdr:row>3</xdr:row>
      <xdr:rowOff>76200</xdr:rowOff>
    </xdr:to>
    <xdr:pic>
      <xdr:nvPicPr>
        <xdr:cNvPr id="2" name="Picture 1">
          <a:extLst>
            <a:ext uri="{FF2B5EF4-FFF2-40B4-BE49-F238E27FC236}">
              <a16:creationId xmlns:a16="http://schemas.microsoft.com/office/drawing/2014/main" xmlns=""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0"/>
          <a:ext cx="695325" cy="647700"/>
        </a:xfrm>
        <a:prstGeom prst="rect">
          <a:avLst/>
        </a:prstGeom>
        <a:noFill/>
      </xdr:spPr>
    </xdr:pic>
    <xdr:clientData/>
  </xdr:twoCellAnchor>
  <xdr:twoCellAnchor editAs="oneCell">
    <xdr:from>
      <xdr:col>10</xdr:col>
      <xdr:colOff>327025</xdr:colOff>
      <xdr:row>0</xdr:row>
      <xdr:rowOff>19050</xdr:rowOff>
    </xdr:from>
    <xdr:to>
      <xdr:col>11</xdr:col>
      <xdr:colOff>292099</xdr:colOff>
      <xdr:row>3</xdr:row>
      <xdr:rowOff>85725</xdr:rowOff>
    </xdr:to>
    <xdr:pic>
      <xdr:nvPicPr>
        <xdr:cNvPr id="3" name="Picture 2" descr="Image result for jal jeevan mission logo">
          <a:extLst>
            <a:ext uri="{FF2B5EF4-FFF2-40B4-BE49-F238E27FC236}">
              <a16:creationId xmlns:a16="http://schemas.microsoft.com/office/drawing/2014/main" xmlns=""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66300" y="19050"/>
          <a:ext cx="755649"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485775</xdr:colOff>
      <xdr:row>0</xdr:row>
      <xdr:rowOff>0</xdr:rowOff>
    </xdr:from>
    <xdr:to>
      <xdr:col>8</xdr:col>
      <xdr:colOff>120648</xdr:colOff>
      <xdr:row>3</xdr:row>
      <xdr:rowOff>166158</xdr:rowOff>
    </xdr:to>
    <xdr:pic>
      <xdr:nvPicPr>
        <xdr:cNvPr id="4" name="Picture 3" descr="Image result for MEDHAJ LOGO">
          <a:extLst>
            <a:ext uri="{FF2B5EF4-FFF2-40B4-BE49-F238E27FC236}">
              <a16:creationId xmlns:a16="http://schemas.microsoft.com/office/drawing/2014/main" xmlns=""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429375" y="0"/>
          <a:ext cx="901698" cy="737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628650</xdr:colOff>
      <xdr:row>0</xdr:row>
      <xdr:rowOff>19050</xdr:rowOff>
    </xdr:from>
    <xdr:to>
      <xdr:col>9</xdr:col>
      <xdr:colOff>224738</xdr:colOff>
      <xdr:row>3</xdr:row>
      <xdr:rowOff>180975</xdr:rowOff>
    </xdr:to>
    <xdr:pic>
      <xdr:nvPicPr>
        <xdr:cNvPr id="5" name="Picture 4">
          <a:extLst>
            <a:ext uri="{FF2B5EF4-FFF2-40B4-BE49-F238E27FC236}">
              <a16:creationId xmlns:a16="http://schemas.microsoft.com/office/drawing/2014/main" xmlns="" id="{00000000-0008-0000-03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839075" y="19050"/>
          <a:ext cx="901013"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95250</xdr:colOff>
      <xdr:row>0</xdr:row>
      <xdr:rowOff>0</xdr:rowOff>
    </xdr:from>
    <xdr:to>
      <xdr:col>13</xdr:col>
      <xdr:colOff>790575</xdr:colOff>
      <xdr:row>3</xdr:row>
      <xdr:rowOff>76200</xdr:rowOff>
    </xdr:to>
    <xdr:pic>
      <xdr:nvPicPr>
        <xdr:cNvPr id="6" name="Picture 5">
          <a:extLst>
            <a:ext uri="{FF2B5EF4-FFF2-40B4-BE49-F238E27FC236}">
              <a16:creationId xmlns:a16="http://schemas.microsoft.com/office/drawing/2014/main" xmlns="" id="{00000000-0008-0000-03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96725" y="0"/>
          <a:ext cx="695325" cy="647700"/>
        </a:xfrm>
        <a:prstGeom prst="rect">
          <a:avLst/>
        </a:prstGeom>
        <a:noFill/>
      </xdr:spPr>
    </xdr:pic>
    <xdr:clientData/>
  </xdr:twoCellAnchor>
  <xdr:twoCellAnchor editAs="oneCell">
    <xdr:from>
      <xdr:col>23</xdr:col>
      <xdr:colOff>327025</xdr:colOff>
      <xdr:row>0</xdr:row>
      <xdr:rowOff>19050</xdr:rowOff>
    </xdr:from>
    <xdr:to>
      <xdr:col>24</xdr:col>
      <xdr:colOff>292099</xdr:colOff>
      <xdr:row>3</xdr:row>
      <xdr:rowOff>85725</xdr:rowOff>
    </xdr:to>
    <xdr:pic>
      <xdr:nvPicPr>
        <xdr:cNvPr id="7" name="Picture 6" descr="Image result for jal jeevan mission logo">
          <a:extLst>
            <a:ext uri="{FF2B5EF4-FFF2-40B4-BE49-F238E27FC236}">
              <a16:creationId xmlns:a16="http://schemas.microsoft.com/office/drawing/2014/main" xmlns="" id="{00000000-0008-0000-03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643850" y="19050"/>
          <a:ext cx="784224"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485775</xdr:colOff>
      <xdr:row>0</xdr:row>
      <xdr:rowOff>0</xdr:rowOff>
    </xdr:from>
    <xdr:to>
      <xdr:col>21</xdr:col>
      <xdr:colOff>120648</xdr:colOff>
      <xdr:row>3</xdr:row>
      <xdr:rowOff>166158</xdr:rowOff>
    </xdr:to>
    <xdr:pic>
      <xdr:nvPicPr>
        <xdr:cNvPr id="8" name="Picture 7" descr="Image result for MEDHAJ LOGO">
          <a:extLst>
            <a:ext uri="{FF2B5EF4-FFF2-40B4-BE49-F238E27FC236}">
              <a16:creationId xmlns:a16="http://schemas.microsoft.com/office/drawing/2014/main" xmlns="" id="{00000000-0008-0000-03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345150" y="0"/>
          <a:ext cx="454023" cy="737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628650</xdr:colOff>
      <xdr:row>0</xdr:row>
      <xdr:rowOff>19050</xdr:rowOff>
    </xdr:from>
    <xdr:to>
      <xdr:col>22</xdr:col>
      <xdr:colOff>224738</xdr:colOff>
      <xdr:row>3</xdr:row>
      <xdr:rowOff>180975</xdr:rowOff>
    </xdr:to>
    <xdr:pic>
      <xdr:nvPicPr>
        <xdr:cNvPr id="9" name="Picture 8">
          <a:extLst>
            <a:ext uri="{FF2B5EF4-FFF2-40B4-BE49-F238E27FC236}">
              <a16:creationId xmlns:a16="http://schemas.microsoft.com/office/drawing/2014/main" xmlns="" id="{00000000-0008-0000-0300-00000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307175" y="19050"/>
          <a:ext cx="415238"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95250</xdr:colOff>
      <xdr:row>0</xdr:row>
      <xdr:rowOff>0</xdr:rowOff>
    </xdr:from>
    <xdr:to>
      <xdr:col>26</xdr:col>
      <xdr:colOff>790575</xdr:colOff>
      <xdr:row>3</xdr:row>
      <xdr:rowOff>76200</xdr:rowOff>
    </xdr:to>
    <xdr:pic>
      <xdr:nvPicPr>
        <xdr:cNvPr id="10" name="Picture 9">
          <a:extLst>
            <a:ext uri="{FF2B5EF4-FFF2-40B4-BE49-F238E27FC236}">
              <a16:creationId xmlns:a16="http://schemas.microsoft.com/office/drawing/2014/main" xmlns="" id="{00000000-0008-0000-03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9525" y="0"/>
          <a:ext cx="695325" cy="647700"/>
        </a:xfrm>
        <a:prstGeom prst="rect">
          <a:avLst/>
        </a:prstGeom>
        <a:noFill/>
      </xdr:spPr>
    </xdr:pic>
    <xdr:clientData/>
  </xdr:twoCellAnchor>
  <xdr:twoCellAnchor editAs="oneCell">
    <xdr:from>
      <xdr:col>36</xdr:col>
      <xdr:colOff>327025</xdr:colOff>
      <xdr:row>0</xdr:row>
      <xdr:rowOff>19050</xdr:rowOff>
    </xdr:from>
    <xdr:to>
      <xdr:col>37</xdr:col>
      <xdr:colOff>292099</xdr:colOff>
      <xdr:row>3</xdr:row>
      <xdr:rowOff>85725</xdr:rowOff>
    </xdr:to>
    <xdr:pic>
      <xdr:nvPicPr>
        <xdr:cNvPr id="11" name="Picture 10" descr="Image result for jal jeevan mission logo">
          <a:extLst>
            <a:ext uri="{FF2B5EF4-FFF2-40B4-BE49-F238E27FC236}">
              <a16:creationId xmlns:a16="http://schemas.microsoft.com/office/drawing/2014/main" xmlns="" id="{00000000-0008-0000-03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302325" y="19050"/>
          <a:ext cx="784224"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485775</xdr:colOff>
      <xdr:row>0</xdr:row>
      <xdr:rowOff>0</xdr:rowOff>
    </xdr:from>
    <xdr:to>
      <xdr:col>34</xdr:col>
      <xdr:colOff>120648</xdr:colOff>
      <xdr:row>3</xdr:row>
      <xdr:rowOff>166158</xdr:rowOff>
    </xdr:to>
    <xdr:pic>
      <xdr:nvPicPr>
        <xdr:cNvPr id="12" name="Picture 11" descr="Image result for MEDHAJ LOGO">
          <a:extLst>
            <a:ext uri="{FF2B5EF4-FFF2-40B4-BE49-F238E27FC236}">
              <a16:creationId xmlns:a16="http://schemas.microsoft.com/office/drawing/2014/main" xmlns="" id="{00000000-0008-0000-03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727400" y="0"/>
          <a:ext cx="454023" cy="737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34</xdr:col>
      <xdr:colOff>628650</xdr:colOff>
      <xdr:row>0</xdr:row>
      <xdr:rowOff>19050</xdr:rowOff>
    </xdr:from>
    <xdr:to>
      <xdr:col>34</xdr:col>
      <xdr:colOff>1043888</xdr:colOff>
      <xdr:row>3</xdr:row>
      <xdr:rowOff>180975</xdr:rowOff>
    </xdr:to>
    <xdr:pic>
      <xdr:nvPicPr>
        <xdr:cNvPr id="13" name="Picture 12">
          <a:extLst>
            <a:ext uri="{FF2B5EF4-FFF2-40B4-BE49-F238E27FC236}">
              <a16:creationId xmlns:a16="http://schemas.microsoft.com/office/drawing/2014/main" xmlns="" id="{00000000-0008-0000-0300-00000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9689425" y="19050"/>
          <a:ext cx="415238"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95250</xdr:colOff>
      <xdr:row>0</xdr:row>
      <xdr:rowOff>0</xdr:rowOff>
    </xdr:from>
    <xdr:to>
      <xdr:col>39</xdr:col>
      <xdr:colOff>790575</xdr:colOff>
      <xdr:row>3</xdr:row>
      <xdr:rowOff>76200</xdr:rowOff>
    </xdr:to>
    <xdr:pic>
      <xdr:nvPicPr>
        <xdr:cNvPr id="14" name="Picture 13">
          <a:extLst>
            <a:ext uri="{FF2B5EF4-FFF2-40B4-BE49-F238E27FC236}">
              <a16:creationId xmlns:a16="http://schemas.microsoft.com/office/drawing/2014/main" xmlns="" id="{00000000-0008-0000-0300-00000E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28000" y="0"/>
          <a:ext cx="695325" cy="647700"/>
        </a:xfrm>
        <a:prstGeom prst="rect">
          <a:avLst/>
        </a:prstGeom>
        <a:noFill/>
      </xdr:spPr>
    </xdr:pic>
    <xdr:clientData/>
  </xdr:twoCellAnchor>
  <xdr:twoCellAnchor editAs="oneCell">
    <xdr:from>
      <xdr:col>49</xdr:col>
      <xdr:colOff>327025</xdr:colOff>
      <xdr:row>0</xdr:row>
      <xdr:rowOff>19050</xdr:rowOff>
    </xdr:from>
    <xdr:to>
      <xdr:col>50</xdr:col>
      <xdr:colOff>292099</xdr:colOff>
      <xdr:row>3</xdr:row>
      <xdr:rowOff>85725</xdr:rowOff>
    </xdr:to>
    <xdr:pic>
      <xdr:nvPicPr>
        <xdr:cNvPr id="15" name="Picture 14" descr="Image result for jal jeevan mission logo">
          <a:extLst>
            <a:ext uri="{FF2B5EF4-FFF2-40B4-BE49-F238E27FC236}">
              <a16:creationId xmlns:a16="http://schemas.microsoft.com/office/drawing/2014/main" xmlns="" id="{00000000-0008-0000-03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51275" y="19050"/>
          <a:ext cx="784224"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46</xdr:col>
      <xdr:colOff>485775</xdr:colOff>
      <xdr:row>0</xdr:row>
      <xdr:rowOff>0</xdr:rowOff>
    </xdr:from>
    <xdr:to>
      <xdr:col>47</xdr:col>
      <xdr:colOff>120648</xdr:colOff>
      <xdr:row>3</xdr:row>
      <xdr:rowOff>166158</xdr:rowOff>
    </xdr:to>
    <xdr:pic>
      <xdr:nvPicPr>
        <xdr:cNvPr id="16" name="Picture 15" descr="Image result for MEDHAJ LOGO">
          <a:extLst>
            <a:ext uri="{FF2B5EF4-FFF2-40B4-BE49-F238E27FC236}">
              <a16:creationId xmlns:a16="http://schemas.microsoft.com/office/drawing/2014/main" xmlns="" id="{00000000-0008-0000-0300-000010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652575" y="0"/>
          <a:ext cx="454023" cy="737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628650</xdr:colOff>
      <xdr:row>0</xdr:row>
      <xdr:rowOff>19050</xdr:rowOff>
    </xdr:from>
    <xdr:to>
      <xdr:col>47</xdr:col>
      <xdr:colOff>815288</xdr:colOff>
      <xdr:row>3</xdr:row>
      <xdr:rowOff>180975</xdr:rowOff>
    </xdr:to>
    <xdr:pic>
      <xdr:nvPicPr>
        <xdr:cNvPr id="17" name="Picture 16">
          <a:extLst>
            <a:ext uri="{FF2B5EF4-FFF2-40B4-BE49-F238E27FC236}">
              <a16:creationId xmlns:a16="http://schemas.microsoft.com/office/drawing/2014/main" xmlns="" id="{00000000-0008-0000-0300-000011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0614600" y="19050"/>
          <a:ext cx="186638"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52</xdr:col>
      <xdr:colOff>95250</xdr:colOff>
      <xdr:row>0</xdr:row>
      <xdr:rowOff>0</xdr:rowOff>
    </xdr:from>
    <xdr:to>
      <xdr:col>52</xdr:col>
      <xdr:colOff>790575</xdr:colOff>
      <xdr:row>3</xdr:row>
      <xdr:rowOff>76200</xdr:rowOff>
    </xdr:to>
    <xdr:pic>
      <xdr:nvPicPr>
        <xdr:cNvPr id="18" name="Picture 17">
          <a:extLst>
            <a:ext uri="{FF2B5EF4-FFF2-40B4-BE49-F238E27FC236}">
              <a16:creationId xmlns:a16="http://schemas.microsoft.com/office/drawing/2014/main" xmlns="" id="{00000000-0008-0000-0300-00001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76950" y="0"/>
          <a:ext cx="695325" cy="647700"/>
        </a:xfrm>
        <a:prstGeom prst="rect">
          <a:avLst/>
        </a:prstGeom>
        <a:noFill/>
      </xdr:spPr>
    </xdr:pic>
    <xdr:clientData/>
  </xdr:twoCellAnchor>
  <xdr:twoCellAnchor editAs="oneCell">
    <xdr:from>
      <xdr:col>62</xdr:col>
      <xdr:colOff>327025</xdr:colOff>
      <xdr:row>0</xdr:row>
      <xdr:rowOff>19050</xdr:rowOff>
    </xdr:from>
    <xdr:to>
      <xdr:col>63</xdr:col>
      <xdr:colOff>292099</xdr:colOff>
      <xdr:row>3</xdr:row>
      <xdr:rowOff>85725</xdr:rowOff>
    </xdr:to>
    <xdr:pic>
      <xdr:nvPicPr>
        <xdr:cNvPr id="19" name="Picture 18" descr="Image result for jal jeevan mission logo">
          <a:extLst>
            <a:ext uri="{FF2B5EF4-FFF2-40B4-BE49-F238E27FC236}">
              <a16:creationId xmlns:a16="http://schemas.microsoft.com/office/drawing/2014/main" xmlns="" id="{00000000-0008-0000-03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600225" y="19050"/>
          <a:ext cx="784224"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59</xdr:col>
      <xdr:colOff>485775</xdr:colOff>
      <xdr:row>0</xdr:row>
      <xdr:rowOff>0</xdr:rowOff>
    </xdr:from>
    <xdr:to>
      <xdr:col>60</xdr:col>
      <xdr:colOff>120648</xdr:colOff>
      <xdr:row>3</xdr:row>
      <xdr:rowOff>166158</xdr:rowOff>
    </xdr:to>
    <xdr:pic>
      <xdr:nvPicPr>
        <xdr:cNvPr id="20" name="Picture 19" descr="Image result for MEDHAJ LOGO">
          <a:extLst>
            <a:ext uri="{FF2B5EF4-FFF2-40B4-BE49-F238E27FC236}">
              <a16:creationId xmlns:a16="http://schemas.microsoft.com/office/drawing/2014/main" xmlns="" id="{00000000-0008-0000-0300-00001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301525" y="0"/>
          <a:ext cx="454023" cy="737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60</xdr:col>
      <xdr:colOff>628650</xdr:colOff>
      <xdr:row>0</xdr:row>
      <xdr:rowOff>19050</xdr:rowOff>
    </xdr:from>
    <xdr:to>
      <xdr:col>60</xdr:col>
      <xdr:colOff>815288</xdr:colOff>
      <xdr:row>3</xdr:row>
      <xdr:rowOff>180975</xdr:rowOff>
    </xdr:to>
    <xdr:pic>
      <xdr:nvPicPr>
        <xdr:cNvPr id="21" name="Picture 20">
          <a:extLst>
            <a:ext uri="{FF2B5EF4-FFF2-40B4-BE49-F238E27FC236}">
              <a16:creationId xmlns:a16="http://schemas.microsoft.com/office/drawing/2014/main" xmlns="" id="{00000000-0008-0000-0300-000015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1263550" y="19050"/>
          <a:ext cx="186638"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hydro%20testing%20report\Hydro%20test%20report%20(2)%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C:\Users\P%20M%20P%20LTD\Downloads\MANGRAURA%20(JMR).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HAIDPUR HYDRO "/>
      <sheetName val="utras2"/>
      <sheetName val="Sheet1"/>
      <sheetName val="SAKRA"/>
      <sheetName val="ATTARASAND-PR"/>
      <sheetName val="ATTARSAND -AGS"/>
      <sheetName val="ATTARSAND-KHAYATHI"/>
      <sheetName val="GEHRAULI"/>
      <sheetName val="ATTARSAND-AGS"/>
      <sheetName val="sekhpur adharganj"/>
      <sheetName val="SARAI JAMMUVARI"/>
      <sheetName val="MANDHA BHOJI"/>
      <sheetName val="Sheet2"/>
      <sheetName val="attarsand pr"/>
      <sheetName val="PUREBHIKA AND RAIGARH"/>
      <sheetName val="attarasand khayathi "/>
      <sheetName val="MALAAK"/>
      <sheetName val="barasarai"/>
      <sheetName val="padampur"/>
      <sheetName val="shivapur khurd"/>
      <sheetName val="choumari"/>
      <sheetName val="PERSANDA 1"/>
      <sheetName val="utras"/>
      <sheetName val="hathsara"/>
      <sheetName val="brahupur"/>
      <sheetName val="brahupur hydro2"/>
      <sheetName val="mandah &amp; bhoji"/>
      <sheetName val="SAKRA 2"/>
      <sheetName val="MADHURA (new)"/>
      <sheetName val="AMUWAHI"/>
      <sheetName val="madhura rani (ags)"/>
      <sheetName val="bhausiya"/>
      <sheetName val="madhura rani ganj"/>
      <sheetName val="aurangabad HT"/>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SAKRA"/>
      <sheetName val="HARDOI"/>
      <sheetName val="gehrauli"/>
      <sheetName val="SESHPUR ADHARGANJ"/>
      <sheetName val="ATTARASAND AGS"/>
      <sheetName val="MANGRAURA"/>
      <sheetName val="ATTARASAND PR"/>
      <sheetName val="ATTARASAND KHAYATHI"/>
      <sheetName val="SARAI JAMMUVARI"/>
      <sheetName val="PURBHIKA AND RAIGARH"/>
      <sheetName val="Sheet1"/>
      <sheetName val="Barasarai"/>
      <sheetName val="PADAMPUR"/>
      <sheetName val="malaak"/>
      <sheetName val="shivapur khurd"/>
    </sheetNames>
    <sheetDataSet>
      <sheetData sheetId="0" refreshError="1"/>
      <sheetData sheetId="1"/>
      <sheetData sheetId="2"/>
      <sheetData sheetId="3"/>
      <sheetData sheetId="4"/>
      <sheetData sheetId="5"/>
      <sheetData sheetId="6">
        <row r="206">
          <cell r="C206">
            <v>4</v>
          </cell>
        </row>
      </sheetData>
      <sheetData sheetId="7"/>
      <sheetData sheetId="8">
        <row r="5">
          <cell r="G5">
            <v>63</v>
          </cell>
          <cell r="H5">
            <v>195.1</v>
          </cell>
        </row>
        <row r="6">
          <cell r="G6">
            <v>63</v>
          </cell>
          <cell r="H6">
            <v>26.6</v>
          </cell>
        </row>
        <row r="7">
          <cell r="G7">
            <v>63</v>
          </cell>
          <cell r="H7">
            <v>83.6</v>
          </cell>
        </row>
        <row r="8">
          <cell r="G8">
            <v>63</v>
          </cell>
          <cell r="H8">
            <v>17.399999999999999</v>
          </cell>
        </row>
        <row r="9">
          <cell r="G9">
            <v>63</v>
          </cell>
          <cell r="H9">
            <v>120.4</v>
          </cell>
        </row>
        <row r="10">
          <cell r="G10">
            <v>63</v>
          </cell>
          <cell r="H10">
            <v>212.2</v>
          </cell>
        </row>
        <row r="11">
          <cell r="G11">
            <v>63</v>
          </cell>
          <cell r="H11">
            <v>94.7</v>
          </cell>
        </row>
        <row r="12">
          <cell r="G12">
            <v>63</v>
          </cell>
          <cell r="H12">
            <v>24.6</v>
          </cell>
        </row>
        <row r="13">
          <cell r="G13">
            <v>63</v>
          </cell>
          <cell r="H13">
            <v>111.3</v>
          </cell>
        </row>
        <row r="14">
          <cell r="G14">
            <v>63</v>
          </cell>
          <cell r="H14">
            <v>170.3</v>
          </cell>
        </row>
        <row r="15">
          <cell r="G15">
            <v>63</v>
          </cell>
          <cell r="H15">
            <v>13.4</v>
          </cell>
        </row>
        <row r="16">
          <cell r="G16">
            <v>63</v>
          </cell>
          <cell r="H16">
            <v>137.30000000000001</v>
          </cell>
        </row>
        <row r="17">
          <cell r="G17">
            <v>63</v>
          </cell>
          <cell r="H17">
            <v>169.4</v>
          </cell>
        </row>
        <row r="18">
          <cell r="G18">
            <v>63</v>
          </cell>
          <cell r="H18">
            <v>103.6</v>
          </cell>
        </row>
        <row r="19">
          <cell r="G19">
            <v>63</v>
          </cell>
          <cell r="H19">
            <v>41.1</v>
          </cell>
        </row>
        <row r="20">
          <cell r="G20">
            <v>63</v>
          </cell>
          <cell r="H20">
            <v>13.9</v>
          </cell>
        </row>
        <row r="21">
          <cell r="G21">
            <v>63</v>
          </cell>
          <cell r="H21">
            <v>142.1</v>
          </cell>
        </row>
        <row r="22">
          <cell r="G22">
            <v>63</v>
          </cell>
          <cell r="H22">
            <v>10.3</v>
          </cell>
        </row>
        <row r="23">
          <cell r="G23">
            <v>63</v>
          </cell>
          <cell r="H23">
            <v>133</v>
          </cell>
        </row>
        <row r="24">
          <cell r="G24">
            <v>63</v>
          </cell>
          <cell r="H24">
            <v>3.5</v>
          </cell>
        </row>
        <row r="25">
          <cell r="G25">
            <v>63</v>
          </cell>
          <cell r="H25">
            <v>229.2</v>
          </cell>
        </row>
        <row r="26">
          <cell r="G26">
            <v>63</v>
          </cell>
          <cell r="H26">
            <v>30.1</v>
          </cell>
        </row>
        <row r="27">
          <cell r="G27">
            <v>63</v>
          </cell>
          <cell r="H27">
            <v>150.19999999999999</v>
          </cell>
        </row>
        <row r="28">
          <cell r="G28">
            <v>63</v>
          </cell>
          <cell r="H28">
            <v>57.4</v>
          </cell>
        </row>
        <row r="29">
          <cell r="G29">
            <v>63</v>
          </cell>
          <cell r="H29">
            <v>75.599999999999994</v>
          </cell>
        </row>
        <row r="30">
          <cell r="G30">
            <v>63</v>
          </cell>
          <cell r="H30">
            <v>70.2</v>
          </cell>
        </row>
        <row r="31">
          <cell r="G31">
            <v>63</v>
          </cell>
          <cell r="H31">
            <v>83.6</v>
          </cell>
        </row>
        <row r="32">
          <cell r="G32">
            <v>63</v>
          </cell>
          <cell r="H32">
            <v>22.3</v>
          </cell>
        </row>
        <row r="33">
          <cell r="G33">
            <v>63</v>
          </cell>
          <cell r="H33">
            <v>21.5</v>
          </cell>
        </row>
        <row r="34">
          <cell r="G34">
            <v>63</v>
          </cell>
          <cell r="H34">
            <v>48.1</v>
          </cell>
        </row>
        <row r="35">
          <cell r="G35">
            <v>63</v>
          </cell>
          <cell r="H35">
            <v>56.3</v>
          </cell>
        </row>
        <row r="36">
          <cell r="G36">
            <v>63</v>
          </cell>
          <cell r="H36">
            <v>35.4</v>
          </cell>
        </row>
        <row r="37">
          <cell r="G37">
            <v>63</v>
          </cell>
          <cell r="H37">
            <v>139.1</v>
          </cell>
        </row>
        <row r="38">
          <cell r="G38">
            <v>63</v>
          </cell>
          <cell r="H38">
            <v>38.200000000000003</v>
          </cell>
        </row>
        <row r="39">
          <cell r="G39">
            <v>63</v>
          </cell>
          <cell r="H39">
            <v>234</v>
          </cell>
        </row>
        <row r="40">
          <cell r="G40">
            <v>75</v>
          </cell>
          <cell r="H40">
            <v>44.5</v>
          </cell>
        </row>
        <row r="41">
          <cell r="G41">
            <v>75</v>
          </cell>
          <cell r="H41">
            <v>54.2</v>
          </cell>
        </row>
        <row r="42">
          <cell r="G42">
            <v>75</v>
          </cell>
          <cell r="H42">
            <v>75.099999999999994</v>
          </cell>
        </row>
        <row r="43">
          <cell r="G43">
            <v>75</v>
          </cell>
          <cell r="H43">
            <v>46.2</v>
          </cell>
        </row>
        <row r="44">
          <cell r="G44">
            <v>75</v>
          </cell>
          <cell r="H44">
            <v>49.7</v>
          </cell>
        </row>
        <row r="45">
          <cell r="G45">
            <v>75</v>
          </cell>
          <cell r="H45">
            <v>14.8</v>
          </cell>
        </row>
        <row r="46">
          <cell r="G46">
            <v>75</v>
          </cell>
          <cell r="H46">
            <v>81.3</v>
          </cell>
        </row>
        <row r="47">
          <cell r="G47">
            <v>75</v>
          </cell>
          <cell r="H47">
            <v>47.5</v>
          </cell>
        </row>
        <row r="48">
          <cell r="G48">
            <v>75</v>
          </cell>
          <cell r="H48">
            <v>108.7</v>
          </cell>
        </row>
        <row r="49">
          <cell r="G49">
            <v>75</v>
          </cell>
          <cell r="H49">
            <v>73.900000000000006</v>
          </cell>
        </row>
        <row r="50">
          <cell r="G50">
            <v>75</v>
          </cell>
          <cell r="H50">
            <v>93.3</v>
          </cell>
        </row>
        <row r="51">
          <cell r="G51">
            <v>75</v>
          </cell>
          <cell r="H51">
            <v>58.2</v>
          </cell>
        </row>
        <row r="52">
          <cell r="G52">
            <v>75</v>
          </cell>
          <cell r="H52">
            <v>43.8</v>
          </cell>
        </row>
        <row r="53">
          <cell r="G53">
            <v>75</v>
          </cell>
          <cell r="H53">
            <v>121.6</v>
          </cell>
        </row>
        <row r="54">
          <cell r="G54">
            <v>75</v>
          </cell>
          <cell r="H54">
            <v>97.9</v>
          </cell>
        </row>
        <row r="55">
          <cell r="G55">
            <v>75</v>
          </cell>
          <cell r="H55">
            <v>53.2</v>
          </cell>
        </row>
        <row r="56">
          <cell r="G56">
            <v>75</v>
          </cell>
          <cell r="H56">
            <v>162.80000000000001</v>
          </cell>
        </row>
        <row r="57">
          <cell r="G57">
            <v>75</v>
          </cell>
          <cell r="H57">
            <v>295.2</v>
          </cell>
        </row>
        <row r="58">
          <cell r="G58">
            <v>75</v>
          </cell>
          <cell r="H58">
            <v>160</v>
          </cell>
        </row>
        <row r="59">
          <cell r="G59">
            <v>75</v>
          </cell>
          <cell r="H59">
            <v>3.5</v>
          </cell>
        </row>
        <row r="60">
          <cell r="G60">
            <v>75</v>
          </cell>
          <cell r="H60">
            <v>129.30000000000001</v>
          </cell>
        </row>
        <row r="61">
          <cell r="G61">
            <v>75</v>
          </cell>
          <cell r="H61">
            <v>87.2</v>
          </cell>
        </row>
        <row r="62">
          <cell r="G62">
            <v>75</v>
          </cell>
          <cell r="H62">
            <v>3.5</v>
          </cell>
        </row>
        <row r="63">
          <cell r="G63">
            <v>75</v>
          </cell>
          <cell r="H63">
            <v>141</v>
          </cell>
        </row>
        <row r="64">
          <cell r="G64">
            <v>75</v>
          </cell>
          <cell r="H64">
            <v>57.1</v>
          </cell>
        </row>
        <row r="65">
          <cell r="G65">
            <v>75</v>
          </cell>
          <cell r="H65">
            <v>78.900000000000006</v>
          </cell>
        </row>
        <row r="66">
          <cell r="G66">
            <v>75</v>
          </cell>
          <cell r="H66">
            <v>39.799999999999997</v>
          </cell>
        </row>
        <row r="67">
          <cell r="G67">
            <v>75</v>
          </cell>
          <cell r="H67">
            <v>34.299999999999997</v>
          </cell>
        </row>
        <row r="68">
          <cell r="G68">
            <v>75</v>
          </cell>
          <cell r="H68">
            <v>32.6</v>
          </cell>
        </row>
        <row r="69">
          <cell r="G69">
            <v>75</v>
          </cell>
          <cell r="H69">
            <v>68.5</v>
          </cell>
        </row>
        <row r="70">
          <cell r="G70">
            <v>75</v>
          </cell>
          <cell r="H70">
            <v>27.8</v>
          </cell>
        </row>
        <row r="71">
          <cell r="G71">
            <v>75</v>
          </cell>
          <cell r="H71">
            <v>51.6</v>
          </cell>
        </row>
        <row r="72">
          <cell r="G72">
            <v>75</v>
          </cell>
          <cell r="H72">
            <v>102.9</v>
          </cell>
        </row>
        <row r="73">
          <cell r="G73">
            <v>75</v>
          </cell>
          <cell r="H73">
            <v>2.1</v>
          </cell>
        </row>
        <row r="74">
          <cell r="G74">
            <v>75</v>
          </cell>
          <cell r="H74">
            <v>44.3</v>
          </cell>
        </row>
        <row r="75">
          <cell r="G75">
            <v>75</v>
          </cell>
          <cell r="H75">
            <v>129.9</v>
          </cell>
        </row>
        <row r="76">
          <cell r="G76">
            <v>75</v>
          </cell>
          <cell r="H76">
            <v>33.9</v>
          </cell>
        </row>
        <row r="77">
          <cell r="G77">
            <v>75</v>
          </cell>
          <cell r="H77">
            <v>18.100000000000001</v>
          </cell>
        </row>
        <row r="78">
          <cell r="G78">
            <v>90</v>
          </cell>
          <cell r="H78">
            <v>36.4</v>
          </cell>
        </row>
        <row r="79">
          <cell r="G79">
            <v>90</v>
          </cell>
          <cell r="H79">
            <v>46.3</v>
          </cell>
        </row>
        <row r="80">
          <cell r="G80">
            <v>90</v>
          </cell>
          <cell r="H80">
            <v>578.20000000000005</v>
          </cell>
        </row>
        <row r="81">
          <cell r="G81">
            <v>90</v>
          </cell>
          <cell r="H81">
            <v>10.1</v>
          </cell>
        </row>
        <row r="82">
          <cell r="G82">
            <v>90</v>
          </cell>
          <cell r="H82">
            <v>182.8</v>
          </cell>
        </row>
        <row r="83">
          <cell r="G83">
            <v>90</v>
          </cell>
          <cell r="H83">
            <v>68.400000000000006</v>
          </cell>
        </row>
        <row r="84">
          <cell r="G84">
            <v>90</v>
          </cell>
          <cell r="H84">
            <v>98.5</v>
          </cell>
        </row>
        <row r="85">
          <cell r="G85">
            <v>90</v>
          </cell>
          <cell r="H85">
            <v>16.3</v>
          </cell>
        </row>
        <row r="86">
          <cell r="G86">
            <v>90</v>
          </cell>
          <cell r="H86">
            <v>38.4</v>
          </cell>
        </row>
        <row r="87">
          <cell r="G87">
            <v>90</v>
          </cell>
          <cell r="H87">
            <v>57.3</v>
          </cell>
        </row>
        <row r="88">
          <cell r="G88">
            <v>90</v>
          </cell>
          <cell r="H88">
            <v>70.099999999999994</v>
          </cell>
        </row>
        <row r="89">
          <cell r="G89">
            <v>90</v>
          </cell>
          <cell r="H89">
            <v>65.400000000000006</v>
          </cell>
        </row>
        <row r="90">
          <cell r="G90">
            <v>90</v>
          </cell>
          <cell r="H90">
            <v>6</v>
          </cell>
        </row>
        <row r="91">
          <cell r="G91">
            <v>90</v>
          </cell>
          <cell r="H91">
            <v>8.3000000000000007</v>
          </cell>
        </row>
        <row r="92">
          <cell r="G92">
            <v>90</v>
          </cell>
          <cell r="H92">
            <v>126.2</v>
          </cell>
        </row>
        <row r="93">
          <cell r="G93">
            <v>90</v>
          </cell>
          <cell r="H93">
            <v>3.5</v>
          </cell>
        </row>
        <row r="94">
          <cell r="G94">
            <v>90</v>
          </cell>
          <cell r="H94">
            <v>74.599999999999994</v>
          </cell>
        </row>
        <row r="95">
          <cell r="G95">
            <v>90</v>
          </cell>
          <cell r="H95">
            <v>22.7</v>
          </cell>
        </row>
        <row r="96">
          <cell r="G96">
            <v>90</v>
          </cell>
          <cell r="H96">
            <v>3.5</v>
          </cell>
        </row>
        <row r="97">
          <cell r="G97">
            <v>90</v>
          </cell>
          <cell r="H97">
            <v>59.1</v>
          </cell>
        </row>
        <row r="98">
          <cell r="G98">
            <v>90</v>
          </cell>
          <cell r="H98">
            <v>29.2</v>
          </cell>
        </row>
        <row r="99">
          <cell r="G99">
            <v>90</v>
          </cell>
          <cell r="H99">
            <v>16.8</v>
          </cell>
        </row>
        <row r="100">
          <cell r="G100">
            <v>90</v>
          </cell>
          <cell r="H100">
            <v>13.6</v>
          </cell>
        </row>
        <row r="101">
          <cell r="G101">
            <v>90</v>
          </cell>
          <cell r="H101">
            <v>72.900000000000006</v>
          </cell>
        </row>
        <row r="102">
          <cell r="G102">
            <v>90</v>
          </cell>
          <cell r="H102">
            <v>89.8</v>
          </cell>
        </row>
        <row r="103">
          <cell r="G103">
            <v>90</v>
          </cell>
          <cell r="H103">
            <v>65.099999999999994</v>
          </cell>
        </row>
        <row r="104">
          <cell r="G104">
            <v>90</v>
          </cell>
          <cell r="H104">
            <v>74.3</v>
          </cell>
        </row>
        <row r="105">
          <cell r="G105">
            <v>90</v>
          </cell>
          <cell r="H105">
            <v>97.5</v>
          </cell>
        </row>
        <row r="106">
          <cell r="G106">
            <v>90</v>
          </cell>
          <cell r="H106">
            <v>69.099999999999994</v>
          </cell>
        </row>
        <row r="107">
          <cell r="G107">
            <v>90</v>
          </cell>
          <cell r="H107">
            <v>46.6</v>
          </cell>
        </row>
        <row r="108">
          <cell r="G108">
            <v>90</v>
          </cell>
          <cell r="H108">
            <v>18.2</v>
          </cell>
        </row>
        <row r="109">
          <cell r="G109">
            <v>90</v>
          </cell>
          <cell r="H109">
            <v>58.1</v>
          </cell>
        </row>
        <row r="110">
          <cell r="G110">
            <v>110</v>
          </cell>
          <cell r="H110">
            <v>1046.0999999999999</v>
          </cell>
        </row>
        <row r="111">
          <cell r="G111">
            <v>110</v>
          </cell>
          <cell r="H111">
            <v>113.5</v>
          </cell>
        </row>
        <row r="112">
          <cell r="G112">
            <v>110</v>
          </cell>
          <cell r="H112">
            <v>43.8</v>
          </cell>
        </row>
        <row r="113">
          <cell r="G113">
            <v>110</v>
          </cell>
          <cell r="H113">
            <v>14.1</v>
          </cell>
        </row>
        <row r="114">
          <cell r="G114">
            <v>110</v>
          </cell>
          <cell r="H114">
            <v>79.2</v>
          </cell>
        </row>
        <row r="115">
          <cell r="G115">
            <v>110</v>
          </cell>
          <cell r="H115">
            <v>50.3</v>
          </cell>
        </row>
        <row r="116">
          <cell r="G116">
            <v>110</v>
          </cell>
          <cell r="H116">
            <v>72.5</v>
          </cell>
        </row>
        <row r="117">
          <cell r="G117">
            <v>110</v>
          </cell>
          <cell r="H117">
            <v>11.1</v>
          </cell>
        </row>
        <row r="118">
          <cell r="G118">
            <v>110</v>
          </cell>
          <cell r="H118">
            <v>272.60000000000002</v>
          </cell>
        </row>
        <row r="119">
          <cell r="G119">
            <v>110</v>
          </cell>
          <cell r="H119">
            <v>98.2</v>
          </cell>
        </row>
        <row r="120">
          <cell r="G120">
            <v>110</v>
          </cell>
          <cell r="H120">
            <v>14.1</v>
          </cell>
        </row>
        <row r="121">
          <cell r="G121">
            <v>110</v>
          </cell>
          <cell r="H121">
            <v>168.1</v>
          </cell>
        </row>
        <row r="122">
          <cell r="G122">
            <v>110</v>
          </cell>
          <cell r="H122">
            <v>38.200000000000003</v>
          </cell>
        </row>
        <row r="123">
          <cell r="G123">
            <v>110</v>
          </cell>
          <cell r="H123">
            <v>26.4</v>
          </cell>
        </row>
        <row r="124">
          <cell r="G124">
            <v>110</v>
          </cell>
          <cell r="H124">
            <v>587.1</v>
          </cell>
        </row>
        <row r="125">
          <cell r="G125">
            <v>110</v>
          </cell>
          <cell r="H125">
            <v>97.3</v>
          </cell>
        </row>
        <row r="126">
          <cell r="G126">
            <v>110</v>
          </cell>
          <cell r="H126">
            <v>20.399999999999999</v>
          </cell>
        </row>
        <row r="127">
          <cell r="G127">
            <v>110</v>
          </cell>
          <cell r="H127">
            <v>89.3</v>
          </cell>
        </row>
        <row r="128">
          <cell r="G128">
            <v>110</v>
          </cell>
          <cell r="H128">
            <v>90.7</v>
          </cell>
        </row>
        <row r="129">
          <cell r="G129">
            <v>110</v>
          </cell>
          <cell r="H129">
            <v>154.1</v>
          </cell>
        </row>
        <row r="130">
          <cell r="G130">
            <v>110</v>
          </cell>
          <cell r="H130">
            <v>32</v>
          </cell>
        </row>
        <row r="131">
          <cell r="G131">
            <v>110</v>
          </cell>
          <cell r="H131">
            <v>72.900000000000006</v>
          </cell>
        </row>
        <row r="132">
          <cell r="G132">
            <v>110</v>
          </cell>
          <cell r="H132">
            <v>62.3</v>
          </cell>
        </row>
        <row r="133">
          <cell r="G133">
            <v>110</v>
          </cell>
          <cell r="H133">
            <v>21.2</v>
          </cell>
        </row>
        <row r="134">
          <cell r="G134">
            <v>250</v>
          </cell>
          <cell r="H134">
            <v>440</v>
          </cell>
        </row>
        <row r="135">
          <cell r="G135">
            <v>250</v>
          </cell>
          <cell r="H135">
            <v>300</v>
          </cell>
        </row>
        <row r="136">
          <cell r="G136">
            <v>0</v>
          </cell>
          <cell r="H136">
            <v>0</v>
          </cell>
        </row>
        <row r="137">
          <cell r="C137">
            <v>63</v>
          </cell>
          <cell r="D137">
            <v>75</v>
          </cell>
          <cell r="E137">
            <v>90</v>
          </cell>
          <cell r="G137">
            <v>250</v>
          </cell>
        </row>
      </sheetData>
      <sheetData sheetId="9"/>
      <sheetData sheetId="10"/>
      <sheetData sheetId="11"/>
      <sheetData sheetId="12"/>
      <sheetData sheetId="13"/>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5"/>
  <sheetViews>
    <sheetView tabSelected="1" topLeftCell="U1" workbookViewId="0">
      <selection activeCell="AG18" sqref="AG18:AK18"/>
    </sheetView>
  </sheetViews>
  <sheetFormatPr defaultRowHeight="15"/>
  <cols>
    <col min="2" max="2" width="15.42578125" bestFit="1" customWidth="1"/>
    <col min="7" max="7" width="21.5703125" customWidth="1"/>
    <col min="8" max="9" width="18.5703125" bestFit="1" customWidth="1"/>
    <col min="10" max="10" width="10.7109375" customWidth="1"/>
    <col min="11" max="11" width="13.140625" customWidth="1"/>
    <col min="12" max="12" width="17.140625" customWidth="1"/>
    <col min="13" max="13" width="5.7109375" customWidth="1"/>
    <col min="14" max="14" width="10.85546875" customWidth="1"/>
    <col min="20" max="20" width="19.140625" customWidth="1"/>
    <col min="21" max="21" width="11.5703125" customWidth="1"/>
    <col min="23" max="23" width="10.42578125" customWidth="1"/>
    <col min="24" max="24" width="10.5703125" customWidth="1"/>
    <col min="25" max="25" width="17.5703125" customWidth="1"/>
    <col min="27" max="27" width="11.5703125" customWidth="1"/>
    <col min="33" max="33" width="17.140625" customWidth="1"/>
    <col min="37" max="37" width="11.85546875" bestFit="1" customWidth="1"/>
  </cols>
  <sheetData>
    <row r="1" spans="1:38">
      <c r="A1" s="1"/>
      <c r="B1" s="2" t="s">
        <v>0</v>
      </c>
      <c r="C1" s="3"/>
      <c r="D1" s="3"/>
      <c r="E1" s="3"/>
      <c r="F1" s="3"/>
      <c r="G1" s="3"/>
      <c r="H1" s="3"/>
      <c r="I1" s="3"/>
      <c r="J1" s="6"/>
      <c r="K1" s="6"/>
      <c r="L1" s="7"/>
      <c r="N1" s="1"/>
      <c r="O1" s="2" t="s">
        <v>0</v>
      </c>
      <c r="P1" s="3"/>
      <c r="Q1" s="3"/>
      <c r="R1" s="3"/>
      <c r="S1" s="3"/>
      <c r="T1" s="3"/>
      <c r="U1" s="3"/>
      <c r="V1" s="3"/>
      <c r="W1" s="6"/>
      <c r="X1" s="6"/>
      <c r="Y1" s="7"/>
    </row>
    <row r="2" spans="1:38">
      <c r="A2" s="13"/>
      <c r="B2" s="14"/>
      <c r="C2" s="15"/>
      <c r="D2" s="15"/>
      <c r="E2" s="15"/>
      <c r="F2" s="15"/>
      <c r="G2" s="15"/>
      <c r="H2" s="15"/>
      <c r="I2" s="15"/>
      <c r="L2" s="18"/>
      <c r="N2" s="13"/>
      <c r="O2" s="14"/>
      <c r="P2" s="15"/>
      <c r="Q2" s="15"/>
      <c r="R2" s="15"/>
      <c r="S2" s="15"/>
      <c r="T2" s="15"/>
      <c r="U2" s="15"/>
      <c r="V2" s="15"/>
      <c r="Y2" s="18"/>
    </row>
    <row r="3" spans="1:38" ht="15.75" thickBot="1">
      <c r="A3" s="13"/>
      <c r="B3" s="14"/>
      <c r="C3" s="15"/>
      <c r="D3" s="15"/>
      <c r="E3" s="15"/>
      <c r="F3" s="15"/>
      <c r="G3" s="15"/>
      <c r="H3" s="15"/>
      <c r="I3" s="15"/>
      <c r="L3" s="18"/>
      <c r="N3" s="13"/>
      <c r="O3" s="14"/>
      <c r="P3" s="15"/>
      <c r="Q3" s="15"/>
      <c r="R3" s="15"/>
      <c r="S3" s="15"/>
      <c r="T3" s="15"/>
      <c r="U3" s="15"/>
      <c r="V3" s="15"/>
      <c r="Y3" s="18"/>
    </row>
    <row r="4" spans="1:38" ht="18" customHeight="1">
      <c r="A4" s="13"/>
      <c r="B4" s="124"/>
      <c r="C4" s="125"/>
      <c r="D4" s="125"/>
      <c r="E4" s="125"/>
      <c r="F4" s="125"/>
      <c r="G4" s="125"/>
      <c r="H4" s="125"/>
      <c r="I4" s="125"/>
      <c r="L4" s="18"/>
      <c r="N4" s="13"/>
      <c r="O4" s="124"/>
      <c r="P4" s="125"/>
      <c r="Q4" s="125"/>
      <c r="R4" s="125"/>
      <c r="S4" s="125"/>
      <c r="T4" s="125"/>
      <c r="U4" s="125"/>
      <c r="V4" s="125"/>
      <c r="Y4" s="18"/>
      <c r="AA4" s="1"/>
      <c r="AB4" s="2" t="s">
        <v>0</v>
      </c>
      <c r="AC4" s="3"/>
      <c r="AD4" s="3"/>
      <c r="AE4" s="3"/>
      <c r="AF4" s="3"/>
      <c r="AG4" s="3"/>
      <c r="AH4" s="3"/>
      <c r="AI4" s="3"/>
      <c r="AJ4" s="6"/>
      <c r="AK4" s="6"/>
      <c r="AL4" s="7"/>
    </row>
    <row r="5" spans="1:38" ht="16.5">
      <c r="A5" s="24" t="s">
        <v>1</v>
      </c>
      <c r="B5" s="25"/>
      <c r="C5" s="26" t="s">
        <v>2</v>
      </c>
      <c r="D5" s="27"/>
      <c r="E5" s="27"/>
      <c r="F5" s="27"/>
      <c r="G5" s="27"/>
      <c r="H5" s="27"/>
      <c r="I5" s="27"/>
      <c r="J5" s="27"/>
      <c r="K5" s="27"/>
      <c r="L5" s="28"/>
      <c r="N5" s="24" t="s">
        <v>1</v>
      </c>
      <c r="O5" s="25"/>
      <c r="P5" s="26" t="s">
        <v>2</v>
      </c>
      <c r="Q5" s="27"/>
      <c r="R5" s="27"/>
      <c r="S5" s="27"/>
      <c r="T5" s="27"/>
      <c r="U5" s="27"/>
      <c r="V5" s="27"/>
      <c r="W5" s="27"/>
      <c r="X5" s="27"/>
      <c r="Y5" s="28"/>
      <c r="AA5" s="13"/>
      <c r="AB5" s="14"/>
      <c r="AC5" s="15"/>
      <c r="AD5" s="15"/>
      <c r="AE5" s="15"/>
      <c r="AF5" s="15"/>
      <c r="AG5" s="15"/>
      <c r="AH5" s="15"/>
      <c r="AI5" s="15"/>
      <c r="AL5" s="18"/>
    </row>
    <row r="6" spans="1:38" ht="16.5">
      <c r="A6" s="24" t="s">
        <v>3</v>
      </c>
      <c r="B6" s="25"/>
      <c r="C6" s="26" t="s">
        <v>4</v>
      </c>
      <c r="D6" s="27"/>
      <c r="E6" s="27"/>
      <c r="F6" s="27"/>
      <c r="G6" s="27"/>
      <c r="H6" s="27"/>
      <c r="I6" s="27"/>
      <c r="J6" s="27"/>
      <c r="K6" s="27"/>
      <c r="L6" s="28"/>
      <c r="N6" s="24" t="s">
        <v>3</v>
      </c>
      <c r="O6" s="25"/>
      <c r="P6" s="26" t="s">
        <v>4</v>
      </c>
      <c r="Q6" s="27"/>
      <c r="R6" s="27"/>
      <c r="S6" s="27"/>
      <c r="T6" s="27"/>
      <c r="U6" s="27"/>
      <c r="V6" s="27"/>
      <c r="W6" s="27"/>
      <c r="X6" s="27"/>
      <c r="Y6" s="28"/>
      <c r="AA6" s="13"/>
      <c r="AB6" s="14"/>
      <c r="AC6" s="15"/>
      <c r="AD6" s="15"/>
      <c r="AE6" s="15"/>
      <c r="AF6" s="15"/>
      <c r="AG6" s="15"/>
      <c r="AH6" s="15"/>
      <c r="AI6" s="15"/>
      <c r="AL6" s="18"/>
    </row>
    <row r="7" spans="1:38" ht="16.5">
      <c r="A7" s="34" t="s">
        <v>5</v>
      </c>
      <c r="B7" s="35"/>
      <c r="C7" s="26" t="s">
        <v>6</v>
      </c>
      <c r="D7" s="27"/>
      <c r="E7" s="27"/>
      <c r="F7" s="27"/>
      <c r="G7" s="27"/>
      <c r="H7" s="27"/>
      <c r="I7" s="27"/>
      <c r="J7" s="27"/>
      <c r="K7" s="27"/>
      <c r="L7" s="28"/>
      <c r="N7" s="34" t="s">
        <v>5</v>
      </c>
      <c r="O7" s="35"/>
      <c r="P7" s="26" t="s">
        <v>6</v>
      </c>
      <c r="Q7" s="27"/>
      <c r="R7" s="27"/>
      <c r="S7" s="27"/>
      <c r="T7" s="27"/>
      <c r="U7" s="27"/>
      <c r="V7" s="27"/>
      <c r="W7" s="27"/>
      <c r="X7" s="27"/>
      <c r="Y7" s="28"/>
      <c r="AA7" s="13"/>
      <c r="AB7" s="124"/>
      <c r="AC7" s="125"/>
      <c r="AD7" s="125"/>
      <c r="AE7" s="125"/>
      <c r="AF7" s="125"/>
      <c r="AG7" s="125"/>
      <c r="AH7" s="125"/>
      <c r="AI7" s="125"/>
      <c r="AL7" s="18"/>
    </row>
    <row r="8" spans="1:38" ht="16.5">
      <c r="A8" s="24" t="s">
        <v>7</v>
      </c>
      <c r="B8" s="25"/>
      <c r="C8" s="26" t="s">
        <v>8</v>
      </c>
      <c r="D8" s="27"/>
      <c r="E8" s="27"/>
      <c r="F8" s="27"/>
      <c r="G8" s="27"/>
      <c r="H8" s="27"/>
      <c r="I8" s="27"/>
      <c r="J8" s="27"/>
      <c r="K8" s="27"/>
      <c r="L8" s="28"/>
      <c r="N8" s="24" t="s">
        <v>7</v>
      </c>
      <c r="O8" s="25"/>
      <c r="P8" s="26" t="s">
        <v>8</v>
      </c>
      <c r="Q8" s="27"/>
      <c r="R8" s="27"/>
      <c r="S8" s="27"/>
      <c r="T8" s="27"/>
      <c r="U8" s="27"/>
      <c r="V8" s="27"/>
      <c r="W8" s="27"/>
      <c r="X8" s="27"/>
      <c r="Y8" s="28"/>
      <c r="AA8" s="24" t="s">
        <v>1</v>
      </c>
      <c r="AB8" s="25"/>
      <c r="AC8" s="26" t="s">
        <v>2</v>
      </c>
      <c r="AD8" s="27"/>
      <c r="AE8" s="27"/>
      <c r="AF8" s="27"/>
      <c r="AG8" s="27"/>
      <c r="AH8" s="27"/>
      <c r="AI8" s="27"/>
      <c r="AJ8" s="27"/>
      <c r="AK8" s="27"/>
      <c r="AL8" s="28"/>
    </row>
    <row r="9" spans="1:38" ht="16.5">
      <c r="A9" s="38" t="s">
        <v>314</v>
      </c>
      <c r="B9" s="39"/>
      <c r="C9" s="39"/>
      <c r="D9" s="39"/>
      <c r="E9" s="39"/>
      <c r="F9" s="39"/>
      <c r="G9" s="39"/>
      <c r="H9" s="39"/>
      <c r="I9" s="39"/>
      <c r="J9" s="39"/>
      <c r="K9" s="39"/>
      <c r="L9" s="40"/>
      <c r="N9" s="38" t="s">
        <v>314</v>
      </c>
      <c r="O9" s="39"/>
      <c r="P9" s="39"/>
      <c r="Q9" s="39"/>
      <c r="R9" s="39"/>
      <c r="S9" s="39"/>
      <c r="T9" s="39"/>
      <c r="U9" s="39"/>
      <c r="V9" s="39"/>
      <c r="W9" s="39"/>
      <c r="X9" s="39"/>
      <c r="Y9" s="40"/>
      <c r="AA9" s="24" t="s">
        <v>3</v>
      </c>
      <c r="AB9" s="25"/>
      <c r="AC9" s="26" t="s">
        <v>4</v>
      </c>
      <c r="AD9" s="27"/>
      <c r="AE9" s="27"/>
      <c r="AF9" s="27"/>
      <c r="AG9" s="27"/>
      <c r="AH9" s="27"/>
      <c r="AI9" s="27"/>
      <c r="AJ9" s="27"/>
      <c r="AK9" s="27"/>
      <c r="AL9" s="28"/>
    </row>
    <row r="10" spans="1:38" ht="16.5">
      <c r="A10" s="44" t="s">
        <v>10</v>
      </c>
      <c r="C10" s="45"/>
      <c r="D10" s="45"/>
      <c r="E10" s="45"/>
      <c r="F10" s="45"/>
      <c r="G10" s="46" t="s">
        <v>11</v>
      </c>
      <c r="H10" s="47"/>
      <c r="I10" s="45"/>
      <c r="J10" s="45"/>
      <c r="K10" s="45"/>
      <c r="L10" s="48"/>
      <c r="N10" s="44" t="s">
        <v>10</v>
      </c>
      <c r="P10" s="45"/>
      <c r="Q10" s="45"/>
      <c r="R10" s="45"/>
      <c r="S10" s="45"/>
      <c r="T10" s="46" t="s">
        <v>11</v>
      </c>
      <c r="U10" s="47"/>
      <c r="V10" s="45"/>
      <c r="W10" s="45"/>
      <c r="X10" s="45"/>
      <c r="Y10" s="48"/>
      <c r="AA10" s="34" t="s">
        <v>5</v>
      </c>
      <c r="AB10" s="35"/>
      <c r="AC10" s="26" t="s">
        <v>6</v>
      </c>
      <c r="AD10" s="27"/>
      <c r="AE10" s="27"/>
      <c r="AF10" s="27"/>
      <c r="AG10" s="27"/>
      <c r="AH10" s="27"/>
      <c r="AI10" s="27"/>
      <c r="AJ10" s="27"/>
      <c r="AK10" s="27"/>
      <c r="AL10" s="28"/>
    </row>
    <row r="11" spans="1:38" ht="16.5">
      <c r="A11" s="49"/>
      <c r="B11" s="50"/>
      <c r="C11" s="50"/>
      <c r="D11" s="50"/>
      <c r="E11" s="50"/>
      <c r="F11" s="50"/>
      <c r="G11" s="50"/>
      <c r="H11" s="50"/>
      <c r="I11" s="50"/>
      <c r="J11" s="50"/>
      <c r="K11" s="50"/>
      <c r="L11" s="51"/>
      <c r="N11" s="49"/>
      <c r="O11" s="50"/>
      <c r="P11" s="50"/>
      <c r="Q11" s="50"/>
      <c r="R11" s="50"/>
      <c r="S11" s="50"/>
      <c r="T11" s="50"/>
      <c r="U11" s="50"/>
      <c r="V11" s="50"/>
      <c r="W11" s="50"/>
      <c r="X11" s="50"/>
      <c r="Y11" s="51"/>
      <c r="AA11" s="24" t="s">
        <v>7</v>
      </c>
      <c r="AB11" s="25"/>
      <c r="AC11" s="26" t="s">
        <v>8</v>
      </c>
      <c r="AD11" s="27"/>
      <c r="AE11" s="27"/>
      <c r="AF11" s="27"/>
      <c r="AG11" s="27"/>
      <c r="AH11" s="27"/>
      <c r="AI11" s="27"/>
      <c r="AJ11" s="27"/>
      <c r="AK11" s="27"/>
      <c r="AL11" s="28"/>
    </row>
    <row r="12" spans="1:38" ht="15.75">
      <c r="A12" s="138" t="s">
        <v>14</v>
      </c>
      <c r="B12" s="139"/>
      <c r="C12" s="140"/>
      <c r="D12" s="140"/>
      <c r="E12" s="140"/>
      <c r="F12" s="141"/>
      <c r="G12" s="142" t="s">
        <v>188</v>
      </c>
      <c r="H12" s="140"/>
      <c r="I12" s="140"/>
      <c r="J12" s="140"/>
      <c r="K12" s="140"/>
      <c r="L12" s="143"/>
      <c r="N12" s="44" t="s">
        <v>14</v>
      </c>
      <c r="O12" s="144"/>
      <c r="P12" s="55"/>
      <c r="Q12" s="46"/>
      <c r="R12" s="56"/>
      <c r="S12" s="47"/>
      <c r="T12" s="46" t="s">
        <v>188</v>
      </c>
      <c r="U12" s="144"/>
      <c r="V12" s="56"/>
      <c r="W12" s="56"/>
      <c r="X12" s="56"/>
      <c r="Y12" s="58"/>
      <c r="AA12" s="38" t="s">
        <v>314</v>
      </c>
      <c r="AB12" s="39"/>
      <c r="AC12" s="39"/>
      <c r="AD12" s="39"/>
      <c r="AE12" s="39"/>
      <c r="AF12" s="39"/>
      <c r="AG12" s="39"/>
      <c r="AH12" s="39"/>
      <c r="AI12" s="39"/>
      <c r="AJ12" s="39"/>
      <c r="AK12" s="39"/>
      <c r="AL12" s="40"/>
    </row>
    <row r="13" spans="1:38" ht="15.75">
      <c r="A13" s="145" t="s">
        <v>15</v>
      </c>
      <c r="B13" s="62" t="s">
        <v>16</v>
      </c>
      <c r="C13" s="62" t="s">
        <v>315</v>
      </c>
      <c r="D13" s="62" t="s">
        <v>18</v>
      </c>
      <c r="E13" s="62" t="s">
        <v>19</v>
      </c>
      <c r="F13" s="62" t="s">
        <v>20</v>
      </c>
      <c r="G13" s="62" t="s">
        <v>21</v>
      </c>
      <c r="H13" s="146" t="s">
        <v>22</v>
      </c>
      <c r="I13" s="147"/>
      <c r="J13" s="148"/>
      <c r="K13" s="62" t="s">
        <v>23</v>
      </c>
      <c r="L13" s="149" t="s">
        <v>24</v>
      </c>
      <c r="N13" s="145" t="s">
        <v>15</v>
      </c>
      <c r="O13" s="62" t="s">
        <v>16</v>
      </c>
      <c r="P13" s="62" t="s">
        <v>315</v>
      </c>
      <c r="Q13" s="62" t="s">
        <v>18</v>
      </c>
      <c r="R13" s="62" t="s">
        <v>19</v>
      </c>
      <c r="S13" s="62" t="s">
        <v>20</v>
      </c>
      <c r="T13" s="62" t="s">
        <v>21</v>
      </c>
      <c r="U13" s="146" t="s">
        <v>22</v>
      </c>
      <c r="V13" s="147"/>
      <c r="W13" s="148"/>
      <c r="X13" s="62" t="s">
        <v>23</v>
      </c>
      <c r="Y13" s="149" t="s">
        <v>24</v>
      </c>
      <c r="AA13" s="44" t="s">
        <v>10</v>
      </c>
      <c r="AC13" s="45"/>
      <c r="AD13" s="45"/>
      <c r="AE13" s="45"/>
      <c r="AF13" s="45"/>
      <c r="AG13" s="46" t="s">
        <v>11</v>
      </c>
      <c r="AH13" s="47"/>
      <c r="AI13" s="45"/>
      <c r="AJ13" s="45"/>
      <c r="AK13" s="45"/>
      <c r="AL13" s="48"/>
    </row>
    <row r="14" spans="1:38" ht="60">
      <c r="A14" s="145"/>
      <c r="B14" s="62"/>
      <c r="C14" s="62"/>
      <c r="D14" s="62"/>
      <c r="E14" s="62"/>
      <c r="F14" s="62"/>
      <c r="G14" s="62"/>
      <c r="H14" s="69" t="s">
        <v>25</v>
      </c>
      <c r="I14" s="70" t="s">
        <v>26</v>
      </c>
      <c r="J14" s="69" t="s">
        <v>27</v>
      </c>
      <c r="K14" s="62"/>
      <c r="L14" s="149"/>
      <c r="N14" s="145"/>
      <c r="O14" s="62"/>
      <c r="P14" s="62"/>
      <c r="Q14" s="62"/>
      <c r="R14" s="62"/>
      <c r="S14" s="62"/>
      <c r="T14" s="62"/>
      <c r="U14" s="69" t="s">
        <v>25</v>
      </c>
      <c r="V14" s="70" t="s">
        <v>26</v>
      </c>
      <c r="W14" s="69" t="s">
        <v>27</v>
      </c>
      <c r="X14" s="62"/>
      <c r="Y14" s="149"/>
      <c r="AA14" s="49"/>
      <c r="AB14" s="50"/>
      <c r="AC14" s="50"/>
      <c r="AD14" s="50"/>
      <c r="AE14" s="50"/>
      <c r="AF14" s="50"/>
      <c r="AG14" s="50"/>
      <c r="AH14" s="50"/>
      <c r="AI14" s="50"/>
      <c r="AJ14" s="50"/>
      <c r="AK14" s="50"/>
      <c r="AL14" s="51"/>
    </row>
    <row r="15" spans="1:38" ht="15.75">
      <c r="A15" s="128">
        <v>1</v>
      </c>
      <c r="B15" s="128" t="s">
        <v>28</v>
      </c>
      <c r="C15" s="128">
        <v>90</v>
      </c>
      <c r="D15" s="150" t="s">
        <v>316</v>
      </c>
      <c r="E15" s="150" t="s">
        <v>317</v>
      </c>
      <c r="F15" s="128">
        <v>8.3000000000000007</v>
      </c>
      <c r="G15" s="128" t="s">
        <v>32</v>
      </c>
      <c r="H15" s="128">
        <v>3.3</v>
      </c>
      <c r="I15" s="128">
        <v>1</v>
      </c>
      <c r="J15" s="128">
        <v>4.3</v>
      </c>
      <c r="K15" s="128" t="s">
        <v>40</v>
      </c>
      <c r="L15" s="75"/>
      <c r="N15" s="128">
        <v>1</v>
      </c>
      <c r="O15" s="128" t="s">
        <v>28</v>
      </c>
      <c r="P15" s="72">
        <v>63</v>
      </c>
      <c r="Q15" s="151" t="s">
        <v>318</v>
      </c>
      <c r="R15" s="151" t="s">
        <v>319</v>
      </c>
      <c r="S15" s="128">
        <v>41.1</v>
      </c>
      <c r="T15" s="128" t="s">
        <v>32</v>
      </c>
      <c r="U15" s="128">
        <v>3.5</v>
      </c>
      <c r="V15" s="128">
        <v>1</v>
      </c>
      <c r="W15" s="128">
        <v>4.5</v>
      </c>
      <c r="X15" s="128" t="s">
        <v>40</v>
      </c>
      <c r="Y15" s="128"/>
      <c r="AA15" s="138" t="s">
        <v>14</v>
      </c>
      <c r="AB15" s="139"/>
      <c r="AC15" s="140"/>
      <c r="AD15" s="140"/>
      <c r="AE15" s="140"/>
      <c r="AF15" s="141"/>
      <c r="AG15" s="142" t="s">
        <v>188</v>
      </c>
      <c r="AH15" s="140"/>
      <c r="AI15" s="140"/>
      <c r="AJ15" s="140"/>
      <c r="AK15" s="140"/>
      <c r="AL15" s="143"/>
    </row>
    <row r="16" spans="1:38">
      <c r="A16" s="72">
        <f>1+A15</f>
        <v>2</v>
      </c>
      <c r="B16" s="128" t="s">
        <v>28</v>
      </c>
      <c r="C16" s="128">
        <v>90</v>
      </c>
      <c r="D16" s="150" t="s">
        <v>317</v>
      </c>
      <c r="E16" s="150" t="s">
        <v>320</v>
      </c>
      <c r="F16" s="128">
        <v>126.2</v>
      </c>
      <c r="G16" s="128" t="s">
        <v>32</v>
      </c>
      <c r="H16" s="128">
        <v>3.3</v>
      </c>
      <c r="I16" s="128">
        <v>1</v>
      </c>
      <c r="J16" s="128">
        <v>4.3</v>
      </c>
      <c r="K16" s="128" t="s">
        <v>40</v>
      </c>
      <c r="L16" s="75"/>
      <c r="N16" s="128">
        <f>1+N15</f>
        <v>2</v>
      </c>
      <c r="O16" s="128" t="s">
        <v>28</v>
      </c>
      <c r="P16" s="72">
        <v>110</v>
      </c>
      <c r="Q16" s="152" t="s">
        <v>321</v>
      </c>
      <c r="R16" s="152" t="s">
        <v>318</v>
      </c>
      <c r="S16" s="128">
        <v>79.2</v>
      </c>
      <c r="T16" s="128" t="s">
        <v>32</v>
      </c>
      <c r="U16" s="128">
        <v>3.5</v>
      </c>
      <c r="V16" s="128">
        <v>1</v>
      </c>
      <c r="W16" s="128">
        <v>4.5</v>
      </c>
      <c r="X16" s="128" t="s">
        <v>40</v>
      </c>
      <c r="Y16" s="128"/>
      <c r="AA16" s="145" t="s">
        <v>15</v>
      </c>
      <c r="AB16" s="62" t="s">
        <v>16</v>
      </c>
      <c r="AC16" s="62" t="s">
        <v>315</v>
      </c>
      <c r="AD16" s="62" t="s">
        <v>18</v>
      </c>
      <c r="AE16" s="62" t="s">
        <v>19</v>
      </c>
      <c r="AF16" s="62" t="s">
        <v>20</v>
      </c>
      <c r="AG16" s="62" t="s">
        <v>21</v>
      </c>
      <c r="AH16" s="146" t="s">
        <v>22</v>
      </c>
      <c r="AI16" s="147"/>
      <c r="AJ16" s="148"/>
      <c r="AK16" s="62" t="s">
        <v>23</v>
      </c>
      <c r="AL16" s="149" t="s">
        <v>24</v>
      </c>
    </row>
    <row r="17" spans="1:38" ht="16.5" customHeight="1">
      <c r="A17" s="72">
        <f t="shared" ref="A17:A43" si="0">1+A16</f>
        <v>3</v>
      </c>
      <c r="B17" s="128" t="s">
        <v>28</v>
      </c>
      <c r="C17" s="128">
        <v>90</v>
      </c>
      <c r="D17" s="150" t="s">
        <v>320</v>
      </c>
      <c r="E17" s="150" t="s">
        <v>322</v>
      </c>
      <c r="F17" s="128">
        <v>78.099999999999994</v>
      </c>
      <c r="G17" s="128" t="s">
        <v>32</v>
      </c>
      <c r="H17" s="128">
        <v>3.3</v>
      </c>
      <c r="I17" s="128">
        <v>1</v>
      </c>
      <c r="J17" s="128">
        <v>4.3</v>
      </c>
      <c r="K17" s="128" t="s">
        <v>40</v>
      </c>
      <c r="L17" s="75"/>
      <c r="N17" s="128">
        <f t="shared" ref="N17:N50" si="1">1+N16</f>
        <v>3</v>
      </c>
      <c r="O17" s="128" t="s">
        <v>28</v>
      </c>
      <c r="P17" s="72">
        <v>110</v>
      </c>
      <c r="Q17" s="152" t="s">
        <v>318</v>
      </c>
      <c r="R17" s="152" t="s">
        <v>323</v>
      </c>
      <c r="S17" s="128">
        <v>50.3</v>
      </c>
      <c r="T17" s="128" t="s">
        <v>32</v>
      </c>
      <c r="U17" s="128">
        <v>3.5</v>
      </c>
      <c r="V17" s="128">
        <v>1</v>
      </c>
      <c r="W17" s="128">
        <v>4.5</v>
      </c>
      <c r="X17" s="128" t="s">
        <v>40</v>
      </c>
      <c r="Y17" s="128"/>
      <c r="AA17" s="145"/>
      <c r="AB17" s="62"/>
      <c r="AC17" s="62"/>
      <c r="AD17" s="62"/>
      <c r="AE17" s="62"/>
      <c r="AF17" s="62"/>
      <c r="AG17" s="62"/>
      <c r="AH17" s="69" t="s">
        <v>25</v>
      </c>
      <c r="AI17" s="70" t="s">
        <v>26</v>
      </c>
      <c r="AJ17" s="69" t="s">
        <v>27</v>
      </c>
      <c r="AK17" s="62"/>
      <c r="AL17" s="149"/>
    </row>
    <row r="18" spans="1:38">
      <c r="A18" s="72">
        <f t="shared" si="0"/>
        <v>4</v>
      </c>
      <c r="B18" s="128" t="s">
        <v>28</v>
      </c>
      <c r="C18" s="128">
        <v>75</v>
      </c>
      <c r="D18" s="153" t="s">
        <v>324</v>
      </c>
      <c r="E18" s="153" t="s">
        <v>325</v>
      </c>
      <c r="F18" s="128">
        <v>87.2</v>
      </c>
      <c r="G18" s="128" t="s">
        <v>32</v>
      </c>
      <c r="H18" s="128">
        <v>3.3</v>
      </c>
      <c r="I18" s="128">
        <v>1</v>
      </c>
      <c r="J18" s="128">
        <v>4.3</v>
      </c>
      <c r="K18" s="128" t="s">
        <v>40</v>
      </c>
      <c r="L18" s="75"/>
      <c r="N18" s="128">
        <f t="shared" si="1"/>
        <v>4</v>
      </c>
      <c r="O18" s="128" t="s">
        <v>28</v>
      </c>
      <c r="P18" s="72">
        <v>75</v>
      </c>
      <c r="Q18" s="153" t="s">
        <v>323</v>
      </c>
      <c r="R18" s="153" t="s">
        <v>326</v>
      </c>
      <c r="S18" s="128">
        <v>58.2</v>
      </c>
      <c r="T18" s="128" t="s">
        <v>32</v>
      </c>
      <c r="U18" s="128">
        <v>3.5</v>
      </c>
      <c r="V18" s="128">
        <v>1</v>
      </c>
      <c r="W18" s="128">
        <v>4.5</v>
      </c>
      <c r="X18" s="128" t="s">
        <v>40</v>
      </c>
      <c r="Y18" s="128"/>
      <c r="AA18" s="72">
        <v>1</v>
      </c>
      <c r="AB18" s="128" t="s">
        <v>28</v>
      </c>
      <c r="AC18" s="128">
        <v>110</v>
      </c>
      <c r="AD18" s="128" t="s">
        <v>327</v>
      </c>
      <c r="AE18" s="128" t="s">
        <v>328</v>
      </c>
      <c r="AF18" s="128">
        <v>195.1</v>
      </c>
      <c r="AG18" s="128" t="s">
        <v>329</v>
      </c>
      <c r="AH18" s="128">
        <v>3.2</v>
      </c>
      <c r="AI18" s="128">
        <v>1</v>
      </c>
      <c r="AJ18" s="128">
        <v>4.2</v>
      </c>
      <c r="AK18" s="128" t="s">
        <v>40</v>
      </c>
      <c r="AL18" s="75"/>
    </row>
    <row r="19" spans="1:38">
      <c r="A19" s="72">
        <f t="shared" si="0"/>
        <v>5</v>
      </c>
      <c r="B19" s="128" t="s">
        <v>28</v>
      </c>
      <c r="C19" s="128">
        <v>63</v>
      </c>
      <c r="D19" s="151" t="s">
        <v>325</v>
      </c>
      <c r="E19" s="151" t="s">
        <v>330</v>
      </c>
      <c r="F19" s="128">
        <v>83.6</v>
      </c>
      <c r="G19" s="128" t="s">
        <v>32</v>
      </c>
      <c r="H19" s="128">
        <v>3.3</v>
      </c>
      <c r="I19" s="128">
        <v>1</v>
      </c>
      <c r="J19" s="128">
        <v>4.3</v>
      </c>
      <c r="K19" s="128" t="s">
        <v>40</v>
      </c>
      <c r="L19" s="75"/>
      <c r="N19" s="128">
        <f t="shared" si="1"/>
        <v>5</v>
      </c>
      <c r="O19" s="128" t="s">
        <v>28</v>
      </c>
      <c r="P19" s="72">
        <v>63</v>
      </c>
      <c r="Q19" s="128" t="s">
        <v>326</v>
      </c>
      <c r="R19" s="128" t="s">
        <v>331</v>
      </c>
      <c r="S19" s="128">
        <v>13.9</v>
      </c>
      <c r="T19" s="128" t="s">
        <v>32</v>
      </c>
      <c r="U19" s="128">
        <v>3.5</v>
      </c>
      <c r="V19" s="128">
        <v>1</v>
      </c>
      <c r="W19" s="128">
        <v>4.5</v>
      </c>
      <c r="X19" s="128" t="s">
        <v>40</v>
      </c>
      <c r="Y19" s="128"/>
      <c r="AA19" s="128">
        <f>1+AA18</f>
        <v>2</v>
      </c>
      <c r="AB19" s="128" t="s">
        <v>28</v>
      </c>
      <c r="AC19" s="128">
        <v>90</v>
      </c>
      <c r="AD19" s="150" t="s">
        <v>328</v>
      </c>
      <c r="AE19" s="150" t="s">
        <v>332</v>
      </c>
      <c r="AF19" s="128">
        <v>36.4</v>
      </c>
      <c r="AG19" s="128" t="s">
        <v>329</v>
      </c>
      <c r="AH19" s="128">
        <v>3.2</v>
      </c>
      <c r="AI19" s="128">
        <v>1</v>
      </c>
      <c r="AJ19" s="128">
        <v>4.2</v>
      </c>
      <c r="AK19" s="128" t="s">
        <v>40</v>
      </c>
      <c r="AL19" s="75"/>
    </row>
    <row r="20" spans="1:38">
      <c r="A20" s="72">
        <f t="shared" si="0"/>
        <v>6</v>
      </c>
      <c r="B20" s="128" t="s">
        <v>28</v>
      </c>
      <c r="C20" s="128">
        <v>90</v>
      </c>
      <c r="D20" s="150" t="s">
        <v>320</v>
      </c>
      <c r="E20" s="150" t="s">
        <v>333</v>
      </c>
      <c r="F20" s="128">
        <v>26.2</v>
      </c>
      <c r="G20" s="128" t="s">
        <v>32</v>
      </c>
      <c r="H20" s="128">
        <v>3.3</v>
      </c>
      <c r="I20" s="128">
        <v>1</v>
      </c>
      <c r="J20" s="128">
        <v>4.3</v>
      </c>
      <c r="K20" s="128" t="s">
        <v>40</v>
      </c>
      <c r="L20" s="75"/>
      <c r="N20" s="128">
        <f t="shared" si="1"/>
        <v>6</v>
      </c>
      <c r="O20" s="128" t="s">
        <v>28</v>
      </c>
      <c r="P20" s="72">
        <v>75</v>
      </c>
      <c r="Q20" s="153" t="s">
        <v>326</v>
      </c>
      <c r="R20" s="153" t="s">
        <v>334</v>
      </c>
      <c r="S20" s="128">
        <v>43.8</v>
      </c>
      <c r="T20" s="128" t="s">
        <v>32</v>
      </c>
      <c r="U20" s="128">
        <v>3.5</v>
      </c>
      <c r="V20" s="128">
        <v>1</v>
      </c>
      <c r="W20" s="128">
        <v>4.5</v>
      </c>
      <c r="X20" s="128" t="s">
        <v>40</v>
      </c>
      <c r="Y20" s="128"/>
      <c r="AA20" s="128">
        <f t="shared" ref="AA20:AA55" si="2">1+AA19</f>
        <v>3</v>
      </c>
      <c r="AB20" s="128" t="s">
        <v>28</v>
      </c>
      <c r="AC20" s="128">
        <v>63</v>
      </c>
      <c r="AD20" s="128" t="s">
        <v>332</v>
      </c>
      <c r="AE20" s="128" t="s">
        <v>335</v>
      </c>
      <c r="AF20" s="128">
        <v>26.6</v>
      </c>
      <c r="AG20" s="128" t="s">
        <v>329</v>
      </c>
      <c r="AH20" s="128">
        <v>3.2</v>
      </c>
      <c r="AI20" s="128">
        <v>1</v>
      </c>
      <c r="AJ20" s="128">
        <v>4.2</v>
      </c>
      <c r="AK20" s="128" t="s">
        <v>40</v>
      </c>
      <c r="AL20" s="75"/>
    </row>
    <row r="21" spans="1:38">
      <c r="A21" s="72">
        <f t="shared" si="0"/>
        <v>7</v>
      </c>
      <c r="B21" s="128" t="s">
        <v>28</v>
      </c>
      <c r="C21" s="128">
        <v>90</v>
      </c>
      <c r="D21" s="150" t="s">
        <v>333</v>
      </c>
      <c r="E21" s="150" t="s">
        <v>336</v>
      </c>
      <c r="F21" s="128">
        <v>59.7</v>
      </c>
      <c r="G21" s="128" t="s">
        <v>32</v>
      </c>
      <c r="H21" s="128">
        <v>3.3</v>
      </c>
      <c r="I21" s="128">
        <v>1</v>
      </c>
      <c r="J21" s="128">
        <v>4.3</v>
      </c>
      <c r="K21" s="128" t="s">
        <v>40</v>
      </c>
      <c r="L21" s="75"/>
      <c r="N21" s="128">
        <f t="shared" si="1"/>
        <v>7</v>
      </c>
      <c r="O21" s="128" t="s">
        <v>28</v>
      </c>
      <c r="P21" s="72">
        <v>63</v>
      </c>
      <c r="Q21" s="151" t="s">
        <v>334</v>
      </c>
      <c r="R21" s="151" t="s">
        <v>337</v>
      </c>
      <c r="S21" s="128">
        <v>142.1</v>
      </c>
      <c r="T21" s="128" t="s">
        <v>32</v>
      </c>
      <c r="U21" s="128">
        <v>3.5</v>
      </c>
      <c r="V21" s="128">
        <v>1</v>
      </c>
      <c r="W21" s="128">
        <v>4.5</v>
      </c>
      <c r="X21" s="128" t="s">
        <v>40</v>
      </c>
      <c r="Y21" s="128"/>
      <c r="AA21" s="128">
        <f t="shared" si="2"/>
        <v>4</v>
      </c>
      <c r="AB21" s="128" t="s">
        <v>28</v>
      </c>
      <c r="AC21" s="128">
        <v>90</v>
      </c>
      <c r="AD21" s="150" t="s">
        <v>332</v>
      </c>
      <c r="AE21" s="150" t="s">
        <v>338</v>
      </c>
      <c r="AF21" s="128">
        <v>46.3</v>
      </c>
      <c r="AG21" s="128" t="s">
        <v>329</v>
      </c>
      <c r="AH21" s="128">
        <v>3.2</v>
      </c>
      <c r="AI21" s="128">
        <v>1</v>
      </c>
      <c r="AJ21" s="128">
        <v>4.2</v>
      </c>
      <c r="AK21" s="128" t="s">
        <v>40</v>
      </c>
      <c r="AL21" s="75"/>
    </row>
    <row r="22" spans="1:38">
      <c r="A22" s="72">
        <f t="shared" si="0"/>
        <v>8</v>
      </c>
      <c r="B22" s="128" t="s">
        <v>28</v>
      </c>
      <c r="C22" s="128">
        <v>90</v>
      </c>
      <c r="D22" s="150" t="s">
        <v>336</v>
      </c>
      <c r="E22" s="150" t="s">
        <v>339</v>
      </c>
      <c r="F22" s="128">
        <v>22.2</v>
      </c>
      <c r="G22" s="128" t="s">
        <v>32</v>
      </c>
      <c r="H22" s="128">
        <v>3.3</v>
      </c>
      <c r="I22" s="128">
        <v>1</v>
      </c>
      <c r="J22" s="128">
        <v>4.3</v>
      </c>
      <c r="K22" s="128" t="s">
        <v>40</v>
      </c>
      <c r="L22" s="75"/>
      <c r="N22" s="128">
        <f t="shared" si="1"/>
        <v>8</v>
      </c>
      <c r="O22" s="128" t="s">
        <v>28</v>
      </c>
      <c r="P22" s="72">
        <v>75</v>
      </c>
      <c r="Q22" s="153" t="s">
        <v>334</v>
      </c>
      <c r="R22" s="153" t="s">
        <v>340</v>
      </c>
      <c r="S22" s="128">
        <v>127.6</v>
      </c>
      <c r="T22" s="128" t="s">
        <v>32</v>
      </c>
      <c r="U22" s="128">
        <v>3.5</v>
      </c>
      <c r="V22" s="128">
        <v>1</v>
      </c>
      <c r="W22" s="128">
        <v>4.5</v>
      </c>
      <c r="X22" s="128" t="s">
        <v>40</v>
      </c>
      <c r="Y22" s="128"/>
      <c r="AA22" s="128">
        <f t="shared" si="2"/>
        <v>5</v>
      </c>
      <c r="AB22" s="128" t="s">
        <v>28</v>
      </c>
      <c r="AC22" s="128">
        <v>90</v>
      </c>
      <c r="AD22" s="150" t="s">
        <v>341</v>
      </c>
      <c r="AE22" s="150" t="s">
        <v>338</v>
      </c>
      <c r="AF22" s="128">
        <v>46.6</v>
      </c>
      <c r="AG22" s="128" t="s">
        <v>329</v>
      </c>
      <c r="AH22" s="128">
        <v>3.2</v>
      </c>
      <c r="AI22" s="128">
        <v>1</v>
      </c>
      <c r="AJ22" s="128">
        <v>4.2</v>
      </c>
      <c r="AK22" s="128" t="s">
        <v>40</v>
      </c>
      <c r="AL22" s="75"/>
    </row>
    <row r="23" spans="1:38">
      <c r="A23" s="72">
        <f t="shared" si="0"/>
        <v>9</v>
      </c>
      <c r="B23" s="128" t="s">
        <v>28</v>
      </c>
      <c r="C23" s="128">
        <v>90</v>
      </c>
      <c r="D23" s="150" t="s">
        <v>339</v>
      </c>
      <c r="E23" s="150" t="s">
        <v>342</v>
      </c>
      <c r="F23" s="128">
        <v>16.8</v>
      </c>
      <c r="G23" s="128" t="s">
        <v>32</v>
      </c>
      <c r="H23" s="128">
        <v>3.3</v>
      </c>
      <c r="I23" s="128">
        <v>1</v>
      </c>
      <c r="J23" s="128">
        <v>4.3</v>
      </c>
      <c r="K23" s="128" t="s">
        <v>40</v>
      </c>
      <c r="L23" s="75"/>
      <c r="N23" s="128">
        <f t="shared" si="1"/>
        <v>9</v>
      </c>
      <c r="O23" s="128" t="s">
        <v>28</v>
      </c>
      <c r="P23" s="72">
        <v>63</v>
      </c>
      <c r="Q23" s="128" t="s">
        <v>343</v>
      </c>
      <c r="R23" s="128" t="s">
        <v>340</v>
      </c>
      <c r="S23" s="128">
        <v>133</v>
      </c>
      <c r="T23" s="128" t="s">
        <v>32</v>
      </c>
      <c r="U23" s="128">
        <v>3.5</v>
      </c>
      <c r="V23" s="128">
        <v>1</v>
      </c>
      <c r="W23" s="128">
        <v>4.5</v>
      </c>
      <c r="X23" s="128" t="s">
        <v>40</v>
      </c>
      <c r="Y23" s="128"/>
      <c r="AA23" s="128">
        <f t="shared" si="2"/>
        <v>6</v>
      </c>
      <c r="AB23" s="128" t="s">
        <v>28</v>
      </c>
      <c r="AC23" s="128">
        <v>63</v>
      </c>
      <c r="AD23" s="128" t="s">
        <v>341</v>
      </c>
      <c r="AE23" s="128" t="s">
        <v>344</v>
      </c>
      <c r="AF23" s="128">
        <v>83.6</v>
      </c>
      <c r="AG23" s="128" t="s">
        <v>329</v>
      </c>
      <c r="AH23" s="128">
        <v>3.2</v>
      </c>
      <c r="AI23" s="128">
        <v>1</v>
      </c>
      <c r="AJ23" s="128">
        <v>4.2</v>
      </c>
      <c r="AK23" s="128" t="s">
        <v>40</v>
      </c>
      <c r="AL23" s="75"/>
    </row>
    <row r="24" spans="1:38">
      <c r="A24" s="72">
        <f t="shared" si="0"/>
        <v>10</v>
      </c>
      <c r="B24" s="128" t="s">
        <v>28</v>
      </c>
      <c r="C24" s="128">
        <v>90</v>
      </c>
      <c r="D24" s="150" t="s">
        <v>342</v>
      </c>
      <c r="E24" s="150" t="s">
        <v>345</v>
      </c>
      <c r="F24" s="128">
        <v>13.6</v>
      </c>
      <c r="G24" s="128" t="s">
        <v>32</v>
      </c>
      <c r="H24" s="128">
        <v>3.3</v>
      </c>
      <c r="I24" s="128">
        <v>1</v>
      </c>
      <c r="J24" s="128">
        <v>4.3</v>
      </c>
      <c r="K24" s="128" t="s">
        <v>40</v>
      </c>
      <c r="L24" s="75"/>
      <c r="N24" s="128">
        <f t="shared" si="1"/>
        <v>10</v>
      </c>
      <c r="O24" s="128" t="s">
        <v>28</v>
      </c>
      <c r="P24" s="72">
        <v>90</v>
      </c>
      <c r="Q24" s="153" t="s">
        <v>346</v>
      </c>
      <c r="R24" s="153" t="s">
        <v>343</v>
      </c>
      <c r="S24" s="128">
        <v>97.9</v>
      </c>
      <c r="T24" s="128" t="s">
        <v>32</v>
      </c>
      <c r="U24" s="128">
        <v>3.5</v>
      </c>
      <c r="V24" s="128">
        <v>1</v>
      </c>
      <c r="W24" s="128">
        <v>4.5</v>
      </c>
      <c r="X24" s="128" t="s">
        <v>40</v>
      </c>
      <c r="Y24" s="128"/>
      <c r="AA24" s="128">
        <f t="shared" si="2"/>
        <v>7</v>
      </c>
      <c r="AB24" s="128" t="s">
        <v>28</v>
      </c>
      <c r="AC24" s="128">
        <v>63</v>
      </c>
      <c r="AD24" s="128" t="s">
        <v>347</v>
      </c>
      <c r="AE24" s="128" t="s">
        <v>348</v>
      </c>
      <c r="AF24" s="128">
        <v>120.4</v>
      </c>
      <c r="AG24" s="128" t="s">
        <v>329</v>
      </c>
      <c r="AH24" s="128">
        <v>3.2</v>
      </c>
      <c r="AI24" s="128">
        <v>1</v>
      </c>
      <c r="AJ24" s="128">
        <v>4.2</v>
      </c>
      <c r="AK24" s="128" t="s">
        <v>40</v>
      </c>
      <c r="AL24" s="75"/>
    </row>
    <row r="25" spans="1:38">
      <c r="A25" s="72">
        <f t="shared" si="0"/>
        <v>11</v>
      </c>
      <c r="B25" s="128" t="s">
        <v>28</v>
      </c>
      <c r="C25" s="128">
        <v>90</v>
      </c>
      <c r="D25" s="150" t="s">
        <v>345</v>
      </c>
      <c r="E25" s="150" t="s">
        <v>349</v>
      </c>
      <c r="F25" s="128">
        <v>72.900000000000006</v>
      </c>
      <c r="G25" s="128" t="s">
        <v>32</v>
      </c>
      <c r="H25" s="128">
        <v>3.3</v>
      </c>
      <c r="I25" s="128">
        <v>1</v>
      </c>
      <c r="J25" s="128">
        <v>4.3</v>
      </c>
      <c r="K25" s="128" t="s">
        <v>40</v>
      </c>
      <c r="L25" s="75"/>
      <c r="N25" s="128">
        <f t="shared" si="1"/>
        <v>11</v>
      </c>
      <c r="O25" s="128" t="s">
        <v>28</v>
      </c>
      <c r="P25" s="72">
        <v>75</v>
      </c>
      <c r="Q25" s="153" t="s">
        <v>340</v>
      </c>
      <c r="R25" s="153" t="s">
        <v>346</v>
      </c>
      <c r="S25" s="128">
        <v>53.2</v>
      </c>
      <c r="T25" s="128" t="s">
        <v>32</v>
      </c>
      <c r="U25" s="128">
        <v>3.5</v>
      </c>
      <c r="V25" s="128">
        <v>1</v>
      </c>
      <c r="W25" s="128">
        <v>4.5</v>
      </c>
      <c r="X25" s="128" t="s">
        <v>40</v>
      </c>
      <c r="Y25" s="128"/>
      <c r="AA25" s="128">
        <f t="shared" si="2"/>
        <v>8</v>
      </c>
      <c r="AB25" s="128" t="s">
        <v>28</v>
      </c>
      <c r="AC25" s="128">
        <v>110</v>
      </c>
      <c r="AD25" s="128" t="s">
        <v>348</v>
      </c>
      <c r="AE25" s="128" t="s">
        <v>350</v>
      </c>
      <c r="AF25" s="128">
        <v>212.2</v>
      </c>
      <c r="AG25" s="128" t="s">
        <v>329</v>
      </c>
      <c r="AH25" s="128">
        <v>3.2</v>
      </c>
      <c r="AI25" s="128">
        <v>1</v>
      </c>
      <c r="AJ25" s="128">
        <v>4.2</v>
      </c>
      <c r="AK25" s="128" t="s">
        <v>40</v>
      </c>
      <c r="AL25" s="75"/>
    </row>
    <row r="26" spans="1:38">
      <c r="A26" s="72">
        <f t="shared" si="0"/>
        <v>12</v>
      </c>
      <c r="B26" s="128" t="s">
        <v>28</v>
      </c>
      <c r="C26" s="128">
        <v>90</v>
      </c>
      <c r="D26" s="150" t="s">
        <v>349</v>
      </c>
      <c r="E26" s="150" t="s">
        <v>351</v>
      </c>
      <c r="F26" s="128">
        <v>89.8</v>
      </c>
      <c r="G26" s="128" t="s">
        <v>32</v>
      </c>
      <c r="H26" s="128">
        <v>3.3</v>
      </c>
      <c r="I26" s="128">
        <v>1</v>
      </c>
      <c r="J26" s="128">
        <v>4.3</v>
      </c>
      <c r="K26" s="128" t="s">
        <v>40</v>
      </c>
      <c r="L26" s="75"/>
      <c r="N26" s="128">
        <f t="shared" si="1"/>
        <v>12</v>
      </c>
      <c r="O26" s="128" t="s">
        <v>28</v>
      </c>
      <c r="P26" s="72">
        <v>75</v>
      </c>
      <c r="Q26" s="153" t="s">
        <v>343</v>
      </c>
      <c r="R26" s="153" t="s">
        <v>352</v>
      </c>
      <c r="S26" s="128">
        <v>162.80000000000001</v>
      </c>
      <c r="T26" s="128" t="s">
        <v>32</v>
      </c>
      <c r="U26" s="128">
        <v>3.5</v>
      </c>
      <c r="V26" s="128">
        <v>1</v>
      </c>
      <c r="W26" s="128">
        <v>4.5</v>
      </c>
      <c r="X26" s="128" t="s">
        <v>40</v>
      </c>
      <c r="Y26" s="128"/>
      <c r="AA26" s="128">
        <f t="shared" si="2"/>
        <v>9</v>
      </c>
      <c r="AB26" s="128" t="s">
        <v>28</v>
      </c>
      <c r="AC26" s="128">
        <v>75</v>
      </c>
      <c r="AD26" s="128" t="s">
        <v>350</v>
      </c>
      <c r="AE26" s="128" t="s">
        <v>353</v>
      </c>
      <c r="AF26" s="128">
        <v>44.5</v>
      </c>
      <c r="AG26" s="128" t="s">
        <v>329</v>
      </c>
      <c r="AH26" s="128">
        <v>3.2</v>
      </c>
      <c r="AI26" s="128">
        <v>1</v>
      </c>
      <c r="AJ26" s="128">
        <v>4.2</v>
      </c>
      <c r="AK26" s="128" t="s">
        <v>40</v>
      </c>
      <c r="AL26" s="75"/>
    </row>
    <row r="27" spans="1:38">
      <c r="A27" s="72">
        <f t="shared" si="0"/>
        <v>13</v>
      </c>
      <c r="B27" s="128" t="s">
        <v>28</v>
      </c>
      <c r="C27" s="128">
        <v>63</v>
      </c>
      <c r="D27" s="151" t="s">
        <v>354</v>
      </c>
      <c r="E27" s="151" t="s">
        <v>336</v>
      </c>
      <c r="F27" s="128">
        <v>22.3</v>
      </c>
      <c r="G27" s="128" t="s">
        <v>32</v>
      </c>
      <c r="H27" s="128">
        <v>3.3</v>
      </c>
      <c r="I27" s="128">
        <v>1</v>
      </c>
      <c r="J27" s="128">
        <v>4.3</v>
      </c>
      <c r="K27" s="128" t="s">
        <v>40</v>
      </c>
      <c r="L27" s="75"/>
      <c r="N27" s="128">
        <f t="shared" si="1"/>
        <v>13</v>
      </c>
      <c r="O27" s="128" t="s">
        <v>28</v>
      </c>
      <c r="P27" s="72">
        <v>90</v>
      </c>
      <c r="Q27" s="150" t="s">
        <v>346</v>
      </c>
      <c r="R27" s="150" t="s">
        <v>351</v>
      </c>
      <c r="S27" s="128">
        <v>578.20000000000005</v>
      </c>
      <c r="T27" s="128" t="s">
        <v>32</v>
      </c>
      <c r="U27" s="128">
        <v>3.5</v>
      </c>
      <c r="V27" s="128">
        <v>1</v>
      </c>
      <c r="W27" s="128">
        <v>4.5</v>
      </c>
      <c r="X27" s="128" t="s">
        <v>40</v>
      </c>
      <c r="Y27" s="128"/>
      <c r="AA27" s="128">
        <f t="shared" si="2"/>
        <v>10</v>
      </c>
      <c r="AB27" s="128" t="s">
        <v>28</v>
      </c>
      <c r="AC27" s="128">
        <v>63</v>
      </c>
      <c r="AD27" s="128" t="s">
        <v>353</v>
      </c>
      <c r="AE27" s="128" t="s">
        <v>355</v>
      </c>
      <c r="AF27" s="128">
        <v>94.7</v>
      </c>
      <c r="AG27" s="128" t="s">
        <v>329</v>
      </c>
      <c r="AH27" s="128">
        <v>3.2</v>
      </c>
      <c r="AI27" s="128">
        <v>1</v>
      </c>
      <c r="AJ27" s="128">
        <v>4.2</v>
      </c>
      <c r="AK27" s="128" t="s">
        <v>40</v>
      </c>
      <c r="AL27" s="75"/>
    </row>
    <row r="28" spans="1:38">
      <c r="A28" s="72">
        <f t="shared" si="0"/>
        <v>14</v>
      </c>
      <c r="B28" s="128" t="s">
        <v>28</v>
      </c>
      <c r="C28" s="128">
        <v>63</v>
      </c>
      <c r="D28" s="151" t="s">
        <v>356</v>
      </c>
      <c r="E28" s="151" t="s">
        <v>357</v>
      </c>
      <c r="F28" s="128">
        <v>150.19999999999999</v>
      </c>
      <c r="G28" s="128" t="s">
        <v>32</v>
      </c>
      <c r="H28" s="128">
        <v>3.3</v>
      </c>
      <c r="I28" s="128">
        <v>1</v>
      </c>
      <c r="J28" s="128">
        <v>4.3</v>
      </c>
      <c r="K28" s="128" t="s">
        <v>40</v>
      </c>
      <c r="L28" s="75"/>
      <c r="N28" s="128">
        <f t="shared" si="1"/>
        <v>14</v>
      </c>
      <c r="O28" s="128" t="s">
        <v>28</v>
      </c>
      <c r="P28" s="72">
        <v>110</v>
      </c>
      <c r="Q28" s="128" t="s">
        <v>351</v>
      </c>
      <c r="R28" s="128" t="s">
        <v>358</v>
      </c>
      <c r="S28" s="128">
        <v>232.7</v>
      </c>
      <c r="T28" s="128" t="s">
        <v>32</v>
      </c>
      <c r="U28" s="128">
        <v>3.5</v>
      </c>
      <c r="V28" s="128">
        <v>1</v>
      </c>
      <c r="W28" s="128">
        <v>4.5</v>
      </c>
      <c r="X28" s="128" t="s">
        <v>40</v>
      </c>
      <c r="Y28" s="128"/>
      <c r="AA28" s="128">
        <f t="shared" si="2"/>
        <v>11</v>
      </c>
      <c r="AB28" s="128" t="s">
        <v>28</v>
      </c>
      <c r="AC28" s="128">
        <v>63</v>
      </c>
      <c r="AD28" s="128" t="s">
        <v>353</v>
      </c>
      <c r="AE28" s="128" t="s">
        <v>359</v>
      </c>
      <c r="AF28" s="128">
        <v>24.6</v>
      </c>
      <c r="AG28" s="128" t="s">
        <v>329</v>
      </c>
      <c r="AH28" s="128">
        <v>3.2</v>
      </c>
      <c r="AI28" s="128">
        <v>1</v>
      </c>
      <c r="AJ28" s="128">
        <v>4.2</v>
      </c>
      <c r="AK28" s="128" t="s">
        <v>40</v>
      </c>
      <c r="AL28" s="75"/>
    </row>
    <row r="29" spans="1:38">
      <c r="A29" s="72">
        <f t="shared" si="0"/>
        <v>15</v>
      </c>
      <c r="B29" s="128" t="s">
        <v>28</v>
      </c>
      <c r="C29" s="128">
        <v>63</v>
      </c>
      <c r="D29" s="151" t="s">
        <v>360</v>
      </c>
      <c r="E29" s="151" t="s">
        <v>361</v>
      </c>
      <c r="F29" s="128">
        <v>57.4</v>
      </c>
      <c r="G29" s="128" t="s">
        <v>32</v>
      </c>
      <c r="H29" s="128">
        <v>3.3</v>
      </c>
      <c r="I29" s="128">
        <v>1</v>
      </c>
      <c r="J29" s="128">
        <v>4.3</v>
      </c>
      <c r="K29" s="128" t="s">
        <v>40</v>
      </c>
      <c r="L29" s="75"/>
      <c r="N29" s="128">
        <f t="shared" si="1"/>
        <v>15</v>
      </c>
      <c r="O29" s="128" t="s">
        <v>28</v>
      </c>
      <c r="P29" s="72">
        <v>110</v>
      </c>
      <c r="Q29" s="152" t="s">
        <v>358</v>
      </c>
      <c r="R29" s="152" t="s">
        <v>362</v>
      </c>
      <c r="S29" s="128">
        <v>72.5</v>
      </c>
      <c r="T29" s="128" t="s">
        <v>32</v>
      </c>
      <c r="U29" s="128">
        <v>3.5</v>
      </c>
      <c r="V29" s="128">
        <v>1</v>
      </c>
      <c r="W29" s="128">
        <v>4.5</v>
      </c>
      <c r="X29" s="128" t="s">
        <v>40</v>
      </c>
      <c r="Y29" s="128"/>
      <c r="AA29" s="128">
        <f t="shared" si="2"/>
        <v>12</v>
      </c>
      <c r="AB29" s="128" t="s">
        <v>28</v>
      </c>
      <c r="AC29" s="128">
        <v>63</v>
      </c>
      <c r="AD29" s="128" t="s">
        <v>359</v>
      </c>
      <c r="AE29" s="128" t="s">
        <v>363</v>
      </c>
      <c r="AF29" s="128">
        <v>111.3</v>
      </c>
      <c r="AG29" s="128" t="s">
        <v>329</v>
      </c>
      <c r="AH29" s="128">
        <v>3.2</v>
      </c>
      <c r="AI29" s="128">
        <v>1</v>
      </c>
      <c r="AJ29" s="128">
        <v>4.2</v>
      </c>
      <c r="AK29" s="128" t="s">
        <v>40</v>
      </c>
      <c r="AL29" s="75"/>
    </row>
    <row r="30" spans="1:38">
      <c r="A30" s="72">
        <f t="shared" si="0"/>
        <v>16</v>
      </c>
      <c r="B30" s="128" t="s">
        <v>28</v>
      </c>
      <c r="C30" s="128">
        <v>63</v>
      </c>
      <c r="D30" s="151" t="s">
        <v>361</v>
      </c>
      <c r="E30" s="151" t="s">
        <v>364</v>
      </c>
      <c r="F30" s="128">
        <v>75.599999999999994</v>
      </c>
      <c r="G30" s="128" t="s">
        <v>32</v>
      </c>
      <c r="H30" s="128">
        <v>3.3</v>
      </c>
      <c r="I30" s="128">
        <v>1</v>
      </c>
      <c r="J30" s="128">
        <v>4.3</v>
      </c>
      <c r="K30" s="128" t="s">
        <v>40</v>
      </c>
      <c r="L30" s="75"/>
      <c r="N30" s="128">
        <f t="shared" si="1"/>
        <v>16</v>
      </c>
      <c r="O30" s="128" t="s">
        <v>28</v>
      </c>
      <c r="P30" s="72">
        <v>110</v>
      </c>
      <c r="Q30" s="152" t="s">
        <v>362</v>
      </c>
      <c r="R30" s="152" t="s">
        <v>365</v>
      </c>
      <c r="S30" s="128">
        <v>11.1</v>
      </c>
      <c r="T30" s="128" t="s">
        <v>32</v>
      </c>
      <c r="U30" s="128">
        <v>3.5</v>
      </c>
      <c r="V30" s="128">
        <v>1</v>
      </c>
      <c r="W30" s="128">
        <v>4.5</v>
      </c>
      <c r="X30" s="128" t="s">
        <v>40</v>
      </c>
      <c r="Y30" s="128"/>
      <c r="AA30" s="128">
        <f t="shared" si="2"/>
        <v>13</v>
      </c>
      <c r="AB30" s="128" t="s">
        <v>28</v>
      </c>
      <c r="AC30" s="128">
        <v>75</v>
      </c>
      <c r="AD30" s="153" t="s">
        <v>350</v>
      </c>
      <c r="AE30" s="153" t="s">
        <v>366</v>
      </c>
      <c r="AF30" s="128">
        <v>75.099999999999994</v>
      </c>
      <c r="AG30" s="128" t="s">
        <v>329</v>
      </c>
      <c r="AH30" s="128">
        <v>3.2</v>
      </c>
      <c r="AI30" s="128">
        <v>1</v>
      </c>
      <c r="AJ30" s="128">
        <v>4.2</v>
      </c>
      <c r="AK30" s="128" t="s">
        <v>40</v>
      </c>
      <c r="AL30" s="75"/>
    </row>
    <row r="31" spans="1:38">
      <c r="A31" s="72">
        <f t="shared" si="0"/>
        <v>17</v>
      </c>
      <c r="B31" s="128" t="s">
        <v>28</v>
      </c>
      <c r="C31" s="128">
        <v>63</v>
      </c>
      <c r="D31" s="151" t="s">
        <v>367</v>
      </c>
      <c r="E31" s="151" t="s">
        <v>368</v>
      </c>
      <c r="F31" s="128">
        <v>21.5</v>
      </c>
      <c r="G31" s="128" t="s">
        <v>32</v>
      </c>
      <c r="H31" s="128">
        <v>3.3</v>
      </c>
      <c r="I31" s="128">
        <v>1</v>
      </c>
      <c r="J31" s="128">
        <v>4.3</v>
      </c>
      <c r="K31" s="128" t="s">
        <v>40</v>
      </c>
      <c r="L31" s="75"/>
      <c r="N31" s="128">
        <f t="shared" si="1"/>
        <v>17</v>
      </c>
      <c r="O31" s="128" t="s">
        <v>28</v>
      </c>
      <c r="P31" s="72">
        <v>110</v>
      </c>
      <c r="Q31" s="152" t="s">
        <v>365</v>
      </c>
      <c r="R31" s="152" t="s">
        <v>369</v>
      </c>
      <c r="S31" s="128">
        <v>21.2</v>
      </c>
      <c r="T31" s="128" t="s">
        <v>32</v>
      </c>
      <c r="U31" s="128">
        <v>3.5</v>
      </c>
      <c r="V31" s="128">
        <v>1</v>
      </c>
      <c r="W31" s="128">
        <v>4.5</v>
      </c>
      <c r="X31" s="128" t="s">
        <v>40</v>
      </c>
      <c r="Y31" s="128"/>
      <c r="AA31" s="128">
        <f t="shared" si="2"/>
        <v>14</v>
      </c>
      <c r="AB31" s="128" t="s">
        <v>28</v>
      </c>
      <c r="AC31" s="128">
        <v>75</v>
      </c>
      <c r="AD31" s="153" t="s">
        <v>366</v>
      </c>
      <c r="AE31" s="153" t="s">
        <v>370</v>
      </c>
      <c r="AF31" s="128">
        <v>46.2</v>
      </c>
      <c r="AG31" s="128" t="s">
        <v>329</v>
      </c>
      <c r="AH31" s="128">
        <v>3.2</v>
      </c>
      <c r="AI31" s="128">
        <v>1</v>
      </c>
      <c r="AJ31" s="128">
        <v>4.2</v>
      </c>
      <c r="AK31" s="128" t="s">
        <v>40</v>
      </c>
      <c r="AL31" s="75"/>
    </row>
    <row r="32" spans="1:38">
      <c r="A32" s="72">
        <f t="shared" si="0"/>
        <v>18</v>
      </c>
      <c r="B32" s="128" t="s">
        <v>28</v>
      </c>
      <c r="C32" s="128">
        <v>63</v>
      </c>
      <c r="D32" s="151" t="s">
        <v>371</v>
      </c>
      <c r="E32" s="151" t="s">
        <v>372</v>
      </c>
      <c r="F32" s="128">
        <v>49.1</v>
      </c>
      <c r="G32" s="128" t="s">
        <v>32</v>
      </c>
      <c r="H32" s="128">
        <v>3.3</v>
      </c>
      <c r="I32" s="128">
        <v>1</v>
      </c>
      <c r="J32" s="128">
        <v>4.3</v>
      </c>
      <c r="K32" s="128" t="s">
        <v>40</v>
      </c>
      <c r="L32" s="75"/>
      <c r="N32" s="128">
        <f t="shared" si="1"/>
        <v>18</v>
      </c>
      <c r="O32" s="128" t="s">
        <v>28</v>
      </c>
      <c r="P32" s="72">
        <v>75</v>
      </c>
      <c r="Q32" s="153" t="s">
        <v>365</v>
      </c>
      <c r="R32" s="153" t="s">
        <v>373</v>
      </c>
      <c r="S32" s="128">
        <v>295.2</v>
      </c>
      <c r="T32" s="128" t="s">
        <v>32</v>
      </c>
      <c r="U32" s="128">
        <v>3.5</v>
      </c>
      <c r="V32" s="128">
        <v>1</v>
      </c>
      <c r="W32" s="128">
        <v>4.5</v>
      </c>
      <c r="X32" s="128" t="s">
        <v>40</v>
      </c>
      <c r="Y32" s="128"/>
      <c r="AA32" s="128">
        <f t="shared" si="2"/>
        <v>15</v>
      </c>
      <c r="AB32" s="128" t="s">
        <v>28</v>
      </c>
      <c r="AC32" s="128">
        <v>75</v>
      </c>
      <c r="AD32" s="153" t="s">
        <v>370</v>
      </c>
      <c r="AE32" s="153" t="s">
        <v>374</v>
      </c>
      <c r="AF32" s="128">
        <v>49.7</v>
      </c>
      <c r="AG32" s="128" t="s">
        <v>329</v>
      </c>
      <c r="AH32" s="128">
        <v>3.2</v>
      </c>
      <c r="AI32" s="128">
        <v>1</v>
      </c>
      <c r="AJ32" s="128">
        <v>4.2</v>
      </c>
      <c r="AK32" s="128" t="s">
        <v>40</v>
      </c>
      <c r="AL32" s="75"/>
    </row>
    <row r="33" spans="1:38">
      <c r="A33" s="72">
        <f t="shared" si="0"/>
        <v>19</v>
      </c>
      <c r="B33" s="128" t="s">
        <v>28</v>
      </c>
      <c r="C33" s="128">
        <v>63</v>
      </c>
      <c r="D33" s="151" t="s">
        <v>375</v>
      </c>
      <c r="E33" s="151" t="s">
        <v>376</v>
      </c>
      <c r="F33" s="128">
        <v>35.4</v>
      </c>
      <c r="G33" s="128" t="s">
        <v>32</v>
      </c>
      <c r="H33" s="128">
        <v>3.3</v>
      </c>
      <c r="I33" s="128">
        <v>1</v>
      </c>
      <c r="J33" s="128">
        <v>4.3</v>
      </c>
      <c r="K33" s="128" t="s">
        <v>40</v>
      </c>
      <c r="L33" s="75"/>
      <c r="N33" s="128">
        <f t="shared" si="1"/>
        <v>19</v>
      </c>
      <c r="O33" s="128" t="s">
        <v>28</v>
      </c>
      <c r="P33" s="72">
        <v>110</v>
      </c>
      <c r="Q33" s="152" t="s">
        <v>369</v>
      </c>
      <c r="R33" s="152" t="s">
        <v>321</v>
      </c>
      <c r="S33" s="128">
        <v>272.60000000000002</v>
      </c>
      <c r="T33" s="128" t="s">
        <v>32</v>
      </c>
      <c r="U33" s="128">
        <v>3.5</v>
      </c>
      <c r="V33" s="128">
        <v>1</v>
      </c>
      <c r="W33" s="128">
        <v>4.5</v>
      </c>
      <c r="X33" s="128" t="s">
        <v>40</v>
      </c>
      <c r="Y33" s="128"/>
      <c r="AA33" s="128">
        <f t="shared" si="2"/>
        <v>16</v>
      </c>
      <c r="AB33" s="128" t="s">
        <v>28</v>
      </c>
      <c r="AC33" s="128">
        <v>75</v>
      </c>
      <c r="AD33" s="153" t="s">
        <v>374</v>
      </c>
      <c r="AE33" s="153" t="s">
        <v>377</v>
      </c>
      <c r="AF33" s="128">
        <v>14.8</v>
      </c>
      <c r="AG33" s="128" t="s">
        <v>329</v>
      </c>
      <c r="AH33" s="128">
        <v>3.2</v>
      </c>
      <c r="AI33" s="128">
        <v>1</v>
      </c>
      <c r="AJ33" s="128">
        <v>4.2</v>
      </c>
      <c r="AK33" s="128" t="s">
        <v>40</v>
      </c>
      <c r="AL33" s="75"/>
    </row>
    <row r="34" spans="1:38">
      <c r="A34" s="72">
        <f t="shared" si="0"/>
        <v>20</v>
      </c>
      <c r="B34" s="128" t="s">
        <v>28</v>
      </c>
      <c r="C34" s="128">
        <v>63</v>
      </c>
      <c r="D34" s="151" t="s">
        <v>378</v>
      </c>
      <c r="E34" s="151" t="s">
        <v>379</v>
      </c>
      <c r="F34" s="128">
        <v>139.1</v>
      </c>
      <c r="G34" s="128" t="s">
        <v>32</v>
      </c>
      <c r="H34" s="128">
        <v>3.3</v>
      </c>
      <c r="I34" s="128">
        <v>1</v>
      </c>
      <c r="J34" s="128">
        <v>4.3</v>
      </c>
      <c r="K34" s="128" t="s">
        <v>40</v>
      </c>
      <c r="L34" s="75"/>
      <c r="N34" s="128">
        <f t="shared" si="1"/>
        <v>20</v>
      </c>
      <c r="O34" s="128" t="s">
        <v>28</v>
      </c>
      <c r="P34" s="72">
        <v>90</v>
      </c>
      <c r="Q34" s="150" t="s">
        <v>380</v>
      </c>
      <c r="R34" s="150" t="s">
        <v>381</v>
      </c>
      <c r="S34" s="128">
        <v>10.1</v>
      </c>
      <c r="T34" s="128" t="s">
        <v>32</v>
      </c>
      <c r="U34" s="128">
        <v>3.5</v>
      </c>
      <c r="V34" s="128">
        <v>1</v>
      </c>
      <c r="W34" s="128">
        <v>4.5</v>
      </c>
      <c r="X34" s="128" t="s">
        <v>40</v>
      </c>
      <c r="Y34" s="128"/>
      <c r="AA34" s="128">
        <f t="shared" si="2"/>
        <v>17</v>
      </c>
      <c r="AB34" s="128" t="s">
        <v>28</v>
      </c>
      <c r="AC34" s="128">
        <v>75</v>
      </c>
      <c r="AD34" s="153" t="s">
        <v>377</v>
      </c>
      <c r="AE34" s="153" t="s">
        <v>348</v>
      </c>
      <c r="AF34" s="128">
        <v>81.3</v>
      </c>
      <c r="AG34" s="128" t="s">
        <v>329</v>
      </c>
      <c r="AH34" s="128">
        <v>3.2</v>
      </c>
      <c r="AI34" s="128">
        <v>1</v>
      </c>
      <c r="AJ34" s="128">
        <v>4.2</v>
      </c>
      <c r="AK34" s="128" t="s">
        <v>40</v>
      </c>
      <c r="AL34" s="75"/>
    </row>
    <row r="35" spans="1:38">
      <c r="A35" s="72">
        <f t="shared" si="0"/>
        <v>21</v>
      </c>
      <c r="B35" s="128" t="s">
        <v>28</v>
      </c>
      <c r="C35" s="128">
        <v>63</v>
      </c>
      <c r="D35" s="151" t="s">
        <v>382</v>
      </c>
      <c r="E35" s="151" t="s">
        <v>383</v>
      </c>
      <c r="F35" s="128">
        <v>38.200000000000003</v>
      </c>
      <c r="G35" s="128" t="s">
        <v>32</v>
      </c>
      <c r="H35" s="128">
        <v>3.3</v>
      </c>
      <c r="I35" s="128">
        <v>1</v>
      </c>
      <c r="J35" s="128">
        <v>4.3</v>
      </c>
      <c r="K35" s="128" t="s">
        <v>40</v>
      </c>
      <c r="L35" s="75"/>
      <c r="N35" s="128">
        <f t="shared" si="1"/>
        <v>21</v>
      </c>
      <c r="O35" s="128" t="s">
        <v>28</v>
      </c>
      <c r="P35" s="72">
        <v>90</v>
      </c>
      <c r="Q35" s="150" t="s">
        <v>381</v>
      </c>
      <c r="R35" s="150" t="s">
        <v>384</v>
      </c>
      <c r="S35" s="128">
        <v>182.8</v>
      </c>
      <c r="T35" s="128" t="s">
        <v>32</v>
      </c>
      <c r="U35" s="128">
        <v>3.5</v>
      </c>
      <c r="V35" s="128">
        <v>1</v>
      </c>
      <c r="W35" s="128">
        <v>4.5</v>
      </c>
      <c r="X35" s="128" t="s">
        <v>40</v>
      </c>
      <c r="Y35" s="128"/>
      <c r="AA35" s="128">
        <f t="shared" si="2"/>
        <v>18</v>
      </c>
      <c r="AB35" s="128" t="s">
        <v>28</v>
      </c>
      <c r="AC35" s="128">
        <v>75</v>
      </c>
      <c r="AD35" s="153" t="s">
        <v>377</v>
      </c>
      <c r="AE35" s="153" t="s">
        <v>385</v>
      </c>
      <c r="AF35" s="128">
        <v>47.5</v>
      </c>
      <c r="AG35" s="128" t="s">
        <v>329</v>
      </c>
      <c r="AH35" s="128">
        <v>3.2</v>
      </c>
      <c r="AI35" s="128">
        <v>1</v>
      </c>
      <c r="AJ35" s="128">
        <v>4.2</v>
      </c>
      <c r="AK35" s="128" t="s">
        <v>40</v>
      </c>
      <c r="AL35" s="75"/>
    </row>
    <row r="36" spans="1:38">
      <c r="A36" s="72">
        <f t="shared" si="0"/>
        <v>22</v>
      </c>
      <c r="B36" s="128" t="s">
        <v>28</v>
      </c>
      <c r="C36" s="128">
        <v>63</v>
      </c>
      <c r="D36" s="151" t="s">
        <v>383</v>
      </c>
      <c r="E36" s="151" t="s">
        <v>386</v>
      </c>
      <c r="F36" s="128">
        <v>23.4</v>
      </c>
      <c r="G36" s="128" t="s">
        <v>32</v>
      </c>
      <c r="H36" s="128">
        <v>3.3</v>
      </c>
      <c r="I36" s="128">
        <v>1</v>
      </c>
      <c r="J36" s="128">
        <v>4.3</v>
      </c>
      <c r="K36" s="128" t="s">
        <v>40</v>
      </c>
      <c r="L36" s="75"/>
      <c r="N36" s="128">
        <f t="shared" si="1"/>
        <v>22</v>
      </c>
      <c r="O36" s="128" t="s">
        <v>28</v>
      </c>
      <c r="P36" s="72">
        <v>90</v>
      </c>
      <c r="Q36" s="150" t="s">
        <v>384</v>
      </c>
      <c r="R36" s="150" t="s">
        <v>387</v>
      </c>
      <c r="S36" s="128">
        <v>18.2</v>
      </c>
      <c r="T36" s="128" t="s">
        <v>32</v>
      </c>
      <c r="U36" s="128">
        <v>3.5</v>
      </c>
      <c r="V36" s="128">
        <v>1</v>
      </c>
      <c r="W36" s="128">
        <v>4.5</v>
      </c>
      <c r="X36" s="128" t="s">
        <v>40</v>
      </c>
      <c r="Y36" s="128"/>
      <c r="AA36" s="128">
        <f t="shared" si="2"/>
        <v>19</v>
      </c>
      <c r="AB36" s="128" t="s">
        <v>28</v>
      </c>
      <c r="AC36" s="128">
        <v>75</v>
      </c>
      <c r="AD36" s="153" t="s">
        <v>388</v>
      </c>
      <c r="AE36" s="153" t="s">
        <v>389</v>
      </c>
      <c r="AF36" s="128">
        <v>108.7</v>
      </c>
      <c r="AG36" s="128" t="s">
        <v>329</v>
      </c>
      <c r="AH36" s="128">
        <v>3.2</v>
      </c>
      <c r="AI36" s="128">
        <v>1</v>
      </c>
      <c r="AJ36" s="128">
        <v>4.2</v>
      </c>
      <c r="AK36" s="128" t="s">
        <v>40</v>
      </c>
      <c r="AL36" s="75"/>
    </row>
    <row r="37" spans="1:38">
      <c r="A37" s="72">
        <f t="shared" si="0"/>
        <v>23</v>
      </c>
      <c r="B37" s="128" t="s">
        <v>28</v>
      </c>
      <c r="C37" s="128">
        <v>75</v>
      </c>
      <c r="D37" s="153" t="s">
        <v>359</v>
      </c>
      <c r="E37" s="153" t="s">
        <v>390</v>
      </c>
      <c r="F37" s="128">
        <v>54.2</v>
      </c>
      <c r="G37" s="128" t="s">
        <v>32</v>
      </c>
      <c r="H37" s="128">
        <v>3.3</v>
      </c>
      <c r="I37" s="128">
        <v>1</v>
      </c>
      <c r="J37" s="128">
        <v>4.3</v>
      </c>
      <c r="K37" s="128" t="s">
        <v>40</v>
      </c>
      <c r="L37" s="75"/>
      <c r="N37" s="128">
        <f t="shared" si="1"/>
        <v>23</v>
      </c>
      <c r="O37" s="128" t="s">
        <v>28</v>
      </c>
      <c r="P37" s="72">
        <v>90</v>
      </c>
      <c r="Q37" s="150" t="s">
        <v>391</v>
      </c>
      <c r="R37" s="150" t="s">
        <v>392</v>
      </c>
      <c r="S37" s="128">
        <v>68.400000000000006</v>
      </c>
      <c r="T37" s="128" t="s">
        <v>32</v>
      </c>
      <c r="U37" s="128">
        <v>3.5</v>
      </c>
      <c r="V37" s="128">
        <v>1</v>
      </c>
      <c r="W37" s="128">
        <v>4.5</v>
      </c>
      <c r="X37" s="128" t="s">
        <v>40</v>
      </c>
      <c r="Y37" s="128"/>
      <c r="AA37" s="128">
        <f t="shared" si="2"/>
        <v>20</v>
      </c>
      <c r="AB37" s="128" t="s">
        <v>28</v>
      </c>
      <c r="AC37" s="128">
        <v>63</v>
      </c>
      <c r="AD37" s="128" t="s">
        <v>389</v>
      </c>
      <c r="AE37" s="128" t="s">
        <v>393</v>
      </c>
      <c r="AF37" s="128">
        <v>137.30000000000001</v>
      </c>
      <c r="AG37" s="128" t="s">
        <v>329</v>
      </c>
      <c r="AH37" s="128">
        <v>3.2</v>
      </c>
      <c r="AI37" s="128">
        <v>1</v>
      </c>
      <c r="AJ37" s="128">
        <v>4.2</v>
      </c>
      <c r="AK37" s="128" t="s">
        <v>40</v>
      </c>
      <c r="AL37" s="75"/>
    </row>
    <row r="38" spans="1:38">
      <c r="A38" s="72">
        <f t="shared" si="0"/>
        <v>24</v>
      </c>
      <c r="B38" s="128" t="s">
        <v>28</v>
      </c>
      <c r="C38" s="128">
        <v>75</v>
      </c>
      <c r="D38" s="153" t="s">
        <v>68</v>
      </c>
      <c r="E38" s="153" t="s">
        <v>367</v>
      </c>
      <c r="F38" s="128">
        <v>57.1</v>
      </c>
      <c r="G38" s="128" t="s">
        <v>32</v>
      </c>
      <c r="H38" s="128">
        <v>3.3</v>
      </c>
      <c r="I38" s="128">
        <v>1</v>
      </c>
      <c r="J38" s="128">
        <v>4.3</v>
      </c>
      <c r="K38" s="128" t="s">
        <v>40</v>
      </c>
      <c r="L38" s="75"/>
      <c r="N38" s="128">
        <f t="shared" si="1"/>
        <v>24</v>
      </c>
      <c r="O38" s="128" t="s">
        <v>28</v>
      </c>
      <c r="P38" s="72">
        <v>63</v>
      </c>
      <c r="Q38" s="128" t="s">
        <v>392</v>
      </c>
      <c r="R38" s="128" t="s">
        <v>246</v>
      </c>
      <c r="S38" s="128">
        <v>30.1</v>
      </c>
      <c r="T38" s="128" t="s">
        <v>32</v>
      </c>
      <c r="U38" s="128">
        <v>3.5</v>
      </c>
      <c r="V38" s="128">
        <v>1</v>
      </c>
      <c r="W38" s="128">
        <v>4.5</v>
      </c>
      <c r="X38" s="128" t="s">
        <v>40</v>
      </c>
      <c r="Y38" s="128"/>
      <c r="AA38" s="128">
        <f t="shared" si="2"/>
        <v>21</v>
      </c>
      <c r="AB38" s="128" t="s">
        <v>28</v>
      </c>
      <c r="AC38" s="128">
        <v>63</v>
      </c>
      <c r="AD38" s="128" t="s">
        <v>394</v>
      </c>
      <c r="AE38" s="128" t="s">
        <v>395</v>
      </c>
      <c r="AF38" s="128">
        <v>169.4</v>
      </c>
      <c r="AG38" s="128" t="s">
        <v>329</v>
      </c>
      <c r="AH38" s="128">
        <v>3.2</v>
      </c>
      <c r="AI38" s="128">
        <v>1</v>
      </c>
      <c r="AJ38" s="128">
        <v>4.2</v>
      </c>
      <c r="AK38" s="128" t="s">
        <v>40</v>
      </c>
      <c r="AL38" s="75"/>
    </row>
    <row r="39" spans="1:38">
      <c r="A39" s="72">
        <f t="shared" si="0"/>
        <v>25</v>
      </c>
      <c r="B39" s="128" t="s">
        <v>28</v>
      </c>
      <c r="C39" s="128">
        <v>75</v>
      </c>
      <c r="D39" s="153" t="s">
        <v>392</v>
      </c>
      <c r="E39" s="153" t="s">
        <v>396</v>
      </c>
      <c r="F39" s="128">
        <v>78.900000000000006</v>
      </c>
      <c r="G39" s="128" t="s">
        <v>32</v>
      </c>
      <c r="H39" s="128">
        <v>3.3</v>
      </c>
      <c r="I39" s="128">
        <v>1</v>
      </c>
      <c r="J39" s="128">
        <v>4.3</v>
      </c>
      <c r="K39" s="128" t="s">
        <v>40</v>
      </c>
      <c r="L39" s="75"/>
      <c r="N39" s="128">
        <f t="shared" si="1"/>
        <v>25</v>
      </c>
      <c r="O39" s="128" t="s">
        <v>28</v>
      </c>
      <c r="P39" s="72">
        <v>110</v>
      </c>
      <c r="Q39" s="152" t="s">
        <v>392</v>
      </c>
      <c r="R39" s="152" t="s">
        <v>324</v>
      </c>
      <c r="S39" s="128">
        <v>98.2</v>
      </c>
      <c r="T39" s="128" t="s">
        <v>32</v>
      </c>
      <c r="U39" s="128">
        <v>3.5</v>
      </c>
      <c r="V39" s="128">
        <v>1</v>
      </c>
      <c r="W39" s="128">
        <v>4.5</v>
      </c>
      <c r="X39" s="128" t="s">
        <v>40</v>
      </c>
      <c r="Y39" s="128"/>
      <c r="AA39" s="128">
        <f t="shared" si="2"/>
        <v>22</v>
      </c>
      <c r="AB39" s="128" t="s">
        <v>28</v>
      </c>
      <c r="AC39" s="128">
        <v>75</v>
      </c>
      <c r="AD39" s="153" t="s">
        <v>395</v>
      </c>
      <c r="AE39" s="153" t="s">
        <v>389</v>
      </c>
      <c r="AF39" s="128">
        <v>73.900000000000006</v>
      </c>
      <c r="AG39" s="128" t="s">
        <v>329</v>
      </c>
      <c r="AH39" s="128">
        <v>3.2</v>
      </c>
      <c r="AI39" s="128">
        <v>1</v>
      </c>
      <c r="AJ39" s="128">
        <v>4.2</v>
      </c>
      <c r="AK39" s="128" t="s">
        <v>40</v>
      </c>
      <c r="AL39" s="75"/>
    </row>
    <row r="40" spans="1:38">
      <c r="A40" s="72">
        <f t="shared" si="0"/>
        <v>26</v>
      </c>
      <c r="B40" s="128" t="s">
        <v>28</v>
      </c>
      <c r="C40" s="128">
        <v>75</v>
      </c>
      <c r="D40" s="153" t="s">
        <v>396</v>
      </c>
      <c r="E40" s="153" t="s">
        <v>397</v>
      </c>
      <c r="F40" s="128">
        <v>39.799999999999997</v>
      </c>
      <c r="G40" s="128" t="s">
        <v>32</v>
      </c>
      <c r="H40" s="128">
        <v>3.3</v>
      </c>
      <c r="I40" s="128">
        <v>1</v>
      </c>
      <c r="J40" s="128">
        <v>4.3</v>
      </c>
      <c r="K40" s="128" t="s">
        <v>40</v>
      </c>
      <c r="L40" s="75"/>
      <c r="N40" s="128">
        <f t="shared" si="1"/>
        <v>26</v>
      </c>
      <c r="O40" s="128" t="s">
        <v>28</v>
      </c>
      <c r="P40" s="72">
        <v>110</v>
      </c>
      <c r="Q40" s="152" t="s">
        <v>324</v>
      </c>
      <c r="R40" s="152" t="s">
        <v>322</v>
      </c>
      <c r="S40" s="128">
        <v>14.1</v>
      </c>
      <c r="T40" s="128" t="s">
        <v>32</v>
      </c>
      <c r="U40" s="128">
        <v>3.5</v>
      </c>
      <c r="V40" s="128">
        <v>1</v>
      </c>
      <c r="W40" s="128">
        <v>4.5</v>
      </c>
      <c r="X40" s="128" t="s">
        <v>40</v>
      </c>
      <c r="Y40" s="128"/>
      <c r="AA40" s="128">
        <f t="shared" si="2"/>
        <v>23</v>
      </c>
      <c r="AB40" s="128" t="s">
        <v>28</v>
      </c>
      <c r="AC40" s="128">
        <v>75</v>
      </c>
      <c r="AD40" s="153" t="s">
        <v>395</v>
      </c>
      <c r="AE40" s="153" t="s">
        <v>373</v>
      </c>
      <c r="AF40" s="128">
        <v>93.3</v>
      </c>
      <c r="AG40" s="128" t="s">
        <v>329</v>
      </c>
      <c r="AH40" s="128">
        <v>3.2</v>
      </c>
      <c r="AI40" s="128">
        <v>1</v>
      </c>
      <c r="AJ40" s="128">
        <v>4.2</v>
      </c>
      <c r="AK40" s="128" t="s">
        <v>40</v>
      </c>
      <c r="AL40" s="75"/>
    </row>
    <row r="41" spans="1:38">
      <c r="A41" s="72">
        <f t="shared" si="0"/>
        <v>27</v>
      </c>
      <c r="B41" s="128" t="s">
        <v>28</v>
      </c>
      <c r="C41" s="128">
        <v>75</v>
      </c>
      <c r="D41" s="153" t="s">
        <v>397</v>
      </c>
      <c r="E41" s="153" t="s">
        <v>398</v>
      </c>
      <c r="F41" s="128">
        <v>34.299999999999997</v>
      </c>
      <c r="G41" s="128" t="s">
        <v>32</v>
      </c>
      <c r="H41" s="128">
        <v>3.3</v>
      </c>
      <c r="I41" s="128">
        <v>1</v>
      </c>
      <c r="J41" s="128">
        <v>4.3</v>
      </c>
      <c r="K41" s="128" t="s">
        <v>40</v>
      </c>
      <c r="L41" s="75"/>
      <c r="N41" s="128">
        <f t="shared" si="1"/>
        <v>27</v>
      </c>
      <c r="O41" s="128" t="s">
        <v>28</v>
      </c>
      <c r="P41" s="72">
        <v>90</v>
      </c>
      <c r="Q41" s="150" t="s">
        <v>322</v>
      </c>
      <c r="R41" s="150" t="s">
        <v>399</v>
      </c>
      <c r="S41" s="128">
        <v>98.5</v>
      </c>
      <c r="T41" s="128" t="s">
        <v>32</v>
      </c>
      <c r="U41" s="128">
        <v>3.5</v>
      </c>
      <c r="V41" s="128">
        <v>1</v>
      </c>
      <c r="W41" s="128">
        <v>4.5</v>
      </c>
      <c r="X41" s="128" t="s">
        <v>40</v>
      </c>
      <c r="Y41" s="128"/>
      <c r="AA41" s="128">
        <f t="shared" si="2"/>
        <v>24</v>
      </c>
      <c r="AB41" s="128" t="s">
        <v>28</v>
      </c>
      <c r="AC41" s="128">
        <v>63</v>
      </c>
      <c r="AD41" s="128" t="s">
        <v>373</v>
      </c>
      <c r="AE41" s="128" t="s">
        <v>321</v>
      </c>
      <c r="AF41" s="128">
        <v>103.6</v>
      </c>
      <c r="AG41" s="128" t="s">
        <v>329</v>
      </c>
      <c r="AH41" s="128">
        <v>3.2</v>
      </c>
      <c r="AI41" s="128">
        <v>1</v>
      </c>
      <c r="AJ41" s="128">
        <v>4.2</v>
      </c>
      <c r="AK41" s="128" t="s">
        <v>40</v>
      </c>
      <c r="AL41" s="75"/>
    </row>
    <row r="42" spans="1:38">
      <c r="A42" s="72">
        <f t="shared" si="0"/>
        <v>28</v>
      </c>
      <c r="B42" s="128" t="s">
        <v>28</v>
      </c>
      <c r="C42" s="128">
        <v>75</v>
      </c>
      <c r="D42" s="153" t="s">
        <v>398</v>
      </c>
      <c r="E42" s="153" t="s">
        <v>400</v>
      </c>
      <c r="F42" s="128">
        <v>32.6</v>
      </c>
      <c r="G42" s="128" t="s">
        <v>32</v>
      </c>
      <c r="H42" s="128">
        <v>3.3</v>
      </c>
      <c r="I42" s="128">
        <v>1</v>
      </c>
      <c r="J42" s="128">
        <v>4.3</v>
      </c>
      <c r="K42" s="128" t="s">
        <v>40</v>
      </c>
      <c r="L42" s="75"/>
      <c r="N42" s="128">
        <f t="shared" si="1"/>
        <v>28</v>
      </c>
      <c r="O42" s="128" t="s">
        <v>28</v>
      </c>
      <c r="P42" s="72">
        <v>90</v>
      </c>
      <c r="Q42" s="150" t="s">
        <v>399</v>
      </c>
      <c r="R42" s="150" t="s">
        <v>401</v>
      </c>
      <c r="S42" s="128">
        <v>16.3</v>
      </c>
      <c r="T42" s="128" t="s">
        <v>32</v>
      </c>
      <c r="U42" s="128">
        <v>3.5</v>
      </c>
      <c r="V42" s="128">
        <v>1</v>
      </c>
      <c r="W42" s="128">
        <v>4.5</v>
      </c>
      <c r="X42" s="128" t="s">
        <v>40</v>
      </c>
      <c r="Y42" s="128"/>
      <c r="AA42" s="128">
        <f t="shared" si="2"/>
        <v>25</v>
      </c>
      <c r="AB42" s="128" t="s">
        <v>28</v>
      </c>
      <c r="AC42" s="128">
        <v>63</v>
      </c>
      <c r="AD42" s="128" t="s">
        <v>341</v>
      </c>
      <c r="AE42" s="128" t="s">
        <v>402</v>
      </c>
      <c r="AF42" s="128">
        <v>83.6</v>
      </c>
      <c r="AG42" s="128" t="s">
        <v>329</v>
      </c>
      <c r="AH42" s="128">
        <v>3.2</v>
      </c>
      <c r="AI42" s="128">
        <v>1</v>
      </c>
      <c r="AJ42" s="128">
        <v>4.2</v>
      </c>
      <c r="AK42" s="128" t="s">
        <v>40</v>
      </c>
      <c r="AL42" s="75"/>
    </row>
    <row r="43" spans="1:38">
      <c r="A43" s="72">
        <f t="shared" si="0"/>
        <v>29</v>
      </c>
      <c r="B43" s="128" t="s">
        <v>28</v>
      </c>
      <c r="C43" s="128">
        <v>250</v>
      </c>
      <c r="D43" s="128" t="s">
        <v>403</v>
      </c>
      <c r="E43" s="128" t="s">
        <v>404</v>
      </c>
      <c r="F43" s="128">
        <v>740</v>
      </c>
      <c r="G43" s="128" t="s">
        <v>32</v>
      </c>
      <c r="H43" s="128">
        <v>3.3</v>
      </c>
      <c r="I43" s="128">
        <v>1</v>
      </c>
      <c r="J43" s="128">
        <v>4.3</v>
      </c>
      <c r="K43" s="128" t="s">
        <v>40</v>
      </c>
      <c r="L43" s="75"/>
      <c r="N43" s="128">
        <f t="shared" si="1"/>
        <v>29</v>
      </c>
      <c r="O43" s="128" t="s">
        <v>28</v>
      </c>
      <c r="P43" s="72">
        <v>90</v>
      </c>
      <c r="Q43" s="150" t="s">
        <v>401</v>
      </c>
      <c r="R43" s="150" t="s">
        <v>405</v>
      </c>
      <c r="S43" s="128">
        <v>38.4</v>
      </c>
      <c r="T43" s="128" t="s">
        <v>32</v>
      </c>
      <c r="U43" s="128">
        <v>3.5</v>
      </c>
      <c r="V43" s="128">
        <v>1</v>
      </c>
      <c r="W43" s="128">
        <v>4.5</v>
      </c>
      <c r="X43" s="128" t="s">
        <v>40</v>
      </c>
      <c r="Y43" s="128"/>
      <c r="AA43" s="128">
        <f t="shared" si="2"/>
        <v>26</v>
      </c>
      <c r="AB43" s="128" t="s">
        <v>28</v>
      </c>
      <c r="AC43" s="128">
        <v>63</v>
      </c>
      <c r="AD43" s="128" t="s">
        <v>406</v>
      </c>
      <c r="AE43" s="128" t="s">
        <v>341</v>
      </c>
      <c r="AF43" s="128">
        <v>17.399999999999999</v>
      </c>
      <c r="AG43" s="128" t="s">
        <v>329</v>
      </c>
      <c r="AH43" s="128">
        <v>3.2</v>
      </c>
      <c r="AI43" s="128">
        <v>1</v>
      </c>
      <c r="AJ43" s="128">
        <v>4.2</v>
      </c>
      <c r="AK43" s="128" t="s">
        <v>40</v>
      </c>
      <c r="AL43" s="75"/>
    </row>
    <row r="44" spans="1:38" ht="15.75">
      <c r="A44" s="154"/>
      <c r="B44" s="155" t="s">
        <v>53</v>
      </c>
      <c r="C44" s="156"/>
      <c r="D44" s="156"/>
      <c r="E44" s="156"/>
      <c r="F44" s="157"/>
      <c r="G44" s="154" t="s">
        <v>54</v>
      </c>
      <c r="H44" s="154"/>
      <c r="I44" s="154"/>
      <c r="J44" s="154" t="s">
        <v>55</v>
      </c>
      <c r="K44" s="154"/>
      <c r="L44" s="154"/>
      <c r="N44" s="128">
        <f t="shared" si="1"/>
        <v>30</v>
      </c>
      <c r="O44" s="128" t="s">
        <v>28</v>
      </c>
      <c r="P44" s="72">
        <v>90</v>
      </c>
      <c r="Q44" s="150" t="s">
        <v>405</v>
      </c>
      <c r="R44" s="150" t="s">
        <v>407</v>
      </c>
      <c r="S44" s="128">
        <v>58.7</v>
      </c>
      <c r="T44" s="128" t="s">
        <v>32</v>
      </c>
      <c r="U44" s="128">
        <v>3.5</v>
      </c>
      <c r="V44" s="128">
        <v>1</v>
      </c>
      <c r="W44" s="128">
        <v>4.5</v>
      </c>
      <c r="X44" s="128" t="s">
        <v>40</v>
      </c>
      <c r="Y44" s="128"/>
      <c r="AA44" s="128">
        <f t="shared" si="2"/>
        <v>27</v>
      </c>
      <c r="AB44" s="128" t="s">
        <v>28</v>
      </c>
      <c r="AC44" s="128">
        <v>110</v>
      </c>
      <c r="AD44" s="128" t="s">
        <v>408</v>
      </c>
      <c r="AE44" s="128" t="s">
        <v>388</v>
      </c>
      <c r="AF44" s="128">
        <v>170.3</v>
      </c>
      <c r="AG44" s="128" t="s">
        <v>329</v>
      </c>
      <c r="AH44" s="128">
        <v>3.2</v>
      </c>
      <c r="AI44" s="128">
        <v>1</v>
      </c>
      <c r="AJ44" s="128">
        <v>4.2</v>
      </c>
      <c r="AK44" s="128" t="s">
        <v>40</v>
      </c>
      <c r="AL44" s="75"/>
    </row>
    <row r="45" spans="1:38" ht="15.75">
      <c r="A45" s="158" t="s">
        <v>62</v>
      </c>
      <c r="B45" s="158"/>
      <c r="C45" s="159"/>
      <c r="D45" s="160"/>
      <c r="E45" s="160"/>
      <c r="F45" s="161"/>
      <c r="G45" s="159"/>
      <c r="H45" s="161"/>
      <c r="I45" s="159"/>
      <c r="J45" s="160"/>
      <c r="K45" s="160"/>
      <c r="L45" s="161"/>
      <c r="N45" s="128">
        <f t="shared" si="1"/>
        <v>31</v>
      </c>
      <c r="O45" s="128" t="s">
        <v>28</v>
      </c>
      <c r="P45" s="72">
        <v>90</v>
      </c>
      <c r="Q45" s="150" t="s">
        <v>407</v>
      </c>
      <c r="R45" s="150" t="s">
        <v>409</v>
      </c>
      <c r="S45" s="128">
        <v>57.3</v>
      </c>
      <c r="T45" s="128" t="s">
        <v>32</v>
      </c>
      <c r="U45" s="128">
        <v>3.5</v>
      </c>
      <c r="V45" s="128">
        <v>1</v>
      </c>
      <c r="W45" s="128">
        <v>4.5</v>
      </c>
      <c r="X45" s="128" t="s">
        <v>40</v>
      </c>
      <c r="Y45" s="128"/>
      <c r="AA45" s="128">
        <f t="shared" si="2"/>
        <v>28</v>
      </c>
      <c r="AB45" s="128" t="s">
        <v>28</v>
      </c>
      <c r="AC45" s="128">
        <v>63</v>
      </c>
      <c r="AD45" s="128" t="s">
        <v>388</v>
      </c>
      <c r="AE45" s="128" t="s">
        <v>410</v>
      </c>
      <c r="AF45" s="128">
        <v>13.4</v>
      </c>
      <c r="AG45" s="128" t="s">
        <v>329</v>
      </c>
      <c r="AH45" s="128">
        <v>3.2</v>
      </c>
      <c r="AI45" s="128">
        <v>1</v>
      </c>
      <c r="AJ45" s="128">
        <v>4.2</v>
      </c>
      <c r="AK45" s="128" t="s">
        <v>40</v>
      </c>
      <c r="AL45" s="75"/>
    </row>
    <row r="46" spans="1:38" ht="15.75">
      <c r="A46" s="158" t="s">
        <v>70</v>
      </c>
      <c r="B46" s="158"/>
      <c r="C46" s="159" t="s">
        <v>63</v>
      </c>
      <c r="D46" s="160"/>
      <c r="E46" s="160"/>
      <c r="F46" s="161"/>
      <c r="G46" s="159"/>
      <c r="H46" s="161"/>
      <c r="I46" s="159"/>
      <c r="J46" s="160"/>
      <c r="K46" s="160"/>
      <c r="L46" s="161"/>
      <c r="N46" s="128">
        <f t="shared" si="1"/>
        <v>32</v>
      </c>
      <c r="O46" s="128" t="s">
        <v>28</v>
      </c>
      <c r="P46" s="72">
        <v>63</v>
      </c>
      <c r="Q46" s="128" t="s">
        <v>405</v>
      </c>
      <c r="R46" s="128" t="s">
        <v>316</v>
      </c>
      <c r="S46" s="128">
        <v>70.2</v>
      </c>
      <c r="T46" s="128" t="s">
        <v>32</v>
      </c>
      <c r="U46" s="128">
        <v>3.5</v>
      </c>
      <c r="V46" s="128">
        <v>1</v>
      </c>
      <c r="W46" s="128">
        <v>4.5</v>
      </c>
      <c r="X46" s="128" t="s">
        <v>40</v>
      </c>
      <c r="Y46" s="128"/>
      <c r="AA46" s="128">
        <f t="shared" si="2"/>
        <v>29</v>
      </c>
      <c r="AB46" s="128" t="s">
        <v>28</v>
      </c>
      <c r="AC46" s="128">
        <v>63</v>
      </c>
      <c r="AD46" s="128" t="s">
        <v>394</v>
      </c>
      <c r="AE46" s="128" t="s">
        <v>395</v>
      </c>
      <c r="AF46" s="128">
        <v>169.4</v>
      </c>
      <c r="AG46" s="128" t="s">
        <v>329</v>
      </c>
      <c r="AH46" s="128">
        <v>3.2</v>
      </c>
      <c r="AI46" s="128">
        <v>1</v>
      </c>
      <c r="AJ46" s="128">
        <v>4.2</v>
      </c>
      <c r="AK46" s="128" t="s">
        <v>40</v>
      </c>
      <c r="AL46" s="75"/>
    </row>
    <row r="47" spans="1:38" ht="15.75">
      <c r="A47" s="158" t="s">
        <v>76</v>
      </c>
      <c r="B47" s="158"/>
      <c r="C47" s="159" t="s">
        <v>411</v>
      </c>
      <c r="D47" s="160"/>
      <c r="E47" s="160"/>
      <c r="F47" s="161"/>
      <c r="G47" s="159"/>
      <c r="H47" s="161"/>
      <c r="I47" s="159"/>
      <c r="J47" s="160"/>
      <c r="K47" s="160"/>
      <c r="L47" s="161"/>
      <c r="N47" s="128">
        <f t="shared" si="1"/>
        <v>33</v>
      </c>
      <c r="O47" s="128" t="s">
        <v>28</v>
      </c>
      <c r="P47" s="72">
        <v>90</v>
      </c>
      <c r="Q47" s="150" t="s">
        <v>316</v>
      </c>
      <c r="R47" s="150" t="s">
        <v>412</v>
      </c>
      <c r="S47" s="128">
        <v>72.099999999999994</v>
      </c>
      <c r="T47" s="128" t="s">
        <v>32</v>
      </c>
      <c r="U47" s="128">
        <v>3.5</v>
      </c>
      <c r="V47" s="128">
        <v>1</v>
      </c>
      <c r="W47" s="128">
        <v>4.5</v>
      </c>
      <c r="X47" s="128" t="s">
        <v>40</v>
      </c>
      <c r="Y47" s="128"/>
      <c r="AA47" s="128">
        <f t="shared" si="2"/>
        <v>30</v>
      </c>
      <c r="AB47" s="128" t="s">
        <v>28</v>
      </c>
      <c r="AC47" s="128">
        <v>63</v>
      </c>
      <c r="AD47" s="128" t="s">
        <v>340</v>
      </c>
      <c r="AE47" s="128" t="s">
        <v>343</v>
      </c>
      <c r="AF47" s="128">
        <v>10.3</v>
      </c>
      <c r="AG47" s="128" t="s">
        <v>329</v>
      </c>
      <c r="AH47" s="128">
        <v>3.2</v>
      </c>
      <c r="AI47" s="128">
        <v>1</v>
      </c>
      <c r="AJ47" s="128">
        <v>4.2</v>
      </c>
      <c r="AK47" s="128" t="s">
        <v>40</v>
      </c>
      <c r="AL47" s="75"/>
    </row>
    <row r="48" spans="1:38" ht="15.75">
      <c r="A48" s="162" t="s">
        <v>81</v>
      </c>
      <c r="B48" s="162"/>
      <c r="C48" s="163"/>
      <c r="D48" s="164"/>
      <c r="E48" s="164"/>
      <c r="F48" s="164"/>
      <c r="G48" s="165"/>
      <c r="H48" s="165"/>
      <c r="I48" s="165"/>
      <c r="J48" s="165"/>
      <c r="K48" s="165"/>
      <c r="L48" s="165"/>
      <c r="N48" s="128">
        <f t="shared" si="1"/>
        <v>34</v>
      </c>
      <c r="O48" s="128" t="s">
        <v>28</v>
      </c>
      <c r="P48" s="72">
        <v>90</v>
      </c>
      <c r="Q48" s="150" t="s">
        <v>413</v>
      </c>
      <c r="R48" s="150" t="s">
        <v>414</v>
      </c>
      <c r="S48" s="128">
        <v>65.400000000000006</v>
      </c>
      <c r="T48" s="128" t="s">
        <v>32</v>
      </c>
      <c r="U48" s="128">
        <v>3.5</v>
      </c>
      <c r="V48" s="128">
        <v>1</v>
      </c>
      <c r="W48" s="128">
        <v>4.5</v>
      </c>
      <c r="X48" s="128" t="s">
        <v>40</v>
      </c>
      <c r="Y48" s="128"/>
      <c r="AA48" s="128">
        <f t="shared" si="2"/>
        <v>31</v>
      </c>
      <c r="AB48" s="128" t="s">
        <v>28</v>
      </c>
      <c r="AC48" s="128">
        <v>75</v>
      </c>
      <c r="AD48" s="152" t="s">
        <v>388</v>
      </c>
      <c r="AE48" s="152" t="s">
        <v>389</v>
      </c>
      <c r="AF48" s="128">
        <v>108.7</v>
      </c>
      <c r="AG48" s="128" t="s">
        <v>329</v>
      </c>
      <c r="AH48" s="128">
        <v>3.2</v>
      </c>
      <c r="AI48" s="128">
        <v>1</v>
      </c>
      <c r="AJ48" s="128">
        <v>4.2</v>
      </c>
      <c r="AK48" s="128" t="s">
        <v>40</v>
      </c>
      <c r="AL48" s="75"/>
    </row>
    <row r="49" spans="1:38">
      <c r="N49" s="128">
        <f t="shared" si="1"/>
        <v>35</v>
      </c>
      <c r="O49" s="128" t="s">
        <v>28</v>
      </c>
      <c r="P49" s="72">
        <v>90</v>
      </c>
      <c r="Q49" s="150" t="s">
        <v>412</v>
      </c>
      <c r="R49" s="150" t="s">
        <v>414</v>
      </c>
      <c r="S49" s="128">
        <v>6.1</v>
      </c>
      <c r="T49" s="128" t="s">
        <v>32</v>
      </c>
      <c r="U49" s="128">
        <v>3.5</v>
      </c>
      <c r="V49" s="128">
        <v>1</v>
      </c>
      <c r="W49" s="128">
        <v>4.5</v>
      </c>
      <c r="X49" s="128" t="s">
        <v>40</v>
      </c>
      <c r="Y49" s="128"/>
      <c r="AA49" s="128">
        <f t="shared" si="2"/>
        <v>32</v>
      </c>
      <c r="AB49" s="128" t="s">
        <v>28</v>
      </c>
      <c r="AC49" s="128">
        <v>75</v>
      </c>
      <c r="AD49" s="153" t="s">
        <v>350</v>
      </c>
      <c r="AE49" s="153" t="s">
        <v>353</v>
      </c>
      <c r="AF49" s="128">
        <v>44.5</v>
      </c>
      <c r="AG49" s="128" t="s">
        <v>329</v>
      </c>
      <c r="AH49" s="128">
        <v>3.2</v>
      </c>
      <c r="AI49" s="128">
        <v>1</v>
      </c>
      <c r="AJ49" s="128">
        <v>4.2</v>
      </c>
      <c r="AK49" s="128" t="s">
        <v>40</v>
      </c>
      <c r="AL49" s="75"/>
    </row>
    <row r="50" spans="1:38">
      <c r="C50">
        <v>63</v>
      </c>
      <c r="D50">
        <v>75</v>
      </c>
      <c r="E50">
        <v>90</v>
      </c>
      <c r="F50">
        <v>250</v>
      </c>
      <c r="N50" s="128">
        <f t="shared" si="1"/>
        <v>36</v>
      </c>
      <c r="O50" s="128" t="s">
        <v>28</v>
      </c>
      <c r="P50" s="72">
        <v>75</v>
      </c>
      <c r="Q50" s="153" t="s">
        <v>414</v>
      </c>
      <c r="R50" s="153"/>
      <c r="S50" s="128">
        <v>292.8</v>
      </c>
      <c r="T50" s="128" t="s">
        <v>32</v>
      </c>
      <c r="U50" s="128">
        <v>3.5</v>
      </c>
      <c r="V50" s="128">
        <v>1</v>
      </c>
      <c r="W50" s="128">
        <v>4.5</v>
      </c>
      <c r="X50" s="128" t="s">
        <v>40</v>
      </c>
      <c r="Y50" s="128"/>
      <c r="AA50" s="128">
        <f t="shared" si="2"/>
        <v>33</v>
      </c>
      <c r="AB50" s="128" t="s">
        <v>28</v>
      </c>
      <c r="AC50" s="128">
        <v>90</v>
      </c>
      <c r="AD50" s="150" t="s">
        <v>367</v>
      </c>
      <c r="AE50" s="150" t="s">
        <v>415</v>
      </c>
      <c r="AF50" s="128">
        <v>97.5</v>
      </c>
      <c r="AG50" s="128" t="s">
        <v>329</v>
      </c>
      <c r="AH50" s="128">
        <v>3.2</v>
      </c>
      <c r="AI50" s="128">
        <v>1</v>
      </c>
      <c r="AJ50" s="128">
        <v>4.2</v>
      </c>
      <c r="AK50" s="128" t="s">
        <v>40</v>
      </c>
      <c r="AL50" s="75"/>
    </row>
    <row r="51" spans="1:38" ht="15.75">
      <c r="C51">
        <f>+SUMIF($C$15:$C$43,C50,$F$15:$F$43)</f>
        <v>695.8</v>
      </c>
      <c r="D51">
        <f t="shared" ref="D51:F51" si="3">+SUMIF($C$15:$C$43,D50,$F$15:$F$43)</f>
        <v>384.1</v>
      </c>
      <c r="E51">
        <f t="shared" si="3"/>
        <v>513.79999999999995</v>
      </c>
      <c r="F51">
        <f t="shared" si="3"/>
        <v>740</v>
      </c>
      <c r="N51" s="154"/>
      <c r="O51" s="155" t="s">
        <v>53</v>
      </c>
      <c r="P51" s="156"/>
      <c r="Q51" s="156"/>
      <c r="R51" s="156"/>
      <c r="S51" s="157"/>
      <c r="T51" s="154" t="s">
        <v>54</v>
      </c>
      <c r="U51" s="154"/>
      <c r="V51" s="154"/>
      <c r="W51" s="154" t="s">
        <v>55</v>
      </c>
      <c r="X51" s="154"/>
      <c r="Y51" s="154"/>
      <c r="AA51" s="128">
        <f t="shared" si="2"/>
        <v>34</v>
      </c>
      <c r="AB51" s="128" t="s">
        <v>28</v>
      </c>
      <c r="AC51" s="128">
        <v>110</v>
      </c>
      <c r="AD51" s="152" t="s">
        <v>416</v>
      </c>
      <c r="AE51" s="152" t="s">
        <v>417</v>
      </c>
      <c r="AF51" s="128">
        <v>168.1</v>
      </c>
      <c r="AG51" s="128" t="s">
        <v>329</v>
      </c>
      <c r="AH51" s="128">
        <v>3.2</v>
      </c>
      <c r="AI51" s="128">
        <v>1</v>
      </c>
      <c r="AJ51" s="128">
        <v>4.2</v>
      </c>
      <c r="AK51" s="128" t="s">
        <v>40</v>
      </c>
      <c r="AL51" s="75"/>
    </row>
    <row r="52" spans="1:38" ht="15.75">
      <c r="N52" s="166" t="s">
        <v>62</v>
      </c>
      <c r="O52" s="167"/>
      <c r="P52" s="159"/>
      <c r="Q52" s="160"/>
      <c r="R52" s="160"/>
      <c r="S52" s="161"/>
      <c r="T52" s="159"/>
      <c r="U52" s="161"/>
      <c r="V52" s="159"/>
      <c r="W52" s="160"/>
      <c r="X52" s="160"/>
      <c r="Y52" s="161"/>
      <c r="AA52" s="128">
        <f t="shared" si="2"/>
        <v>35</v>
      </c>
      <c r="AB52" s="128" t="s">
        <v>28</v>
      </c>
      <c r="AC52" s="128">
        <v>63</v>
      </c>
      <c r="AD52" s="128" t="s">
        <v>359</v>
      </c>
      <c r="AE52" s="128" t="s">
        <v>363</v>
      </c>
      <c r="AF52" s="128">
        <v>111.3</v>
      </c>
      <c r="AG52" s="128" t="s">
        <v>329</v>
      </c>
      <c r="AH52" s="128">
        <v>3.2</v>
      </c>
      <c r="AI52" s="128">
        <v>1</v>
      </c>
      <c r="AJ52" s="128">
        <v>4.2</v>
      </c>
      <c r="AK52" s="128" t="s">
        <v>40</v>
      </c>
      <c r="AL52" s="75"/>
    </row>
    <row r="53" spans="1:38" ht="15.75">
      <c r="N53" s="166" t="s">
        <v>70</v>
      </c>
      <c r="O53" s="167"/>
      <c r="P53" s="159" t="s">
        <v>63</v>
      </c>
      <c r="Q53" s="160"/>
      <c r="R53" s="160"/>
      <c r="S53" s="161"/>
      <c r="T53" s="159"/>
      <c r="U53" s="161"/>
      <c r="V53" s="159"/>
      <c r="W53" s="160"/>
      <c r="X53" s="160"/>
      <c r="Y53" s="161"/>
      <c r="AA53" s="128">
        <f t="shared" si="2"/>
        <v>36</v>
      </c>
      <c r="AB53" s="128" t="s">
        <v>28</v>
      </c>
      <c r="AC53" s="128">
        <v>63</v>
      </c>
      <c r="AD53" s="128" t="s">
        <v>408</v>
      </c>
      <c r="AE53" s="128" t="s">
        <v>388</v>
      </c>
      <c r="AF53" s="128">
        <v>170.3</v>
      </c>
      <c r="AG53" s="128" t="s">
        <v>329</v>
      </c>
      <c r="AH53" s="128">
        <v>3.2</v>
      </c>
      <c r="AI53" s="128">
        <v>1</v>
      </c>
      <c r="AJ53" s="128">
        <v>4.2</v>
      </c>
      <c r="AK53" s="128" t="s">
        <v>40</v>
      </c>
      <c r="AL53" s="75"/>
    </row>
    <row r="54" spans="1:38" ht="16.5" thickBot="1">
      <c r="N54" s="166" t="s">
        <v>76</v>
      </c>
      <c r="O54" s="167"/>
      <c r="P54" s="159" t="s">
        <v>411</v>
      </c>
      <c r="Q54" s="160"/>
      <c r="R54" s="160"/>
      <c r="S54" s="161"/>
      <c r="T54" s="159"/>
      <c r="U54" s="161"/>
      <c r="V54" s="159"/>
      <c r="W54" s="160"/>
      <c r="X54" s="160"/>
      <c r="Y54" s="161"/>
      <c r="AA54" s="128">
        <f t="shared" si="2"/>
        <v>37</v>
      </c>
      <c r="AB54" s="128" t="s">
        <v>28</v>
      </c>
      <c r="AC54" s="128">
        <v>63</v>
      </c>
      <c r="AD54" s="128" t="s">
        <v>394</v>
      </c>
      <c r="AE54" s="128" t="s">
        <v>395</v>
      </c>
      <c r="AF54" s="128">
        <v>169.4</v>
      </c>
      <c r="AG54" s="128" t="s">
        <v>329</v>
      </c>
      <c r="AH54" s="128">
        <v>3.2</v>
      </c>
      <c r="AI54" s="128">
        <v>1</v>
      </c>
      <c r="AJ54" s="128">
        <v>4.2</v>
      </c>
      <c r="AK54" s="128" t="s">
        <v>40</v>
      </c>
      <c r="AL54" s="75"/>
    </row>
    <row r="55" spans="1:38" ht="23.25">
      <c r="A55" s="1"/>
      <c r="B55" s="2" t="s">
        <v>0</v>
      </c>
      <c r="C55" s="3"/>
      <c r="D55" s="3"/>
      <c r="E55" s="3"/>
      <c r="F55" s="3"/>
      <c r="G55" s="3"/>
      <c r="H55" s="4"/>
      <c r="I55" s="5"/>
      <c r="J55" s="6"/>
      <c r="K55" s="6"/>
      <c r="L55" s="7"/>
      <c r="N55" s="162" t="s">
        <v>81</v>
      </c>
      <c r="O55" s="162"/>
      <c r="P55" s="163"/>
      <c r="Q55" s="164"/>
      <c r="R55" s="164"/>
      <c r="S55" s="164"/>
      <c r="T55" s="165"/>
      <c r="U55" s="165"/>
      <c r="V55" s="165"/>
      <c r="W55" s="165"/>
      <c r="X55" s="165"/>
      <c r="Y55" s="165"/>
      <c r="AA55" s="128">
        <f t="shared" si="2"/>
        <v>38</v>
      </c>
      <c r="AB55" s="128" t="s">
        <v>28</v>
      </c>
      <c r="AC55" s="128">
        <v>63</v>
      </c>
      <c r="AD55" s="128" t="s">
        <v>392</v>
      </c>
      <c r="AE55" s="128" t="s">
        <v>246</v>
      </c>
      <c r="AF55" s="128">
        <v>30.1</v>
      </c>
      <c r="AG55" s="128" t="s">
        <v>329</v>
      </c>
      <c r="AH55" s="128">
        <v>3.2</v>
      </c>
      <c r="AI55" s="128">
        <v>1</v>
      </c>
      <c r="AJ55" s="128">
        <v>4.2</v>
      </c>
      <c r="AK55" s="128" t="s">
        <v>40</v>
      </c>
      <c r="AL55" s="75"/>
    </row>
    <row r="56" spans="1:38" ht="23.25">
      <c r="A56" s="13"/>
      <c r="B56" s="14"/>
      <c r="C56" s="15"/>
      <c r="D56" s="15"/>
      <c r="E56" s="15"/>
      <c r="F56" s="15"/>
      <c r="G56" s="15"/>
      <c r="H56" s="16"/>
      <c r="I56" s="17"/>
      <c r="L56" s="18"/>
      <c r="N56" s="136"/>
      <c r="AA56" s="154"/>
      <c r="AB56" s="155" t="s">
        <v>53</v>
      </c>
      <c r="AC56" s="156"/>
      <c r="AD56" s="156"/>
      <c r="AE56" s="156"/>
      <c r="AF56" s="157"/>
      <c r="AG56" s="154" t="s">
        <v>54</v>
      </c>
      <c r="AH56" s="154"/>
      <c r="AI56" s="154"/>
      <c r="AJ56" s="154" t="s">
        <v>55</v>
      </c>
      <c r="AK56" s="154"/>
      <c r="AL56" s="154"/>
    </row>
    <row r="57" spans="1:38" ht="23.25">
      <c r="A57" s="13"/>
      <c r="B57" s="14"/>
      <c r="C57" s="15"/>
      <c r="D57" s="15"/>
      <c r="E57" s="15"/>
      <c r="F57" s="15"/>
      <c r="G57" s="15"/>
      <c r="H57" s="16"/>
      <c r="I57" s="17"/>
      <c r="L57" s="18"/>
      <c r="N57" s="136"/>
      <c r="R57">
        <v>63</v>
      </c>
      <c r="S57">
        <v>75</v>
      </c>
      <c r="T57">
        <v>90</v>
      </c>
      <c r="U57">
        <v>110</v>
      </c>
      <c r="AA57" s="166" t="s">
        <v>62</v>
      </c>
      <c r="AB57" s="167"/>
      <c r="AC57" s="159"/>
      <c r="AD57" s="160"/>
      <c r="AE57" s="160"/>
      <c r="AF57" s="161"/>
      <c r="AG57" s="159"/>
      <c r="AH57" s="161"/>
      <c r="AI57" s="159"/>
      <c r="AJ57" s="160"/>
      <c r="AK57" s="160"/>
      <c r="AL57" s="161"/>
    </row>
    <row r="58" spans="1:38" ht="23.25">
      <c r="A58" s="13"/>
      <c r="B58" s="14"/>
      <c r="C58" s="15"/>
      <c r="D58" s="15"/>
      <c r="E58" s="15"/>
      <c r="F58" s="15"/>
      <c r="G58" s="15"/>
      <c r="H58" s="16"/>
      <c r="I58" s="17"/>
      <c r="L58" s="18"/>
      <c r="N58" s="136"/>
      <c r="R58">
        <f>+SUMIF($P$15:$P$50,R57,$S$15:$S$50)</f>
        <v>430.40000000000003</v>
      </c>
      <c r="S58">
        <f t="shared" ref="S58:U58" si="4">+SUMIF($P$15:$P$50,S57,$S$15:$S$50)</f>
        <v>1033.5999999999999</v>
      </c>
      <c r="T58">
        <f t="shared" si="4"/>
        <v>1368.3999999999999</v>
      </c>
      <c r="U58">
        <f t="shared" si="4"/>
        <v>851.90000000000009</v>
      </c>
      <c r="AA58" s="166" t="s">
        <v>70</v>
      </c>
      <c r="AB58" s="167"/>
      <c r="AC58" s="159" t="s">
        <v>63</v>
      </c>
      <c r="AD58" s="160"/>
      <c r="AE58" s="160"/>
      <c r="AF58" s="161"/>
      <c r="AG58" s="159"/>
      <c r="AH58" s="161"/>
      <c r="AI58" s="159"/>
      <c r="AJ58" s="160"/>
      <c r="AK58" s="160"/>
      <c r="AL58" s="161"/>
    </row>
    <row r="59" spans="1:38" ht="16.5">
      <c r="A59" s="24" t="s">
        <v>1</v>
      </c>
      <c r="B59" s="25"/>
      <c r="C59" s="26" t="s">
        <v>2</v>
      </c>
      <c r="D59" s="27"/>
      <c r="E59" s="27"/>
      <c r="F59" s="27"/>
      <c r="G59" s="27"/>
      <c r="H59" s="27"/>
      <c r="I59" s="27"/>
      <c r="J59" s="27"/>
      <c r="K59" s="27"/>
      <c r="L59" s="28"/>
      <c r="AA59" s="166" t="s">
        <v>76</v>
      </c>
      <c r="AB59" s="167"/>
      <c r="AC59" s="159" t="s">
        <v>411</v>
      </c>
      <c r="AD59" s="160"/>
      <c r="AE59" s="160"/>
      <c r="AF59" s="161"/>
      <c r="AG59" s="159"/>
      <c r="AH59" s="161"/>
      <c r="AI59" s="159"/>
      <c r="AJ59" s="160"/>
      <c r="AK59" s="160"/>
      <c r="AL59" s="161"/>
    </row>
    <row r="60" spans="1:38" ht="16.5">
      <c r="A60" s="24" t="s">
        <v>3</v>
      </c>
      <c r="B60" s="25"/>
      <c r="C60" s="26" t="s">
        <v>4</v>
      </c>
      <c r="D60" s="27"/>
      <c r="E60" s="27"/>
      <c r="F60" s="27"/>
      <c r="G60" s="27"/>
      <c r="H60" s="27"/>
      <c r="I60" s="27"/>
      <c r="J60" s="27"/>
      <c r="K60" s="27"/>
      <c r="L60" s="28"/>
      <c r="AA60" s="162" t="s">
        <v>81</v>
      </c>
      <c r="AB60" s="162"/>
      <c r="AC60" s="163"/>
      <c r="AD60" s="164"/>
      <c r="AE60" s="164"/>
      <c r="AF60" s="164"/>
      <c r="AG60" s="165"/>
      <c r="AH60" s="165"/>
      <c r="AI60" s="165"/>
      <c r="AJ60" s="165"/>
      <c r="AK60" s="165"/>
      <c r="AL60" s="165"/>
    </row>
    <row r="61" spans="1:38" ht="16.5">
      <c r="A61" s="34" t="s">
        <v>5</v>
      </c>
      <c r="B61" s="35"/>
      <c r="C61" s="26" t="s">
        <v>6</v>
      </c>
      <c r="D61" s="27"/>
      <c r="E61" s="27"/>
      <c r="F61" s="27"/>
      <c r="G61" s="27"/>
      <c r="H61" s="27"/>
      <c r="I61" s="27"/>
      <c r="J61" s="27"/>
      <c r="K61" s="27"/>
      <c r="L61" s="28"/>
    </row>
    <row r="62" spans="1:38" ht="16.5">
      <c r="A62" s="24" t="s">
        <v>7</v>
      </c>
      <c r="B62" s="25"/>
      <c r="C62" s="26" t="s">
        <v>8</v>
      </c>
      <c r="D62" s="27"/>
      <c r="E62" s="27"/>
      <c r="F62" s="27"/>
      <c r="G62" s="27"/>
      <c r="H62" s="27"/>
      <c r="I62" s="27"/>
      <c r="J62" s="27"/>
      <c r="K62" s="27"/>
      <c r="L62" s="28"/>
      <c r="AC62" s="136">
        <v>63</v>
      </c>
      <c r="AD62" s="136">
        <v>75</v>
      </c>
      <c r="AE62" s="136">
        <v>90</v>
      </c>
      <c r="AF62" s="136">
        <v>110</v>
      </c>
    </row>
    <row r="63" spans="1:38" ht="15.75">
      <c r="A63" s="38" t="s">
        <v>187</v>
      </c>
      <c r="B63" s="39"/>
      <c r="C63" s="39"/>
      <c r="D63" s="39"/>
      <c r="E63" s="39"/>
      <c r="F63" s="39"/>
      <c r="G63" s="39"/>
      <c r="H63" s="39"/>
      <c r="I63" s="39"/>
      <c r="J63" s="39"/>
      <c r="K63" s="39"/>
      <c r="L63" s="40"/>
      <c r="R63" s="168"/>
      <c r="S63" s="169"/>
      <c r="T63" s="170"/>
      <c r="U63" s="171"/>
      <c r="AC63" s="136">
        <f>+SUMIF($AC$18:$AC$55,AC62,$AF$18:$AF$55)</f>
        <v>1646.6999999999998</v>
      </c>
      <c r="AD63" s="136">
        <f t="shared" ref="AD63:AE63" si="5">+SUMIF($AC$18:$AC$55,AD62,$AF$18:$AF$55)</f>
        <v>788.2</v>
      </c>
      <c r="AE63" s="136">
        <f t="shared" si="5"/>
        <v>226.79999999999998</v>
      </c>
      <c r="AF63" s="136">
        <f>+SUMIF($AC$18:$AC$55,AF62,$AF$18:$AF$55)</f>
        <v>745.69999999999993</v>
      </c>
    </row>
    <row r="64" spans="1:38" ht="15.75">
      <c r="A64" s="44" t="s">
        <v>10</v>
      </c>
      <c r="B64" s="144">
        <v>44968</v>
      </c>
      <c r="C64" s="45"/>
      <c r="D64" s="45"/>
      <c r="E64" s="45"/>
      <c r="F64" s="45"/>
      <c r="G64" s="46" t="s">
        <v>11</v>
      </c>
      <c r="H64" s="172">
        <v>44968</v>
      </c>
      <c r="I64" s="45"/>
      <c r="J64" s="45"/>
      <c r="K64" s="45"/>
      <c r="L64" s="48"/>
      <c r="R64">
        <v>63</v>
      </c>
      <c r="S64">
        <v>75</v>
      </c>
      <c r="T64">
        <v>90</v>
      </c>
      <c r="U64">
        <v>110</v>
      </c>
      <c r="V64">
        <v>250</v>
      </c>
    </row>
    <row r="65" spans="1:22">
      <c r="A65" s="49"/>
      <c r="B65" s="50"/>
      <c r="C65" s="50"/>
      <c r="D65" s="50"/>
      <c r="E65" s="50"/>
      <c r="F65" s="50"/>
      <c r="G65" s="50"/>
      <c r="H65" s="50"/>
      <c r="I65" s="50"/>
      <c r="J65" s="50"/>
      <c r="K65" s="50"/>
      <c r="L65" s="51"/>
      <c r="P65" s="173" t="s">
        <v>418</v>
      </c>
      <c r="Q65" s="173"/>
      <c r="R65">
        <f>+C51+R58+AC63+E95</f>
        <v>3083.8999999999996</v>
      </c>
      <c r="S65">
        <f>+D51+S58+AD63+F95</f>
        <v>2760.8999999999996</v>
      </c>
      <c r="T65">
        <f>+E51+T58+AE63</f>
        <v>2109</v>
      </c>
      <c r="U65">
        <f>+U58+G95+AF63</f>
        <v>3011.5</v>
      </c>
      <c r="V65">
        <f>+F51</f>
        <v>740</v>
      </c>
    </row>
    <row r="66" spans="1:22">
      <c r="A66" s="44" t="s">
        <v>419</v>
      </c>
      <c r="B66" s="55"/>
      <c r="C66" s="55"/>
      <c r="D66" s="174"/>
      <c r="E66" s="46"/>
      <c r="F66" s="47"/>
      <c r="G66" s="46" t="s">
        <v>13</v>
      </c>
      <c r="H66" s="59">
        <v>44968</v>
      </c>
      <c r="I66" s="56"/>
      <c r="J66" s="56"/>
      <c r="K66" s="56"/>
      <c r="L66" s="58"/>
    </row>
    <row r="67" spans="1:22">
      <c r="A67" s="61" t="s">
        <v>15</v>
      </c>
      <c r="B67" s="62" t="s">
        <v>16</v>
      </c>
      <c r="C67" s="63" t="s">
        <v>17</v>
      </c>
      <c r="D67" s="63" t="s">
        <v>18</v>
      </c>
      <c r="E67" s="63" t="s">
        <v>19</v>
      </c>
      <c r="F67" s="63" t="s">
        <v>20</v>
      </c>
      <c r="G67" s="64" t="s">
        <v>420</v>
      </c>
      <c r="H67" s="65" t="s">
        <v>22</v>
      </c>
      <c r="I67" s="66"/>
      <c r="J67" s="67"/>
      <c r="K67" s="62" t="s">
        <v>23</v>
      </c>
      <c r="L67" s="68" t="s">
        <v>24</v>
      </c>
    </row>
    <row r="68" spans="1:22" ht="45">
      <c r="A68" s="61"/>
      <c r="B68" s="62"/>
      <c r="C68" s="63"/>
      <c r="D68" s="63"/>
      <c r="E68" s="63"/>
      <c r="F68" s="63"/>
      <c r="G68" s="64"/>
      <c r="H68" s="69" t="s">
        <v>25</v>
      </c>
      <c r="I68" s="70" t="s">
        <v>26</v>
      </c>
      <c r="J68" s="69" t="s">
        <v>27</v>
      </c>
      <c r="K68" s="62"/>
      <c r="L68" s="68"/>
      <c r="P68" s="175" t="s">
        <v>421</v>
      </c>
      <c r="Q68" s="175"/>
      <c r="R68" s="128" t="e">
        <f>+SUMIF('[154]ATTARASAND KHAYATHI'!$G$5:$G$136,'[154]ATTARASAND KHAYATHI'!C137,'[154]ATTARASAND KHAYATHI'!$H$5:$H$136)</f>
        <v>#VALUE!</v>
      </c>
      <c r="S68" s="128" t="e">
        <f>+SUMIF('[154]ATTARASAND KHAYATHI'!$G$5:$G$136,'[154]ATTARASAND KHAYATHI'!D137,'[154]ATTARASAND KHAYATHI'!$H$5:$H$136)</f>
        <v>#VALUE!</v>
      </c>
      <c r="T68" s="128" t="e">
        <f>+SUMIF('[154]ATTARASAND KHAYATHI'!$G$5:$G$136,'[154]ATTARASAND KHAYATHI'!E137,'[154]ATTARASAND KHAYATHI'!$H$5:$H$136)</f>
        <v>#VALUE!</v>
      </c>
      <c r="U68" s="128">
        <f>+AF63+U58+G95</f>
        <v>3011.5</v>
      </c>
      <c r="V68" s="128" t="e">
        <f>+SUMIF('[154]ATTARASAND KHAYATHI'!$G$5:$G$136,'[154]ATTARASAND KHAYATHI'!G137,'[154]ATTARASAND KHAYATHI'!$H$5:$H$136)</f>
        <v>#VALUE!</v>
      </c>
    </row>
    <row r="69" spans="1:22" ht="15.75">
      <c r="A69" s="138">
        <v>1</v>
      </c>
      <c r="B69" s="176" t="s">
        <v>28</v>
      </c>
      <c r="C69" s="176">
        <v>110</v>
      </c>
      <c r="D69" s="177" t="s">
        <v>422</v>
      </c>
      <c r="E69" s="177" t="s">
        <v>423</v>
      </c>
      <c r="F69" s="178">
        <v>642</v>
      </c>
      <c r="G69" s="178">
        <v>5.5</v>
      </c>
      <c r="H69" s="72" t="s">
        <v>424</v>
      </c>
      <c r="I69" s="72" t="s">
        <v>425</v>
      </c>
      <c r="J69" s="72" t="s">
        <v>426</v>
      </c>
      <c r="K69" s="75"/>
      <c r="L69" s="179"/>
    </row>
    <row r="70" spans="1:22" ht="15.75">
      <c r="A70" s="138">
        <f>A69+1</f>
        <v>2</v>
      </c>
      <c r="B70" s="176" t="s">
        <v>28</v>
      </c>
      <c r="C70" s="176">
        <v>110</v>
      </c>
      <c r="D70" s="177" t="s">
        <v>427</v>
      </c>
      <c r="E70" s="177" t="s">
        <v>428</v>
      </c>
      <c r="F70" s="178">
        <v>216</v>
      </c>
      <c r="G70" s="178">
        <v>5.5</v>
      </c>
      <c r="H70" s="72" t="s">
        <v>424</v>
      </c>
      <c r="I70" s="72" t="s">
        <v>425</v>
      </c>
      <c r="J70" s="72" t="s">
        <v>426</v>
      </c>
      <c r="K70" s="75"/>
      <c r="L70" s="179"/>
      <c r="R70" t="e">
        <f>+R68-R65</f>
        <v>#VALUE!</v>
      </c>
      <c r="S70" t="e">
        <f t="shared" ref="S70:V70" si="6">+S68-S65</f>
        <v>#VALUE!</v>
      </c>
      <c r="T70" t="e">
        <f t="shared" si="6"/>
        <v>#VALUE!</v>
      </c>
      <c r="U70">
        <f>+U68-U65</f>
        <v>0</v>
      </c>
      <c r="V70" t="e">
        <f t="shared" si="6"/>
        <v>#VALUE!</v>
      </c>
    </row>
    <row r="71" spans="1:22" ht="15.75">
      <c r="A71" s="138">
        <f t="shared" ref="A71:A85" si="7">A70+1</f>
        <v>3</v>
      </c>
      <c r="B71" s="176" t="s">
        <v>28</v>
      </c>
      <c r="C71" s="176">
        <v>110</v>
      </c>
      <c r="D71" s="176" t="s">
        <v>428</v>
      </c>
      <c r="E71" s="176" t="s">
        <v>429</v>
      </c>
      <c r="F71" s="178">
        <v>107</v>
      </c>
      <c r="G71" s="178">
        <v>5.5</v>
      </c>
      <c r="H71" s="72" t="s">
        <v>424</v>
      </c>
      <c r="I71" s="72" t="s">
        <v>425</v>
      </c>
      <c r="J71" s="72" t="s">
        <v>426</v>
      </c>
      <c r="K71" s="75"/>
      <c r="L71" s="179"/>
    </row>
    <row r="72" spans="1:22" ht="15.75">
      <c r="A72" s="138">
        <f t="shared" si="7"/>
        <v>4</v>
      </c>
      <c r="B72" s="176" t="s">
        <v>28</v>
      </c>
      <c r="C72" s="176">
        <v>110</v>
      </c>
      <c r="D72" s="177" t="s">
        <v>429</v>
      </c>
      <c r="E72" s="177" t="s">
        <v>430</v>
      </c>
      <c r="F72" s="178">
        <v>43.8</v>
      </c>
      <c r="G72" s="178">
        <v>5.5</v>
      </c>
      <c r="H72" s="72" t="s">
        <v>424</v>
      </c>
      <c r="I72" s="72" t="s">
        <v>425</v>
      </c>
      <c r="J72" s="72" t="s">
        <v>426</v>
      </c>
      <c r="K72" s="75"/>
      <c r="L72" s="179"/>
    </row>
    <row r="73" spans="1:22" ht="15.75">
      <c r="A73" s="138">
        <f t="shared" si="7"/>
        <v>5</v>
      </c>
      <c r="B73" s="176" t="s">
        <v>28</v>
      </c>
      <c r="C73" s="176">
        <v>110</v>
      </c>
      <c r="D73" s="177" t="s">
        <v>430</v>
      </c>
      <c r="E73" s="177" t="s">
        <v>431</v>
      </c>
      <c r="F73" s="178">
        <v>14.1</v>
      </c>
      <c r="G73" s="178">
        <v>5.5</v>
      </c>
      <c r="H73" s="72" t="s">
        <v>424</v>
      </c>
      <c r="I73" s="72" t="s">
        <v>425</v>
      </c>
      <c r="J73" s="72" t="s">
        <v>426</v>
      </c>
      <c r="K73" s="75"/>
      <c r="L73" s="179"/>
    </row>
    <row r="74" spans="1:22" ht="15.75">
      <c r="A74" s="138">
        <f t="shared" si="7"/>
        <v>6</v>
      </c>
      <c r="B74" s="176" t="s">
        <v>28</v>
      </c>
      <c r="C74" s="176">
        <v>110</v>
      </c>
      <c r="D74" s="176" t="s">
        <v>431</v>
      </c>
      <c r="E74" s="176" t="s">
        <v>432</v>
      </c>
      <c r="F74" s="178">
        <v>48</v>
      </c>
      <c r="G74" s="178">
        <v>5.5</v>
      </c>
      <c r="H74" s="72" t="s">
        <v>424</v>
      </c>
      <c r="I74" s="72" t="s">
        <v>425</v>
      </c>
      <c r="J74" s="72" t="s">
        <v>426</v>
      </c>
      <c r="K74" s="75"/>
      <c r="L74" s="179"/>
    </row>
    <row r="75" spans="1:22" ht="15.75">
      <c r="A75" s="138">
        <f t="shared" si="7"/>
        <v>7</v>
      </c>
      <c r="B75" s="176" t="s">
        <v>28</v>
      </c>
      <c r="C75" s="176">
        <v>110</v>
      </c>
      <c r="D75" s="176" t="s">
        <v>432</v>
      </c>
      <c r="E75" s="176" t="s">
        <v>433</v>
      </c>
      <c r="F75" s="178">
        <v>42</v>
      </c>
      <c r="G75" s="178">
        <v>5.5</v>
      </c>
      <c r="H75" s="72" t="s">
        <v>424</v>
      </c>
      <c r="I75" s="72" t="s">
        <v>425</v>
      </c>
      <c r="J75" s="72" t="s">
        <v>426</v>
      </c>
      <c r="K75" s="75"/>
      <c r="L75" s="179"/>
    </row>
    <row r="76" spans="1:22" ht="15.75">
      <c r="A76" s="138">
        <f t="shared" si="7"/>
        <v>8</v>
      </c>
      <c r="B76" s="176" t="s">
        <v>28</v>
      </c>
      <c r="C76" s="176">
        <v>110</v>
      </c>
      <c r="D76" s="176" t="s">
        <v>434</v>
      </c>
      <c r="E76" s="176" t="s">
        <v>435</v>
      </c>
      <c r="F76" s="178">
        <v>271</v>
      </c>
      <c r="G76" s="178">
        <v>5.5</v>
      </c>
      <c r="H76" s="72" t="s">
        <v>424</v>
      </c>
      <c r="I76" s="72" t="s">
        <v>425</v>
      </c>
      <c r="J76" s="72" t="s">
        <v>426</v>
      </c>
      <c r="K76" s="75"/>
      <c r="L76" s="179"/>
      <c r="O76">
        <v>2333.6999999999998</v>
      </c>
    </row>
    <row r="77" spans="1:22" ht="15.75">
      <c r="A77" s="138">
        <f t="shared" si="7"/>
        <v>9</v>
      </c>
      <c r="B77" s="176" t="s">
        <v>28</v>
      </c>
      <c r="C77" s="176">
        <v>110</v>
      </c>
      <c r="D77" s="176" t="s">
        <v>435</v>
      </c>
      <c r="E77" s="176" t="s">
        <v>436</v>
      </c>
      <c r="F77" s="178">
        <v>20</v>
      </c>
      <c r="G77" s="178">
        <v>5.5</v>
      </c>
      <c r="H77" s="72" t="s">
        <v>424</v>
      </c>
      <c r="I77" s="72" t="s">
        <v>425</v>
      </c>
      <c r="J77" s="72" t="s">
        <v>426</v>
      </c>
      <c r="K77" s="75"/>
      <c r="L77" s="179"/>
      <c r="O77">
        <v>3684.3</v>
      </c>
    </row>
    <row r="78" spans="1:22" ht="15.75">
      <c r="A78" s="138">
        <f t="shared" si="7"/>
        <v>10</v>
      </c>
      <c r="B78" s="176" t="s">
        <v>28</v>
      </c>
      <c r="C78" s="176">
        <v>110</v>
      </c>
      <c r="D78" s="176" t="s">
        <v>436</v>
      </c>
      <c r="E78" s="176" t="s">
        <v>437</v>
      </c>
      <c r="F78" s="178">
        <v>10</v>
      </c>
      <c r="G78" s="178">
        <v>5.5</v>
      </c>
      <c r="H78" s="72" t="s">
        <v>424</v>
      </c>
      <c r="I78" s="72" t="s">
        <v>425</v>
      </c>
      <c r="J78" s="72" t="s">
        <v>426</v>
      </c>
      <c r="K78" s="75"/>
      <c r="L78" s="75"/>
      <c r="O78">
        <v>3407.4</v>
      </c>
    </row>
    <row r="79" spans="1:22" ht="15.75">
      <c r="A79" s="138">
        <f t="shared" si="7"/>
        <v>11</v>
      </c>
      <c r="B79" s="176" t="s">
        <v>28</v>
      </c>
      <c r="C79" s="176">
        <v>63</v>
      </c>
      <c r="D79" s="176" t="s">
        <v>428</v>
      </c>
      <c r="E79" s="176" t="s">
        <v>438</v>
      </c>
      <c r="F79" s="176">
        <v>168</v>
      </c>
      <c r="G79" s="178">
        <v>5.5</v>
      </c>
      <c r="H79" s="72" t="s">
        <v>424</v>
      </c>
      <c r="I79" s="72" t="s">
        <v>425</v>
      </c>
      <c r="J79" s="72" t="s">
        <v>426</v>
      </c>
      <c r="K79" s="75"/>
      <c r="L79" s="75"/>
      <c r="O79">
        <v>2279.9</v>
      </c>
    </row>
    <row r="80" spans="1:22" ht="15.75">
      <c r="A80" s="180">
        <f t="shared" si="7"/>
        <v>12</v>
      </c>
      <c r="B80" s="176" t="s">
        <v>28</v>
      </c>
      <c r="C80" s="176">
        <v>63</v>
      </c>
      <c r="D80" s="176" t="s">
        <v>438</v>
      </c>
      <c r="E80" s="176" t="s">
        <v>439</v>
      </c>
      <c r="F80" s="176">
        <v>13</v>
      </c>
      <c r="G80" s="178">
        <v>5.5</v>
      </c>
      <c r="H80" s="72" t="s">
        <v>424</v>
      </c>
      <c r="I80" s="72" t="s">
        <v>425</v>
      </c>
      <c r="J80" s="72" t="s">
        <v>426</v>
      </c>
      <c r="K80" s="75"/>
      <c r="L80" s="75"/>
    </row>
    <row r="81" spans="1:12" ht="15.75">
      <c r="A81" s="180">
        <f t="shared" si="7"/>
        <v>13</v>
      </c>
      <c r="B81" s="176" t="s">
        <v>28</v>
      </c>
      <c r="C81" s="176">
        <v>63</v>
      </c>
      <c r="D81" s="176" t="s">
        <v>429</v>
      </c>
      <c r="E81" s="176" t="s">
        <v>440</v>
      </c>
      <c r="F81" s="176">
        <v>130</v>
      </c>
      <c r="G81" s="178">
        <v>5.5</v>
      </c>
      <c r="H81" s="72" t="s">
        <v>424</v>
      </c>
      <c r="I81" s="72" t="s">
        <v>425</v>
      </c>
      <c r="J81" s="72" t="s">
        <v>426</v>
      </c>
      <c r="K81" s="75"/>
      <c r="L81" s="75"/>
    </row>
    <row r="82" spans="1:12" ht="15.75">
      <c r="A82" s="180">
        <f t="shared" si="7"/>
        <v>14</v>
      </c>
      <c r="B82" s="176" t="s">
        <v>28</v>
      </c>
      <c r="C82" s="176">
        <v>75</v>
      </c>
      <c r="D82" s="176" t="s">
        <v>438</v>
      </c>
      <c r="E82" s="176" t="s">
        <v>440</v>
      </c>
      <c r="F82" s="176">
        <v>106</v>
      </c>
      <c r="G82" s="178">
        <v>5.5</v>
      </c>
      <c r="H82" s="72" t="s">
        <v>424</v>
      </c>
      <c r="I82" s="72" t="s">
        <v>425</v>
      </c>
      <c r="J82" s="72" t="s">
        <v>426</v>
      </c>
      <c r="K82" s="75"/>
      <c r="L82" s="75"/>
    </row>
    <row r="83" spans="1:12" ht="15.75">
      <c r="A83" s="180">
        <f t="shared" si="7"/>
        <v>15</v>
      </c>
      <c r="B83" s="176" t="s">
        <v>28</v>
      </c>
      <c r="C83" s="176">
        <v>75</v>
      </c>
      <c r="D83" s="176" t="s">
        <v>440</v>
      </c>
      <c r="E83" s="176" t="s">
        <v>441</v>
      </c>
      <c r="F83" s="176">
        <v>73</v>
      </c>
      <c r="G83" s="178">
        <v>5.5</v>
      </c>
      <c r="H83" s="72" t="s">
        <v>424</v>
      </c>
      <c r="I83" s="72" t="s">
        <v>425</v>
      </c>
      <c r="J83" s="72" t="s">
        <v>426</v>
      </c>
      <c r="K83" s="75"/>
      <c r="L83" s="75"/>
    </row>
    <row r="84" spans="1:12" ht="15.75">
      <c r="A84" s="180">
        <f t="shared" si="7"/>
        <v>16</v>
      </c>
      <c r="B84" s="176" t="s">
        <v>28</v>
      </c>
      <c r="C84" s="176">
        <v>75</v>
      </c>
      <c r="D84" s="176" t="s">
        <v>441</v>
      </c>
      <c r="E84" s="176" t="s">
        <v>442</v>
      </c>
      <c r="F84" s="176">
        <v>93</v>
      </c>
      <c r="G84" s="178">
        <v>5.5</v>
      </c>
      <c r="H84" s="72" t="s">
        <v>424</v>
      </c>
      <c r="I84" s="72" t="s">
        <v>425</v>
      </c>
      <c r="J84" s="72" t="s">
        <v>426</v>
      </c>
      <c r="K84" s="75"/>
      <c r="L84" s="75"/>
    </row>
    <row r="85" spans="1:12" ht="15.75">
      <c r="A85" s="180">
        <f t="shared" si="7"/>
        <v>17</v>
      </c>
      <c r="B85" s="176" t="s">
        <v>28</v>
      </c>
      <c r="C85" s="176">
        <v>75</v>
      </c>
      <c r="D85" s="176" t="s">
        <v>442</v>
      </c>
      <c r="E85" s="176" t="s">
        <v>436</v>
      </c>
      <c r="F85" s="176">
        <v>283</v>
      </c>
      <c r="G85" s="178">
        <v>5.5</v>
      </c>
      <c r="H85" s="72" t="s">
        <v>424</v>
      </c>
      <c r="I85" s="72" t="s">
        <v>425</v>
      </c>
      <c r="J85" s="72" t="s">
        <v>426</v>
      </c>
      <c r="K85" s="75"/>
      <c r="L85" s="75"/>
    </row>
    <row r="86" spans="1:12" ht="15.75">
      <c r="A86" s="180"/>
      <c r="B86" s="176"/>
      <c r="C86" s="181"/>
      <c r="D86" s="181"/>
      <c r="E86" s="181"/>
      <c r="F86" s="181"/>
      <c r="G86" s="181"/>
      <c r="H86" s="181"/>
      <c r="I86" s="181"/>
      <c r="J86" s="181"/>
      <c r="K86" s="181"/>
      <c r="L86" s="181"/>
    </row>
    <row r="87" spans="1:12">
      <c r="A87" s="76"/>
      <c r="B87" s="67"/>
      <c r="C87" s="77" t="s">
        <v>53</v>
      </c>
      <c r="D87" s="78"/>
      <c r="E87" s="78"/>
      <c r="F87" s="79"/>
      <c r="G87" s="77" t="s">
        <v>54</v>
      </c>
      <c r="H87" s="78"/>
      <c r="I87" s="79"/>
      <c r="J87" s="77" t="s">
        <v>55</v>
      </c>
      <c r="K87" s="78"/>
      <c r="L87" s="80"/>
    </row>
    <row r="88" spans="1:12">
      <c r="A88" s="81" t="s">
        <v>62</v>
      </c>
      <c r="B88" s="82"/>
      <c r="C88" s="86"/>
      <c r="D88" s="87"/>
      <c r="E88" s="87"/>
      <c r="F88" s="88"/>
      <c r="G88" s="86"/>
      <c r="H88" s="87"/>
      <c r="I88" s="88"/>
      <c r="J88" s="86"/>
      <c r="K88" s="87"/>
      <c r="L88" s="89"/>
    </row>
    <row r="89" spans="1:12">
      <c r="A89" s="81" t="s">
        <v>70</v>
      </c>
      <c r="B89" s="82"/>
      <c r="C89" s="86"/>
      <c r="D89" s="87"/>
      <c r="E89" s="87"/>
      <c r="F89" s="88"/>
      <c r="G89" s="86"/>
      <c r="H89" s="87"/>
      <c r="I89" s="88"/>
      <c r="J89" s="86"/>
      <c r="K89" s="87"/>
      <c r="L89" s="89"/>
    </row>
    <row r="90" spans="1:12">
      <c r="A90" s="81" t="s">
        <v>76</v>
      </c>
      <c r="B90" s="82"/>
      <c r="C90" s="86"/>
      <c r="D90" s="87"/>
      <c r="E90" s="87"/>
      <c r="F90" s="88"/>
      <c r="G90" s="86"/>
      <c r="H90" s="87"/>
      <c r="I90" s="88"/>
      <c r="J90" s="86"/>
      <c r="K90" s="87"/>
      <c r="L90" s="89"/>
    </row>
    <row r="91" spans="1:12" ht="15.75" thickBot="1">
      <c r="A91" s="93" t="s">
        <v>81</v>
      </c>
      <c r="B91" s="94"/>
      <c r="C91" s="98"/>
      <c r="D91" s="99"/>
      <c r="E91" s="99"/>
      <c r="F91" s="100"/>
      <c r="G91" s="98"/>
      <c r="H91" s="99"/>
      <c r="I91" s="100"/>
      <c r="J91" s="98"/>
      <c r="K91" s="99"/>
      <c r="L91" s="101"/>
    </row>
    <row r="94" spans="1:12">
      <c r="E94">
        <v>63</v>
      </c>
      <c r="F94">
        <v>75</v>
      </c>
      <c r="G94">
        <v>110</v>
      </c>
    </row>
    <row r="95" spans="1:12">
      <c r="E95">
        <f>+SUMIF($C$69:$C$85,E94,$F$69:$F$85)</f>
        <v>311</v>
      </c>
      <c r="F95">
        <f t="shared" ref="F95:G95" si="8">+SUMIF($C$69:$C$85,F94,$F$69:$F$85)</f>
        <v>555</v>
      </c>
      <c r="G95">
        <f t="shared" si="8"/>
        <v>1413.9</v>
      </c>
    </row>
  </sheetData>
  <mergeCells count="146">
    <mergeCell ref="A91:B91"/>
    <mergeCell ref="C91:F91"/>
    <mergeCell ref="G91:I91"/>
    <mergeCell ref="J91:L91"/>
    <mergeCell ref="A89:B89"/>
    <mergeCell ref="C89:F89"/>
    <mergeCell ref="G89:I89"/>
    <mergeCell ref="J89:L89"/>
    <mergeCell ref="A90:B90"/>
    <mergeCell ref="C90:F90"/>
    <mergeCell ref="G90:I90"/>
    <mergeCell ref="J90:L90"/>
    <mergeCell ref="A87:B87"/>
    <mergeCell ref="C87:F87"/>
    <mergeCell ref="G87:I87"/>
    <mergeCell ref="J87:L87"/>
    <mergeCell ref="A88:B88"/>
    <mergeCell ref="C88:F88"/>
    <mergeCell ref="G88:I88"/>
    <mergeCell ref="J88:L88"/>
    <mergeCell ref="F67:F68"/>
    <mergeCell ref="G67:G68"/>
    <mergeCell ref="H67:J67"/>
    <mergeCell ref="K67:K68"/>
    <mergeCell ref="L67:L68"/>
    <mergeCell ref="P68:Q68"/>
    <mergeCell ref="A61:B61"/>
    <mergeCell ref="A62:B62"/>
    <mergeCell ref="A63:L63"/>
    <mergeCell ref="A65:L65"/>
    <mergeCell ref="P65:Q65"/>
    <mergeCell ref="A67:A68"/>
    <mergeCell ref="B67:B68"/>
    <mergeCell ref="C67:C68"/>
    <mergeCell ref="D67:D68"/>
    <mergeCell ref="E67:E68"/>
    <mergeCell ref="A59:B59"/>
    <mergeCell ref="AA59:AB59"/>
    <mergeCell ref="AC59:AF59"/>
    <mergeCell ref="AG59:AH59"/>
    <mergeCell ref="AI59:AL59"/>
    <mergeCell ref="A60:B60"/>
    <mergeCell ref="AA60:AB60"/>
    <mergeCell ref="AC60:AF60"/>
    <mergeCell ref="AG60:AI60"/>
    <mergeCell ref="AJ60:AL60"/>
    <mergeCell ref="AB56:AF56"/>
    <mergeCell ref="AA57:AB57"/>
    <mergeCell ref="AC57:AF57"/>
    <mergeCell ref="AG57:AH57"/>
    <mergeCell ref="AI57:AL57"/>
    <mergeCell ref="AA58:AB58"/>
    <mergeCell ref="AC58:AF58"/>
    <mergeCell ref="AG58:AH58"/>
    <mergeCell ref="AI58:AL58"/>
    <mergeCell ref="N54:O54"/>
    <mergeCell ref="P54:S54"/>
    <mergeCell ref="T54:U54"/>
    <mergeCell ref="V54:Y54"/>
    <mergeCell ref="A55:A58"/>
    <mergeCell ref="B55:H58"/>
    <mergeCell ref="N55:O55"/>
    <mergeCell ref="P55:S55"/>
    <mergeCell ref="T55:V55"/>
    <mergeCell ref="W55:Y55"/>
    <mergeCell ref="O51:S51"/>
    <mergeCell ref="N52:O52"/>
    <mergeCell ref="P52:S52"/>
    <mergeCell ref="T52:U52"/>
    <mergeCell ref="V52:Y52"/>
    <mergeCell ref="N53:O53"/>
    <mergeCell ref="P53:S53"/>
    <mergeCell ref="T53:U53"/>
    <mergeCell ref="V53:Y53"/>
    <mergeCell ref="C47:F47"/>
    <mergeCell ref="G47:H47"/>
    <mergeCell ref="I47:L47"/>
    <mergeCell ref="A48:B48"/>
    <mergeCell ref="C48:F48"/>
    <mergeCell ref="G48:I48"/>
    <mergeCell ref="J48:L48"/>
    <mergeCell ref="C45:F45"/>
    <mergeCell ref="G45:H45"/>
    <mergeCell ref="I45:L45"/>
    <mergeCell ref="C46:F46"/>
    <mergeCell ref="G46:H46"/>
    <mergeCell ref="I46:L46"/>
    <mergeCell ref="AF16:AF17"/>
    <mergeCell ref="AG16:AG17"/>
    <mergeCell ref="AH16:AJ16"/>
    <mergeCell ref="AK16:AK17"/>
    <mergeCell ref="AL16:AL17"/>
    <mergeCell ref="B44:F44"/>
    <mergeCell ref="X13:X14"/>
    <mergeCell ref="Y13:Y14"/>
    <mergeCell ref="AA14:AL14"/>
    <mergeCell ref="AB15:AF15"/>
    <mergeCell ref="AH15:AL15"/>
    <mergeCell ref="AA16:AA17"/>
    <mergeCell ref="AB16:AB17"/>
    <mergeCell ref="AC16:AC17"/>
    <mergeCell ref="AD16:AD17"/>
    <mergeCell ref="AE16:AE17"/>
    <mergeCell ref="P13:P14"/>
    <mergeCell ref="Q13:Q14"/>
    <mergeCell ref="R13:R14"/>
    <mergeCell ref="S13:S14"/>
    <mergeCell ref="T13:T14"/>
    <mergeCell ref="U13:W13"/>
    <mergeCell ref="G13:G14"/>
    <mergeCell ref="H13:J13"/>
    <mergeCell ref="K13:K14"/>
    <mergeCell ref="L13:L14"/>
    <mergeCell ref="N13:N14"/>
    <mergeCell ref="O13:O14"/>
    <mergeCell ref="A13:A14"/>
    <mergeCell ref="B13:B14"/>
    <mergeCell ref="C13:C14"/>
    <mergeCell ref="D13:D14"/>
    <mergeCell ref="E13:E14"/>
    <mergeCell ref="F13:F14"/>
    <mergeCell ref="AA10:AB10"/>
    <mergeCell ref="A11:L11"/>
    <mergeCell ref="N11:Y11"/>
    <mergeCell ref="AA11:AB11"/>
    <mergeCell ref="B12:F12"/>
    <mergeCell ref="H12:L12"/>
    <mergeCell ref="AA12:AL12"/>
    <mergeCell ref="A7:B7"/>
    <mergeCell ref="N7:O7"/>
    <mergeCell ref="A8:B8"/>
    <mergeCell ref="N8:O8"/>
    <mergeCell ref="AA8:AB8"/>
    <mergeCell ref="A9:L9"/>
    <mergeCell ref="N9:Y9"/>
    <mergeCell ref="AA9:AB9"/>
    <mergeCell ref="A1:A4"/>
    <mergeCell ref="B1:I4"/>
    <mergeCell ref="N1:N4"/>
    <mergeCell ref="O1:V4"/>
    <mergeCell ref="AA4:AA7"/>
    <mergeCell ref="AB4:AI7"/>
    <mergeCell ref="A5:B5"/>
    <mergeCell ref="N5:O5"/>
    <mergeCell ref="A6:B6"/>
    <mergeCell ref="N6:O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8"/>
  <sheetViews>
    <sheetView view="pageBreakPreview" topLeftCell="A4" zoomScale="70" zoomScaleNormal="100" zoomScaleSheetLayoutView="70" workbookViewId="0">
      <selection activeCell="M17" sqref="M17"/>
    </sheetView>
  </sheetViews>
  <sheetFormatPr defaultRowHeight="15"/>
  <cols>
    <col min="1" max="1" width="14.140625" customWidth="1"/>
    <col min="2" max="2" width="15.42578125" bestFit="1" customWidth="1"/>
    <col min="3" max="3" width="10" customWidth="1"/>
    <col min="4" max="4" width="10.140625" customWidth="1"/>
    <col min="7" max="7" width="14" customWidth="1"/>
    <col min="8" max="8" width="12.5703125" customWidth="1"/>
    <col min="9" max="9" width="11.5703125" customWidth="1"/>
    <col min="10" max="10" width="11.7109375" customWidth="1"/>
    <col min="11" max="11" width="10.28515625" customWidth="1"/>
    <col min="12" max="12" width="16" customWidth="1"/>
    <col min="14" max="14" width="14.5703125" customWidth="1"/>
    <col min="15" max="15" width="12.28515625" customWidth="1"/>
    <col min="17" max="17" width="10.28515625" customWidth="1"/>
    <col min="18" max="18" width="12.28515625" customWidth="1"/>
    <col min="20" max="20" width="11.42578125" customWidth="1"/>
    <col min="23" max="23" width="11.28515625" customWidth="1"/>
    <col min="24" max="24" width="13.140625" customWidth="1"/>
    <col min="25" max="25" width="14.7109375" customWidth="1"/>
    <col min="27" max="27" width="14" customWidth="1"/>
    <col min="28" max="28" width="12.140625" customWidth="1"/>
    <col min="29" max="29" width="10.140625" customWidth="1"/>
    <col min="30" max="30" width="11" customWidth="1"/>
    <col min="31" max="31" width="10.5703125" customWidth="1"/>
    <col min="33" max="33" width="24.42578125" customWidth="1"/>
    <col min="36" max="36" width="12.42578125" customWidth="1"/>
    <col min="37" max="37" width="11.85546875" customWidth="1"/>
    <col min="38" max="38" width="18" customWidth="1"/>
  </cols>
  <sheetData>
    <row r="1" spans="1:38" ht="23.25" customHeight="1">
      <c r="A1" s="1"/>
      <c r="B1" s="2" t="s">
        <v>0</v>
      </c>
      <c r="C1" s="3"/>
      <c r="D1" s="3"/>
      <c r="E1" s="3"/>
      <c r="F1" s="3"/>
      <c r="G1" s="3"/>
      <c r="H1" s="3"/>
      <c r="I1" s="3"/>
      <c r="J1" s="6"/>
      <c r="K1" s="6"/>
      <c r="L1" s="7"/>
      <c r="N1" s="1"/>
      <c r="O1" s="2" t="s">
        <v>0</v>
      </c>
      <c r="P1" s="3"/>
      <c r="Q1" s="3"/>
      <c r="R1" s="3"/>
      <c r="S1" s="3"/>
      <c r="T1" s="3"/>
      <c r="U1" s="3"/>
      <c r="V1" s="3"/>
      <c r="W1" s="6"/>
      <c r="X1" s="6"/>
      <c r="Y1" s="7"/>
      <c r="AA1" s="1"/>
      <c r="AB1" s="2" t="s">
        <v>0</v>
      </c>
      <c r="AC1" s="3"/>
      <c r="AD1" s="3"/>
      <c r="AE1" s="3"/>
      <c r="AF1" s="3"/>
      <c r="AG1" s="3"/>
      <c r="AH1" s="3"/>
      <c r="AI1" s="3"/>
      <c r="AJ1" s="6"/>
      <c r="AK1" s="6"/>
      <c r="AL1" s="7"/>
    </row>
    <row r="2" spans="1:38" ht="23.25" customHeight="1">
      <c r="A2" s="13"/>
      <c r="B2" s="14"/>
      <c r="C2" s="15"/>
      <c r="D2" s="15"/>
      <c r="E2" s="15"/>
      <c r="F2" s="15"/>
      <c r="G2" s="15"/>
      <c r="H2" s="15"/>
      <c r="I2" s="15"/>
      <c r="L2" s="18"/>
      <c r="N2" s="13"/>
      <c r="O2" s="14"/>
      <c r="P2" s="15"/>
      <c r="Q2" s="15"/>
      <c r="R2" s="15"/>
      <c r="S2" s="15"/>
      <c r="T2" s="15"/>
      <c r="U2" s="15"/>
      <c r="V2" s="15"/>
      <c r="Y2" s="18"/>
      <c r="AA2" s="13"/>
      <c r="AB2" s="14"/>
      <c r="AC2" s="15"/>
      <c r="AD2" s="15"/>
      <c r="AE2" s="15"/>
      <c r="AF2" s="15"/>
      <c r="AG2" s="15"/>
      <c r="AH2" s="15"/>
      <c r="AI2" s="15"/>
      <c r="AL2" s="18"/>
    </row>
    <row r="3" spans="1:38" ht="23.25" customHeight="1">
      <c r="A3" s="13"/>
      <c r="B3" s="14"/>
      <c r="C3" s="15"/>
      <c r="D3" s="15"/>
      <c r="E3" s="15"/>
      <c r="F3" s="15"/>
      <c r="G3" s="15"/>
      <c r="H3" s="15"/>
      <c r="I3" s="15"/>
      <c r="L3" s="18"/>
      <c r="N3" s="13"/>
      <c r="O3" s="14"/>
      <c r="P3" s="15"/>
      <c r="Q3" s="15"/>
      <c r="R3" s="15"/>
      <c r="S3" s="15"/>
      <c r="T3" s="15"/>
      <c r="U3" s="15"/>
      <c r="V3" s="15"/>
      <c r="Y3" s="18"/>
      <c r="AA3" s="13"/>
      <c r="AB3" s="14"/>
      <c r="AC3" s="15"/>
      <c r="AD3" s="15"/>
      <c r="AE3" s="15"/>
      <c r="AF3" s="15"/>
      <c r="AG3" s="15"/>
      <c r="AH3" s="15"/>
      <c r="AI3" s="15"/>
      <c r="AL3" s="18"/>
    </row>
    <row r="4" spans="1:38" ht="23.25" customHeight="1">
      <c r="A4" s="13"/>
      <c r="B4" s="124"/>
      <c r="C4" s="125"/>
      <c r="D4" s="125"/>
      <c r="E4" s="125"/>
      <c r="F4" s="125"/>
      <c r="G4" s="125"/>
      <c r="H4" s="125"/>
      <c r="I4" s="125"/>
      <c r="L4" s="18"/>
      <c r="N4" s="13"/>
      <c r="O4" s="124"/>
      <c r="P4" s="125"/>
      <c r="Q4" s="125"/>
      <c r="R4" s="125"/>
      <c r="S4" s="125"/>
      <c r="T4" s="125"/>
      <c r="U4" s="125"/>
      <c r="V4" s="125"/>
      <c r="Y4" s="18"/>
      <c r="AA4" s="13"/>
      <c r="AB4" s="124"/>
      <c r="AC4" s="125"/>
      <c r="AD4" s="125"/>
      <c r="AE4" s="125"/>
      <c r="AF4" s="125"/>
      <c r="AG4" s="125"/>
      <c r="AH4" s="125"/>
      <c r="AI4" s="125"/>
      <c r="AL4" s="18"/>
    </row>
    <row r="5" spans="1:38" ht="16.5">
      <c r="A5" s="24" t="s">
        <v>1</v>
      </c>
      <c r="B5" s="25"/>
      <c r="C5" s="26" t="s">
        <v>2</v>
      </c>
      <c r="D5" s="27"/>
      <c r="E5" s="27"/>
      <c r="F5" s="27"/>
      <c r="G5" s="27"/>
      <c r="H5" s="27"/>
      <c r="I5" s="27"/>
      <c r="J5" s="27"/>
      <c r="K5" s="27"/>
      <c r="L5" s="28"/>
      <c r="N5" s="24" t="s">
        <v>1</v>
      </c>
      <c r="O5" s="25"/>
      <c r="P5" s="26" t="s">
        <v>2</v>
      </c>
      <c r="Q5" s="27"/>
      <c r="R5" s="27"/>
      <c r="S5" s="27"/>
      <c r="T5" s="27"/>
      <c r="U5" s="27"/>
      <c r="V5" s="27"/>
      <c r="W5" s="27"/>
      <c r="X5" s="27"/>
      <c r="Y5" s="28"/>
      <c r="AA5" s="24" t="s">
        <v>1</v>
      </c>
      <c r="AB5" s="25"/>
      <c r="AC5" s="26" t="s">
        <v>2</v>
      </c>
      <c r="AD5" s="27"/>
      <c r="AE5" s="27"/>
      <c r="AF5" s="27"/>
      <c r="AG5" s="27"/>
      <c r="AH5" s="27"/>
      <c r="AI5" s="27"/>
      <c r="AJ5" s="27"/>
      <c r="AK5" s="27"/>
      <c r="AL5" s="28"/>
    </row>
    <row r="6" spans="1:38" ht="16.5">
      <c r="A6" s="24" t="s">
        <v>3</v>
      </c>
      <c r="B6" s="25"/>
      <c r="C6" s="26" t="s">
        <v>4</v>
      </c>
      <c r="D6" s="27"/>
      <c r="E6" s="27"/>
      <c r="F6" s="27"/>
      <c r="G6" s="27"/>
      <c r="H6" s="27"/>
      <c r="I6" s="27"/>
      <c r="J6" s="27"/>
      <c r="K6" s="27"/>
      <c r="L6" s="28"/>
      <c r="N6" s="24" t="s">
        <v>3</v>
      </c>
      <c r="O6" s="25"/>
      <c r="P6" s="26" t="s">
        <v>4</v>
      </c>
      <c r="Q6" s="27"/>
      <c r="R6" s="27"/>
      <c r="S6" s="27"/>
      <c r="T6" s="27"/>
      <c r="U6" s="27"/>
      <c r="V6" s="27"/>
      <c r="W6" s="27"/>
      <c r="X6" s="27"/>
      <c r="Y6" s="28"/>
      <c r="AA6" s="24" t="s">
        <v>3</v>
      </c>
      <c r="AB6" s="25"/>
      <c r="AC6" s="26" t="s">
        <v>4</v>
      </c>
      <c r="AD6" s="27"/>
      <c r="AE6" s="27"/>
      <c r="AF6" s="27"/>
      <c r="AG6" s="27"/>
      <c r="AH6" s="27"/>
      <c r="AI6" s="27"/>
      <c r="AJ6" s="27"/>
      <c r="AK6" s="27"/>
      <c r="AL6" s="28"/>
    </row>
    <row r="7" spans="1:38" ht="16.5">
      <c r="A7" s="34" t="s">
        <v>5</v>
      </c>
      <c r="B7" s="35"/>
      <c r="C7" s="26" t="s">
        <v>6</v>
      </c>
      <c r="D7" s="27"/>
      <c r="E7" s="27"/>
      <c r="F7" s="27"/>
      <c r="G7" s="27"/>
      <c r="H7" s="27"/>
      <c r="I7" s="27"/>
      <c r="J7" s="27"/>
      <c r="K7" s="27"/>
      <c r="L7" s="28"/>
      <c r="N7" s="34" t="s">
        <v>5</v>
      </c>
      <c r="O7" s="35"/>
      <c r="P7" s="26" t="s">
        <v>6</v>
      </c>
      <c r="Q7" s="27"/>
      <c r="R7" s="27"/>
      <c r="S7" s="27"/>
      <c r="T7" s="27"/>
      <c r="U7" s="27"/>
      <c r="V7" s="27"/>
      <c r="W7" s="27"/>
      <c r="X7" s="27"/>
      <c r="Y7" s="28"/>
      <c r="AA7" s="34" t="s">
        <v>5</v>
      </c>
      <c r="AB7" s="35"/>
      <c r="AC7" s="26" t="s">
        <v>6</v>
      </c>
      <c r="AD7" s="27"/>
      <c r="AE7" s="27"/>
      <c r="AF7" s="27"/>
      <c r="AG7" s="27"/>
      <c r="AH7" s="27"/>
      <c r="AI7" s="27"/>
      <c r="AJ7" s="27"/>
      <c r="AK7" s="27"/>
      <c r="AL7" s="28"/>
    </row>
    <row r="8" spans="1:38" ht="16.5">
      <c r="A8" s="24" t="s">
        <v>7</v>
      </c>
      <c r="B8" s="25"/>
      <c r="C8" s="26" t="s">
        <v>8</v>
      </c>
      <c r="D8" s="27"/>
      <c r="E8" s="27"/>
      <c r="F8" s="27"/>
      <c r="G8" s="27"/>
      <c r="H8" s="27"/>
      <c r="I8" s="27"/>
      <c r="J8" s="27"/>
      <c r="K8" s="27"/>
      <c r="L8" s="28"/>
      <c r="N8" s="24" t="s">
        <v>7</v>
      </c>
      <c r="O8" s="25"/>
      <c r="P8" s="26" t="s">
        <v>8</v>
      </c>
      <c r="Q8" s="27"/>
      <c r="R8" s="27"/>
      <c r="S8" s="27"/>
      <c r="T8" s="27"/>
      <c r="U8" s="27"/>
      <c r="V8" s="27"/>
      <c r="W8" s="27"/>
      <c r="X8" s="27"/>
      <c r="Y8" s="28"/>
      <c r="AA8" s="24" t="s">
        <v>7</v>
      </c>
      <c r="AB8" s="25"/>
      <c r="AC8" s="26" t="s">
        <v>8</v>
      </c>
      <c r="AD8" s="27"/>
      <c r="AE8" s="27"/>
      <c r="AF8" s="27"/>
      <c r="AG8" s="27"/>
      <c r="AH8" s="27"/>
      <c r="AI8" s="27"/>
      <c r="AJ8" s="27"/>
      <c r="AK8" s="27"/>
      <c r="AL8" s="28"/>
    </row>
    <row r="9" spans="1:38" ht="15.75">
      <c r="A9" s="38" t="s">
        <v>187</v>
      </c>
      <c r="B9" s="39"/>
      <c r="C9" s="39"/>
      <c r="D9" s="39"/>
      <c r="E9" s="39"/>
      <c r="F9" s="39"/>
      <c r="G9" s="39"/>
      <c r="H9" s="39"/>
      <c r="I9" s="39"/>
      <c r="J9" s="39"/>
      <c r="K9" s="39"/>
      <c r="L9" s="40"/>
      <c r="N9" s="38" t="s">
        <v>187</v>
      </c>
      <c r="O9" s="39"/>
      <c r="P9" s="39"/>
      <c r="Q9" s="39"/>
      <c r="R9" s="39"/>
      <c r="S9" s="39"/>
      <c r="T9" s="39"/>
      <c r="U9" s="39"/>
      <c r="V9" s="39"/>
      <c r="W9" s="39"/>
      <c r="X9" s="39"/>
      <c r="Y9" s="40"/>
      <c r="AA9" s="38" t="s">
        <v>187</v>
      </c>
      <c r="AB9" s="39"/>
      <c r="AC9" s="39"/>
      <c r="AD9" s="39"/>
      <c r="AE9" s="39"/>
      <c r="AF9" s="39"/>
      <c r="AG9" s="39"/>
      <c r="AH9" s="39"/>
      <c r="AI9" s="39"/>
      <c r="AJ9" s="39"/>
      <c r="AK9" s="39"/>
      <c r="AL9" s="40"/>
    </row>
    <row r="10" spans="1:38" ht="15.75">
      <c r="A10" s="44" t="s">
        <v>10</v>
      </c>
      <c r="B10" s="45"/>
      <c r="C10" s="45"/>
      <c r="D10" s="45"/>
      <c r="E10" s="45"/>
      <c r="F10" s="45"/>
      <c r="G10" s="46" t="s">
        <v>11</v>
      </c>
      <c r="H10" s="47"/>
      <c r="I10" s="45"/>
      <c r="J10" s="45"/>
      <c r="K10" s="45"/>
      <c r="L10" s="48"/>
      <c r="N10" s="44" t="s">
        <v>10</v>
      </c>
      <c r="O10" s="45"/>
      <c r="P10" s="45"/>
      <c r="Q10" s="45"/>
      <c r="R10" s="45"/>
      <c r="S10" s="45"/>
      <c r="T10" s="46" t="s">
        <v>11</v>
      </c>
      <c r="U10" s="47"/>
      <c r="V10" s="45"/>
      <c r="W10" s="45"/>
      <c r="X10" s="45"/>
      <c r="Y10" s="48"/>
      <c r="AA10" s="44" t="s">
        <v>10</v>
      </c>
      <c r="AB10" s="45"/>
      <c r="AC10" s="45"/>
      <c r="AD10" s="45"/>
      <c r="AE10" s="45"/>
      <c r="AF10" s="45"/>
      <c r="AG10" s="46" t="s">
        <v>11</v>
      </c>
      <c r="AH10" s="47"/>
      <c r="AI10" s="45"/>
      <c r="AJ10" s="45"/>
      <c r="AK10" s="45"/>
      <c r="AL10" s="48"/>
    </row>
    <row r="11" spans="1:38">
      <c r="A11" s="49"/>
      <c r="B11" s="50"/>
      <c r="C11" s="50"/>
      <c r="D11" s="50"/>
      <c r="E11" s="50"/>
      <c r="F11" s="50"/>
      <c r="G11" s="50"/>
      <c r="H11" s="50"/>
      <c r="I11" s="50"/>
      <c r="J11" s="50"/>
      <c r="K11" s="50"/>
      <c r="L11" s="51"/>
      <c r="N11" s="49"/>
      <c r="O11" s="50"/>
      <c r="P11" s="50"/>
      <c r="Q11" s="50"/>
      <c r="R11" s="50"/>
      <c r="S11" s="50"/>
      <c r="T11" s="50"/>
      <c r="U11" s="50"/>
      <c r="V11" s="50"/>
      <c r="W11" s="50"/>
      <c r="X11" s="50"/>
      <c r="Y11" s="51"/>
      <c r="AA11" s="49"/>
      <c r="AB11" s="50"/>
      <c r="AC11" s="50"/>
      <c r="AD11" s="50"/>
      <c r="AE11" s="50"/>
      <c r="AF11" s="50"/>
      <c r="AG11" s="50"/>
      <c r="AH11" s="50"/>
      <c r="AI11" s="50"/>
      <c r="AJ11" s="50"/>
      <c r="AK11" s="50"/>
      <c r="AL11" s="51"/>
    </row>
    <row r="12" spans="1:38">
      <c r="A12" s="44" t="s">
        <v>14</v>
      </c>
      <c r="B12" s="57">
        <v>45099</v>
      </c>
      <c r="C12" s="55"/>
      <c r="D12" s="46"/>
      <c r="E12" s="56"/>
      <c r="F12" s="47"/>
      <c r="G12" s="46" t="s">
        <v>188</v>
      </c>
      <c r="H12" s="126">
        <v>45099</v>
      </c>
      <c r="I12" s="56"/>
      <c r="J12" s="56"/>
      <c r="K12" s="56"/>
      <c r="L12" s="58"/>
      <c r="N12" s="44" t="s">
        <v>14</v>
      </c>
      <c r="O12" s="57">
        <v>45101</v>
      </c>
      <c r="P12" s="55"/>
      <c r="Q12" s="46"/>
      <c r="R12" s="56"/>
      <c r="S12" s="47"/>
      <c r="T12" s="46" t="s">
        <v>188</v>
      </c>
      <c r="V12" s="127">
        <v>45101</v>
      </c>
      <c r="W12" s="78"/>
      <c r="X12" s="56"/>
      <c r="Y12" s="58"/>
      <c r="AA12" s="44" t="s">
        <v>14</v>
      </c>
      <c r="AB12" s="57"/>
      <c r="AC12" s="55"/>
      <c r="AD12" s="46"/>
      <c r="AE12" s="56"/>
      <c r="AF12" s="47"/>
      <c r="AG12" s="46" t="s">
        <v>188</v>
      </c>
      <c r="AI12" s="56"/>
      <c r="AJ12" s="56"/>
      <c r="AK12" s="56"/>
      <c r="AL12" s="58"/>
    </row>
    <row r="13" spans="1:38">
      <c r="A13" s="61" t="s">
        <v>15</v>
      </c>
      <c r="B13" s="62" t="s">
        <v>16</v>
      </c>
      <c r="C13" s="63" t="s">
        <v>17</v>
      </c>
      <c r="D13" s="63" t="s">
        <v>18</v>
      </c>
      <c r="E13" s="63" t="s">
        <v>19</v>
      </c>
      <c r="F13" s="63" t="s">
        <v>20</v>
      </c>
      <c r="G13" s="64" t="s">
        <v>21</v>
      </c>
      <c r="H13" s="65" t="s">
        <v>22</v>
      </c>
      <c r="I13" s="66"/>
      <c r="J13" s="67"/>
      <c r="K13" s="62" t="s">
        <v>23</v>
      </c>
      <c r="L13" s="68" t="s">
        <v>24</v>
      </c>
      <c r="N13" s="61" t="s">
        <v>15</v>
      </c>
      <c r="O13" s="62" t="s">
        <v>16</v>
      </c>
      <c r="P13" s="63" t="s">
        <v>17</v>
      </c>
      <c r="Q13" s="63" t="s">
        <v>18</v>
      </c>
      <c r="R13" s="63" t="s">
        <v>19</v>
      </c>
      <c r="S13" s="63" t="s">
        <v>20</v>
      </c>
      <c r="T13" s="64" t="s">
        <v>21</v>
      </c>
      <c r="U13" s="65" t="s">
        <v>22</v>
      </c>
      <c r="V13" s="66"/>
      <c r="W13" s="67"/>
      <c r="X13" s="62" t="s">
        <v>23</v>
      </c>
      <c r="Y13" s="68" t="s">
        <v>24</v>
      </c>
      <c r="AA13" s="61" t="s">
        <v>15</v>
      </c>
      <c r="AB13" s="62" t="s">
        <v>16</v>
      </c>
      <c r="AC13" s="63" t="s">
        <v>17</v>
      </c>
      <c r="AD13" s="63" t="s">
        <v>18</v>
      </c>
      <c r="AE13" s="63" t="s">
        <v>19</v>
      </c>
      <c r="AF13" s="63" t="s">
        <v>20</v>
      </c>
      <c r="AG13" s="64" t="s">
        <v>21</v>
      </c>
      <c r="AH13" s="65" t="s">
        <v>22</v>
      </c>
      <c r="AI13" s="66"/>
      <c r="AJ13" s="67"/>
      <c r="AK13" s="62" t="s">
        <v>23</v>
      </c>
      <c r="AL13" s="68" t="s">
        <v>24</v>
      </c>
    </row>
    <row r="14" spans="1:38" ht="60">
      <c r="A14" s="61"/>
      <c r="B14" s="62"/>
      <c r="C14" s="63"/>
      <c r="D14" s="63"/>
      <c r="E14" s="63"/>
      <c r="F14" s="63"/>
      <c r="G14" s="64"/>
      <c r="H14" s="69" t="s">
        <v>25</v>
      </c>
      <c r="I14" s="70" t="s">
        <v>26</v>
      </c>
      <c r="J14" s="69" t="s">
        <v>27</v>
      </c>
      <c r="K14" s="62"/>
      <c r="L14" s="68"/>
      <c r="N14" s="61"/>
      <c r="O14" s="62"/>
      <c r="P14" s="63"/>
      <c r="Q14" s="63"/>
      <c r="R14" s="63"/>
      <c r="S14" s="63"/>
      <c r="T14" s="64"/>
      <c r="U14" s="69" t="s">
        <v>25</v>
      </c>
      <c r="V14" s="70" t="s">
        <v>26</v>
      </c>
      <c r="W14" s="69" t="s">
        <v>27</v>
      </c>
      <c r="X14" s="62"/>
      <c r="Y14" s="68"/>
      <c r="AA14" s="61"/>
      <c r="AB14" s="62"/>
      <c r="AC14" s="63"/>
      <c r="AD14" s="63"/>
      <c r="AE14" s="63"/>
      <c r="AF14" s="63"/>
      <c r="AG14" s="64"/>
      <c r="AH14" s="69" t="s">
        <v>25</v>
      </c>
      <c r="AI14" s="70" t="s">
        <v>26</v>
      </c>
      <c r="AJ14" s="69" t="s">
        <v>27</v>
      </c>
      <c r="AK14" s="62"/>
      <c r="AL14" s="68"/>
    </row>
    <row r="15" spans="1:38">
      <c r="A15" s="128">
        <v>1</v>
      </c>
      <c r="B15" s="72" t="s">
        <v>28</v>
      </c>
      <c r="C15" s="72">
        <v>160</v>
      </c>
      <c r="D15" s="72" t="s">
        <v>189</v>
      </c>
      <c r="E15" s="72" t="s">
        <v>190</v>
      </c>
      <c r="F15" s="72">
        <v>364.3</v>
      </c>
      <c r="G15" s="72" t="s">
        <v>191</v>
      </c>
      <c r="H15" s="72">
        <v>3.3</v>
      </c>
      <c r="I15" s="72">
        <v>1</v>
      </c>
      <c r="J15" s="72">
        <v>4.3</v>
      </c>
      <c r="K15" s="72" t="s">
        <v>40</v>
      </c>
      <c r="L15" s="75"/>
      <c r="N15" s="128">
        <v>1</v>
      </c>
      <c r="O15" s="128" t="s">
        <v>28</v>
      </c>
      <c r="P15" s="128">
        <v>110</v>
      </c>
      <c r="Q15" s="128" t="s">
        <v>192</v>
      </c>
      <c r="R15" s="128" t="s">
        <v>193</v>
      </c>
      <c r="S15" s="128">
        <v>180</v>
      </c>
      <c r="T15" s="72" t="s">
        <v>32</v>
      </c>
      <c r="U15" s="72">
        <v>3.5</v>
      </c>
      <c r="V15" s="72">
        <v>1</v>
      </c>
      <c r="W15" s="72">
        <v>4.5</v>
      </c>
      <c r="X15" s="72" t="s">
        <v>40</v>
      </c>
      <c r="Y15" s="75"/>
      <c r="AA15" s="128">
        <v>1</v>
      </c>
      <c r="AB15" s="128" t="s">
        <v>28</v>
      </c>
      <c r="AC15" s="128">
        <v>90</v>
      </c>
      <c r="AD15" s="72" t="s">
        <v>194</v>
      </c>
      <c r="AE15" s="72" t="s">
        <v>195</v>
      </c>
      <c r="AF15" s="72">
        <v>63.2</v>
      </c>
      <c r="AG15" s="72" t="s">
        <v>32</v>
      </c>
      <c r="AH15" s="72">
        <v>3.5</v>
      </c>
      <c r="AI15" s="72">
        <v>1</v>
      </c>
      <c r="AJ15" s="72">
        <v>4.5</v>
      </c>
      <c r="AK15" s="72" t="s">
        <v>40</v>
      </c>
      <c r="AL15" s="75"/>
    </row>
    <row r="16" spans="1:38">
      <c r="A16" s="128">
        <f>1+A15</f>
        <v>2</v>
      </c>
      <c r="B16" s="72" t="s">
        <v>28</v>
      </c>
      <c r="C16" s="72">
        <v>63</v>
      </c>
      <c r="D16" s="72" t="s">
        <v>190</v>
      </c>
      <c r="E16" s="72" t="s">
        <v>196</v>
      </c>
      <c r="F16" s="72">
        <v>27.5</v>
      </c>
      <c r="G16" s="72" t="s">
        <v>191</v>
      </c>
      <c r="H16" s="72">
        <v>3.3</v>
      </c>
      <c r="I16" s="72">
        <v>1</v>
      </c>
      <c r="J16" s="72">
        <v>4.3</v>
      </c>
      <c r="K16" s="72" t="s">
        <v>40</v>
      </c>
      <c r="L16" s="75"/>
      <c r="N16" s="128">
        <f>1+N15</f>
        <v>2</v>
      </c>
      <c r="O16" s="128" t="s">
        <v>28</v>
      </c>
      <c r="P16" s="128">
        <v>160</v>
      </c>
      <c r="Q16" s="128" t="s">
        <v>197</v>
      </c>
      <c r="R16" s="128" t="s">
        <v>198</v>
      </c>
      <c r="S16" s="128">
        <v>56.3</v>
      </c>
      <c r="T16" s="72" t="s">
        <v>32</v>
      </c>
      <c r="U16" s="72">
        <v>3.5</v>
      </c>
      <c r="V16" s="72">
        <v>1</v>
      </c>
      <c r="W16" s="72">
        <v>4.5</v>
      </c>
      <c r="X16" s="72" t="s">
        <v>40</v>
      </c>
      <c r="Y16" s="75"/>
      <c r="AA16" s="128">
        <f>1+AA15</f>
        <v>2</v>
      </c>
      <c r="AB16" s="128" t="s">
        <v>28</v>
      </c>
      <c r="AC16" s="128">
        <v>90</v>
      </c>
      <c r="AD16" s="72" t="s">
        <v>195</v>
      </c>
      <c r="AE16" s="72" t="s">
        <v>199</v>
      </c>
      <c r="AF16" s="72">
        <v>97.5</v>
      </c>
      <c r="AG16" s="72" t="s">
        <v>32</v>
      </c>
      <c r="AH16" s="72">
        <v>3.5</v>
      </c>
      <c r="AI16" s="72">
        <v>1</v>
      </c>
      <c r="AJ16" s="72">
        <v>4.5</v>
      </c>
      <c r="AK16" s="72" t="s">
        <v>40</v>
      </c>
      <c r="AL16" s="75"/>
    </row>
    <row r="17" spans="1:38">
      <c r="A17" s="128">
        <f t="shared" ref="A17:A60" si="0">1+A16</f>
        <v>3</v>
      </c>
      <c r="B17" s="72" t="s">
        <v>28</v>
      </c>
      <c r="C17" s="129">
        <v>160</v>
      </c>
      <c r="D17" s="129" t="s">
        <v>190</v>
      </c>
      <c r="E17" s="129" t="s">
        <v>200</v>
      </c>
      <c r="F17" s="72">
        <v>431.5</v>
      </c>
      <c r="G17" s="72" t="s">
        <v>191</v>
      </c>
      <c r="H17" s="72">
        <v>3.3</v>
      </c>
      <c r="I17" s="72">
        <v>1</v>
      </c>
      <c r="J17" s="72">
        <v>4.3</v>
      </c>
      <c r="K17" s="72" t="s">
        <v>40</v>
      </c>
      <c r="L17" s="75"/>
      <c r="N17" s="128">
        <f t="shared" ref="N17:N73" si="1">1+N16</f>
        <v>3</v>
      </c>
      <c r="O17" s="128" t="s">
        <v>28</v>
      </c>
      <c r="P17" s="128">
        <v>63</v>
      </c>
      <c r="Q17" s="128" t="s">
        <v>198</v>
      </c>
      <c r="R17" s="128" t="s">
        <v>201</v>
      </c>
      <c r="S17" s="128">
        <v>33</v>
      </c>
      <c r="T17" s="72" t="s">
        <v>32</v>
      </c>
      <c r="U17" s="72">
        <v>3.5</v>
      </c>
      <c r="V17" s="72">
        <v>1</v>
      </c>
      <c r="W17" s="72">
        <v>4.5</v>
      </c>
      <c r="X17" s="72" t="s">
        <v>40</v>
      </c>
      <c r="Y17" s="75"/>
      <c r="AA17" s="128">
        <f t="shared" ref="AA17:AA22" si="2">1+AA16</f>
        <v>3</v>
      </c>
      <c r="AB17" s="128" t="s">
        <v>28</v>
      </c>
      <c r="AC17" s="128">
        <v>90</v>
      </c>
      <c r="AD17" s="72" t="s">
        <v>199</v>
      </c>
      <c r="AE17" s="72" t="s">
        <v>202</v>
      </c>
      <c r="AF17" s="72">
        <v>27.2</v>
      </c>
      <c r="AG17" s="72" t="s">
        <v>32</v>
      </c>
      <c r="AH17" s="72">
        <v>3.5</v>
      </c>
      <c r="AI17" s="72">
        <v>1</v>
      </c>
      <c r="AJ17" s="72">
        <v>4.5</v>
      </c>
      <c r="AK17" s="72" t="s">
        <v>40</v>
      </c>
      <c r="AL17" s="75"/>
    </row>
    <row r="18" spans="1:38">
      <c r="A18" s="128">
        <f t="shared" si="0"/>
        <v>4</v>
      </c>
      <c r="B18" s="72" t="s">
        <v>28</v>
      </c>
      <c r="C18" s="72">
        <v>160</v>
      </c>
      <c r="D18" s="72" t="s">
        <v>200</v>
      </c>
      <c r="E18" s="72" t="s">
        <v>203</v>
      </c>
      <c r="F18" s="72">
        <v>45.1</v>
      </c>
      <c r="G18" s="72" t="s">
        <v>191</v>
      </c>
      <c r="H18" s="72">
        <v>3.3</v>
      </c>
      <c r="I18" s="72">
        <v>1</v>
      </c>
      <c r="J18" s="72">
        <v>4.3</v>
      </c>
      <c r="K18" s="72" t="s">
        <v>40</v>
      </c>
      <c r="L18" s="75"/>
      <c r="N18" s="128">
        <f t="shared" si="1"/>
        <v>4</v>
      </c>
      <c r="O18" s="128" t="s">
        <v>28</v>
      </c>
      <c r="P18" s="128">
        <v>160</v>
      </c>
      <c r="Q18" s="128" t="s">
        <v>198</v>
      </c>
      <c r="R18" s="128" t="s">
        <v>204</v>
      </c>
      <c r="S18" s="128">
        <v>90.1</v>
      </c>
      <c r="T18" s="72" t="s">
        <v>32</v>
      </c>
      <c r="U18" s="72">
        <v>3.5</v>
      </c>
      <c r="V18" s="72">
        <v>1</v>
      </c>
      <c r="W18" s="72">
        <v>4.5</v>
      </c>
      <c r="X18" s="72" t="s">
        <v>40</v>
      </c>
      <c r="Y18" s="75"/>
      <c r="AA18" s="128">
        <f t="shared" si="2"/>
        <v>4</v>
      </c>
      <c r="AB18" s="128" t="s">
        <v>28</v>
      </c>
      <c r="AC18" s="128">
        <v>90</v>
      </c>
      <c r="AD18" s="72" t="s">
        <v>199</v>
      </c>
      <c r="AE18" s="72" t="s">
        <v>205</v>
      </c>
      <c r="AF18" s="72">
        <v>182.7</v>
      </c>
      <c r="AG18" s="72" t="s">
        <v>32</v>
      </c>
      <c r="AH18" s="72">
        <v>3.5</v>
      </c>
      <c r="AI18" s="72">
        <v>1</v>
      </c>
      <c r="AJ18" s="72">
        <v>4.5</v>
      </c>
      <c r="AK18" s="72" t="s">
        <v>40</v>
      </c>
      <c r="AL18" s="75"/>
    </row>
    <row r="19" spans="1:38">
      <c r="A19" s="128">
        <f t="shared" si="0"/>
        <v>5</v>
      </c>
      <c r="B19" s="72" t="s">
        <v>28</v>
      </c>
      <c r="C19" s="72">
        <v>110</v>
      </c>
      <c r="D19" s="72" t="s">
        <v>203</v>
      </c>
      <c r="E19" s="72" t="s">
        <v>206</v>
      </c>
      <c r="F19" s="72">
        <v>66.2</v>
      </c>
      <c r="G19" s="72" t="s">
        <v>191</v>
      </c>
      <c r="H19" s="72">
        <v>3.3</v>
      </c>
      <c r="I19" s="72">
        <v>1</v>
      </c>
      <c r="J19" s="72">
        <v>4.3</v>
      </c>
      <c r="K19" s="72" t="s">
        <v>40</v>
      </c>
      <c r="L19" s="75"/>
      <c r="N19" s="128">
        <f t="shared" si="1"/>
        <v>5</v>
      </c>
      <c r="O19" s="128" t="s">
        <v>28</v>
      </c>
      <c r="P19" s="128">
        <v>75</v>
      </c>
      <c r="Q19" s="128" t="s">
        <v>204</v>
      </c>
      <c r="R19" s="128" t="s">
        <v>207</v>
      </c>
      <c r="S19" s="128">
        <v>107</v>
      </c>
      <c r="T19" s="72" t="s">
        <v>32</v>
      </c>
      <c r="U19" s="72">
        <v>3.5</v>
      </c>
      <c r="V19" s="72">
        <v>1</v>
      </c>
      <c r="W19" s="72">
        <v>4.5</v>
      </c>
      <c r="X19" s="72" t="s">
        <v>40</v>
      </c>
      <c r="Y19" s="75"/>
      <c r="AA19" s="128">
        <f t="shared" si="2"/>
        <v>5</v>
      </c>
      <c r="AB19" s="128" t="s">
        <v>28</v>
      </c>
      <c r="AC19" s="128">
        <v>110</v>
      </c>
      <c r="AD19" s="72" t="s">
        <v>208</v>
      </c>
      <c r="AE19" s="72" t="s">
        <v>209</v>
      </c>
      <c r="AF19" s="72">
        <v>165</v>
      </c>
      <c r="AG19" s="72" t="s">
        <v>32</v>
      </c>
      <c r="AH19" s="72">
        <v>3.5</v>
      </c>
      <c r="AI19" s="72">
        <v>1</v>
      </c>
      <c r="AJ19" s="72">
        <v>4.5</v>
      </c>
      <c r="AK19" s="72" t="s">
        <v>40</v>
      </c>
      <c r="AL19" s="75"/>
    </row>
    <row r="20" spans="1:38">
      <c r="A20" s="128">
        <f t="shared" si="0"/>
        <v>6</v>
      </c>
      <c r="B20" s="72" t="s">
        <v>28</v>
      </c>
      <c r="C20" s="72">
        <v>63</v>
      </c>
      <c r="D20" s="72" t="s">
        <v>206</v>
      </c>
      <c r="E20" s="72" t="s">
        <v>210</v>
      </c>
      <c r="F20" s="72">
        <v>286.60000000000002</v>
      </c>
      <c r="G20" s="72" t="s">
        <v>191</v>
      </c>
      <c r="H20" s="72">
        <v>3.3</v>
      </c>
      <c r="I20" s="72">
        <v>1</v>
      </c>
      <c r="J20" s="72">
        <v>4.3</v>
      </c>
      <c r="K20" s="72" t="s">
        <v>40</v>
      </c>
      <c r="L20" s="75"/>
      <c r="N20" s="128">
        <f t="shared" si="1"/>
        <v>6</v>
      </c>
      <c r="O20" s="128" t="s">
        <v>28</v>
      </c>
      <c r="P20" s="128">
        <v>63</v>
      </c>
      <c r="Q20" s="128" t="s">
        <v>207</v>
      </c>
      <c r="R20" s="128" t="s">
        <v>211</v>
      </c>
      <c r="S20" s="128">
        <v>128</v>
      </c>
      <c r="T20" s="72" t="s">
        <v>32</v>
      </c>
      <c r="U20" s="72">
        <v>3.5</v>
      </c>
      <c r="V20" s="72">
        <v>1</v>
      </c>
      <c r="W20" s="72">
        <v>4.5</v>
      </c>
      <c r="X20" s="72" t="s">
        <v>40</v>
      </c>
      <c r="Y20" s="75"/>
      <c r="AA20" s="128">
        <f t="shared" si="2"/>
        <v>6</v>
      </c>
      <c r="AB20" s="128" t="s">
        <v>28</v>
      </c>
      <c r="AC20" s="128">
        <v>110</v>
      </c>
      <c r="AD20" s="72" t="s">
        <v>209</v>
      </c>
      <c r="AE20" s="72" t="s">
        <v>212</v>
      </c>
      <c r="AF20" s="72">
        <v>30.3</v>
      </c>
      <c r="AG20" s="72" t="s">
        <v>32</v>
      </c>
      <c r="AH20" s="72">
        <v>3.5</v>
      </c>
      <c r="AI20" s="72">
        <v>1</v>
      </c>
      <c r="AJ20" s="72">
        <v>4.5</v>
      </c>
      <c r="AK20" s="72" t="s">
        <v>40</v>
      </c>
      <c r="AL20" s="75"/>
    </row>
    <row r="21" spans="1:38">
      <c r="A21" s="128">
        <f t="shared" si="0"/>
        <v>7</v>
      </c>
      <c r="B21" s="72" t="s">
        <v>28</v>
      </c>
      <c r="C21" s="72">
        <v>110</v>
      </c>
      <c r="D21" s="72" t="s">
        <v>206</v>
      </c>
      <c r="E21" s="72" t="s">
        <v>213</v>
      </c>
      <c r="F21" s="72">
        <v>265</v>
      </c>
      <c r="G21" s="72" t="s">
        <v>191</v>
      </c>
      <c r="H21" s="72">
        <v>3.3</v>
      </c>
      <c r="I21" s="72">
        <v>1</v>
      </c>
      <c r="J21" s="72">
        <v>4.3</v>
      </c>
      <c r="K21" s="72" t="s">
        <v>40</v>
      </c>
      <c r="L21" s="75"/>
      <c r="N21" s="128">
        <f t="shared" si="1"/>
        <v>7</v>
      </c>
      <c r="O21" s="128" t="s">
        <v>28</v>
      </c>
      <c r="P21" s="128">
        <v>63</v>
      </c>
      <c r="Q21" s="128" t="s">
        <v>214</v>
      </c>
      <c r="R21" s="128" t="s">
        <v>215</v>
      </c>
      <c r="S21" s="128">
        <v>69</v>
      </c>
      <c r="T21" s="72" t="s">
        <v>32</v>
      </c>
      <c r="U21" s="72">
        <v>3.5</v>
      </c>
      <c r="V21" s="72">
        <v>1</v>
      </c>
      <c r="W21" s="72">
        <v>4.5</v>
      </c>
      <c r="X21" s="72" t="s">
        <v>40</v>
      </c>
      <c r="Y21" s="75"/>
      <c r="AA21" s="128">
        <f t="shared" si="2"/>
        <v>7</v>
      </c>
      <c r="AB21" s="128" t="s">
        <v>28</v>
      </c>
      <c r="AC21" s="128">
        <v>90</v>
      </c>
      <c r="AD21" s="72" t="s">
        <v>209</v>
      </c>
      <c r="AE21" s="72" t="s">
        <v>216</v>
      </c>
      <c r="AF21" s="72">
        <v>47.5</v>
      </c>
      <c r="AG21" s="72" t="s">
        <v>32</v>
      </c>
      <c r="AH21" s="72">
        <v>3.5</v>
      </c>
      <c r="AI21" s="72">
        <v>1</v>
      </c>
      <c r="AJ21" s="72">
        <v>4.5</v>
      </c>
      <c r="AK21" s="72" t="s">
        <v>40</v>
      </c>
      <c r="AL21" s="75"/>
    </row>
    <row r="22" spans="1:38">
      <c r="A22" s="128">
        <f t="shared" si="0"/>
        <v>8</v>
      </c>
      <c r="B22" s="72" t="s">
        <v>28</v>
      </c>
      <c r="C22" s="72">
        <v>63</v>
      </c>
      <c r="D22" s="72" t="s">
        <v>213</v>
      </c>
      <c r="E22" s="72" t="s">
        <v>217</v>
      </c>
      <c r="F22" s="72">
        <v>34</v>
      </c>
      <c r="G22" s="72" t="s">
        <v>191</v>
      </c>
      <c r="H22" s="72">
        <v>3.3</v>
      </c>
      <c r="I22" s="72">
        <v>1</v>
      </c>
      <c r="J22" s="72">
        <v>4.3</v>
      </c>
      <c r="K22" s="72" t="s">
        <v>40</v>
      </c>
      <c r="L22" s="75"/>
      <c r="N22" s="128">
        <f t="shared" si="1"/>
        <v>8</v>
      </c>
      <c r="O22" s="128" t="s">
        <v>28</v>
      </c>
      <c r="P22" s="128">
        <v>75</v>
      </c>
      <c r="Q22" s="128" t="s">
        <v>207</v>
      </c>
      <c r="R22" s="128" t="s">
        <v>218</v>
      </c>
      <c r="S22" s="128">
        <v>12.6</v>
      </c>
      <c r="T22" s="72" t="s">
        <v>32</v>
      </c>
      <c r="U22" s="72">
        <v>3.5</v>
      </c>
      <c r="V22" s="72">
        <v>1</v>
      </c>
      <c r="W22" s="72">
        <v>4.5</v>
      </c>
      <c r="X22" s="72" t="s">
        <v>40</v>
      </c>
      <c r="Y22" s="75"/>
      <c r="AA22" s="128">
        <f t="shared" si="2"/>
        <v>8</v>
      </c>
      <c r="AB22" s="128" t="s">
        <v>28</v>
      </c>
      <c r="AC22" s="128">
        <v>110</v>
      </c>
      <c r="AD22" s="72" t="s">
        <v>216</v>
      </c>
      <c r="AE22" s="72" t="s">
        <v>219</v>
      </c>
      <c r="AF22" s="72">
        <v>40</v>
      </c>
      <c r="AG22" s="72" t="s">
        <v>32</v>
      </c>
      <c r="AH22" s="72">
        <v>3.5</v>
      </c>
      <c r="AI22" s="72">
        <v>1</v>
      </c>
      <c r="AJ22" s="72">
        <v>4.5</v>
      </c>
      <c r="AK22" s="72" t="s">
        <v>40</v>
      </c>
      <c r="AL22" s="75"/>
    </row>
    <row r="23" spans="1:38">
      <c r="A23" s="128">
        <f t="shared" si="0"/>
        <v>9</v>
      </c>
      <c r="B23" s="72" t="s">
        <v>28</v>
      </c>
      <c r="C23" s="72">
        <v>75</v>
      </c>
      <c r="D23" s="72" t="s">
        <v>213</v>
      </c>
      <c r="E23" s="72" t="s">
        <v>220</v>
      </c>
      <c r="F23" s="72">
        <v>102.4</v>
      </c>
      <c r="G23" s="72" t="s">
        <v>191</v>
      </c>
      <c r="H23" s="72">
        <v>3.3</v>
      </c>
      <c r="I23" s="72">
        <v>1</v>
      </c>
      <c r="J23" s="72">
        <v>4.3</v>
      </c>
      <c r="K23" s="72" t="s">
        <v>40</v>
      </c>
      <c r="L23" s="75"/>
      <c r="N23" s="128">
        <f t="shared" si="1"/>
        <v>9</v>
      </c>
      <c r="O23" s="128" t="s">
        <v>28</v>
      </c>
      <c r="P23" s="128">
        <v>63</v>
      </c>
      <c r="Q23" s="128" t="s">
        <v>218</v>
      </c>
      <c r="R23" s="128" t="s">
        <v>221</v>
      </c>
      <c r="S23" s="128">
        <v>56</v>
      </c>
      <c r="T23" s="72" t="s">
        <v>32</v>
      </c>
      <c r="U23" s="72">
        <v>3.5</v>
      </c>
      <c r="V23" s="72">
        <v>1</v>
      </c>
      <c r="W23" s="72">
        <v>4.5</v>
      </c>
      <c r="X23" s="72" t="s">
        <v>40</v>
      </c>
      <c r="Y23" s="75"/>
      <c r="AA23" s="130"/>
      <c r="AB23" s="130"/>
      <c r="AC23" s="131" t="s">
        <v>53</v>
      </c>
      <c r="AD23" s="131"/>
      <c r="AE23" s="131"/>
      <c r="AF23" s="131"/>
      <c r="AG23" s="131" t="s">
        <v>54</v>
      </c>
      <c r="AH23" s="131"/>
      <c r="AI23" s="131"/>
      <c r="AJ23" s="131" t="s">
        <v>55</v>
      </c>
      <c r="AK23" s="131"/>
      <c r="AL23" s="131"/>
    </row>
    <row r="24" spans="1:38">
      <c r="A24" s="128">
        <f t="shared" si="0"/>
        <v>10</v>
      </c>
      <c r="B24" s="72" t="s">
        <v>28</v>
      </c>
      <c r="C24" s="72">
        <v>63</v>
      </c>
      <c r="D24" s="72" t="s">
        <v>220</v>
      </c>
      <c r="E24" s="72" t="s">
        <v>222</v>
      </c>
      <c r="F24" s="72">
        <v>21.7</v>
      </c>
      <c r="G24" s="72" t="s">
        <v>191</v>
      </c>
      <c r="H24" s="72">
        <v>3.3</v>
      </c>
      <c r="I24" s="72">
        <v>1</v>
      </c>
      <c r="J24" s="72">
        <v>4.3</v>
      </c>
      <c r="K24" s="72" t="s">
        <v>40</v>
      </c>
      <c r="L24" s="75"/>
      <c r="N24" s="128">
        <f t="shared" si="1"/>
        <v>10</v>
      </c>
      <c r="O24" s="128" t="s">
        <v>28</v>
      </c>
      <c r="P24" s="128">
        <v>75</v>
      </c>
      <c r="Q24" s="128" t="s">
        <v>218</v>
      </c>
      <c r="R24" s="128" t="s">
        <v>223</v>
      </c>
      <c r="S24" s="128">
        <v>77.599999999999994</v>
      </c>
      <c r="T24" s="72" t="s">
        <v>32</v>
      </c>
      <c r="U24" s="72">
        <v>3.5</v>
      </c>
      <c r="V24" s="72">
        <v>1</v>
      </c>
      <c r="W24" s="72">
        <v>4.5</v>
      </c>
      <c r="X24" s="72" t="s">
        <v>40</v>
      </c>
      <c r="Y24" s="75"/>
      <c r="AA24" s="132" t="s">
        <v>62</v>
      </c>
      <c r="AB24" s="132"/>
      <c r="AC24" s="133" t="s">
        <v>224</v>
      </c>
      <c r="AD24" s="133"/>
      <c r="AE24" s="133"/>
      <c r="AF24" s="133"/>
      <c r="AG24" s="133"/>
      <c r="AH24" s="133"/>
      <c r="AI24" s="133"/>
      <c r="AJ24" s="133"/>
      <c r="AK24" s="133"/>
      <c r="AL24" s="133"/>
    </row>
    <row r="25" spans="1:38">
      <c r="A25" s="128">
        <f t="shared" si="0"/>
        <v>11</v>
      </c>
      <c r="B25" s="72" t="s">
        <v>28</v>
      </c>
      <c r="C25" s="72">
        <v>75</v>
      </c>
      <c r="D25" s="72" t="s">
        <v>220</v>
      </c>
      <c r="E25" s="72" t="s">
        <v>225</v>
      </c>
      <c r="F25" s="72">
        <v>748.6</v>
      </c>
      <c r="G25" s="72" t="s">
        <v>191</v>
      </c>
      <c r="H25" s="72">
        <v>3.3</v>
      </c>
      <c r="I25" s="72">
        <v>1</v>
      </c>
      <c r="J25" s="72">
        <v>4.3</v>
      </c>
      <c r="K25" s="72" t="s">
        <v>40</v>
      </c>
      <c r="L25" s="75"/>
      <c r="N25" s="128">
        <f t="shared" si="1"/>
        <v>11</v>
      </c>
      <c r="O25" s="128" t="s">
        <v>28</v>
      </c>
      <c r="P25" s="128">
        <v>75</v>
      </c>
      <c r="Q25" s="128" t="s">
        <v>223</v>
      </c>
      <c r="R25" s="128" t="s">
        <v>226</v>
      </c>
      <c r="S25" s="128">
        <v>53.8</v>
      </c>
      <c r="T25" s="72" t="s">
        <v>32</v>
      </c>
      <c r="U25" s="72">
        <v>3.5</v>
      </c>
      <c r="V25" s="72">
        <v>1</v>
      </c>
      <c r="W25" s="72">
        <v>4.5</v>
      </c>
      <c r="X25" s="72" t="s">
        <v>40</v>
      </c>
      <c r="Y25" s="75"/>
      <c r="AA25" s="132" t="s">
        <v>70</v>
      </c>
      <c r="AB25" s="132"/>
      <c r="AC25" s="133" t="s">
        <v>227</v>
      </c>
      <c r="AD25" s="133"/>
      <c r="AE25" s="133"/>
      <c r="AF25" s="133"/>
      <c r="AG25" s="133"/>
      <c r="AH25" s="133"/>
      <c r="AI25" s="133"/>
      <c r="AJ25" s="133"/>
      <c r="AK25" s="133"/>
      <c r="AL25" s="133"/>
    </row>
    <row r="26" spans="1:38">
      <c r="A26" s="128">
        <f t="shared" si="0"/>
        <v>12</v>
      </c>
      <c r="B26" s="72" t="s">
        <v>28</v>
      </c>
      <c r="C26" s="72">
        <v>160</v>
      </c>
      <c r="D26" s="72" t="s">
        <v>228</v>
      </c>
      <c r="E26" s="72" t="s">
        <v>189</v>
      </c>
      <c r="F26" s="72">
        <v>185.5</v>
      </c>
      <c r="G26" s="72" t="s">
        <v>191</v>
      </c>
      <c r="H26" s="72">
        <v>3.3</v>
      </c>
      <c r="I26" s="72">
        <v>1</v>
      </c>
      <c r="J26" s="72">
        <v>4.3</v>
      </c>
      <c r="K26" s="72" t="s">
        <v>40</v>
      </c>
      <c r="L26" s="75"/>
      <c r="N26" s="128">
        <f t="shared" si="1"/>
        <v>12</v>
      </c>
      <c r="O26" s="128" t="s">
        <v>28</v>
      </c>
      <c r="P26" s="128">
        <v>75</v>
      </c>
      <c r="Q26" s="128" t="s">
        <v>223</v>
      </c>
      <c r="R26" s="128" t="s">
        <v>229</v>
      </c>
      <c r="S26" s="128">
        <v>41.2</v>
      </c>
      <c r="T26" s="72" t="s">
        <v>32</v>
      </c>
      <c r="U26" s="72">
        <v>3.5</v>
      </c>
      <c r="V26" s="72">
        <v>1</v>
      </c>
      <c r="W26" s="72">
        <v>4.5</v>
      </c>
      <c r="X26" s="72" t="s">
        <v>40</v>
      </c>
      <c r="Y26" s="75"/>
      <c r="AA26" s="132" t="s">
        <v>76</v>
      </c>
      <c r="AB26" s="132"/>
      <c r="AC26" s="133"/>
      <c r="AD26" s="133"/>
      <c r="AE26" s="133"/>
      <c r="AF26" s="133"/>
      <c r="AG26" s="133"/>
      <c r="AH26" s="133"/>
      <c r="AI26" s="133"/>
      <c r="AJ26" s="133"/>
      <c r="AK26" s="133"/>
      <c r="AL26" s="133"/>
    </row>
    <row r="27" spans="1:38">
      <c r="A27" s="128">
        <f t="shared" si="0"/>
        <v>13</v>
      </c>
      <c r="B27" s="72" t="s">
        <v>28</v>
      </c>
      <c r="C27" s="72">
        <v>110</v>
      </c>
      <c r="D27" s="72" t="s">
        <v>189</v>
      </c>
      <c r="E27" s="72" t="s">
        <v>230</v>
      </c>
      <c r="F27" s="72">
        <v>96</v>
      </c>
      <c r="G27" s="72" t="s">
        <v>191</v>
      </c>
      <c r="H27" s="72">
        <v>3.3</v>
      </c>
      <c r="I27" s="72">
        <v>1</v>
      </c>
      <c r="J27" s="72">
        <v>4.3</v>
      </c>
      <c r="K27" s="72" t="s">
        <v>40</v>
      </c>
      <c r="L27" s="75"/>
      <c r="N27" s="128">
        <f t="shared" si="1"/>
        <v>13</v>
      </c>
      <c r="O27" s="128" t="s">
        <v>28</v>
      </c>
      <c r="P27" s="128">
        <v>75</v>
      </c>
      <c r="Q27" s="128" t="s">
        <v>229</v>
      </c>
      <c r="R27" s="128" t="s">
        <v>231</v>
      </c>
      <c r="S27" s="128">
        <v>7.4</v>
      </c>
      <c r="T27" s="72" t="s">
        <v>32</v>
      </c>
      <c r="U27" s="72">
        <v>3.5</v>
      </c>
      <c r="V27" s="72">
        <v>1</v>
      </c>
      <c r="W27" s="72">
        <v>4.5</v>
      </c>
      <c r="X27" s="72" t="s">
        <v>40</v>
      </c>
      <c r="Y27" s="75"/>
      <c r="AA27" s="132" t="s">
        <v>81</v>
      </c>
      <c r="AB27" s="132"/>
      <c r="AC27" s="134"/>
      <c r="AD27" s="135"/>
      <c r="AE27" s="135"/>
      <c r="AF27" s="135"/>
      <c r="AG27" s="133"/>
      <c r="AH27" s="133"/>
      <c r="AI27" s="133"/>
      <c r="AJ27" s="133"/>
      <c r="AK27" s="133"/>
      <c r="AL27" s="133"/>
    </row>
    <row r="28" spans="1:38">
      <c r="A28" s="128">
        <f t="shared" si="0"/>
        <v>14</v>
      </c>
      <c r="B28" s="72" t="s">
        <v>28</v>
      </c>
      <c r="C28" s="72">
        <v>75</v>
      </c>
      <c r="D28" s="72" t="s">
        <v>232</v>
      </c>
      <c r="E28" s="72" t="s">
        <v>233</v>
      </c>
      <c r="F28" s="72">
        <v>96</v>
      </c>
      <c r="G28" s="72" t="s">
        <v>191</v>
      </c>
      <c r="H28" s="72">
        <v>3.3</v>
      </c>
      <c r="I28" s="72">
        <v>1</v>
      </c>
      <c r="J28" s="72">
        <v>4.3</v>
      </c>
      <c r="K28" s="72" t="s">
        <v>40</v>
      </c>
      <c r="L28" s="75"/>
      <c r="N28" s="128">
        <f t="shared" si="1"/>
        <v>14</v>
      </c>
      <c r="O28" s="128" t="s">
        <v>28</v>
      </c>
      <c r="P28" s="128">
        <v>63</v>
      </c>
      <c r="Q28" s="128" t="s">
        <v>231</v>
      </c>
      <c r="R28" s="128" t="s">
        <v>234</v>
      </c>
      <c r="S28" s="128">
        <v>32.299999999999997</v>
      </c>
      <c r="T28" s="72" t="s">
        <v>32</v>
      </c>
      <c r="U28" s="72">
        <v>3.5</v>
      </c>
      <c r="V28" s="72">
        <v>1</v>
      </c>
      <c r="W28" s="72">
        <v>4.5</v>
      </c>
      <c r="X28" s="72" t="s">
        <v>40</v>
      </c>
      <c r="Y28" s="75"/>
      <c r="AA28" s="136"/>
      <c r="AB28" s="136"/>
    </row>
    <row r="29" spans="1:38">
      <c r="A29" s="128">
        <f t="shared" si="0"/>
        <v>15</v>
      </c>
      <c r="B29" s="72" t="s">
        <v>28</v>
      </c>
      <c r="C29" s="72">
        <v>110</v>
      </c>
      <c r="D29" s="72" t="s">
        <v>230</v>
      </c>
      <c r="E29" s="72" t="s">
        <v>235</v>
      </c>
      <c r="F29" s="72">
        <v>52</v>
      </c>
      <c r="G29" s="72" t="s">
        <v>191</v>
      </c>
      <c r="H29" s="72">
        <v>3.3</v>
      </c>
      <c r="I29" s="72">
        <v>1</v>
      </c>
      <c r="J29" s="72">
        <v>4.3</v>
      </c>
      <c r="K29" s="72" t="s">
        <v>40</v>
      </c>
      <c r="L29" s="75"/>
      <c r="N29" s="128">
        <f t="shared" si="1"/>
        <v>15</v>
      </c>
      <c r="O29" s="128" t="s">
        <v>28</v>
      </c>
      <c r="P29" s="128">
        <v>75</v>
      </c>
      <c r="Q29" s="128" t="s">
        <v>231</v>
      </c>
      <c r="R29" s="128" t="s">
        <v>236</v>
      </c>
      <c r="S29" s="128">
        <v>113.5</v>
      </c>
      <c r="T29" s="72" t="s">
        <v>32</v>
      </c>
      <c r="U29" s="72">
        <v>3.5</v>
      </c>
      <c r="V29" s="72">
        <v>1</v>
      </c>
      <c r="W29" s="72">
        <v>4.5</v>
      </c>
      <c r="X29" s="72" t="s">
        <v>40</v>
      </c>
      <c r="Y29" s="75"/>
      <c r="AA29" s="136"/>
      <c r="AB29" s="136"/>
    </row>
    <row r="30" spans="1:38">
      <c r="A30" s="128">
        <f t="shared" si="0"/>
        <v>16</v>
      </c>
      <c r="B30" s="72" t="s">
        <v>28</v>
      </c>
      <c r="C30" s="72">
        <v>63</v>
      </c>
      <c r="D30" s="72" t="s">
        <v>235</v>
      </c>
      <c r="E30" s="72" t="s">
        <v>237</v>
      </c>
      <c r="F30" s="72">
        <v>96</v>
      </c>
      <c r="G30" s="72" t="s">
        <v>191</v>
      </c>
      <c r="H30" s="72">
        <v>3.3</v>
      </c>
      <c r="I30" s="72">
        <v>1</v>
      </c>
      <c r="J30" s="72">
        <v>4.3</v>
      </c>
      <c r="K30" s="72" t="s">
        <v>40</v>
      </c>
      <c r="L30" s="75"/>
      <c r="N30" s="128">
        <f t="shared" si="1"/>
        <v>16</v>
      </c>
      <c r="O30" s="128" t="s">
        <v>28</v>
      </c>
      <c r="P30" s="128">
        <v>63</v>
      </c>
      <c r="Q30" s="128" t="s">
        <v>236</v>
      </c>
      <c r="R30" s="128" t="s">
        <v>238</v>
      </c>
      <c r="S30" s="128">
        <v>68</v>
      </c>
      <c r="T30" s="72" t="s">
        <v>32</v>
      </c>
      <c r="U30" s="72">
        <v>3.5</v>
      </c>
      <c r="V30" s="72">
        <v>1</v>
      </c>
      <c r="W30" s="72">
        <v>4.5</v>
      </c>
      <c r="X30" s="72" t="s">
        <v>40</v>
      </c>
      <c r="Y30" s="75"/>
      <c r="AA30" s="136"/>
      <c r="AB30" s="136"/>
    </row>
    <row r="31" spans="1:38">
      <c r="A31" s="128">
        <f t="shared" si="0"/>
        <v>17</v>
      </c>
      <c r="B31" s="72" t="s">
        <v>28</v>
      </c>
      <c r="C31" s="72">
        <v>110</v>
      </c>
      <c r="D31" s="72" t="s">
        <v>235</v>
      </c>
      <c r="E31" s="72" t="s">
        <v>239</v>
      </c>
      <c r="F31" s="72">
        <v>58.5</v>
      </c>
      <c r="G31" s="72" t="s">
        <v>191</v>
      </c>
      <c r="H31" s="72">
        <v>3.3</v>
      </c>
      <c r="I31" s="72">
        <v>1</v>
      </c>
      <c r="J31" s="72">
        <v>4.3</v>
      </c>
      <c r="K31" s="72" t="s">
        <v>40</v>
      </c>
      <c r="L31" s="75"/>
      <c r="N31" s="128">
        <f t="shared" si="1"/>
        <v>17</v>
      </c>
      <c r="O31" s="128" t="s">
        <v>28</v>
      </c>
      <c r="P31" s="128">
        <v>140</v>
      </c>
      <c r="Q31" s="128" t="s">
        <v>240</v>
      </c>
      <c r="R31" s="128" t="s">
        <v>204</v>
      </c>
      <c r="S31" s="128">
        <v>238.8</v>
      </c>
      <c r="T31" s="72" t="s">
        <v>32</v>
      </c>
      <c r="U31" s="72">
        <v>3.5</v>
      </c>
      <c r="V31" s="72">
        <v>1</v>
      </c>
      <c r="W31" s="72">
        <v>4.5</v>
      </c>
      <c r="X31" s="72" t="s">
        <v>40</v>
      </c>
      <c r="Y31" s="75"/>
      <c r="AA31" s="136"/>
      <c r="AB31" s="136"/>
    </row>
    <row r="32" spans="1:38">
      <c r="A32" s="128">
        <f t="shared" si="0"/>
        <v>18</v>
      </c>
      <c r="B32" s="72" t="s">
        <v>28</v>
      </c>
      <c r="C32" s="72">
        <v>75</v>
      </c>
      <c r="D32" s="72" t="s">
        <v>239</v>
      </c>
      <c r="E32" s="72" t="s">
        <v>241</v>
      </c>
      <c r="F32" s="72">
        <v>83</v>
      </c>
      <c r="G32" s="72" t="s">
        <v>191</v>
      </c>
      <c r="H32" s="72">
        <v>3.3</v>
      </c>
      <c r="I32" s="72">
        <v>1</v>
      </c>
      <c r="J32" s="72">
        <v>4.3</v>
      </c>
      <c r="K32" s="72" t="s">
        <v>40</v>
      </c>
      <c r="L32" s="75"/>
      <c r="N32" s="128">
        <f t="shared" si="1"/>
        <v>18</v>
      </c>
      <c r="O32" s="128" t="s">
        <v>28</v>
      </c>
      <c r="P32" s="128">
        <v>75</v>
      </c>
      <c r="Q32" s="128" t="s">
        <v>229</v>
      </c>
      <c r="R32" s="128" t="s">
        <v>242</v>
      </c>
      <c r="S32" s="137">
        <v>73.3</v>
      </c>
      <c r="T32" s="72" t="s">
        <v>32</v>
      </c>
      <c r="U32" s="72">
        <v>3.5</v>
      </c>
      <c r="V32" s="72">
        <v>1</v>
      </c>
      <c r="W32" s="72">
        <v>4.5</v>
      </c>
      <c r="X32" s="72" t="s">
        <v>40</v>
      </c>
      <c r="Y32" s="75"/>
      <c r="AA32" s="136"/>
      <c r="AB32" s="136"/>
    </row>
    <row r="33" spans="1:29">
      <c r="A33" s="128">
        <f t="shared" si="0"/>
        <v>19</v>
      </c>
      <c r="B33" s="72" t="s">
        <v>28</v>
      </c>
      <c r="C33" s="72">
        <v>63</v>
      </c>
      <c r="D33" s="72" t="s">
        <v>241</v>
      </c>
      <c r="E33" s="72" t="s">
        <v>243</v>
      </c>
      <c r="F33" s="72">
        <v>78</v>
      </c>
      <c r="G33" s="72" t="s">
        <v>191</v>
      </c>
      <c r="H33" s="72">
        <v>3.3</v>
      </c>
      <c r="I33" s="72">
        <v>1</v>
      </c>
      <c r="J33" s="72">
        <v>4.3</v>
      </c>
      <c r="K33" s="72" t="s">
        <v>40</v>
      </c>
      <c r="L33" s="75"/>
      <c r="N33" s="128">
        <f t="shared" si="1"/>
        <v>19</v>
      </c>
      <c r="O33" s="128" t="s">
        <v>28</v>
      </c>
      <c r="P33" s="128">
        <v>75</v>
      </c>
      <c r="Q33" s="128" t="s">
        <v>242</v>
      </c>
      <c r="R33" s="128" t="s">
        <v>244</v>
      </c>
      <c r="S33" s="137"/>
      <c r="T33" s="72" t="s">
        <v>32</v>
      </c>
      <c r="U33" s="72">
        <v>3.5</v>
      </c>
      <c r="V33" s="72">
        <v>1</v>
      </c>
      <c r="W33" s="72">
        <v>4.5</v>
      </c>
      <c r="X33" s="72" t="s">
        <v>40</v>
      </c>
      <c r="Y33" s="75"/>
      <c r="AA33" s="136"/>
      <c r="AB33" s="136"/>
    </row>
    <row r="34" spans="1:29">
      <c r="A34" s="128">
        <f t="shared" si="0"/>
        <v>20</v>
      </c>
      <c r="B34" s="72" t="s">
        <v>28</v>
      </c>
      <c r="C34" s="72">
        <v>75</v>
      </c>
      <c r="D34" s="72" t="s">
        <v>241</v>
      </c>
      <c r="E34" s="72" t="s">
        <v>245</v>
      </c>
      <c r="F34" s="72">
        <v>90</v>
      </c>
      <c r="G34" s="72" t="s">
        <v>191</v>
      </c>
      <c r="H34" s="72">
        <v>3.3</v>
      </c>
      <c r="I34" s="72">
        <v>1</v>
      </c>
      <c r="J34" s="72">
        <v>4.3</v>
      </c>
      <c r="K34" s="72" t="s">
        <v>40</v>
      </c>
      <c r="L34" s="75"/>
      <c r="N34" s="128">
        <f t="shared" si="1"/>
        <v>20</v>
      </c>
      <c r="O34" s="128" t="s">
        <v>28</v>
      </c>
      <c r="P34" s="128">
        <v>75</v>
      </c>
      <c r="Q34" s="128" t="s">
        <v>244</v>
      </c>
      <c r="R34" s="128" t="s">
        <v>246</v>
      </c>
      <c r="S34" s="137"/>
      <c r="T34" s="72" t="s">
        <v>32</v>
      </c>
      <c r="U34" s="72">
        <v>3.5</v>
      </c>
      <c r="V34" s="72">
        <v>1</v>
      </c>
      <c r="W34" s="72">
        <v>4.5</v>
      </c>
      <c r="X34" s="72" t="s">
        <v>40</v>
      </c>
      <c r="Y34" s="75"/>
      <c r="AA34" s="136"/>
      <c r="AB34" s="136"/>
    </row>
    <row r="35" spans="1:29">
      <c r="A35" s="128">
        <f t="shared" si="0"/>
        <v>21</v>
      </c>
      <c r="B35" s="72" t="s">
        <v>28</v>
      </c>
      <c r="C35" s="72">
        <v>63</v>
      </c>
      <c r="D35" s="72" t="s">
        <v>245</v>
      </c>
      <c r="E35" s="72" t="s">
        <v>247</v>
      </c>
      <c r="F35" s="72">
        <v>53</v>
      </c>
      <c r="G35" s="72" t="s">
        <v>191</v>
      </c>
      <c r="H35" s="72">
        <v>3.3</v>
      </c>
      <c r="I35" s="72">
        <v>1</v>
      </c>
      <c r="J35" s="72">
        <v>4.3</v>
      </c>
      <c r="K35" s="72" t="s">
        <v>40</v>
      </c>
      <c r="L35" s="75"/>
      <c r="N35" s="128">
        <f t="shared" si="1"/>
        <v>21</v>
      </c>
      <c r="O35" s="128" t="s">
        <v>28</v>
      </c>
      <c r="P35" s="128">
        <v>63</v>
      </c>
      <c r="Q35" s="128" t="s">
        <v>248</v>
      </c>
      <c r="R35" s="128" t="s">
        <v>249</v>
      </c>
      <c r="S35" s="128">
        <v>65</v>
      </c>
      <c r="T35" s="72" t="s">
        <v>32</v>
      </c>
      <c r="U35" s="72">
        <v>3.5</v>
      </c>
      <c r="V35" s="72">
        <v>1</v>
      </c>
      <c r="W35" s="72">
        <v>4.5</v>
      </c>
      <c r="X35" s="72" t="s">
        <v>40</v>
      </c>
      <c r="Y35" s="75"/>
      <c r="AA35" s="136"/>
      <c r="AB35" s="136"/>
    </row>
    <row r="36" spans="1:29">
      <c r="A36" s="128">
        <f t="shared" si="0"/>
        <v>22</v>
      </c>
      <c r="B36" s="72" t="s">
        <v>28</v>
      </c>
      <c r="C36" s="72">
        <v>75</v>
      </c>
      <c r="D36" s="72" t="s">
        <v>245</v>
      </c>
      <c r="E36" s="72" t="s">
        <v>250</v>
      </c>
      <c r="F36" s="72">
        <v>77</v>
      </c>
      <c r="G36" s="72" t="s">
        <v>191</v>
      </c>
      <c r="H36" s="72">
        <v>3.3</v>
      </c>
      <c r="I36" s="72">
        <v>1</v>
      </c>
      <c r="J36" s="72">
        <v>4.3</v>
      </c>
      <c r="K36" s="72" t="s">
        <v>40</v>
      </c>
      <c r="L36" s="75"/>
      <c r="N36" s="128">
        <f t="shared" si="1"/>
        <v>22</v>
      </c>
      <c r="O36" s="128" t="s">
        <v>28</v>
      </c>
      <c r="P36" s="128">
        <v>75</v>
      </c>
      <c r="Q36" s="128" t="s">
        <v>246</v>
      </c>
      <c r="R36" s="128" t="s">
        <v>251</v>
      </c>
      <c r="S36" s="128">
        <v>29</v>
      </c>
      <c r="T36" s="72" t="s">
        <v>32</v>
      </c>
      <c r="U36" s="72">
        <v>3.5</v>
      </c>
      <c r="V36" s="72">
        <v>1</v>
      </c>
      <c r="W36" s="72">
        <v>4.5</v>
      </c>
      <c r="X36" s="72" t="s">
        <v>40</v>
      </c>
      <c r="Y36" s="75"/>
      <c r="AA36" s="136"/>
      <c r="AB36" s="136"/>
    </row>
    <row r="37" spans="1:29">
      <c r="A37" s="128">
        <f t="shared" si="0"/>
        <v>23</v>
      </c>
      <c r="B37" s="72" t="s">
        <v>28</v>
      </c>
      <c r="C37" s="72">
        <v>75</v>
      </c>
      <c r="D37" s="72" t="s">
        <v>250</v>
      </c>
      <c r="E37" s="72" t="s">
        <v>233</v>
      </c>
      <c r="F37" s="72">
        <v>35</v>
      </c>
      <c r="G37" s="72" t="s">
        <v>191</v>
      </c>
      <c r="H37" s="72">
        <v>3.3</v>
      </c>
      <c r="I37" s="72">
        <v>1</v>
      </c>
      <c r="J37" s="72">
        <v>4.3</v>
      </c>
      <c r="K37" s="72" t="s">
        <v>40</v>
      </c>
      <c r="L37" s="75"/>
      <c r="N37" s="128">
        <f t="shared" si="1"/>
        <v>23</v>
      </c>
      <c r="O37" s="128" t="s">
        <v>28</v>
      </c>
      <c r="P37" s="128">
        <v>63</v>
      </c>
      <c r="Q37" s="128" t="s">
        <v>251</v>
      </c>
      <c r="R37" s="128" t="s">
        <v>252</v>
      </c>
      <c r="S37" s="128">
        <v>62</v>
      </c>
      <c r="T37" s="72" t="s">
        <v>32</v>
      </c>
      <c r="U37" s="72">
        <v>3.5</v>
      </c>
      <c r="V37" s="72">
        <v>1</v>
      </c>
      <c r="W37" s="72">
        <v>4.5</v>
      </c>
      <c r="X37" s="72" t="s">
        <v>40</v>
      </c>
      <c r="Y37" s="75"/>
      <c r="AA37" s="136"/>
      <c r="AB37" s="136"/>
    </row>
    <row r="38" spans="1:29">
      <c r="A38" s="128">
        <f t="shared" si="0"/>
        <v>24</v>
      </c>
      <c r="B38" s="72" t="s">
        <v>28</v>
      </c>
      <c r="C38" s="72">
        <v>63</v>
      </c>
      <c r="D38" s="72" t="s">
        <v>250</v>
      </c>
      <c r="E38" s="72" t="s">
        <v>253</v>
      </c>
      <c r="F38" s="72">
        <v>88.3</v>
      </c>
      <c r="G38" s="72" t="s">
        <v>191</v>
      </c>
      <c r="H38" s="72">
        <v>3.3</v>
      </c>
      <c r="I38" s="72">
        <v>1</v>
      </c>
      <c r="J38" s="72">
        <v>4.3</v>
      </c>
      <c r="K38" s="72" t="s">
        <v>40</v>
      </c>
      <c r="L38" s="75"/>
      <c r="N38" s="128">
        <f t="shared" si="1"/>
        <v>24</v>
      </c>
      <c r="O38" s="128" t="s">
        <v>28</v>
      </c>
      <c r="P38" s="128">
        <v>75</v>
      </c>
      <c r="Q38" s="128" t="s">
        <v>251</v>
      </c>
      <c r="R38" s="128" t="s">
        <v>254</v>
      </c>
      <c r="S38" s="128">
        <v>45.5</v>
      </c>
      <c r="T38" s="72" t="s">
        <v>32</v>
      </c>
      <c r="U38" s="72">
        <v>3.5</v>
      </c>
      <c r="V38" s="72">
        <v>1</v>
      </c>
      <c r="W38" s="72">
        <v>4.5</v>
      </c>
      <c r="X38" s="72" t="s">
        <v>40</v>
      </c>
      <c r="Y38" s="75"/>
    </row>
    <row r="39" spans="1:29">
      <c r="A39" s="128">
        <f t="shared" si="0"/>
        <v>25</v>
      </c>
      <c r="B39" s="72" t="s">
        <v>28</v>
      </c>
      <c r="C39" s="72">
        <v>63</v>
      </c>
      <c r="D39" s="72" t="s">
        <v>253</v>
      </c>
      <c r="E39" s="72" t="s">
        <v>255</v>
      </c>
      <c r="F39" s="72">
        <v>45.5</v>
      </c>
      <c r="G39" s="72" t="s">
        <v>191</v>
      </c>
      <c r="H39" s="72">
        <v>3.3</v>
      </c>
      <c r="I39" s="72">
        <v>1</v>
      </c>
      <c r="J39" s="72">
        <v>4.3</v>
      </c>
      <c r="K39" s="72" t="s">
        <v>40</v>
      </c>
      <c r="L39" s="75"/>
      <c r="N39" s="128">
        <f t="shared" si="1"/>
        <v>25</v>
      </c>
      <c r="O39" s="128" t="s">
        <v>28</v>
      </c>
      <c r="P39" s="128">
        <v>63</v>
      </c>
      <c r="Q39" s="128" t="s">
        <v>254</v>
      </c>
      <c r="R39" s="128" t="s">
        <v>256</v>
      </c>
      <c r="S39" s="128">
        <v>36.5</v>
      </c>
      <c r="T39" s="72" t="s">
        <v>32</v>
      </c>
      <c r="U39" s="72">
        <v>3.5</v>
      </c>
      <c r="V39" s="72">
        <v>1</v>
      </c>
      <c r="W39" s="72">
        <v>4.5</v>
      </c>
      <c r="X39" s="72" t="s">
        <v>40</v>
      </c>
      <c r="Y39" s="75"/>
    </row>
    <row r="40" spans="1:29">
      <c r="A40" s="128">
        <f t="shared" si="0"/>
        <v>26</v>
      </c>
      <c r="B40" s="72" t="s">
        <v>28</v>
      </c>
      <c r="C40" s="128">
        <v>63</v>
      </c>
      <c r="D40" s="128" t="s">
        <v>257</v>
      </c>
      <c r="E40" s="128" t="s">
        <v>258</v>
      </c>
      <c r="F40" s="72">
        <v>60</v>
      </c>
      <c r="G40" s="72" t="s">
        <v>191</v>
      </c>
      <c r="H40" s="72">
        <v>3.3</v>
      </c>
      <c r="I40" s="72">
        <v>1</v>
      </c>
      <c r="J40" s="72">
        <v>4.3</v>
      </c>
      <c r="K40" s="72" t="s">
        <v>40</v>
      </c>
      <c r="L40" s="75"/>
      <c r="N40" s="128">
        <f t="shared" si="1"/>
        <v>26</v>
      </c>
      <c r="O40" s="128" t="s">
        <v>28</v>
      </c>
      <c r="P40" s="128">
        <v>63</v>
      </c>
      <c r="Q40" s="128" t="s">
        <v>254</v>
      </c>
      <c r="R40" s="128" t="s">
        <v>259</v>
      </c>
      <c r="S40" s="128">
        <v>50</v>
      </c>
      <c r="T40" s="72" t="s">
        <v>32</v>
      </c>
      <c r="U40" s="72">
        <v>3.5</v>
      </c>
      <c r="V40" s="72">
        <v>1</v>
      </c>
      <c r="W40" s="72">
        <v>4.5</v>
      </c>
      <c r="X40" s="72" t="s">
        <v>40</v>
      </c>
      <c r="Y40" s="75"/>
    </row>
    <row r="41" spans="1:29">
      <c r="A41" s="128">
        <f t="shared" si="0"/>
        <v>27</v>
      </c>
      <c r="B41" s="72" t="s">
        <v>28</v>
      </c>
      <c r="C41" s="128">
        <v>110</v>
      </c>
      <c r="D41" s="72" t="s">
        <v>239</v>
      </c>
      <c r="E41" s="72" t="s">
        <v>260</v>
      </c>
      <c r="F41" s="72">
        <v>80</v>
      </c>
      <c r="G41" s="72" t="s">
        <v>191</v>
      </c>
      <c r="H41" s="72">
        <v>3.3</v>
      </c>
      <c r="I41" s="72">
        <v>1</v>
      </c>
      <c r="J41" s="72">
        <v>4.3</v>
      </c>
      <c r="K41" s="72" t="s">
        <v>40</v>
      </c>
      <c r="L41" s="75"/>
      <c r="N41" s="128">
        <f t="shared" si="1"/>
        <v>27</v>
      </c>
      <c r="O41" s="128" t="s">
        <v>28</v>
      </c>
      <c r="P41" s="128">
        <v>160</v>
      </c>
      <c r="Q41" s="128" t="s">
        <v>261</v>
      </c>
      <c r="R41" s="128">
        <v>659</v>
      </c>
      <c r="S41" s="128">
        <v>649.4</v>
      </c>
      <c r="T41" s="72" t="s">
        <v>32</v>
      </c>
      <c r="U41" s="72">
        <v>3.5</v>
      </c>
      <c r="V41" s="72">
        <v>1</v>
      </c>
      <c r="W41" s="72">
        <v>4.5</v>
      </c>
      <c r="X41" s="72" t="s">
        <v>40</v>
      </c>
      <c r="Y41" s="75"/>
      <c r="AC41">
        <v>5796</v>
      </c>
    </row>
    <row r="42" spans="1:29">
      <c r="A42" s="128">
        <f t="shared" si="0"/>
        <v>28</v>
      </c>
      <c r="B42" s="72" t="s">
        <v>28</v>
      </c>
      <c r="C42" s="128">
        <v>63</v>
      </c>
      <c r="D42" s="72" t="s">
        <v>260</v>
      </c>
      <c r="E42" s="72" t="s">
        <v>262</v>
      </c>
      <c r="F42" s="72">
        <v>64.3</v>
      </c>
      <c r="G42" s="72" t="s">
        <v>191</v>
      </c>
      <c r="H42" s="72">
        <v>3.3</v>
      </c>
      <c r="I42" s="72">
        <v>1</v>
      </c>
      <c r="J42" s="72">
        <v>4.3</v>
      </c>
      <c r="K42" s="72" t="s">
        <v>40</v>
      </c>
      <c r="L42" s="75"/>
      <c r="N42" s="128">
        <f t="shared" si="1"/>
        <v>28</v>
      </c>
      <c r="O42" s="128" t="s">
        <v>28</v>
      </c>
      <c r="P42" s="128">
        <v>160</v>
      </c>
      <c r="Q42" s="128" t="s">
        <v>263</v>
      </c>
      <c r="R42" s="128" t="s">
        <v>264</v>
      </c>
      <c r="S42" s="128">
        <v>175.3</v>
      </c>
      <c r="T42" s="72" t="s">
        <v>32</v>
      </c>
      <c r="U42" s="72">
        <v>3.5</v>
      </c>
      <c r="V42" s="72">
        <v>1</v>
      </c>
      <c r="W42" s="72">
        <v>4.5</v>
      </c>
      <c r="X42" s="72" t="s">
        <v>40</v>
      </c>
      <c r="Y42" s="75"/>
      <c r="AC42">
        <v>4927.5</v>
      </c>
    </row>
    <row r="43" spans="1:29">
      <c r="A43" s="128">
        <f t="shared" si="0"/>
        <v>29</v>
      </c>
      <c r="B43" s="72" t="s">
        <v>28</v>
      </c>
      <c r="C43" s="128">
        <v>110</v>
      </c>
      <c r="D43" s="72" t="s">
        <v>260</v>
      </c>
      <c r="E43" s="72" t="s">
        <v>265</v>
      </c>
      <c r="F43" s="72">
        <v>37.5</v>
      </c>
      <c r="G43" s="72" t="s">
        <v>191</v>
      </c>
      <c r="H43" s="72">
        <v>3.3</v>
      </c>
      <c r="I43" s="72">
        <v>1</v>
      </c>
      <c r="J43" s="72">
        <v>4.3</v>
      </c>
      <c r="K43" s="72" t="s">
        <v>40</v>
      </c>
      <c r="L43" s="75"/>
      <c r="N43" s="128">
        <f t="shared" si="1"/>
        <v>29</v>
      </c>
      <c r="O43" s="128" t="s">
        <v>28</v>
      </c>
      <c r="P43" s="128">
        <v>160</v>
      </c>
      <c r="Q43" s="128" t="s">
        <v>261</v>
      </c>
      <c r="R43" s="128" t="s">
        <v>266</v>
      </c>
      <c r="S43" s="128">
        <v>97</v>
      </c>
      <c r="T43" s="72" t="s">
        <v>32</v>
      </c>
      <c r="U43" s="72">
        <v>3.5</v>
      </c>
      <c r="V43" s="72">
        <v>1</v>
      </c>
      <c r="W43" s="72">
        <v>4.5</v>
      </c>
      <c r="X43" s="72" t="s">
        <v>40</v>
      </c>
      <c r="Y43" s="75"/>
      <c r="AC43">
        <v>653.4</v>
      </c>
    </row>
    <row r="44" spans="1:29">
      <c r="A44" s="128">
        <f t="shared" si="0"/>
        <v>30</v>
      </c>
      <c r="B44" s="72" t="s">
        <v>28</v>
      </c>
      <c r="C44" s="128">
        <v>63</v>
      </c>
      <c r="D44" s="72" t="s">
        <v>265</v>
      </c>
      <c r="E44" s="72" t="s">
        <v>267</v>
      </c>
      <c r="F44" s="72">
        <v>63.9</v>
      </c>
      <c r="G44" s="72" t="s">
        <v>191</v>
      </c>
      <c r="H44" s="72">
        <v>3.3</v>
      </c>
      <c r="I44" s="72">
        <v>1</v>
      </c>
      <c r="J44" s="72">
        <v>4.3</v>
      </c>
      <c r="K44" s="72" t="s">
        <v>40</v>
      </c>
      <c r="L44" s="75"/>
      <c r="N44" s="128">
        <f t="shared" si="1"/>
        <v>30</v>
      </c>
      <c r="O44" s="128" t="s">
        <v>28</v>
      </c>
      <c r="P44" s="128">
        <v>63</v>
      </c>
      <c r="Q44" s="128" t="s">
        <v>266</v>
      </c>
      <c r="R44" s="128" t="s">
        <v>268</v>
      </c>
      <c r="S44" s="128">
        <v>90</v>
      </c>
      <c r="T44" s="72" t="s">
        <v>32</v>
      </c>
      <c r="U44" s="72">
        <v>3.5</v>
      </c>
      <c r="V44" s="72">
        <v>1</v>
      </c>
      <c r="W44" s="72">
        <v>4.5</v>
      </c>
      <c r="X44" s="72" t="s">
        <v>40</v>
      </c>
      <c r="Y44" s="75"/>
    </row>
    <row r="45" spans="1:29">
      <c r="A45" s="128">
        <f t="shared" si="0"/>
        <v>31</v>
      </c>
      <c r="B45" s="72" t="s">
        <v>28</v>
      </c>
      <c r="C45" s="128">
        <v>110</v>
      </c>
      <c r="D45" s="72" t="s">
        <v>265</v>
      </c>
      <c r="E45" s="72" t="s">
        <v>269</v>
      </c>
      <c r="F45" s="72">
        <v>27</v>
      </c>
      <c r="G45" s="72" t="s">
        <v>191</v>
      </c>
      <c r="H45" s="72">
        <v>3.3</v>
      </c>
      <c r="I45" s="72">
        <v>1</v>
      </c>
      <c r="J45" s="72">
        <v>4.3</v>
      </c>
      <c r="K45" s="72" t="s">
        <v>40</v>
      </c>
      <c r="L45" s="75"/>
      <c r="N45" s="128">
        <f t="shared" si="1"/>
        <v>31</v>
      </c>
      <c r="O45" s="128" t="s">
        <v>28</v>
      </c>
      <c r="P45" s="128">
        <v>160</v>
      </c>
      <c r="Q45" s="128" t="s">
        <v>266</v>
      </c>
      <c r="R45" s="128" t="s">
        <v>270</v>
      </c>
      <c r="S45" s="128">
        <v>183</v>
      </c>
      <c r="T45" s="72" t="s">
        <v>32</v>
      </c>
      <c r="U45" s="72">
        <v>3.5</v>
      </c>
      <c r="V45" s="72">
        <v>1</v>
      </c>
      <c r="W45" s="72">
        <v>4.5</v>
      </c>
      <c r="X45" s="72" t="s">
        <v>40</v>
      </c>
      <c r="Y45" s="75"/>
    </row>
    <row r="46" spans="1:29">
      <c r="A46" s="128">
        <f t="shared" si="0"/>
        <v>32</v>
      </c>
      <c r="B46" s="72" t="s">
        <v>28</v>
      </c>
      <c r="C46" s="128">
        <v>63</v>
      </c>
      <c r="D46" s="72" t="s">
        <v>269</v>
      </c>
      <c r="E46" s="72" t="s">
        <v>271</v>
      </c>
      <c r="F46" s="72">
        <v>32</v>
      </c>
      <c r="G46" s="72" t="s">
        <v>191</v>
      </c>
      <c r="H46" s="72">
        <v>3.3</v>
      </c>
      <c r="I46" s="72">
        <v>1</v>
      </c>
      <c r="J46" s="72">
        <v>4.3</v>
      </c>
      <c r="K46" s="72" t="s">
        <v>40</v>
      </c>
      <c r="L46" s="75"/>
      <c r="N46" s="128">
        <f t="shared" si="1"/>
        <v>32</v>
      </c>
      <c r="O46" s="128" t="s">
        <v>28</v>
      </c>
      <c r="P46" s="128">
        <v>140</v>
      </c>
      <c r="Q46" s="128" t="s">
        <v>272</v>
      </c>
      <c r="R46" s="128" t="s">
        <v>273</v>
      </c>
      <c r="S46" s="128">
        <v>57</v>
      </c>
      <c r="T46" s="72" t="s">
        <v>32</v>
      </c>
      <c r="U46" s="72">
        <v>3.5</v>
      </c>
      <c r="V46" s="72">
        <v>1</v>
      </c>
      <c r="W46" s="72">
        <v>4.5</v>
      </c>
      <c r="X46" s="72" t="s">
        <v>40</v>
      </c>
      <c r="Y46" s="75"/>
    </row>
    <row r="47" spans="1:29">
      <c r="A47" s="128">
        <f t="shared" si="0"/>
        <v>33</v>
      </c>
      <c r="B47" s="72" t="s">
        <v>28</v>
      </c>
      <c r="C47" s="128">
        <v>110</v>
      </c>
      <c r="D47" s="72" t="s">
        <v>269</v>
      </c>
      <c r="E47" s="72" t="s">
        <v>269</v>
      </c>
      <c r="F47" s="72">
        <v>26</v>
      </c>
      <c r="G47" s="72" t="s">
        <v>191</v>
      </c>
      <c r="H47" s="72">
        <v>3.3</v>
      </c>
      <c r="I47" s="72">
        <v>1</v>
      </c>
      <c r="J47" s="72">
        <v>4.3</v>
      </c>
      <c r="K47" s="72" t="s">
        <v>40</v>
      </c>
      <c r="L47" s="75"/>
      <c r="N47" s="128">
        <f t="shared" si="1"/>
        <v>33</v>
      </c>
      <c r="O47" s="128" t="s">
        <v>28</v>
      </c>
      <c r="P47" s="128">
        <v>63</v>
      </c>
      <c r="Q47" s="128" t="s">
        <v>273</v>
      </c>
      <c r="R47" s="128" t="s">
        <v>274</v>
      </c>
      <c r="S47" s="128">
        <v>86.2</v>
      </c>
      <c r="T47" s="72" t="s">
        <v>32</v>
      </c>
      <c r="U47" s="72">
        <v>3.5</v>
      </c>
      <c r="V47" s="72">
        <v>1</v>
      </c>
      <c r="W47" s="72">
        <v>4.5</v>
      </c>
      <c r="X47" s="72" t="s">
        <v>40</v>
      </c>
      <c r="Y47" s="75"/>
    </row>
    <row r="48" spans="1:29">
      <c r="A48" s="128">
        <f t="shared" si="0"/>
        <v>34</v>
      </c>
      <c r="B48" s="72" t="s">
        <v>28</v>
      </c>
      <c r="C48" s="128">
        <v>63</v>
      </c>
      <c r="D48" s="72" t="s">
        <v>275</v>
      </c>
      <c r="E48" s="72" t="s">
        <v>276</v>
      </c>
      <c r="F48" s="72">
        <v>33</v>
      </c>
      <c r="G48" s="72" t="s">
        <v>191</v>
      </c>
      <c r="H48" s="72">
        <v>3.3</v>
      </c>
      <c r="I48" s="72">
        <v>1</v>
      </c>
      <c r="J48" s="72">
        <v>4.3</v>
      </c>
      <c r="K48" s="72" t="s">
        <v>40</v>
      </c>
      <c r="L48" s="75"/>
      <c r="N48" s="128">
        <f t="shared" si="1"/>
        <v>34</v>
      </c>
      <c r="O48" s="128" t="s">
        <v>28</v>
      </c>
      <c r="P48" s="128">
        <v>140</v>
      </c>
      <c r="Q48" s="128" t="s">
        <v>273</v>
      </c>
      <c r="R48" s="128" t="s">
        <v>277</v>
      </c>
      <c r="S48" s="128">
        <v>96.3</v>
      </c>
      <c r="T48" s="72" t="s">
        <v>32</v>
      </c>
      <c r="U48" s="72">
        <v>3.5</v>
      </c>
      <c r="V48" s="72">
        <v>1</v>
      </c>
      <c r="W48" s="72">
        <v>4.5</v>
      </c>
      <c r="X48" s="72" t="s">
        <v>40</v>
      </c>
      <c r="Y48" s="75"/>
    </row>
    <row r="49" spans="1:25">
      <c r="A49" s="128">
        <f t="shared" si="0"/>
        <v>35</v>
      </c>
      <c r="B49" s="72" t="s">
        <v>28</v>
      </c>
      <c r="C49" s="128">
        <v>110</v>
      </c>
      <c r="D49" s="72" t="s">
        <v>275</v>
      </c>
      <c r="E49" s="72" t="s">
        <v>278</v>
      </c>
      <c r="F49" s="72">
        <v>33.799999999999997</v>
      </c>
      <c r="G49" s="72" t="s">
        <v>191</v>
      </c>
      <c r="H49" s="72">
        <v>3.3</v>
      </c>
      <c r="I49" s="72">
        <v>1</v>
      </c>
      <c r="J49" s="72">
        <v>4.3</v>
      </c>
      <c r="K49" s="72" t="s">
        <v>40</v>
      </c>
      <c r="L49" s="75"/>
      <c r="N49" s="128">
        <f t="shared" si="1"/>
        <v>35</v>
      </c>
      <c r="O49" s="128" t="s">
        <v>28</v>
      </c>
      <c r="P49" s="128">
        <v>63</v>
      </c>
      <c r="Q49" s="128" t="s">
        <v>277</v>
      </c>
      <c r="R49" s="128" t="s">
        <v>279</v>
      </c>
      <c r="S49" s="128">
        <v>21.3</v>
      </c>
      <c r="T49" s="72" t="s">
        <v>32</v>
      </c>
      <c r="U49" s="72">
        <v>3.5</v>
      </c>
      <c r="V49" s="72">
        <v>1</v>
      </c>
      <c r="W49" s="72">
        <v>4.5</v>
      </c>
      <c r="X49" s="72" t="s">
        <v>40</v>
      </c>
      <c r="Y49" s="75"/>
    </row>
    <row r="50" spans="1:25">
      <c r="A50" s="128">
        <f t="shared" si="0"/>
        <v>36</v>
      </c>
      <c r="B50" s="72" t="s">
        <v>28</v>
      </c>
      <c r="C50" s="128">
        <v>90</v>
      </c>
      <c r="D50" s="72" t="s">
        <v>278</v>
      </c>
      <c r="E50" s="72" t="s">
        <v>280</v>
      </c>
      <c r="F50" s="128">
        <v>44.6</v>
      </c>
      <c r="G50" s="72" t="s">
        <v>191</v>
      </c>
      <c r="H50" s="72">
        <v>3.3</v>
      </c>
      <c r="I50" s="72">
        <v>1</v>
      </c>
      <c r="J50" s="72">
        <v>4.3</v>
      </c>
      <c r="K50" s="72" t="s">
        <v>40</v>
      </c>
      <c r="L50" s="75"/>
      <c r="N50" s="128">
        <f t="shared" si="1"/>
        <v>36</v>
      </c>
      <c r="O50" s="128" t="s">
        <v>28</v>
      </c>
      <c r="P50" s="128">
        <v>140</v>
      </c>
      <c r="Q50" s="128" t="s">
        <v>277</v>
      </c>
      <c r="R50" s="128" t="s">
        <v>281</v>
      </c>
      <c r="S50" s="128">
        <v>13</v>
      </c>
      <c r="T50" s="72" t="s">
        <v>32</v>
      </c>
      <c r="U50" s="72">
        <v>3.5</v>
      </c>
      <c r="V50" s="72">
        <v>1</v>
      </c>
      <c r="W50" s="72">
        <v>4.5</v>
      </c>
      <c r="X50" s="72" t="s">
        <v>40</v>
      </c>
      <c r="Y50" s="75"/>
    </row>
    <row r="51" spans="1:25">
      <c r="A51" s="128">
        <f t="shared" si="0"/>
        <v>37</v>
      </c>
      <c r="B51" s="72" t="s">
        <v>28</v>
      </c>
      <c r="C51" s="128">
        <v>90</v>
      </c>
      <c r="D51" s="72" t="s">
        <v>280</v>
      </c>
      <c r="E51" s="72" t="s">
        <v>282</v>
      </c>
      <c r="F51" s="128">
        <v>133</v>
      </c>
      <c r="G51" s="72" t="s">
        <v>191</v>
      </c>
      <c r="H51" s="72">
        <v>3.3</v>
      </c>
      <c r="I51" s="72">
        <v>1</v>
      </c>
      <c r="J51" s="72">
        <v>4.3</v>
      </c>
      <c r="K51" s="72" t="s">
        <v>40</v>
      </c>
      <c r="L51" s="75"/>
      <c r="N51" s="128">
        <f t="shared" si="1"/>
        <v>37</v>
      </c>
      <c r="O51" s="128" t="s">
        <v>28</v>
      </c>
      <c r="P51" s="128">
        <v>63</v>
      </c>
      <c r="Q51" s="128" t="s">
        <v>281</v>
      </c>
      <c r="R51" s="128" t="s">
        <v>283</v>
      </c>
      <c r="S51" s="128">
        <v>113.5</v>
      </c>
      <c r="T51" s="72" t="s">
        <v>32</v>
      </c>
      <c r="U51" s="72">
        <v>3.5</v>
      </c>
      <c r="V51" s="72">
        <v>1</v>
      </c>
      <c r="W51" s="72">
        <v>4.5</v>
      </c>
      <c r="X51" s="72" t="s">
        <v>40</v>
      </c>
      <c r="Y51" s="75"/>
    </row>
    <row r="52" spans="1:25">
      <c r="A52" s="128">
        <f t="shared" si="0"/>
        <v>38</v>
      </c>
      <c r="B52" s="72" t="s">
        <v>28</v>
      </c>
      <c r="C52" s="128">
        <v>9</v>
      </c>
      <c r="D52" s="72" t="s">
        <v>280</v>
      </c>
      <c r="E52" s="72" t="s">
        <v>284</v>
      </c>
      <c r="F52" s="128">
        <v>180</v>
      </c>
      <c r="G52" s="72" t="s">
        <v>191</v>
      </c>
      <c r="H52" s="72">
        <v>3.3</v>
      </c>
      <c r="I52" s="72">
        <v>1</v>
      </c>
      <c r="J52" s="72">
        <v>4.3</v>
      </c>
      <c r="K52" s="72" t="s">
        <v>40</v>
      </c>
      <c r="L52" s="75"/>
      <c r="N52" s="128">
        <f t="shared" si="1"/>
        <v>38</v>
      </c>
      <c r="O52" s="128" t="s">
        <v>28</v>
      </c>
      <c r="P52" s="128">
        <v>140</v>
      </c>
      <c r="Q52" s="128" t="s">
        <v>281</v>
      </c>
      <c r="R52" s="128" t="s">
        <v>285</v>
      </c>
      <c r="S52" s="128">
        <v>65.3</v>
      </c>
      <c r="T52" s="72" t="s">
        <v>32</v>
      </c>
      <c r="U52" s="72">
        <v>3.5</v>
      </c>
      <c r="V52" s="72">
        <v>1</v>
      </c>
      <c r="W52" s="72">
        <v>4.5</v>
      </c>
      <c r="X52" s="72" t="s">
        <v>40</v>
      </c>
      <c r="Y52" s="75"/>
    </row>
    <row r="53" spans="1:25">
      <c r="A53" s="128">
        <f t="shared" si="0"/>
        <v>39</v>
      </c>
      <c r="B53" s="72" t="s">
        <v>28</v>
      </c>
      <c r="C53" s="128">
        <v>75</v>
      </c>
      <c r="D53" s="72" t="s">
        <v>284</v>
      </c>
      <c r="E53" s="72" t="s">
        <v>286</v>
      </c>
      <c r="F53" s="128">
        <v>46.5</v>
      </c>
      <c r="G53" s="72" t="s">
        <v>191</v>
      </c>
      <c r="H53" s="72">
        <v>3.3</v>
      </c>
      <c r="I53" s="72">
        <v>1</v>
      </c>
      <c r="J53" s="72">
        <v>4.3</v>
      </c>
      <c r="K53" s="72" t="s">
        <v>40</v>
      </c>
      <c r="L53" s="75"/>
      <c r="N53" s="128">
        <f t="shared" si="1"/>
        <v>39</v>
      </c>
      <c r="O53" s="128" t="s">
        <v>28</v>
      </c>
      <c r="P53" s="128">
        <v>140</v>
      </c>
      <c r="Q53" s="128" t="s">
        <v>285</v>
      </c>
      <c r="R53" s="128" t="s">
        <v>240</v>
      </c>
      <c r="S53" s="128">
        <v>27</v>
      </c>
      <c r="T53" s="72" t="s">
        <v>32</v>
      </c>
      <c r="U53" s="72">
        <v>3.5</v>
      </c>
      <c r="V53" s="72">
        <v>1</v>
      </c>
      <c r="W53" s="72">
        <v>4.5</v>
      </c>
      <c r="X53" s="72" t="s">
        <v>40</v>
      </c>
      <c r="Y53" s="75"/>
    </row>
    <row r="54" spans="1:25">
      <c r="A54" s="128">
        <f t="shared" si="0"/>
        <v>40</v>
      </c>
      <c r="B54" s="72" t="s">
        <v>28</v>
      </c>
      <c r="C54" s="128">
        <v>75</v>
      </c>
      <c r="D54" s="72" t="s">
        <v>287</v>
      </c>
      <c r="E54" s="72" t="s">
        <v>286</v>
      </c>
      <c r="F54" s="128">
        <v>81</v>
      </c>
      <c r="G54" s="72" t="s">
        <v>191</v>
      </c>
      <c r="H54" s="72">
        <v>3.3</v>
      </c>
      <c r="I54" s="72">
        <v>1</v>
      </c>
      <c r="J54" s="72">
        <v>4.3</v>
      </c>
      <c r="K54" s="72" t="s">
        <v>40</v>
      </c>
      <c r="L54" s="75"/>
      <c r="N54" s="128">
        <f t="shared" si="1"/>
        <v>40</v>
      </c>
      <c r="O54" s="128" t="s">
        <v>28</v>
      </c>
      <c r="P54" s="128">
        <v>63</v>
      </c>
      <c r="Q54" s="128" t="s">
        <v>240</v>
      </c>
      <c r="R54" s="128" t="s">
        <v>288</v>
      </c>
      <c r="S54" s="128">
        <v>57.3</v>
      </c>
      <c r="T54" s="72" t="s">
        <v>32</v>
      </c>
      <c r="U54" s="72">
        <v>3.5</v>
      </c>
      <c r="V54" s="72">
        <v>1</v>
      </c>
      <c r="W54" s="72">
        <v>4.5</v>
      </c>
      <c r="X54" s="72" t="s">
        <v>40</v>
      </c>
      <c r="Y54" s="75"/>
    </row>
    <row r="55" spans="1:25">
      <c r="A55" s="128">
        <f t="shared" si="0"/>
        <v>41</v>
      </c>
      <c r="B55" s="72" t="s">
        <v>28</v>
      </c>
      <c r="C55" s="128">
        <v>75</v>
      </c>
      <c r="D55" s="72" t="s">
        <v>287</v>
      </c>
      <c r="E55" s="72" t="s">
        <v>289</v>
      </c>
      <c r="F55" s="128">
        <v>76</v>
      </c>
      <c r="G55" s="72" t="s">
        <v>191</v>
      </c>
      <c r="H55" s="72">
        <v>3.3</v>
      </c>
      <c r="I55" s="72">
        <v>1</v>
      </c>
      <c r="J55" s="72">
        <v>4.3</v>
      </c>
      <c r="K55" s="72" t="s">
        <v>40</v>
      </c>
      <c r="L55" s="75"/>
      <c r="N55" s="128">
        <f t="shared" si="1"/>
        <v>41</v>
      </c>
      <c r="O55" s="128" t="s">
        <v>28</v>
      </c>
      <c r="P55" s="128">
        <v>110</v>
      </c>
      <c r="Q55" s="128" t="s">
        <v>290</v>
      </c>
      <c r="R55" s="128" t="s">
        <v>291</v>
      </c>
      <c r="S55" s="128">
        <v>57</v>
      </c>
      <c r="T55" s="72" t="s">
        <v>32</v>
      </c>
      <c r="U55" s="72">
        <v>3.5</v>
      </c>
      <c r="V55" s="72">
        <v>1</v>
      </c>
      <c r="W55" s="72">
        <v>4.5</v>
      </c>
      <c r="X55" s="72" t="s">
        <v>40</v>
      </c>
      <c r="Y55" s="75"/>
    </row>
    <row r="56" spans="1:25">
      <c r="A56" s="128">
        <f t="shared" si="0"/>
        <v>42</v>
      </c>
      <c r="B56" s="72" t="s">
        <v>28</v>
      </c>
      <c r="C56" s="128">
        <v>90</v>
      </c>
      <c r="D56" s="72" t="s">
        <v>287</v>
      </c>
      <c r="E56" s="72" t="s">
        <v>292</v>
      </c>
      <c r="F56" s="128">
        <v>12</v>
      </c>
      <c r="G56" s="72" t="s">
        <v>191</v>
      </c>
      <c r="H56" s="72">
        <v>3.3</v>
      </c>
      <c r="I56" s="72">
        <v>1</v>
      </c>
      <c r="J56" s="72">
        <v>4.3</v>
      </c>
      <c r="K56" s="72" t="s">
        <v>40</v>
      </c>
      <c r="L56" s="75"/>
      <c r="N56" s="128">
        <f t="shared" si="1"/>
        <v>42</v>
      </c>
      <c r="O56" s="128" t="s">
        <v>28</v>
      </c>
      <c r="P56" s="128">
        <v>110</v>
      </c>
      <c r="Q56" s="128" t="s">
        <v>291</v>
      </c>
      <c r="R56" s="128" t="s">
        <v>293</v>
      </c>
      <c r="S56" s="128">
        <v>64</v>
      </c>
      <c r="T56" s="72" t="s">
        <v>32</v>
      </c>
      <c r="U56" s="72">
        <v>3.5</v>
      </c>
      <c r="V56" s="72">
        <v>1</v>
      </c>
      <c r="W56" s="72">
        <v>4.5</v>
      </c>
      <c r="X56" s="72" t="s">
        <v>40</v>
      </c>
      <c r="Y56" s="75"/>
    </row>
    <row r="57" spans="1:25">
      <c r="A57" s="128">
        <f t="shared" si="0"/>
        <v>43</v>
      </c>
      <c r="B57" s="72" t="s">
        <v>28</v>
      </c>
      <c r="C57" s="128">
        <v>63</v>
      </c>
      <c r="D57" s="72" t="s">
        <v>292</v>
      </c>
      <c r="E57" s="72" t="s">
        <v>294</v>
      </c>
      <c r="F57" s="128">
        <v>32.5</v>
      </c>
      <c r="G57" s="72" t="s">
        <v>191</v>
      </c>
      <c r="H57" s="72">
        <v>3.3</v>
      </c>
      <c r="I57" s="72">
        <v>1</v>
      </c>
      <c r="J57" s="72">
        <v>4.3</v>
      </c>
      <c r="K57" s="72" t="s">
        <v>40</v>
      </c>
      <c r="L57" s="75"/>
      <c r="N57" s="128">
        <f t="shared" si="1"/>
        <v>43</v>
      </c>
      <c r="O57" s="128" t="s">
        <v>28</v>
      </c>
      <c r="P57" s="128">
        <v>110</v>
      </c>
      <c r="Q57" s="128" t="s">
        <v>291</v>
      </c>
      <c r="R57" s="128" t="s">
        <v>293</v>
      </c>
      <c r="S57" s="128">
        <v>85</v>
      </c>
      <c r="T57" s="72" t="s">
        <v>32</v>
      </c>
      <c r="U57" s="72">
        <v>3.5</v>
      </c>
      <c r="V57" s="72">
        <v>1</v>
      </c>
      <c r="W57" s="72">
        <v>4.5</v>
      </c>
      <c r="X57" s="72" t="s">
        <v>40</v>
      </c>
      <c r="Y57" s="75"/>
    </row>
    <row r="58" spans="1:25">
      <c r="A58" s="128">
        <f t="shared" si="0"/>
        <v>44</v>
      </c>
      <c r="B58" s="72" t="s">
        <v>28</v>
      </c>
      <c r="C58" s="128">
        <v>63</v>
      </c>
      <c r="D58" s="72" t="s">
        <v>292</v>
      </c>
      <c r="E58" s="72" t="s">
        <v>295</v>
      </c>
      <c r="F58" s="128">
        <v>67</v>
      </c>
      <c r="G58" s="72" t="s">
        <v>191</v>
      </c>
      <c r="H58" s="72">
        <v>3.3</v>
      </c>
      <c r="I58" s="72">
        <v>1</v>
      </c>
      <c r="J58" s="72">
        <v>4.3</v>
      </c>
      <c r="K58" s="72" t="s">
        <v>40</v>
      </c>
      <c r="L58" s="75"/>
      <c r="N58" s="128">
        <f t="shared" si="1"/>
        <v>44</v>
      </c>
      <c r="O58" s="128" t="s">
        <v>28</v>
      </c>
      <c r="P58" s="128">
        <v>110</v>
      </c>
      <c r="Q58" s="128" t="s">
        <v>296</v>
      </c>
      <c r="R58" s="128" t="s">
        <v>297</v>
      </c>
      <c r="S58" s="128">
        <v>40</v>
      </c>
      <c r="T58" s="72" t="s">
        <v>32</v>
      </c>
      <c r="U58" s="72">
        <v>3.5</v>
      </c>
      <c r="V58" s="72">
        <v>1</v>
      </c>
      <c r="W58" s="72">
        <v>4.5</v>
      </c>
      <c r="X58" s="72" t="s">
        <v>40</v>
      </c>
      <c r="Y58" s="75"/>
    </row>
    <row r="59" spans="1:25">
      <c r="A59" s="128">
        <f t="shared" si="0"/>
        <v>45</v>
      </c>
      <c r="B59" s="72" t="s">
        <v>28</v>
      </c>
      <c r="C59" s="128">
        <v>90</v>
      </c>
      <c r="D59" s="72" t="s">
        <v>292</v>
      </c>
      <c r="E59" s="72" t="s">
        <v>298</v>
      </c>
      <c r="F59" s="128">
        <v>102</v>
      </c>
      <c r="G59" s="72" t="s">
        <v>191</v>
      </c>
      <c r="H59" s="72">
        <v>3.3</v>
      </c>
      <c r="I59" s="72">
        <v>1</v>
      </c>
      <c r="J59" s="72">
        <v>4.3</v>
      </c>
      <c r="K59" s="72" t="s">
        <v>40</v>
      </c>
      <c r="L59" s="75"/>
      <c r="N59" s="128">
        <f t="shared" si="1"/>
        <v>45</v>
      </c>
      <c r="O59" s="128" t="s">
        <v>28</v>
      </c>
      <c r="P59" s="128">
        <v>110</v>
      </c>
      <c r="Q59" s="128" t="s">
        <v>299</v>
      </c>
      <c r="R59" s="128" t="s">
        <v>300</v>
      </c>
      <c r="S59" s="128">
        <v>30</v>
      </c>
      <c r="T59" s="72" t="s">
        <v>32</v>
      </c>
      <c r="U59" s="72">
        <v>3.5</v>
      </c>
      <c r="V59" s="72">
        <v>1</v>
      </c>
      <c r="W59" s="72">
        <v>4.5</v>
      </c>
      <c r="X59" s="72" t="s">
        <v>40</v>
      </c>
      <c r="Y59" s="75"/>
    </row>
    <row r="60" spans="1:25">
      <c r="A60" s="128">
        <f t="shared" si="0"/>
        <v>46</v>
      </c>
      <c r="B60" s="72" t="s">
        <v>28</v>
      </c>
      <c r="C60" s="128">
        <v>75</v>
      </c>
      <c r="D60" s="72" t="s">
        <v>298</v>
      </c>
      <c r="E60" s="72" t="s">
        <v>301</v>
      </c>
      <c r="F60" s="128">
        <v>199</v>
      </c>
      <c r="G60" s="72" t="s">
        <v>191</v>
      </c>
      <c r="H60" s="72">
        <v>3.3</v>
      </c>
      <c r="I60" s="72">
        <v>1</v>
      </c>
      <c r="J60" s="72">
        <v>4.3</v>
      </c>
      <c r="K60" s="72" t="s">
        <v>40</v>
      </c>
      <c r="L60" s="75"/>
      <c r="N60" s="128">
        <f t="shared" si="1"/>
        <v>46</v>
      </c>
      <c r="O60" s="128" t="s">
        <v>28</v>
      </c>
      <c r="P60" s="128">
        <v>110</v>
      </c>
      <c r="Q60" s="128" t="s">
        <v>297</v>
      </c>
      <c r="R60" s="128" t="s">
        <v>208</v>
      </c>
      <c r="S60" s="128">
        <v>375</v>
      </c>
      <c r="T60" s="72" t="s">
        <v>32</v>
      </c>
      <c r="U60" s="72">
        <v>3.5</v>
      </c>
      <c r="V60" s="72">
        <v>1</v>
      </c>
      <c r="W60" s="72">
        <v>4.5</v>
      </c>
      <c r="X60" s="72" t="s">
        <v>40</v>
      </c>
      <c r="Y60" s="75"/>
    </row>
    <row r="61" spans="1:25">
      <c r="A61" s="130"/>
      <c r="B61" s="130"/>
      <c r="C61" s="131" t="s">
        <v>53</v>
      </c>
      <c r="D61" s="131"/>
      <c r="E61" s="131"/>
      <c r="F61" s="131"/>
      <c r="G61" s="131" t="s">
        <v>54</v>
      </c>
      <c r="H61" s="131"/>
      <c r="I61" s="131"/>
      <c r="J61" s="131" t="s">
        <v>55</v>
      </c>
      <c r="K61" s="131"/>
      <c r="L61" s="131"/>
      <c r="N61" s="128">
        <f t="shared" si="1"/>
        <v>47</v>
      </c>
      <c r="O61" s="128" t="s">
        <v>28</v>
      </c>
      <c r="P61" s="128">
        <v>110</v>
      </c>
      <c r="Q61" s="128" t="s">
        <v>208</v>
      </c>
      <c r="R61" s="128" t="s">
        <v>205</v>
      </c>
      <c r="S61" s="128">
        <v>65</v>
      </c>
      <c r="T61" s="72" t="s">
        <v>32</v>
      </c>
      <c r="U61" s="72">
        <v>3.5</v>
      </c>
      <c r="V61" s="72">
        <v>1</v>
      </c>
      <c r="W61" s="72">
        <v>4.5</v>
      </c>
      <c r="X61" s="72" t="s">
        <v>40</v>
      </c>
      <c r="Y61" s="75"/>
    </row>
    <row r="62" spans="1:25">
      <c r="A62" s="132" t="s">
        <v>62</v>
      </c>
      <c r="B62" s="132"/>
      <c r="C62" s="133" t="s">
        <v>224</v>
      </c>
      <c r="D62" s="133"/>
      <c r="E62" s="133"/>
      <c r="F62" s="133"/>
      <c r="G62" s="133"/>
      <c r="H62" s="133"/>
      <c r="I62" s="133"/>
      <c r="J62" s="133"/>
      <c r="K62" s="133"/>
      <c r="L62" s="133"/>
      <c r="N62" s="128">
        <f t="shared" si="1"/>
        <v>48</v>
      </c>
      <c r="O62" s="128" t="s">
        <v>28</v>
      </c>
      <c r="P62" s="128">
        <v>110</v>
      </c>
      <c r="Q62" s="128" t="s">
        <v>205</v>
      </c>
      <c r="R62" s="128" t="s">
        <v>302</v>
      </c>
      <c r="S62" s="128">
        <v>204</v>
      </c>
      <c r="T62" s="72" t="s">
        <v>32</v>
      </c>
      <c r="U62" s="72">
        <v>3.5</v>
      </c>
      <c r="V62" s="72">
        <v>1</v>
      </c>
      <c r="W62" s="72">
        <v>4.5</v>
      </c>
      <c r="X62" s="72" t="s">
        <v>40</v>
      </c>
      <c r="Y62" s="75"/>
    </row>
    <row r="63" spans="1:25">
      <c r="A63" s="132" t="s">
        <v>70</v>
      </c>
      <c r="B63" s="132"/>
      <c r="C63" s="133" t="s">
        <v>227</v>
      </c>
      <c r="D63" s="133"/>
      <c r="E63" s="133"/>
      <c r="F63" s="133"/>
      <c r="G63" s="133"/>
      <c r="H63" s="133"/>
      <c r="I63" s="133"/>
      <c r="J63" s="133"/>
      <c r="K63" s="133"/>
      <c r="L63" s="133"/>
      <c r="N63" s="128">
        <f t="shared" si="1"/>
        <v>49</v>
      </c>
      <c r="O63" s="128" t="s">
        <v>28</v>
      </c>
      <c r="P63" s="128">
        <v>110</v>
      </c>
      <c r="Q63" s="128" t="s">
        <v>302</v>
      </c>
      <c r="R63" s="128" t="s">
        <v>303</v>
      </c>
      <c r="S63" s="128">
        <v>454</v>
      </c>
      <c r="T63" s="72" t="s">
        <v>32</v>
      </c>
      <c r="U63" s="72">
        <v>3.5</v>
      </c>
      <c r="V63" s="72">
        <v>1</v>
      </c>
      <c r="W63" s="72">
        <v>4.5</v>
      </c>
      <c r="X63" s="72" t="s">
        <v>40</v>
      </c>
      <c r="Y63" s="75"/>
    </row>
    <row r="64" spans="1:25">
      <c r="A64" s="132" t="s">
        <v>76</v>
      </c>
      <c r="B64" s="132"/>
      <c r="C64" s="133"/>
      <c r="D64" s="133"/>
      <c r="E64" s="133"/>
      <c r="F64" s="133"/>
      <c r="G64" s="133"/>
      <c r="H64" s="133"/>
      <c r="I64" s="133"/>
      <c r="J64" s="133"/>
      <c r="K64" s="133"/>
      <c r="L64" s="133"/>
      <c r="N64" s="128">
        <f t="shared" si="1"/>
        <v>50</v>
      </c>
      <c r="O64" s="128" t="s">
        <v>28</v>
      </c>
      <c r="P64" s="128">
        <v>63</v>
      </c>
      <c r="Q64" s="128" t="s">
        <v>261</v>
      </c>
      <c r="R64" s="128" t="s">
        <v>304</v>
      </c>
      <c r="S64" s="128">
        <v>252</v>
      </c>
      <c r="T64" s="72" t="s">
        <v>32</v>
      </c>
      <c r="U64" s="72">
        <v>3.5</v>
      </c>
      <c r="V64" s="72">
        <v>1</v>
      </c>
      <c r="W64" s="72">
        <v>4.5</v>
      </c>
      <c r="X64" s="72" t="s">
        <v>40</v>
      </c>
      <c r="Y64" s="75"/>
    </row>
    <row r="65" spans="1:25">
      <c r="A65" s="132" t="s">
        <v>81</v>
      </c>
      <c r="B65" s="132"/>
      <c r="C65" s="134"/>
      <c r="D65" s="135"/>
      <c r="E65" s="135"/>
      <c r="F65" s="135"/>
      <c r="G65" s="133"/>
      <c r="H65" s="133"/>
      <c r="I65" s="133"/>
      <c r="J65" s="133"/>
      <c r="K65" s="133"/>
      <c r="L65" s="133"/>
      <c r="N65" s="128">
        <f t="shared" si="1"/>
        <v>51</v>
      </c>
      <c r="O65" s="128" t="s">
        <v>28</v>
      </c>
      <c r="P65" s="128">
        <v>90</v>
      </c>
      <c r="Q65" s="128" t="s">
        <v>302</v>
      </c>
      <c r="R65" s="128" t="s">
        <v>305</v>
      </c>
      <c r="S65" s="128">
        <v>60.2</v>
      </c>
      <c r="T65" s="72" t="s">
        <v>32</v>
      </c>
      <c r="U65" s="72">
        <v>3.5</v>
      </c>
      <c r="V65" s="72">
        <v>1</v>
      </c>
      <c r="W65" s="72">
        <v>4.5</v>
      </c>
      <c r="X65" s="72" t="s">
        <v>40</v>
      </c>
      <c r="Y65" s="75"/>
    </row>
    <row r="66" spans="1:25">
      <c r="N66" s="128">
        <f t="shared" si="1"/>
        <v>52</v>
      </c>
      <c r="O66" s="128" t="s">
        <v>28</v>
      </c>
      <c r="P66" s="128">
        <v>63</v>
      </c>
      <c r="Q66" s="128" t="s">
        <v>305</v>
      </c>
      <c r="R66" s="128" t="s">
        <v>306</v>
      </c>
      <c r="S66" s="128">
        <v>32.799999999999997</v>
      </c>
      <c r="T66" s="72" t="s">
        <v>32</v>
      </c>
      <c r="U66" s="72">
        <v>3.5</v>
      </c>
      <c r="V66" s="72">
        <v>1</v>
      </c>
      <c r="W66" s="72">
        <v>4.5</v>
      </c>
      <c r="X66" s="72" t="s">
        <v>40</v>
      </c>
      <c r="Y66" s="75"/>
    </row>
    <row r="67" spans="1:25">
      <c r="N67" s="128">
        <f t="shared" si="1"/>
        <v>53</v>
      </c>
      <c r="O67" s="128" t="s">
        <v>28</v>
      </c>
      <c r="P67" s="128">
        <v>63</v>
      </c>
      <c r="Q67" s="128" t="s">
        <v>306</v>
      </c>
      <c r="R67" s="128" t="s">
        <v>307</v>
      </c>
      <c r="S67" s="128">
        <v>21.2</v>
      </c>
      <c r="T67" s="72" t="s">
        <v>32</v>
      </c>
      <c r="U67" s="72">
        <v>3.5</v>
      </c>
      <c r="V67" s="72">
        <v>1</v>
      </c>
      <c r="W67" s="72">
        <v>4.5</v>
      </c>
      <c r="X67" s="72" t="s">
        <v>40</v>
      </c>
      <c r="Y67" s="75"/>
    </row>
    <row r="68" spans="1:25">
      <c r="N68" s="128">
        <f t="shared" si="1"/>
        <v>54</v>
      </c>
      <c r="O68" s="128" t="s">
        <v>28</v>
      </c>
      <c r="P68" s="128">
        <v>63</v>
      </c>
      <c r="Q68" s="128" t="s">
        <v>306</v>
      </c>
      <c r="R68" s="128" t="s">
        <v>308</v>
      </c>
      <c r="S68" s="128">
        <v>40</v>
      </c>
      <c r="T68" s="72" t="s">
        <v>32</v>
      </c>
      <c r="U68" s="72">
        <v>3.5</v>
      </c>
      <c r="V68" s="72">
        <v>1</v>
      </c>
      <c r="W68" s="72">
        <v>4.5</v>
      </c>
      <c r="X68" s="72" t="s">
        <v>40</v>
      </c>
      <c r="Y68" s="75"/>
    </row>
    <row r="69" spans="1:25">
      <c r="N69" s="128">
        <f t="shared" si="1"/>
        <v>55</v>
      </c>
      <c r="O69" s="128" t="s">
        <v>28</v>
      </c>
      <c r="P69" s="128">
        <v>90</v>
      </c>
      <c r="Q69" s="128" t="s">
        <v>305</v>
      </c>
      <c r="R69" s="128" t="s">
        <v>202</v>
      </c>
      <c r="S69" s="128">
        <v>72.7</v>
      </c>
      <c r="T69" s="72" t="s">
        <v>32</v>
      </c>
      <c r="U69" s="72">
        <v>3.5</v>
      </c>
      <c r="V69" s="72">
        <v>1</v>
      </c>
      <c r="W69" s="72">
        <v>4.5</v>
      </c>
      <c r="X69" s="72" t="s">
        <v>40</v>
      </c>
      <c r="Y69" s="75"/>
    </row>
    <row r="70" spans="1:25">
      <c r="N70" s="128">
        <f t="shared" si="1"/>
        <v>56</v>
      </c>
      <c r="O70" s="128" t="s">
        <v>28</v>
      </c>
      <c r="P70" s="128">
        <v>63</v>
      </c>
      <c r="Q70" s="128" t="s">
        <v>309</v>
      </c>
      <c r="R70" s="128" t="s">
        <v>310</v>
      </c>
      <c r="S70" s="128">
        <v>52</v>
      </c>
      <c r="T70" s="72" t="s">
        <v>32</v>
      </c>
      <c r="U70" s="72">
        <v>3.5</v>
      </c>
      <c r="V70" s="72">
        <v>1</v>
      </c>
      <c r="W70" s="72">
        <v>4.5</v>
      </c>
      <c r="X70" s="72" t="s">
        <v>40</v>
      </c>
      <c r="Y70" s="75"/>
    </row>
    <row r="71" spans="1:25">
      <c r="N71" s="128">
        <f t="shared" si="1"/>
        <v>57</v>
      </c>
      <c r="O71" s="128" t="s">
        <v>28</v>
      </c>
      <c r="P71" s="128">
        <v>63</v>
      </c>
      <c r="Q71" s="128" t="s">
        <v>202</v>
      </c>
      <c r="R71" s="128" t="s">
        <v>311</v>
      </c>
      <c r="S71" s="128">
        <f>146.5</f>
        <v>146.5</v>
      </c>
      <c r="T71" s="72" t="s">
        <v>32</v>
      </c>
      <c r="U71" s="72">
        <v>3.5</v>
      </c>
      <c r="V71" s="72">
        <v>1</v>
      </c>
      <c r="W71" s="72">
        <v>4.5</v>
      </c>
      <c r="X71" s="72" t="s">
        <v>40</v>
      </c>
      <c r="Y71" s="75"/>
    </row>
    <row r="72" spans="1:25">
      <c r="N72" s="128">
        <f t="shared" si="1"/>
        <v>58</v>
      </c>
      <c r="O72" s="128" t="s">
        <v>28</v>
      </c>
      <c r="P72" s="128">
        <v>63</v>
      </c>
      <c r="Q72" s="128" t="s">
        <v>312</v>
      </c>
      <c r="R72" s="128" t="s">
        <v>313</v>
      </c>
      <c r="S72" s="128">
        <v>61</v>
      </c>
      <c r="T72" s="72" t="s">
        <v>32</v>
      </c>
      <c r="U72" s="72">
        <v>3.5</v>
      </c>
      <c r="V72" s="72">
        <v>1</v>
      </c>
      <c r="W72" s="72">
        <v>4.5</v>
      </c>
      <c r="X72" s="72" t="s">
        <v>40</v>
      </c>
      <c r="Y72" s="75"/>
    </row>
    <row r="73" spans="1:25">
      <c r="N73" s="128">
        <f t="shared" si="1"/>
        <v>59</v>
      </c>
      <c r="O73" s="128" t="s">
        <v>28</v>
      </c>
      <c r="P73" s="128">
        <v>63</v>
      </c>
      <c r="Q73" s="128" t="s">
        <v>312</v>
      </c>
      <c r="R73" s="128" t="s">
        <v>194</v>
      </c>
      <c r="S73" s="128">
        <v>181</v>
      </c>
      <c r="T73" s="72" t="s">
        <v>32</v>
      </c>
      <c r="U73" s="72">
        <v>3.5</v>
      </c>
      <c r="V73" s="72">
        <v>1</v>
      </c>
      <c r="W73" s="72">
        <v>4.5</v>
      </c>
      <c r="X73" s="72" t="s">
        <v>40</v>
      </c>
      <c r="Y73" s="75"/>
    </row>
    <row r="74" spans="1:25">
      <c r="N74" s="130"/>
      <c r="O74" s="130"/>
      <c r="P74" s="131" t="s">
        <v>53</v>
      </c>
      <c r="Q74" s="131"/>
      <c r="R74" s="131"/>
      <c r="S74" s="131"/>
      <c r="T74" s="131" t="s">
        <v>54</v>
      </c>
      <c r="U74" s="131"/>
      <c r="V74" s="131"/>
      <c r="W74" s="131" t="s">
        <v>55</v>
      </c>
      <c r="X74" s="131"/>
      <c r="Y74" s="131"/>
    </row>
    <row r="75" spans="1:25">
      <c r="N75" s="132" t="s">
        <v>62</v>
      </c>
      <c r="O75" s="132"/>
      <c r="P75" s="133" t="s">
        <v>224</v>
      </c>
      <c r="Q75" s="133"/>
      <c r="R75" s="133"/>
      <c r="S75" s="133"/>
      <c r="T75" s="133"/>
      <c r="U75" s="133"/>
      <c r="V75" s="133"/>
      <c r="W75" s="133"/>
      <c r="X75" s="133"/>
      <c r="Y75" s="133"/>
    </row>
    <row r="76" spans="1:25">
      <c r="N76" s="132" t="s">
        <v>70</v>
      </c>
      <c r="O76" s="132"/>
      <c r="P76" s="133" t="s">
        <v>227</v>
      </c>
      <c r="Q76" s="133"/>
      <c r="R76" s="133"/>
      <c r="S76" s="133"/>
      <c r="T76" s="133"/>
      <c r="U76" s="133"/>
      <c r="V76" s="133"/>
      <c r="W76" s="133"/>
      <c r="X76" s="133"/>
      <c r="Y76" s="133"/>
    </row>
    <row r="77" spans="1:25">
      <c r="N77" s="132" t="s">
        <v>76</v>
      </c>
      <c r="O77" s="132"/>
      <c r="P77" s="133"/>
      <c r="Q77" s="133"/>
      <c r="R77" s="133"/>
      <c r="S77" s="133"/>
      <c r="T77" s="133"/>
      <c r="U77" s="133"/>
      <c r="V77" s="133"/>
      <c r="W77" s="133"/>
      <c r="X77" s="133"/>
      <c r="Y77" s="133"/>
    </row>
    <row r="78" spans="1:25">
      <c r="N78" s="132" t="s">
        <v>81</v>
      </c>
      <c r="O78" s="132"/>
      <c r="P78" s="134"/>
      <c r="Q78" s="135"/>
      <c r="R78" s="135"/>
      <c r="S78" s="135"/>
      <c r="T78" s="133"/>
      <c r="U78" s="133"/>
      <c r="V78" s="133"/>
      <c r="W78" s="133"/>
      <c r="X78" s="133"/>
      <c r="Y78" s="133"/>
    </row>
  </sheetData>
  <mergeCells count="116">
    <mergeCell ref="N78:O78"/>
    <mergeCell ref="P78:S78"/>
    <mergeCell ref="T78:V78"/>
    <mergeCell ref="W78:Y78"/>
    <mergeCell ref="N76:O76"/>
    <mergeCell ref="P76:S76"/>
    <mergeCell ref="T76:V76"/>
    <mergeCell ref="W76:Y76"/>
    <mergeCell ref="N77:O77"/>
    <mergeCell ref="P77:S77"/>
    <mergeCell ref="T77:V77"/>
    <mergeCell ref="W77:Y77"/>
    <mergeCell ref="T74:V74"/>
    <mergeCell ref="W74:Y74"/>
    <mergeCell ref="N75:O75"/>
    <mergeCell ref="P75:S75"/>
    <mergeCell ref="T75:V75"/>
    <mergeCell ref="W75:Y75"/>
    <mergeCell ref="A65:B65"/>
    <mergeCell ref="C65:F65"/>
    <mergeCell ref="G65:I65"/>
    <mergeCell ref="J65:L65"/>
    <mergeCell ref="N74:O74"/>
    <mergeCell ref="P74:S74"/>
    <mergeCell ref="A63:B63"/>
    <mergeCell ref="C63:F63"/>
    <mergeCell ref="G63:I63"/>
    <mergeCell ref="J63:L63"/>
    <mergeCell ref="A64:B64"/>
    <mergeCell ref="C64:F64"/>
    <mergeCell ref="G64:I64"/>
    <mergeCell ref="J64:L64"/>
    <mergeCell ref="S32:S34"/>
    <mergeCell ref="A61:B61"/>
    <mergeCell ref="C61:F61"/>
    <mergeCell ref="G61:I61"/>
    <mergeCell ref="J61:L61"/>
    <mergeCell ref="A62:B62"/>
    <mergeCell ref="C62:F62"/>
    <mergeCell ref="G62:I62"/>
    <mergeCell ref="J62:L62"/>
    <mergeCell ref="AA26:AB26"/>
    <mergeCell ref="AC26:AF26"/>
    <mergeCell ref="AG26:AI26"/>
    <mergeCell ref="AJ26:AL26"/>
    <mergeCell ref="AA27:AB27"/>
    <mergeCell ref="AC27:AF27"/>
    <mergeCell ref="AG27:AI27"/>
    <mergeCell ref="AJ27:AL27"/>
    <mergeCell ref="AA24:AB24"/>
    <mergeCell ref="AC24:AF24"/>
    <mergeCell ref="AG24:AI24"/>
    <mergeCell ref="AJ24:AL24"/>
    <mergeCell ref="AA25:AB25"/>
    <mergeCell ref="AC25:AF25"/>
    <mergeCell ref="AG25:AI25"/>
    <mergeCell ref="AJ25:AL25"/>
    <mergeCell ref="AH13:AJ13"/>
    <mergeCell ref="AK13:AK14"/>
    <mergeCell ref="AL13:AL14"/>
    <mergeCell ref="AA23:AB23"/>
    <mergeCell ref="AC23:AF23"/>
    <mergeCell ref="AG23:AI23"/>
    <mergeCell ref="AJ23:AL23"/>
    <mergeCell ref="AB13:AB14"/>
    <mergeCell ref="AC13:AC14"/>
    <mergeCell ref="AD13:AD14"/>
    <mergeCell ref="AE13:AE14"/>
    <mergeCell ref="AF13:AF14"/>
    <mergeCell ref="AG13:AG14"/>
    <mergeCell ref="S13:S14"/>
    <mergeCell ref="T13:T14"/>
    <mergeCell ref="U13:W13"/>
    <mergeCell ref="X13:X14"/>
    <mergeCell ref="Y13:Y14"/>
    <mergeCell ref="AA13:AA14"/>
    <mergeCell ref="L13:L14"/>
    <mergeCell ref="N13:N14"/>
    <mergeCell ref="O13:O14"/>
    <mergeCell ref="P13:P14"/>
    <mergeCell ref="Q13:Q14"/>
    <mergeCell ref="R13:R14"/>
    <mergeCell ref="V12:W12"/>
    <mergeCell ref="A13:A14"/>
    <mergeCell ref="B13:B14"/>
    <mergeCell ref="C13:C14"/>
    <mergeCell ref="D13:D14"/>
    <mergeCell ref="E13:E14"/>
    <mergeCell ref="F13:F14"/>
    <mergeCell ref="G13:G14"/>
    <mergeCell ref="H13:J13"/>
    <mergeCell ref="K13:K14"/>
    <mergeCell ref="A9:L9"/>
    <mergeCell ref="N9:Y9"/>
    <mergeCell ref="AA9:AL9"/>
    <mergeCell ref="A11:L11"/>
    <mergeCell ref="N11:Y11"/>
    <mergeCell ref="AA11:AL11"/>
    <mergeCell ref="A7:B7"/>
    <mergeCell ref="N7:O7"/>
    <mergeCell ref="AA7:AB7"/>
    <mergeCell ref="A8:B8"/>
    <mergeCell ref="N8:O8"/>
    <mergeCell ref="AA8:AB8"/>
    <mergeCell ref="A5:B5"/>
    <mergeCell ref="N5:O5"/>
    <mergeCell ref="AA5:AB5"/>
    <mergeCell ref="A6:B6"/>
    <mergeCell ref="N6:O6"/>
    <mergeCell ref="AA6:AB6"/>
    <mergeCell ref="A1:A4"/>
    <mergeCell ref="B1:I4"/>
    <mergeCell ref="N1:N4"/>
    <mergeCell ref="O1:V4"/>
    <mergeCell ref="AA1:AA4"/>
    <mergeCell ref="AB1:AI4"/>
  </mergeCells>
  <printOptions horizontalCentered="1"/>
  <pageMargins left="0" right="0" top="0.98425196850393704" bottom="0.39370078740157483" header="0.31496062992125984" footer="0.31496062992125984"/>
  <pageSetup paperSize="9" scale="78" orientation="landscape" horizontalDpi="300" verticalDpi="300" r:id="rId1"/>
  <rowBreaks count="1" manualBreakCount="1">
    <brk id="37" min="26" max="37" man="1"/>
  </rowBreaks>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223"/>
  <sheetViews>
    <sheetView zoomScaleSheetLayoutView="80" workbookViewId="0">
      <selection activeCell="BO9" sqref="BO9:BO12"/>
    </sheetView>
  </sheetViews>
  <sheetFormatPr defaultColWidth="12.28515625" defaultRowHeight="15"/>
  <cols>
    <col min="1" max="1" width="13.42578125" customWidth="1"/>
    <col min="7" max="7" width="14.28515625" customWidth="1"/>
    <col min="8" max="8" width="19" customWidth="1"/>
    <col min="9" max="9" width="19.5703125" bestFit="1" customWidth="1"/>
    <col min="10" max="10" width="13.85546875" customWidth="1"/>
    <col min="11" max="11" width="11.85546875" customWidth="1"/>
    <col min="12" max="12" width="11.28515625" customWidth="1"/>
    <col min="20" max="20" width="17.140625" customWidth="1"/>
    <col min="28" max="28" width="8.28515625" customWidth="1"/>
    <col min="35" max="35" width="16.42578125" customWidth="1"/>
  </cols>
  <sheetData>
    <row r="1" spans="1:66" ht="15" customHeight="1">
      <c r="A1" s="1"/>
      <c r="B1" s="2" t="s">
        <v>0</v>
      </c>
      <c r="C1" s="3"/>
      <c r="D1" s="3"/>
      <c r="E1" s="3"/>
      <c r="F1" s="3"/>
      <c r="G1" s="3"/>
      <c r="H1" s="4"/>
      <c r="I1" s="5"/>
      <c r="J1" s="6"/>
      <c r="K1" s="6"/>
      <c r="L1" s="7"/>
      <c r="N1" s="1"/>
      <c r="O1" s="2" t="s">
        <v>0</v>
      </c>
      <c r="P1" s="3"/>
      <c r="Q1" s="3"/>
      <c r="R1" s="3"/>
      <c r="S1" s="3"/>
      <c r="T1" s="3"/>
      <c r="U1" s="4"/>
      <c r="V1" s="5"/>
      <c r="W1" s="6"/>
      <c r="X1" s="6"/>
      <c r="Y1" s="7"/>
      <c r="AA1" s="1"/>
      <c r="AB1" s="2" t="s">
        <v>0</v>
      </c>
      <c r="AC1" s="3"/>
      <c r="AD1" s="3"/>
      <c r="AE1" s="3"/>
      <c r="AF1" s="3"/>
      <c r="AG1" s="3"/>
      <c r="AH1" s="4"/>
      <c r="AI1" s="5"/>
      <c r="AJ1" s="6"/>
      <c r="AK1" s="6"/>
      <c r="AL1" s="7"/>
      <c r="AN1" s="8"/>
      <c r="AO1" s="9" t="s">
        <v>0</v>
      </c>
      <c r="AP1" s="10"/>
      <c r="AQ1" s="10"/>
      <c r="AR1" s="10"/>
      <c r="AS1" s="10"/>
      <c r="AT1" s="10"/>
      <c r="AU1" s="11"/>
      <c r="AV1" s="12"/>
      <c r="AW1" s="6"/>
      <c r="AX1" s="6"/>
      <c r="AY1" s="7"/>
      <c r="BA1" s="8"/>
      <c r="BB1" s="9" t="s">
        <v>0</v>
      </c>
      <c r="BC1" s="10"/>
      <c r="BD1" s="10"/>
      <c r="BE1" s="10"/>
      <c r="BF1" s="10"/>
      <c r="BG1" s="10"/>
      <c r="BH1" s="11"/>
      <c r="BI1" s="12"/>
      <c r="BJ1" s="6"/>
      <c r="BK1" s="6"/>
      <c r="BL1" s="7"/>
    </row>
    <row r="2" spans="1:66" ht="15" customHeight="1">
      <c r="A2" s="13"/>
      <c r="B2" s="14"/>
      <c r="C2" s="15"/>
      <c r="D2" s="15"/>
      <c r="E2" s="15"/>
      <c r="F2" s="15"/>
      <c r="G2" s="15"/>
      <c r="H2" s="16"/>
      <c r="I2" s="17"/>
      <c r="L2" s="18"/>
      <c r="N2" s="13"/>
      <c r="O2" s="14"/>
      <c r="P2" s="15"/>
      <c r="Q2" s="15"/>
      <c r="R2" s="15"/>
      <c r="S2" s="15"/>
      <c r="T2" s="15"/>
      <c r="U2" s="16"/>
      <c r="V2" s="17"/>
      <c r="Y2" s="18"/>
      <c r="AA2" s="13"/>
      <c r="AB2" s="14"/>
      <c r="AC2" s="15"/>
      <c r="AD2" s="15"/>
      <c r="AE2" s="15"/>
      <c r="AF2" s="15"/>
      <c r="AG2" s="15"/>
      <c r="AH2" s="16"/>
      <c r="AI2" s="17"/>
      <c r="AL2" s="18"/>
      <c r="AN2" s="19"/>
      <c r="AO2" s="20"/>
      <c r="AP2" s="21"/>
      <c r="AQ2" s="21"/>
      <c r="AR2" s="21"/>
      <c r="AS2" s="21"/>
      <c r="AT2" s="21"/>
      <c r="AU2" s="22"/>
      <c r="AV2" s="23"/>
      <c r="AY2" s="18"/>
      <c r="BA2" s="19"/>
      <c r="BB2" s="20"/>
      <c r="BC2" s="21"/>
      <c r="BD2" s="21"/>
      <c r="BE2" s="21"/>
      <c r="BF2" s="21"/>
      <c r="BG2" s="21"/>
      <c r="BH2" s="22"/>
      <c r="BI2" s="23"/>
      <c r="BL2" s="18"/>
    </row>
    <row r="3" spans="1:66" ht="15" customHeight="1">
      <c r="A3" s="13"/>
      <c r="B3" s="14"/>
      <c r="C3" s="15"/>
      <c r="D3" s="15"/>
      <c r="E3" s="15"/>
      <c r="F3" s="15"/>
      <c r="G3" s="15"/>
      <c r="H3" s="16"/>
      <c r="I3" s="17"/>
      <c r="L3" s="18"/>
      <c r="N3" s="13"/>
      <c r="O3" s="14"/>
      <c r="P3" s="15"/>
      <c r="Q3" s="15"/>
      <c r="R3" s="15"/>
      <c r="S3" s="15"/>
      <c r="T3" s="15"/>
      <c r="U3" s="16"/>
      <c r="V3" s="17"/>
      <c r="Y3" s="18"/>
      <c r="AA3" s="13"/>
      <c r="AB3" s="14"/>
      <c r="AC3" s="15"/>
      <c r="AD3" s="15"/>
      <c r="AE3" s="15"/>
      <c r="AF3" s="15"/>
      <c r="AG3" s="15"/>
      <c r="AH3" s="16"/>
      <c r="AI3" s="17"/>
      <c r="AL3" s="18"/>
      <c r="AN3" s="19"/>
      <c r="AO3" s="20"/>
      <c r="AP3" s="21"/>
      <c r="AQ3" s="21"/>
      <c r="AR3" s="21"/>
      <c r="AS3" s="21"/>
      <c r="AT3" s="21"/>
      <c r="AU3" s="22"/>
      <c r="AV3" s="23"/>
      <c r="AY3" s="18"/>
      <c r="BA3" s="19"/>
      <c r="BB3" s="20"/>
      <c r="BC3" s="21"/>
      <c r="BD3" s="21"/>
      <c r="BE3" s="21"/>
      <c r="BF3" s="21"/>
      <c r="BG3" s="21"/>
      <c r="BH3" s="22"/>
      <c r="BI3" s="23"/>
      <c r="BL3" s="18"/>
    </row>
    <row r="4" spans="1:66" ht="15.75" customHeight="1">
      <c r="A4" s="13"/>
      <c r="B4" s="14"/>
      <c r="C4" s="15"/>
      <c r="D4" s="15"/>
      <c r="E4" s="15"/>
      <c r="F4" s="15"/>
      <c r="G4" s="15"/>
      <c r="H4" s="16"/>
      <c r="I4" s="17"/>
      <c r="L4" s="18"/>
      <c r="N4" s="13"/>
      <c r="O4" s="14"/>
      <c r="P4" s="15"/>
      <c r="Q4" s="15"/>
      <c r="R4" s="15"/>
      <c r="S4" s="15"/>
      <c r="T4" s="15"/>
      <c r="U4" s="16"/>
      <c r="V4" s="17"/>
      <c r="Y4" s="18"/>
      <c r="AA4" s="13"/>
      <c r="AB4" s="14"/>
      <c r="AC4" s="15"/>
      <c r="AD4" s="15"/>
      <c r="AE4" s="15"/>
      <c r="AF4" s="15"/>
      <c r="AG4" s="15"/>
      <c r="AH4" s="16"/>
      <c r="AI4" s="17"/>
      <c r="AL4" s="18"/>
      <c r="AN4" s="19"/>
      <c r="AO4" s="20"/>
      <c r="AP4" s="21"/>
      <c r="AQ4" s="21"/>
      <c r="AR4" s="21"/>
      <c r="AS4" s="21"/>
      <c r="AT4" s="21"/>
      <c r="AU4" s="22"/>
      <c r="AV4" s="23"/>
      <c r="AY4" s="18"/>
      <c r="BA4" s="19"/>
      <c r="BB4" s="20"/>
      <c r="BC4" s="21"/>
      <c r="BD4" s="21"/>
      <c r="BE4" s="21"/>
      <c r="BF4" s="21"/>
      <c r="BG4" s="21"/>
      <c r="BH4" s="22"/>
      <c r="BI4" s="23"/>
      <c r="BL4" s="18"/>
    </row>
    <row r="5" spans="1:66" ht="28.5" customHeight="1">
      <c r="A5" s="24" t="s">
        <v>1</v>
      </c>
      <c r="B5" s="25"/>
      <c r="C5" s="26" t="s">
        <v>2</v>
      </c>
      <c r="D5" s="27"/>
      <c r="E5" s="27"/>
      <c r="F5" s="27"/>
      <c r="G5" s="27"/>
      <c r="H5" s="27"/>
      <c r="I5" s="27"/>
      <c r="J5" s="27"/>
      <c r="K5" s="27"/>
      <c r="L5" s="28"/>
      <c r="N5" s="24" t="s">
        <v>1</v>
      </c>
      <c r="O5" s="25"/>
      <c r="P5" s="26" t="s">
        <v>2</v>
      </c>
      <c r="Q5" s="27"/>
      <c r="R5" s="27"/>
      <c r="S5" s="27"/>
      <c r="T5" s="27"/>
      <c r="U5" s="27"/>
      <c r="V5" s="27"/>
      <c r="W5" s="27"/>
      <c r="X5" s="27"/>
      <c r="Y5" s="28"/>
      <c r="AA5" s="24" t="s">
        <v>1</v>
      </c>
      <c r="AB5" s="25"/>
      <c r="AC5" s="26" t="s">
        <v>2</v>
      </c>
      <c r="AD5" s="27"/>
      <c r="AE5" s="27"/>
      <c r="AF5" s="27"/>
      <c r="AG5" s="27"/>
      <c r="AH5" s="27"/>
      <c r="AI5" s="27"/>
      <c r="AJ5" s="27"/>
      <c r="AK5" s="27"/>
      <c r="AL5" s="28"/>
      <c r="AN5" s="29" t="s">
        <v>1</v>
      </c>
      <c r="AO5" s="30"/>
      <c r="AP5" s="31" t="s">
        <v>2</v>
      </c>
      <c r="AQ5" s="32"/>
      <c r="AR5" s="32"/>
      <c r="AS5" s="32"/>
      <c r="AT5" s="32"/>
      <c r="AU5" s="32"/>
      <c r="AV5" s="32"/>
      <c r="AW5" s="32"/>
      <c r="AX5" s="32"/>
      <c r="AY5" s="33"/>
      <c r="BA5" s="29" t="s">
        <v>1</v>
      </c>
      <c r="BB5" s="30"/>
      <c r="BC5" s="31" t="s">
        <v>2</v>
      </c>
      <c r="BD5" s="32"/>
      <c r="BE5" s="32"/>
      <c r="BF5" s="32"/>
      <c r="BG5" s="32"/>
      <c r="BH5" s="32"/>
      <c r="BI5" s="32"/>
      <c r="BJ5" s="32"/>
      <c r="BK5" s="32"/>
      <c r="BL5" s="33"/>
    </row>
    <row r="6" spans="1:66" ht="18" customHeight="1">
      <c r="A6" s="24" t="s">
        <v>3</v>
      </c>
      <c r="B6" s="25"/>
      <c r="C6" s="26" t="s">
        <v>4</v>
      </c>
      <c r="D6" s="27"/>
      <c r="E6" s="27"/>
      <c r="F6" s="27"/>
      <c r="G6" s="27"/>
      <c r="H6" s="27"/>
      <c r="I6" s="27"/>
      <c r="J6" s="27"/>
      <c r="K6" s="27"/>
      <c r="L6" s="28"/>
      <c r="N6" s="24" t="s">
        <v>3</v>
      </c>
      <c r="O6" s="25"/>
      <c r="P6" s="26" t="s">
        <v>4</v>
      </c>
      <c r="Q6" s="27"/>
      <c r="R6" s="27"/>
      <c r="S6" s="27"/>
      <c r="T6" s="27"/>
      <c r="U6" s="27"/>
      <c r="V6" s="27"/>
      <c r="W6" s="27"/>
      <c r="X6" s="27"/>
      <c r="Y6" s="28"/>
      <c r="AA6" s="24" t="s">
        <v>3</v>
      </c>
      <c r="AB6" s="25"/>
      <c r="AC6" s="26" t="s">
        <v>4</v>
      </c>
      <c r="AD6" s="27"/>
      <c r="AE6" s="27"/>
      <c r="AF6" s="27"/>
      <c r="AG6" s="27"/>
      <c r="AH6" s="27"/>
      <c r="AI6" s="27"/>
      <c r="AJ6" s="27"/>
      <c r="AK6" s="27"/>
      <c r="AL6" s="28"/>
      <c r="AN6" s="29" t="s">
        <v>3</v>
      </c>
      <c r="AO6" s="30"/>
      <c r="AP6" s="31" t="s">
        <v>4</v>
      </c>
      <c r="AQ6" s="32"/>
      <c r="AR6" s="32"/>
      <c r="AS6" s="32"/>
      <c r="AT6" s="32"/>
      <c r="AU6" s="32"/>
      <c r="AV6" s="32"/>
      <c r="AW6" s="32"/>
      <c r="AX6" s="32"/>
      <c r="AY6" s="33"/>
      <c r="BA6" s="29" t="s">
        <v>3</v>
      </c>
      <c r="BB6" s="30"/>
      <c r="BC6" s="31" t="s">
        <v>4</v>
      </c>
      <c r="BD6" s="32"/>
      <c r="BE6" s="32"/>
      <c r="BF6" s="32"/>
      <c r="BG6" s="32"/>
      <c r="BH6" s="32"/>
      <c r="BI6" s="32"/>
      <c r="BJ6" s="32"/>
      <c r="BK6" s="32"/>
      <c r="BL6" s="33"/>
    </row>
    <row r="7" spans="1:66" ht="18" customHeight="1">
      <c r="A7" s="34" t="s">
        <v>5</v>
      </c>
      <c r="B7" s="35"/>
      <c r="C7" s="26" t="s">
        <v>6</v>
      </c>
      <c r="D7" s="27"/>
      <c r="E7" s="27"/>
      <c r="F7" s="27"/>
      <c r="G7" s="27"/>
      <c r="H7" s="27"/>
      <c r="I7" s="27"/>
      <c r="J7" s="27"/>
      <c r="K7" s="27"/>
      <c r="L7" s="28"/>
      <c r="N7" s="34" t="s">
        <v>5</v>
      </c>
      <c r="O7" s="35"/>
      <c r="P7" s="26" t="s">
        <v>6</v>
      </c>
      <c r="Q7" s="27"/>
      <c r="R7" s="27"/>
      <c r="S7" s="27"/>
      <c r="T7" s="27"/>
      <c r="U7" s="27"/>
      <c r="V7" s="27"/>
      <c r="W7" s="27"/>
      <c r="X7" s="27"/>
      <c r="Y7" s="28"/>
      <c r="AA7" s="34" t="s">
        <v>5</v>
      </c>
      <c r="AB7" s="35"/>
      <c r="AC7" s="26" t="s">
        <v>6</v>
      </c>
      <c r="AD7" s="27"/>
      <c r="AE7" s="27"/>
      <c r="AF7" s="27"/>
      <c r="AG7" s="27"/>
      <c r="AH7" s="27"/>
      <c r="AI7" s="27"/>
      <c r="AJ7" s="27"/>
      <c r="AK7" s="27"/>
      <c r="AL7" s="28"/>
      <c r="AN7" s="36" t="s">
        <v>5</v>
      </c>
      <c r="AO7" s="37"/>
      <c r="AP7" s="31" t="s">
        <v>6</v>
      </c>
      <c r="AQ7" s="32"/>
      <c r="AR7" s="32"/>
      <c r="AS7" s="32"/>
      <c r="AT7" s="32"/>
      <c r="AU7" s="32"/>
      <c r="AV7" s="32"/>
      <c r="AW7" s="32"/>
      <c r="AX7" s="32"/>
      <c r="AY7" s="33"/>
      <c r="BA7" s="36" t="s">
        <v>5</v>
      </c>
      <c r="BB7" s="37"/>
      <c r="BC7" s="31" t="s">
        <v>6</v>
      </c>
      <c r="BD7" s="32"/>
      <c r="BE7" s="32"/>
      <c r="BF7" s="32"/>
      <c r="BG7" s="32"/>
      <c r="BH7" s="32"/>
      <c r="BI7" s="32"/>
      <c r="BJ7" s="32"/>
      <c r="BK7" s="32"/>
      <c r="BL7" s="33"/>
    </row>
    <row r="8" spans="1:66" ht="18" customHeight="1">
      <c r="A8" s="24" t="s">
        <v>7</v>
      </c>
      <c r="B8" s="25"/>
      <c r="C8" s="26" t="s">
        <v>8</v>
      </c>
      <c r="D8" s="27"/>
      <c r="E8" s="27"/>
      <c r="F8" s="27"/>
      <c r="G8" s="27"/>
      <c r="H8" s="27"/>
      <c r="I8" s="27"/>
      <c r="J8" s="27"/>
      <c r="K8" s="27"/>
      <c r="L8" s="28"/>
      <c r="N8" s="24" t="s">
        <v>7</v>
      </c>
      <c r="O8" s="25"/>
      <c r="P8" s="26" t="s">
        <v>8</v>
      </c>
      <c r="Q8" s="27"/>
      <c r="R8" s="27"/>
      <c r="S8" s="27"/>
      <c r="T8" s="27"/>
      <c r="U8" s="27"/>
      <c r="V8" s="27"/>
      <c r="W8" s="27"/>
      <c r="X8" s="27"/>
      <c r="Y8" s="28"/>
      <c r="AA8" s="24" t="s">
        <v>7</v>
      </c>
      <c r="AB8" s="25"/>
      <c r="AC8" s="26" t="s">
        <v>8</v>
      </c>
      <c r="AD8" s="27"/>
      <c r="AE8" s="27"/>
      <c r="AF8" s="27"/>
      <c r="AG8" s="27"/>
      <c r="AH8" s="27"/>
      <c r="AI8" s="27"/>
      <c r="AJ8" s="27"/>
      <c r="AK8" s="27"/>
      <c r="AL8" s="28"/>
      <c r="AN8" s="29" t="s">
        <v>7</v>
      </c>
      <c r="AO8" s="30"/>
      <c r="AP8" s="31" t="s">
        <v>8</v>
      </c>
      <c r="AQ8" s="32"/>
      <c r="AR8" s="32"/>
      <c r="AS8" s="32"/>
      <c r="AT8" s="32"/>
      <c r="AU8" s="32"/>
      <c r="AV8" s="32"/>
      <c r="AW8" s="32"/>
      <c r="AX8" s="32"/>
      <c r="AY8" s="33"/>
      <c r="BA8" s="29" t="s">
        <v>7</v>
      </c>
      <c r="BB8" s="30"/>
      <c r="BC8" s="31" t="s">
        <v>8</v>
      </c>
      <c r="BD8" s="32"/>
      <c r="BE8" s="32"/>
      <c r="BF8" s="32"/>
      <c r="BG8" s="32"/>
      <c r="BH8" s="32"/>
      <c r="BI8" s="32"/>
      <c r="BJ8" s="32"/>
      <c r="BK8" s="32"/>
      <c r="BL8" s="33"/>
    </row>
    <row r="9" spans="1:66" ht="15.75" customHeight="1">
      <c r="A9" s="38" t="s">
        <v>9</v>
      </c>
      <c r="B9" s="39"/>
      <c r="C9" s="39"/>
      <c r="D9" s="39"/>
      <c r="E9" s="39"/>
      <c r="F9" s="39"/>
      <c r="G9" s="39"/>
      <c r="H9" s="39"/>
      <c r="I9" s="39"/>
      <c r="J9" s="39"/>
      <c r="K9" s="39"/>
      <c r="L9" s="40"/>
      <c r="N9" s="38" t="s">
        <v>9</v>
      </c>
      <c r="O9" s="39"/>
      <c r="P9" s="39"/>
      <c r="Q9" s="39"/>
      <c r="R9" s="39"/>
      <c r="S9" s="39"/>
      <c r="T9" s="39"/>
      <c r="U9" s="39"/>
      <c r="V9" s="39"/>
      <c r="W9" s="39"/>
      <c r="X9" s="39"/>
      <c r="Y9" s="40"/>
      <c r="AA9" s="38" t="s">
        <v>9</v>
      </c>
      <c r="AB9" s="39"/>
      <c r="AC9" s="39"/>
      <c r="AD9" s="39"/>
      <c r="AE9" s="39"/>
      <c r="AF9" s="39"/>
      <c r="AG9" s="39"/>
      <c r="AH9" s="39"/>
      <c r="AI9" s="39"/>
      <c r="AJ9" s="39"/>
      <c r="AK9" s="39"/>
      <c r="AL9" s="40"/>
      <c r="AN9" s="41" t="s">
        <v>9</v>
      </c>
      <c r="AO9" s="42"/>
      <c r="AP9" s="42"/>
      <c r="AQ9" s="42"/>
      <c r="AR9" s="42"/>
      <c r="AS9" s="42"/>
      <c r="AT9" s="42"/>
      <c r="AU9" s="42"/>
      <c r="AV9" s="42"/>
      <c r="AW9" s="42"/>
      <c r="AX9" s="42"/>
      <c r="AY9" s="43"/>
      <c r="BA9" s="41" t="s">
        <v>9</v>
      </c>
      <c r="BB9" s="42"/>
      <c r="BC9" s="42"/>
      <c r="BD9" s="42"/>
      <c r="BE9" s="42"/>
      <c r="BF9" s="42"/>
      <c r="BG9" s="42"/>
      <c r="BH9" s="42"/>
      <c r="BI9" s="42"/>
      <c r="BJ9" s="42"/>
      <c r="BK9" s="42"/>
      <c r="BL9" s="43"/>
    </row>
    <row r="10" spans="1:66" ht="21.75" customHeight="1">
      <c r="A10" s="44" t="s">
        <v>10</v>
      </c>
      <c r="B10" s="45"/>
      <c r="C10" s="45"/>
      <c r="D10" s="45"/>
      <c r="E10" s="45"/>
      <c r="F10" s="45"/>
      <c r="G10" s="46" t="s">
        <v>11</v>
      </c>
      <c r="H10" s="47"/>
      <c r="I10" s="45"/>
      <c r="J10" s="45"/>
      <c r="K10" s="45"/>
      <c r="L10" s="48"/>
      <c r="N10" s="44" t="s">
        <v>10</v>
      </c>
      <c r="O10" s="45"/>
      <c r="P10" s="45"/>
      <c r="Q10" s="45"/>
      <c r="R10" s="45"/>
      <c r="S10" s="45"/>
      <c r="T10" s="46" t="s">
        <v>11</v>
      </c>
      <c r="U10" s="47"/>
      <c r="V10" s="45"/>
      <c r="W10" s="45"/>
      <c r="X10" s="45"/>
      <c r="Y10" s="48"/>
      <c r="AA10" s="44" t="s">
        <v>10</v>
      </c>
      <c r="AB10" s="45"/>
      <c r="AC10" s="45"/>
      <c r="AD10" s="45"/>
      <c r="AE10" s="45"/>
      <c r="AF10" s="45"/>
      <c r="AG10" s="46" t="s">
        <v>11</v>
      </c>
      <c r="AH10" s="47"/>
      <c r="AI10" s="45"/>
      <c r="AJ10" s="45"/>
      <c r="AK10" s="45"/>
      <c r="AL10" s="48"/>
      <c r="AN10" s="44" t="s">
        <v>10</v>
      </c>
      <c r="AO10" s="45"/>
      <c r="AP10" s="45"/>
      <c r="AQ10" s="45"/>
      <c r="AR10" s="45"/>
      <c r="AS10" s="45"/>
      <c r="AT10" s="46" t="s">
        <v>11</v>
      </c>
      <c r="AU10" s="47"/>
      <c r="AV10" s="45"/>
      <c r="AW10" s="45"/>
      <c r="AX10" s="45"/>
      <c r="AY10" s="48"/>
      <c r="BA10" s="44" t="s">
        <v>10</v>
      </c>
      <c r="BB10" s="45"/>
      <c r="BC10" s="45"/>
      <c r="BD10" s="45"/>
      <c r="BE10" s="45"/>
      <c r="BF10" s="45"/>
      <c r="BG10" s="46" t="s">
        <v>11</v>
      </c>
      <c r="BH10" s="47"/>
      <c r="BI10" s="45"/>
      <c r="BJ10" s="45"/>
      <c r="BK10" s="45"/>
      <c r="BL10" s="48"/>
    </row>
    <row r="11" spans="1:66" ht="21.75" customHeight="1">
      <c r="A11" s="49"/>
      <c r="B11" s="50"/>
      <c r="C11" s="50"/>
      <c r="D11" s="50"/>
      <c r="E11" s="50"/>
      <c r="F11" s="50"/>
      <c r="G11" s="50"/>
      <c r="H11" s="50"/>
      <c r="I11" s="50"/>
      <c r="J11" s="50"/>
      <c r="K11" s="50"/>
      <c r="L11" s="51"/>
      <c r="N11" s="49"/>
      <c r="O11" s="50"/>
      <c r="P11" s="50"/>
      <c r="Q11" s="50"/>
      <c r="R11" s="50"/>
      <c r="S11" s="50"/>
      <c r="T11" s="50"/>
      <c r="U11" s="50"/>
      <c r="V11" s="50"/>
      <c r="W11" s="50"/>
      <c r="X11" s="50"/>
      <c r="Y11" s="51"/>
      <c r="AA11" s="49"/>
      <c r="AB11" s="50"/>
      <c r="AC11" s="50"/>
      <c r="AD11" s="50"/>
      <c r="AE11" s="50"/>
      <c r="AF11" s="50"/>
      <c r="AG11" s="50"/>
      <c r="AH11" s="50"/>
      <c r="AI11" s="50"/>
      <c r="AJ11" s="50"/>
      <c r="AK11" s="50"/>
      <c r="AL11" s="51"/>
      <c r="AN11" s="52"/>
      <c r="AO11" s="53"/>
      <c r="AP11" s="53"/>
      <c r="AQ11" s="53"/>
      <c r="AR11" s="53"/>
      <c r="AS11" s="53"/>
      <c r="AT11" s="53"/>
      <c r="AU11" s="53"/>
      <c r="AV11" s="53"/>
      <c r="AW11" s="53"/>
      <c r="AX11" s="53"/>
      <c r="AY11" s="54"/>
      <c r="BA11" s="52"/>
      <c r="BB11" s="53"/>
      <c r="BC11" s="53"/>
      <c r="BD11" s="53"/>
      <c r="BE11" s="53"/>
      <c r="BF11" s="53"/>
      <c r="BG11" s="53"/>
      <c r="BH11" s="53"/>
      <c r="BI11" s="53"/>
      <c r="BJ11" s="53"/>
      <c r="BK11" s="53"/>
      <c r="BL11" s="54"/>
    </row>
    <row r="12" spans="1:66" ht="22.5" customHeight="1">
      <c r="A12" s="44" t="s">
        <v>12</v>
      </c>
      <c r="B12" s="55"/>
      <c r="C12" s="55"/>
      <c r="D12" s="46"/>
      <c r="E12" s="56"/>
      <c r="F12" s="47"/>
      <c r="G12" s="46" t="s">
        <v>13</v>
      </c>
      <c r="H12" s="57">
        <v>44985</v>
      </c>
      <c r="I12" s="56"/>
      <c r="J12" s="56"/>
      <c r="K12" s="56"/>
      <c r="L12" s="58"/>
      <c r="N12" s="44" t="s">
        <v>14</v>
      </c>
      <c r="O12" s="55"/>
      <c r="P12" s="55"/>
      <c r="Q12" s="46"/>
      <c r="R12" s="56"/>
      <c r="S12" s="47"/>
      <c r="T12" s="46" t="s">
        <v>13</v>
      </c>
      <c r="U12" s="57"/>
      <c r="V12" s="56"/>
      <c r="W12" s="56"/>
      <c r="X12" s="56"/>
      <c r="Y12" s="58"/>
      <c r="AA12" s="44" t="s">
        <v>14</v>
      </c>
      <c r="AB12" s="55"/>
      <c r="AC12" s="55"/>
      <c r="AD12" s="46"/>
      <c r="AE12" s="56"/>
      <c r="AF12" s="47"/>
      <c r="AG12" s="46" t="s">
        <v>13</v>
      </c>
      <c r="AH12" s="57"/>
      <c r="AI12" s="56"/>
      <c r="AJ12" s="56"/>
      <c r="AK12" s="56"/>
      <c r="AL12" s="58"/>
      <c r="AN12" s="44" t="s">
        <v>14</v>
      </c>
      <c r="AO12" s="55"/>
      <c r="AP12" s="55"/>
      <c r="AQ12" s="46"/>
      <c r="AR12" s="56"/>
      <c r="AS12" s="47"/>
      <c r="AT12" s="46" t="s">
        <v>13</v>
      </c>
      <c r="AU12" s="59"/>
      <c r="AV12" s="56"/>
      <c r="AW12" s="56"/>
      <c r="AX12" s="56"/>
      <c r="AY12" s="58"/>
      <c r="BA12" s="60" t="s">
        <v>14</v>
      </c>
      <c r="BB12" s="55"/>
      <c r="BC12" s="55"/>
      <c r="BD12" s="46"/>
      <c r="BE12" s="56"/>
      <c r="BF12" s="47"/>
      <c r="BG12" s="46" t="s">
        <v>13</v>
      </c>
      <c r="BH12" s="59"/>
      <c r="BI12" s="56"/>
      <c r="BJ12" s="56"/>
      <c r="BK12" s="56"/>
      <c r="BL12" s="58"/>
    </row>
    <row r="13" spans="1:66" ht="15" customHeight="1">
      <c r="A13" s="61" t="s">
        <v>15</v>
      </c>
      <c r="B13" s="62" t="s">
        <v>16</v>
      </c>
      <c r="C13" s="63" t="s">
        <v>17</v>
      </c>
      <c r="D13" s="63" t="s">
        <v>18</v>
      </c>
      <c r="E13" s="63" t="s">
        <v>19</v>
      </c>
      <c r="F13" s="63" t="s">
        <v>20</v>
      </c>
      <c r="G13" s="64" t="s">
        <v>21</v>
      </c>
      <c r="H13" s="65" t="s">
        <v>22</v>
      </c>
      <c r="I13" s="66"/>
      <c r="J13" s="67"/>
      <c r="K13" s="62" t="s">
        <v>23</v>
      </c>
      <c r="L13" s="68" t="s">
        <v>24</v>
      </c>
      <c r="N13" s="61" t="s">
        <v>15</v>
      </c>
      <c r="O13" s="62" t="s">
        <v>16</v>
      </c>
      <c r="P13" s="63" t="s">
        <v>17</v>
      </c>
      <c r="Q13" s="63" t="s">
        <v>18</v>
      </c>
      <c r="R13" s="63" t="s">
        <v>19</v>
      </c>
      <c r="S13" s="63" t="s">
        <v>20</v>
      </c>
      <c r="T13" s="64" t="s">
        <v>21</v>
      </c>
      <c r="U13" s="65" t="s">
        <v>22</v>
      </c>
      <c r="V13" s="66"/>
      <c r="W13" s="67"/>
      <c r="X13" s="62" t="s">
        <v>23</v>
      </c>
      <c r="Y13" s="68" t="s">
        <v>24</v>
      </c>
      <c r="AA13" s="61" t="s">
        <v>15</v>
      </c>
      <c r="AB13" s="62" t="s">
        <v>16</v>
      </c>
      <c r="AC13" s="63" t="s">
        <v>17</v>
      </c>
      <c r="AD13" s="63" t="s">
        <v>18</v>
      </c>
      <c r="AE13" s="63" t="s">
        <v>19</v>
      </c>
      <c r="AF13" s="63" t="s">
        <v>20</v>
      </c>
      <c r="AG13" s="64" t="s">
        <v>21</v>
      </c>
      <c r="AH13" s="65" t="s">
        <v>22</v>
      </c>
      <c r="AI13" s="66"/>
      <c r="AJ13" s="67"/>
      <c r="AK13" s="62" t="s">
        <v>23</v>
      </c>
      <c r="AL13" s="68" t="s">
        <v>24</v>
      </c>
      <c r="AN13" s="61" t="s">
        <v>15</v>
      </c>
      <c r="AO13" s="62" t="s">
        <v>16</v>
      </c>
      <c r="AP13" s="63" t="s">
        <v>17</v>
      </c>
      <c r="AQ13" s="63" t="s">
        <v>18</v>
      </c>
      <c r="AR13" s="63" t="s">
        <v>19</v>
      </c>
      <c r="AS13" s="63" t="s">
        <v>20</v>
      </c>
      <c r="AT13" s="64" t="s">
        <v>21</v>
      </c>
      <c r="AU13" s="65" t="s">
        <v>22</v>
      </c>
      <c r="AV13" s="66"/>
      <c r="AW13" s="67"/>
      <c r="AX13" s="62" t="s">
        <v>23</v>
      </c>
      <c r="AY13" s="68" t="s">
        <v>24</v>
      </c>
      <c r="BA13" s="61" t="s">
        <v>15</v>
      </c>
      <c r="BB13" s="62" t="s">
        <v>16</v>
      </c>
      <c r="BC13" s="63" t="s">
        <v>17</v>
      </c>
      <c r="BD13" s="63" t="s">
        <v>18</v>
      </c>
      <c r="BE13" s="63" t="s">
        <v>19</v>
      </c>
      <c r="BF13" s="63" t="s">
        <v>20</v>
      </c>
      <c r="BG13" s="64" t="s">
        <v>21</v>
      </c>
      <c r="BH13" s="65" t="s">
        <v>22</v>
      </c>
      <c r="BI13" s="66"/>
      <c r="BJ13" s="67"/>
      <c r="BK13" s="62" t="s">
        <v>23</v>
      </c>
      <c r="BL13" s="68" t="s">
        <v>24</v>
      </c>
    </row>
    <row r="14" spans="1:66" ht="45">
      <c r="A14" s="61"/>
      <c r="B14" s="62"/>
      <c r="C14" s="63"/>
      <c r="D14" s="63"/>
      <c r="E14" s="63"/>
      <c r="F14" s="63"/>
      <c r="G14" s="64"/>
      <c r="H14" s="69" t="s">
        <v>25</v>
      </c>
      <c r="I14" s="70" t="s">
        <v>26</v>
      </c>
      <c r="J14" s="69" t="s">
        <v>27</v>
      </c>
      <c r="K14" s="62"/>
      <c r="L14" s="68"/>
      <c r="N14" s="61"/>
      <c r="O14" s="62"/>
      <c r="P14" s="63"/>
      <c r="Q14" s="63"/>
      <c r="R14" s="63"/>
      <c r="S14" s="63"/>
      <c r="T14" s="64"/>
      <c r="U14" s="69" t="s">
        <v>25</v>
      </c>
      <c r="V14" s="70" t="s">
        <v>26</v>
      </c>
      <c r="W14" s="69" t="s">
        <v>27</v>
      </c>
      <c r="X14" s="62"/>
      <c r="Y14" s="68"/>
      <c r="AA14" s="61"/>
      <c r="AB14" s="62"/>
      <c r="AC14" s="63"/>
      <c r="AD14" s="63"/>
      <c r="AE14" s="63"/>
      <c r="AF14" s="63"/>
      <c r="AG14" s="64"/>
      <c r="AH14" s="69" t="s">
        <v>25</v>
      </c>
      <c r="AI14" s="70" t="s">
        <v>26</v>
      </c>
      <c r="AJ14" s="69" t="s">
        <v>27</v>
      </c>
      <c r="AK14" s="62"/>
      <c r="AL14" s="68"/>
      <c r="AN14" s="61"/>
      <c r="AO14" s="62"/>
      <c r="AP14" s="63"/>
      <c r="AQ14" s="63"/>
      <c r="AR14" s="63"/>
      <c r="AS14" s="63"/>
      <c r="AT14" s="64"/>
      <c r="AU14" s="69" t="s">
        <v>25</v>
      </c>
      <c r="AV14" s="70" t="s">
        <v>26</v>
      </c>
      <c r="AW14" s="69" t="s">
        <v>27</v>
      </c>
      <c r="AX14" s="62"/>
      <c r="AY14" s="68"/>
      <c r="BA14" s="61"/>
      <c r="BB14" s="62"/>
      <c r="BC14" s="63"/>
      <c r="BD14" s="63"/>
      <c r="BE14" s="63"/>
      <c r="BF14" s="63"/>
      <c r="BG14" s="64"/>
      <c r="BH14" s="69" t="s">
        <v>25</v>
      </c>
      <c r="BI14" s="70" t="s">
        <v>26</v>
      </c>
      <c r="BJ14" s="69" t="s">
        <v>27</v>
      </c>
      <c r="BK14" s="62"/>
      <c r="BL14" s="68"/>
      <c r="BN14">
        <v>99</v>
      </c>
    </row>
    <row r="15" spans="1:66" ht="35.25" customHeight="1">
      <c r="A15" s="71">
        <v>1</v>
      </c>
      <c r="B15" s="72" t="s">
        <v>28</v>
      </c>
      <c r="C15" s="72">
        <v>144.4</v>
      </c>
      <c r="D15" s="72" t="s">
        <v>29</v>
      </c>
      <c r="E15" s="72" t="s">
        <v>30</v>
      </c>
      <c r="F15" s="72" t="s">
        <v>31</v>
      </c>
      <c r="G15" s="72" t="s">
        <v>32</v>
      </c>
      <c r="H15" s="72" t="s">
        <v>33</v>
      </c>
      <c r="I15" s="72" t="s">
        <v>34</v>
      </c>
      <c r="J15" s="72" t="s">
        <v>35</v>
      </c>
      <c r="K15" s="72"/>
      <c r="L15" s="73"/>
      <c r="N15" s="71">
        <v>1</v>
      </c>
      <c r="O15" s="72" t="s">
        <v>28</v>
      </c>
      <c r="P15" s="72">
        <v>56.7</v>
      </c>
      <c r="Q15" s="72" t="s">
        <v>36</v>
      </c>
      <c r="R15" s="72" t="s">
        <v>37</v>
      </c>
      <c r="S15" s="72">
        <v>68.400000000000006</v>
      </c>
      <c r="T15" s="72" t="s">
        <v>38</v>
      </c>
      <c r="U15" s="72">
        <v>3</v>
      </c>
      <c r="V15" s="72">
        <v>1</v>
      </c>
      <c r="W15" s="74" t="s">
        <v>39</v>
      </c>
      <c r="X15" s="72" t="s">
        <v>40</v>
      </c>
      <c r="Y15" s="73"/>
      <c r="AA15" s="72">
        <v>1</v>
      </c>
      <c r="AB15" s="72" t="s">
        <v>28</v>
      </c>
      <c r="AC15" s="72">
        <v>144.4</v>
      </c>
      <c r="AD15" s="72" t="s">
        <v>41</v>
      </c>
      <c r="AE15" s="72" t="s">
        <v>42</v>
      </c>
      <c r="AF15" s="72">
        <v>255.8</v>
      </c>
      <c r="AG15" s="72" t="s">
        <v>38</v>
      </c>
      <c r="AH15" s="72">
        <v>3</v>
      </c>
      <c r="AI15" s="72">
        <v>1</v>
      </c>
      <c r="AJ15" s="74" t="s">
        <v>39</v>
      </c>
      <c r="AK15" s="72" t="s">
        <v>40</v>
      </c>
      <c r="AL15" s="75"/>
      <c r="AN15" s="72">
        <v>1</v>
      </c>
      <c r="AO15" s="72" t="s">
        <v>28</v>
      </c>
      <c r="AP15" s="72">
        <v>180.6</v>
      </c>
      <c r="AQ15" s="72" t="s">
        <v>43</v>
      </c>
      <c r="AR15" s="72" t="s">
        <v>44</v>
      </c>
      <c r="AS15" s="72">
        <v>351.8</v>
      </c>
      <c r="AT15" s="72" t="s">
        <v>38</v>
      </c>
      <c r="AU15" s="72">
        <v>3</v>
      </c>
      <c r="AV15" s="72">
        <v>1</v>
      </c>
      <c r="AW15" s="74" t="s">
        <v>39</v>
      </c>
      <c r="AX15" s="72" t="s">
        <v>40</v>
      </c>
      <c r="AY15" s="75"/>
      <c r="BA15" s="72">
        <v>1</v>
      </c>
      <c r="BB15" s="72" t="s">
        <v>28</v>
      </c>
      <c r="BC15" s="72">
        <v>99.1</v>
      </c>
      <c r="BD15" s="72" t="s">
        <v>45</v>
      </c>
      <c r="BE15" s="72" t="s">
        <v>46</v>
      </c>
      <c r="BF15" s="72">
        <v>146</v>
      </c>
      <c r="BG15" s="72" t="s">
        <v>38</v>
      </c>
      <c r="BH15" s="72">
        <v>3</v>
      </c>
      <c r="BI15" s="72">
        <v>1</v>
      </c>
      <c r="BJ15" s="74" t="s">
        <v>39</v>
      </c>
      <c r="BK15" s="72" t="s">
        <v>40</v>
      </c>
      <c r="BL15" s="75"/>
    </row>
    <row r="16" spans="1:66" ht="37.5" customHeight="1">
      <c r="A16" s="71"/>
      <c r="B16" s="72"/>
      <c r="C16" s="72"/>
      <c r="D16" s="72"/>
      <c r="E16" s="72"/>
      <c r="F16" s="72"/>
      <c r="G16" s="72"/>
      <c r="H16" s="72"/>
      <c r="I16" s="72"/>
      <c r="J16" s="72"/>
      <c r="K16" s="72"/>
      <c r="L16" s="73"/>
      <c r="N16" s="71">
        <f>1+N15</f>
        <v>2</v>
      </c>
      <c r="O16" s="72" t="s">
        <v>28</v>
      </c>
      <c r="P16" s="72">
        <v>56.7</v>
      </c>
      <c r="Q16" s="72" t="s">
        <v>47</v>
      </c>
      <c r="R16" s="72" t="s">
        <v>48</v>
      </c>
      <c r="S16" s="72">
        <v>95.8</v>
      </c>
      <c r="T16" s="72" t="s">
        <v>38</v>
      </c>
      <c r="U16" s="72">
        <v>3</v>
      </c>
      <c r="V16" s="72">
        <v>1</v>
      </c>
      <c r="W16" s="74" t="s">
        <v>39</v>
      </c>
      <c r="X16" s="72" t="s">
        <v>40</v>
      </c>
      <c r="Y16" s="73"/>
      <c r="AA16" s="72">
        <f t="shared" ref="AA16:AA52" si="0">1+AA15</f>
        <v>2</v>
      </c>
      <c r="AB16" s="72" t="s">
        <v>28</v>
      </c>
      <c r="AC16" s="72">
        <v>144.4</v>
      </c>
      <c r="AD16" s="72" t="s">
        <v>42</v>
      </c>
      <c r="AE16" s="72" t="s">
        <v>49</v>
      </c>
      <c r="AF16" s="72">
        <v>69</v>
      </c>
      <c r="AG16" s="72" t="s">
        <v>38</v>
      </c>
      <c r="AH16" s="72">
        <v>3</v>
      </c>
      <c r="AI16" s="72">
        <v>1</v>
      </c>
      <c r="AJ16" s="74" t="s">
        <v>39</v>
      </c>
      <c r="AK16" s="72" t="s">
        <v>40</v>
      </c>
      <c r="AL16" s="75"/>
      <c r="AN16" s="72">
        <f>1+AN15</f>
        <v>2</v>
      </c>
      <c r="AO16" s="72" t="s">
        <v>28</v>
      </c>
      <c r="AP16" s="72">
        <v>180.6</v>
      </c>
      <c r="AQ16" s="72" t="s">
        <v>44</v>
      </c>
      <c r="AR16" s="72" t="s">
        <v>50</v>
      </c>
      <c r="AS16" s="72">
        <v>633.9</v>
      </c>
      <c r="AT16" s="72" t="s">
        <v>51</v>
      </c>
      <c r="AU16" s="72">
        <v>3</v>
      </c>
      <c r="AV16" s="72">
        <v>1</v>
      </c>
      <c r="AW16" s="74" t="s">
        <v>39</v>
      </c>
      <c r="AX16" s="72" t="s">
        <v>40</v>
      </c>
      <c r="AY16" s="75"/>
      <c r="BA16" s="72">
        <f>1+BA15</f>
        <v>2</v>
      </c>
      <c r="BB16" s="72" t="s">
        <v>28</v>
      </c>
      <c r="BC16" s="72">
        <v>81.099999999999994</v>
      </c>
      <c r="BD16" s="72" t="s">
        <v>46</v>
      </c>
      <c r="BE16" s="72" t="s">
        <v>52</v>
      </c>
      <c r="BF16" s="72">
        <v>47</v>
      </c>
      <c r="BG16" s="72" t="s">
        <v>51</v>
      </c>
      <c r="BH16" s="72">
        <v>3</v>
      </c>
      <c r="BI16" s="72">
        <v>1</v>
      </c>
      <c r="BJ16" s="74" t="s">
        <v>39</v>
      </c>
      <c r="BK16" s="72" t="s">
        <v>40</v>
      </c>
      <c r="BL16" s="75"/>
    </row>
    <row r="17" spans="1:64" ht="37.5" customHeight="1">
      <c r="A17" s="76"/>
      <c r="B17" s="67"/>
      <c r="C17" s="77" t="s">
        <v>53</v>
      </c>
      <c r="D17" s="78"/>
      <c r="E17" s="78"/>
      <c r="F17" s="79"/>
      <c r="G17" s="77" t="s">
        <v>54</v>
      </c>
      <c r="H17" s="78"/>
      <c r="I17" s="79"/>
      <c r="J17" s="77" t="s">
        <v>55</v>
      </c>
      <c r="K17" s="78"/>
      <c r="L17" s="80"/>
      <c r="N17" s="71">
        <f t="shared" ref="N17:N62" si="1">1+N16</f>
        <v>3</v>
      </c>
      <c r="O17" s="72" t="s">
        <v>28</v>
      </c>
      <c r="P17" s="72">
        <v>81.099999999999994</v>
      </c>
      <c r="Q17" s="72" t="s">
        <v>56</v>
      </c>
      <c r="R17" s="72" t="s">
        <v>57</v>
      </c>
      <c r="S17" s="72">
        <v>156.80000000000001</v>
      </c>
      <c r="T17" s="72" t="s">
        <v>38</v>
      </c>
      <c r="U17" s="72">
        <v>3</v>
      </c>
      <c r="V17" s="72">
        <v>1</v>
      </c>
      <c r="W17" s="74" t="s">
        <v>39</v>
      </c>
      <c r="X17" s="72" t="s">
        <v>40</v>
      </c>
      <c r="Y17" s="73"/>
      <c r="AA17" s="72">
        <f t="shared" si="0"/>
        <v>3</v>
      </c>
      <c r="AB17" s="72" t="s">
        <v>28</v>
      </c>
      <c r="AC17" s="72">
        <v>99.3</v>
      </c>
      <c r="AD17" s="72" t="s">
        <v>58</v>
      </c>
      <c r="AE17" s="72" t="s">
        <v>49</v>
      </c>
      <c r="AF17" s="72">
        <v>111.2</v>
      </c>
      <c r="AG17" s="72" t="s">
        <v>38</v>
      </c>
      <c r="AH17" s="72">
        <v>3</v>
      </c>
      <c r="AI17" s="72">
        <v>1</v>
      </c>
      <c r="AJ17" s="74" t="s">
        <v>39</v>
      </c>
      <c r="AK17" s="72" t="s">
        <v>40</v>
      </c>
      <c r="AL17" s="75"/>
      <c r="AN17" s="72">
        <f t="shared" ref="AN17:AN37" si="2">1+AN16</f>
        <v>3</v>
      </c>
      <c r="AO17" s="72" t="s">
        <v>28</v>
      </c>
      <c r="AP17" s="72">
        <v>180.6</v>
      </c>
      <c r="AQ17" s="72" t="s">
        <v>50</v>
      </c>
      <c r="AR17" s="72" t="s">
        <v>59</v>
      </c>
      <c r="AS17" s="72">
        <v>344.9</v>
      </c>
      <c r="AT17" s="72" t="s">
        <v>60</v>
      </c>
      <c r="AU17" s="72">
        <v>3</v>
      </c>
      <c r="AV17" s="72">
        <v>1</v>
      </c>
      <c r="AW17" s="74" t="s">
        <v>39</v>
      </c>
      <c r="AX17" s="72" t="s">
        <v>40</v>
      </c>
      <c r="AY17" s="75"/>
      <c r="BA17" s="72">
        <f t="shared" ref="BA17:BA18" si="3">1+BA16</f>
        <v>3</v>
      </c>
      <c r="BB17" s="72" t="s">
        <v>28</v>
      </c>
      <c r="BC17" s="72">
        <v>81.099999999999994</v>
      </c>
      <c r="BD17" s="72" t="s">
        <v>52</v>
      </c>
      <c r="BE17" s="72" t="s">
        <v>61</v>
      </c>
      <c r="BF17" s="72">
        <v>423</v>
      </c>
      <c r="BG17" s="72" t="s">
        <v>60</v>
      </c>
      <c r="BH17" s="72">
        <v>3</v>
      </c>
      <c r="BI17" s="72">
        <v>1</v>
      </c>
      <c r="BJ17" s="74" t="s">
        <v>39</v>
      </c>
      <c r="BK17" s="72" t="s">
        <v>40</v>
      </c>
      <c r="BL17" s="75"/>
    </row>
    <row r="18" spans="1:64" ht="37.5" customHeight="1">
      <c r="A18" s="81" t="s">
        <v>62</v>
      </c>
      <c r="B18" s="82"/>
      <c r="C18" s="83" t="s">
        <v>63</v>
      </c>
      <c r="D18" s="84"/>
      <c r="E18" s="84"/>
      <c r="F18" s="85"/>
      <c r="G18" s="86"/>
      <c r="H18" s="87"/>
      <c r="I18" s="88"/>
      <c r="J18" s="86"/>
      <c r="K18" s="87"/>
      <c r="L18" s="89"/>
      <c r="N18" s="71">
        <f t="shared" si="1"/>
        <v>4</v>
      </c>
      <c r="O18" s="72" t="s">
        <v>28</v>
      </c>
      <c r="P18" s="72">
        <v>56.7</v>
      </c>
      <c r="Q18" s="72" t="s">
        <v>57</v>
      </c>
      <c r="R18" s="72" t="s">
        <v>64</v>
      </c>
      <c r="S18" s="72">
        <v>108.9</v>
      </c>
      <c r="T18" s="72" t="s">
        <v>38</v>
      </c>
      <c r="U18" s="72">
        <v>3</v>
      </c>
      <c r="V18" s="72">
        <v>1</v>
      </c>
      <c r="W18" s="74" t="s">
        <v>39</v>
      </c>
      <c r="X18" s="72" t="s">
        <v>40</v>
      </c>
      <c r="Y18" s="73"/>
      <c r="AA18" s="72">
        <f t="shared" si="0"/>
        <v>4</v>
      </c>
      <c r="AB18" s="72" t="s">
        <v>28</v>
      </c>
      <c r="AC18" s="72">
        <v>56.7</v>
      </c>
      <c r="AD18" s="72" t="s">
        <v>49</v>
      </c>
      <c r="AE18" s="72" t="s">
        <v>65</v>
      </c>
      <c r="AF18" s="72">
        <v>107</v>
      </c>
      <c r="AG18" s="72" t="s">
        <v>38</v>
      </c>
      <c r="AH18" s="72">
        <v>3</v>
      </c>
      <c r="AI18" s="72">
        <v>1</v>
      </c>
      <c r="AJ18" s="74" t="s">
        <v>39</v>
      </c>
      <c r="AK18" s="72" t="s">
        <v>40</v>
      </c>
      <c r="AL18" s="75"/>
      <c r="AN18" s="72">
        <f t="shared" si="2"/>
        <v>4</v>
      </c>
      <c r="AO18" s="72" t="s">
        <v>28</v>
      </c>
      <c r="AP18" s="72">
        <v>180.6</v>
      </c>
      <c r="AQ18" s="72" t="s">
        <v>59</v>
      </c>
      <c r="AR18" s="72" t="s">
        <v>66</v>
      </c>
      <c r="AS18" s="72">
        <v>432.9</v>
      </c>
      <c r="AT18" s="72" t="s">
        <v>67</v>
      </c>
      <c r="AU18" s="72">
        <v>3</v>
      </c>
      <c r="AV18" s="72">
        <v>1</v>
      </c>
      <c r="AW18" s="74" t="s">
        <v>39</v>
      </c>
      <c r="AX18" s="72" t="s">
        <v>40</v>
      </c>
      <c r="AY18" s="75"/>
      <c r="BA18" s="72">
        <f t="shared" si="3"/>
        <v>4</v>
      </c>
      <c r="BB18" s="72" t="s">
        <v>28</v>
      </c>
      <c r="BC18" s="72">
        <v>56.7</v>
      </c>
      <c r="BD18" s="72" t="s">
        <v>68</v>
      </c>
      <c r="BE18" s="72" t="s">
        <v>69</v>
      </c>
      <c r="BF18" s="72">
        <v>98</v>
      </c>
      <c r="BG18" s="72" t="s">
        <v>67</v>
      </c>
      <c r="BH18" s="72">
        <v>3</v>
      </c>
      <c r="BI18" s="72">
        <v>1</v>
      </c>
      <c r="BJ18" s="74" t="s">
        <v>39</v>
      </c>
      <c r="BK18" s="72" t="s">
        <v>40</v>
      </c>
      <c r="BL18" s="75"/>
    </row>
    <row r="19" spans="1:64" ht="37.5" customHeight="1">
      <c r="A19" s="81" t="s">
        <v>70</v>
      </c>
      <c r="B19" s="82"/>
      <c r="C19" s="83" t="s">
        <v>71</v>
      </c>
      <c r="D19" s="84"/>
      <c r="E19" s="84"/>
      <c r="F19" s="85"/>
      <c r="G19" s="86"/>
      <c r="H19" s="87"/>
      <c r="I19" s="88"/>
      <c r="J19" s="86"/>
      <c r="K19" s="87"/>
      <c r="L19" s="89"/>
      <c r="N19" s="71">
        <f t="shared" si="1"/>
        <v>5</v>
      </c>
      <c r="O19" s="72" t="s">
        <v>28</v>
      </c>
      <c r="P19" s="72">
        <v>81.099999999999994</v>
      </c>
      <c r="Q19" s="72" t="s">
        <v>57</v>
      </c>
      <c r="R19" s="72" t="s">
        <v>72</v>
      </c>
      <c r="S19" s="72">
        <v>109.1</v>
      </c>
      <c r="T19" s="72" t="s">
        <v>38</v>
      </c>
      <c r="U19" s="72">
        <v>3</v>
      </c>
      <c r="V19" s="72">
        <v>1</v>
      </c>
      <c r="W19" s="74" t="s">
        <v>39</v>
      </c>
      <c r="X19" s="72" t="s">
        <v>40</v>
      </c>
      <c r="Y19" s="73"/>
      <c r="AA19" s="72">
        <f t="shared" si="0"/>
        <v>5</v>
      </c>
      <c r="AB19" s="72" t="s">
        <v>28</v>
      </c>
      <c r="AC19" s="72">
        <v>56.7</v>
      </c>
      <c r="AD19" s="72" t="s">
        <v>58</v>
      </c>
      <c r="AE19" s="72" t="s">
        <v>73</v>
      </c>
      <c r="AF19" s="72">
        <v>19</v>
      </c>
      <c r="AG19" s="72" t="s">
        <v>38</v>
      </c>
      <c r="AH19" s="72">
        <v>3</v>
      </c>
      <c r="AI19" s="72">
        <v>1</v>
      </c>
      <c r="AJ19" s="74" t="s">
        <v>39</v>
      </c>
      <c r="AK19" s="72" t="s">
        <v>40</v>
      </c>
      <c r="AL19" s="75"/>
      <c r="AN19" s="72">
        <f t="shared" si="2"/>
        <v>5</v>
      </c>
      <c r="AO19" s="72" t="s">
        <v>28</v>
      </c>
      <c r="AP19" s="72">
        <v>180.6</v>
      </c>
      <c r="AQ19" s="72" t="s">
        <v>50</v>
      </c>
      <c r="AR19" s="72" t="s">
        <v>74</v>
      </c>
      <c r="AS19" s="72">
        <v>68</v>
      </c>
      <c r="AT19" s="72" t="s">
        <v>75</v>
      </c>
      <c r="AU19" s="72">
        <v>3</v>
      </c>
      <c r="AV19" s="72">
        <v>1</v>
      </c>
      <c r="AW19" s="74" t="s">
        <v>39</v>
      </c>
      <c r="AX19" s="72" t="s">
        <v>40</v>
      </c>
      <c r="AY19" s="75"/>
      <c r="BA19" s="90" t="s">
        <v>53</v>
      </c>
      <c r="BB19" s="78"/>
      <c r="BC19" s="78"/>
      <c r="BD19" s="78"/>
      <c r="BE19" s="78"/>
      <c r="BF19" s="79"/>
      <c r="BG19" s="77" t="s">
        <v>54</v>
      </c>
      <c r="BH19" s="78"/>
      <c r="BI19" s="79"/>
      <c r="BJ19" s="77" t="s">
        <v>55</v>
      </c>
      <c r="BK19" s="78"/>
      <c r="BL19" s="80"/>
    </row>
    <row r="20" spans="1:64" ht="37.5" customHeight="1">
      <c r="A20" s="81" t="s">
        <v>76</v>
      </c>
      <c r="B20" s="82"/>
      <c r="C20" s="83"/>
      <c r="D20" s="84"/>
      <c r="E20" s="84"/>
      <c r="F20" s="85"/>
      <c r="G20" s="86"/>
      <c r="H20" s="87"/>
      <c r="I20" s="88"/>
      <c r="J20" s="86"/>
      <c r="K20" s="87"/>
      <c r="L20" s="89"/>
      <c r="N20" s="71">
        <f t="shared" si="1"/>
        <v>6</v>
      </c>
      <c r="O20" s="72" t="s">
        <v>28</v>
      </c>
      <c r="P20" s="72">
        <v>144.4</v>
      </c>
      <c r="Q20" s="72" t="s">
        <v>72</v>
      </c>
      <c r="R20" s="72" t="s">
        <v>77</v>
      </c>
      <c r="S20" s="72">
        <v>134.19999999999999</v>
      </c>
      <c r="T20" s="72" t="s">
        <v>38</v>
      </c>
      <c r="U20" s="72">
        <v>3</v>
      </c>
      <c r="V20" s="72">
        <v>1</v>
      </c>
      <c r="W20" s="74" t="s">
        <v>39</v>
      </c>
      <c r="X20" s="72" t="s">
        <v>40</v>
      </c>
      <c r="Y20" s="73"/>
      <c r="AA20" s="72">
        <f t="shared" si="0"/>
        <v>6</v>
      </c>
      <c r="AB20" s="72" t="s">
        <v>28</v>
      </c>
      <c r="AC20" s="72">
        <v>99.3</v>
      </c>
      <c r="AD20" s="72" t="s">
        <v>58</v>
      </c>
      <c r="AE20" s="72" t="s">
        <v>78</v>
      </c>
      <c r="AF20" s="72">
        <v>40</v>
      </c>
      <c r="AG20" s="72" t="s">
        <v>38</v>
      </c>
      <c r="AH20" s="72">
        <v>3</v>
      </c>
      <c r="AI20" s="72">
        <v>1</v>
      </c>
      <c r="AJ20" s="74" t="s">
        <v>39</v>
      </c>
      <c r="AK20" s="72" t="s">
        <v>40</v>
      </c>
      <c r="AL20" s="75"/>
      <c r="AN20" s="72">
        <f t="shared" si="2"/>
        <v>6</v>
      </c>
      <c r="AO20" s="72" t="s">
        <v>28</v>
      </c>
      <c r="AP20" s="72">
        <v>144.4</v>
      </c>
      <c r="AQ20" s="72" t="s">
        <v>74</v>
      </c>
      <c r="AR20" s="72" t="s">
        <v>79</v>
      </c>
      <c r="AS20" s="72">
        <v>50</v>
      </c>
      <c r="AT20" s="72" t="s">
        <v>80</v>
      </c>
      <c r="AU20" s="72">
        <v>3</v>
      </c>
      <c r="AV20" s="72">
        <v>1</v>
      </c>
      <c r="AW20" s="74" t="s">
        <v>39</v>
      </c>
      <c r="AX20" s="72" t="s">
        <v>40</v>
      </c>
      <c r="AY20" s="75"/>
      <c r="BA20" s="91" t="s">
        <v>62</v>
      </c>
      <c r="BB20" s="83" t="s">
        <v>63</v>
      </c>
      <c r="BC20" s="84"/>
      <c r="BD20" s="84"/>
      <c r="BE20" s="84"/>
      <c r="BF20" s="85"/>
      <c r="BG20" s="83"/>
      <c r="BH20" s="84"/>
      <c r="BI20" s="85"/>
      <c r="BJ20" s="83"/>
      <c r="BK20" s="84"/>
      <c r="BL20" s="92"/>
    </row>
    <row r="21" spans="1:64" ht="37.5" customHeight="1" thickBot="1">
      <c r="A21" s="93" t="s">
        <v>81</v>
      </c>
      <c r="B21" s="94"/>
      <c r="C21" s="95">
        <v>44985</v>
      </c>
      <c r="D21" s="96"/>
      <c r="E21" s="96"/>
      <c r="F21" s="97"/>
      <c r="G21" s="98"/>
      <c r="H21" s="99"/>
      <c r="I21" s="100"/>
      <c r="J21" s="98"/>
      <c r="K21" s="99"/>
      <c r="L21" s="101"/>
      <c r="N21" s="71">
        <f t="shared" si="1"/>
        <v>7</v>
      </c>
      <c r="O21" s="72" t="s">
        <v>28</v>
      </c>
      <c r="P21" s="72">
        <v>144.4</v>
      </c>
      <c r="Q21" s="72" t="s">
        <v>77</v>
      </c>
      <c r="R21" s="72" t="s">
        <v>82</v>
      </c>
      <c r="S21" s="72">
        <v>136.80000000000001</v>
      </c>
      <c r="T21" s="72" t="s">
        <v>38</v>
      </c>
      <c r="U21" s="72">
        <v>3</v>
      </c>
      <c r="V21" s="72">
        <v>1</v>
      </c>
      <c r="W21" s="74" t="s">
        <v>39</v>
      </c>
      <c r="X21" s="72" t="s">
        <v>40</v>
      </c>
      <c r="Y21" s="73"/>
      <c r="AA21" s="72">
        <f t="shared" si="0"/>
        <v>7</v>
      </c>
      <c r="AB21" s="72" t="s">
        <v>28</v>
      </c>
      <c r="AC21" s="72">
        <v>56.7</v>
      </c>
      <c r="AD21" s="72" t="s">
        <v>83</v>
      </c>
      <c r="AE21" s="72" t="s">
        <v>84</v>
      </c>
      <c r="AF21" s="72">
        <v>43</v>
      </c>
      <c r="AG21" s="72" t="s">
        <v>38</v>
      </c>
      <c r="AH21" s="72">
        <v>3</v>
      </c>
      <c r="AI21" s="72">
        <v>1</v>
      </c>
      <c r="AJ21" s="74" t="s">
        <v>39</v>
      </c>
      <c r="AK21" s="72" t="s">
        <v>40</v>
      </c>
      <c r="AL21" s="75"/>
      <c r="AN21" s="72">
        <f t="shared" si="2"/>
        <v>7</v>
      </c>
      <c r="AO21" s="72" t="s">
        <v>28</v>
      </c>
      <c r="AP21" s="72">
        <v>144.4</v>
      </c>
      <c r="AQ21" s="72" t="s">
        <v>74</v>
      </c>
      <c r="AR21" s="72" t="s">
        <v>85</v>
      </c>
      <c r="AS21" s="72">
        <v>47</v>
      </c>
      <c r="AT21" s="72" t="s">
        <v>86</v>
      </c>
      <c r="AU21" s="72">
        <v>3</v>
      </c>
      <c r="AV21" s="72">
        <v>1</v>
      </c>
      <c r="AW21" s="74" t="s">
        <v>39</v>
      </c>
      <c r="AX21" s="72" t="s">
        <v>40</v>
      </c>
      <c r="AY21" s="75"/>
      <c r="BA21" s="91" t="s">
        <v>70</v>
      </c>
      <c r="BB21" s="83" t="s">
        <v>71</v>
      </c>
      <c r="BC21" s="84"/>
      <c r="BD21" s="84"/>
      <c r="BE21" s="84"/>
      <c r="BF21" s="85"/>
      <c r="BG21" s="83"/>
      <c r="BH21" s="84"/>
      <c r="BI21" s="85"/>
      <c r="BJ21" s="83"/>
      <c r="BK21" s="84"/>
      <c r="BL21" s="92"/>
    </row>
    <row r="22" spans="1:64" ht="37.5" customHeight="1">
      <c r="N22" s="71">
        <f t="shared" si="1"/>
        <v>8</v>
      </c>
      <c r="O22" s="72" t="s">
        <v>28</v>
      </c>
      <c r="P22" s="72">
        <v>144.4</v>
      </c>
      <c r="Q22" s="72" t="s">
        <v>82</v>
      </c>
      <c r="R22" s="72" t="s">
        <v>87</v>
      </c>
      <c r="S22" s="72">
        <v>173</v>
      </c>
      <c r="T22" s="72" t="s">
        <v>38</v>
      </c>
      <c r="U22" s="72">
        <v>3</v>
      </c>
      <c r="V22" s="72">
        <v>1</v>
      </c>
      <c r="W22" s="74" t="s">
        <v>39</v>
      </c>
      <c r="X22" s="72" t="s">
        <v>40</v>
      </c>
      <c r="Y22" s="73"/>
      <c r="AA22" s="72">
        <f t="shared" si="0"/>
        <v>8</v>
      </c>
      <c r="AB22" s="72" t="s">
        <v>28</v>
      </c>
      <c r="AC22" s="72">
        <v>56.7</v>
      </c>
      <c r="AD22" s="72" t="s">
        <v>88</v>
      </c>
      <c r="AE22" s="72" t="s">
        <v>89</v>
      </c>
      <c r="AF22" s="72">
        <v>84.9</v>
      </c>
      <c r="AG22" s="72" t="s">
        <v>38</v>
      </c>
      <c r="AH22" s="72">
        <v>3</v>
      </c>
      <c r="AI22" s="72">
        <v>1</v>
      </c>
      <c r="AJ22" s="74" t="s">
        <v>39</v>
      </c>
      <c r="AK22" s="72" t="s">
        <v>40</v>
      </c>
      <c r="AL22" s="75"/>
      <c r="AN22" s="72">
        <f t="shared" si="2"/>
        <v>8</v>
      </c>
      <c r="AO22" s="72" t="s">
        <v>28</v>
      </c>
      <c r="AP22" s="72">
        <v>99.3</v>
      </c>
      <c r="AQ22" s="72" t="s">
        <v>79</v>
      </c>
      <c r="AR22" s="72" t="s">
        <v>90</v>
      </c>
      <c r="AS22" s="72">
        <v>39</v>
      </c>
      <c r="AT22" s="72" t="s">
        <v>91</v>
      </c>
      <c r="AU22" s="72">
        <v>3</v>
      </c>
      <c r="AV22" s="72">
        <v>1</v>
      </c>
      <c r="AW22" s="74" t="s">
        <v>39</v>
      </c>
      <c r="AX22" s="72" t="s">
        <v>40</v>
      </c>
      <c r="AY22" s="75"/>
      <c r="BA22" s="91" t="s">
        <v>76</v>
      </c>
      <c r="BB22" s="102"/>
      <c r="BC22" s="103"/>
      <c r="BD22" s="103"/>
      <c r="BE22" s="103"/>
      <c r="BF22" s="104"/>
      <c r="BG22" s="83"/>
      <c r="BH22" s="84"/>
      <c r="BI22" s="85"/>
      <c r="BJ22" s="83"/>
      <c r="BK22" s="84"/>
      <c r="BL22" s="92"/>
    </row>
    <row r="23" spans="1:64" ht="37.5" customHeight="1">
      <c r="N23" s="71">
        <f t="shared" si="1"/>
        <v>9</v>
      </c>
      <c r="O23" s="72" t="s">
        <v>28</v>
      </c>
      <c r="P23" s="72">
        <v>144.4</v>
      </c>
      <c r="Q23" s="72" t="s">
        <v>87</v>
      </c>
      <c r="R23" s="72" t="s">
        <v>92</v>
      </c>
      <c r="S23" s="72">
        <v>196</v>
      </c>
      <c r="T23" s="72" t="s">
        <v>38</v>
      </c>
      <c r="U23" s="72">
        <v>3</v>
      </c>
      <c r="V23" s="72">
        <v>1</v>
      </c>
      <c r="W23" s="74" t="s">
        <v>39</v>
      </c>
      <c r="X23" s="72" t="s">
        <v>40</v>
      </c>
      <c r="Y23" s="73"/>
      <c r="AA23" s="72">
        <f t="shared" si="0"/>
        <v>9</v>
      </c>
      <c r="AB23" s="72" t="s">
        <v>28</v>
      </c>
      <c r="AC23" s="72">
        <v>99.3</v>
      </c>
      <c r="AD23" s="72" t="s">
        <v>88</v>
      </c>
      <c r="AE23" s="72" t="s">
        <v>45</v>
      </c>
      <c r="AF23" s="72">
        <v>13.8</v>
      </c>
      <c r="AG23" s="72" t="s">
        <v>38</v>
      </c>
      <c r="AH23" s="72">
        <v>3</v>
      </c>
      <c r="AI23" s="72">
        <v>1</v>
      </c>
      <c r="AJ23" s="74" t="s">
        <v>39</v>
      </c>
      <c r="AK23" s="72" t="s">
        <v>40</v>
      </c>
      <c r="AL23" s="75"/>
      <c r="AN23" s="72">
        <f t="shared" si="2"/>
        <v>9</v>
      </c>
      <c r="AO23" s="72" t="s">
        <v>28</v>
      </c>
      <c r="AP23" s="72">
        <v>99.3</v>
      </c>
      <c r="AQ23" s="72" t="s">
        <v>90</v>
      </c>
      <c r="AR23" s="72" t="s">
        <v>93</v>
      </c>
      <c r="AS23" s="72">
        <v>32</v>
      </c>
      <c r="AT23" s="72" t="s">
        <v>94</v>
      </c>
      <c r="AU23" s="72">
        <v>3</v>
      </c>
      <c r="AV23" s="72">
        <v>1</v>
      </c>
      <c r="AW23" s="74" t="s">
        <v>39</v>
      </c>
      <c r="AX23" s="72" t="s">
        <v>40</v>
      </c>
      <c r="AY23" s="75"/>
      <c r="BA23" s="82" t="s">
        <v>81</v>
      </c>
      <c r="BB23" s="82"/>
      <c r="BC23" s="105"/>
      <c r="BD23" s="106"/>
      <c r="BE23" s="106"/>
      <c r="BF23" s="106"/>
      <c r="BG23" s="107"/>
      <c r="BH23" s="107"/>
      <c r="BI23" s="107"/>
      <c r="BJ23" s="107"/>
      <c r="BK23" s="107"/>
      <c r="BL23" s="107"/>
    </row>
    <row r="24" spans="1:64" ht="37.5" customHeight="1">
      <c r="N24" s="71">
        <f t="shared" si="1"/>
        <v>10</v>
      </c>
      <c r="O24" s="72" t="s">
        <v>28</v>
      </c>
      <c r="P24" s="72">
        <v>56.7</v>
      </c>
      <c r="Q24" s="72" t="s">
        <v>92</v>
      </c>
      <c r="R24" s="72" t="s">
        <v>95</v>
      </c>
      <c r="S24" s="72">
        <v>23.7</v>
      </c>
      <c r="T24" s="72" t="s">
        <v>38</v>
      </c>
      <c r="U24" s="72">
        <v>3</v>
      </c>
      <c r="V24" s="72">
        <v>1</v>
      </c>
      <c r="W24" s="74" t="s">
        <v>39</v>
      </c>
      <c r="X24" s="72" t="s">
        <v>40</v>
      </c>
      <c r="Y24" s="73"/>
      <c r="AA24" s="72">
        <f t="shared" si="0"/>
        <v>10</v>
      </c>
      <c r="AB24" s="72" t="s">
        <v>28</v>
      </c>
      <c r="AC24" s="72">
        <v>180.6</v>
      </c>
      <c r="AD24" s="72" t="s">
        <v>45</v>
      </c>
      <c r="AE24" s="72" t="s">
        <v>96</v>
      </c>
      <c r="AF24" s="72">
        <v>362.9</v>
      </c>
      <c r="AG24" s="72" t="s">
        <v>38</v>
      </c>
      <c r="AH24" s="72">
        <v>3</v>
      </c>
      <c r="AI24" s="72">
        <v>1</v>
      </c>
      <c r="AJ24" s="74" t="s">
        <v>39</v>
      </c>
      <c r="AK24" s="72" t="s">
        <v>40</v>
      </c>
      <c r="AL24" s="75"/>
      <c r="AN24" s="72">
        <f t="shared" si="2"/>
        <v>10</v>
      </c>
      <c r="AO24" s="72" t="s">
        <v>28</v>
      </c>
      <c r="AP24" s="72">
        <v>99.3</v>
      </c>
      <c r="AQ24" s="72" t="s">
        <v>93</v>
      </c>
      <c r="AR24" s="72" t="s">
        <v>97</v>
      </c>
      <c r="AS24" s="72">
        <v>28</v>
      </c>
      <c r="AT24" s="72" t="s">
        <v>98</v>
      </c>
      <c r="AU24" s="72">
        <v>3</v>
      </c>
      <c r="AV24" s="72">
        <v>1</v>
      </c>
      <c r="AW24" s="74" t="s">
        <v>39</v>
      </c>
      <c r="AX24" s="72" t="s">
        <v>40</v>
      </c>
      <c r="AY24" s="75"/>
    </row>
    <row r="25" spans="1:64" ht="37.5" customHeight="1">
      <c r="N25" s="71">
        <f t="shared" si="1"/>
        <v>11</v>
      </c>
      <c r="O25" s="72" t="s">
        <v>28</v>
      </c>
      <c r="P25" s="72">
        <v>144.4</v>
      </c>
      <c r="Q25" s="72" t="s">
        <v>92</v>
      </c>
      <c r="R25" s="72" t="s">
        <v>99</v>
      </c>
      <c r="S25" s="72">
        <v>47</v>
      </c>
      <c r="T25" s="72" t="s">
        <v>38</v>
      </c>
      <c r="U25" s="72">
        <v>3</v>
      </c>
      <c r="V25" s="72">
        <v>1</v>
      </c>
      <c r="W25" s="74" t="s">
        <v>39</v>
      </c>
      <c r="X25" s="72" t="s">
        <v>40</v>
      </c>
      <c r="Y25" s="73"/>
      <c r="AA25" s="72">
        <f t="shared" si="0"/>
        <v>11</v>
      </c>
      <c r="AB25" s="72" t="s">
        <v>28</v>
      </c>
      <c r="AC25" s="72">
        <v>180.6</v>
      </c>
      <c r="AD25" s="72" t="s">
        <v>96</v>
      </c>
      <c r="AE25" s="72" t="s">
        <v>100</v>
      </c>
      <c r="AF25" s="72">
        <v>541.1</v>
      </c>
      <c r="AG25" s="72" t="s">
        <v>38</v>
      </c>
      <c r="AH25" s="72">
        <v>3</v>
      </c>
      <c r="AI25" s="72">
        <v>1</v>
      </c>
      <c r="AJ25" s="74" t="s">
        <v>39</v>
      </c>
      <c r="AK25" s="72" t="s">
        <v>40</v>
      </c>
      <c r="AL25" s="75"/>
      <c r="AN25" s="72">
        <f t="shared" si="2"/>
        <v>11</v>
      </c>
      <c r="AO25" s="72" t="s">
        <v>28</v>
      </c>
      <c r="AP25" s="72">
        <v>64.7</v>
      </c>
      <c r="AQ25" s="72" t="s">
        <v>79</v>
      </c>
      <c r="AR25" s="72" t="s">
        <v>101</v>
      </c>
      <c r="AS25" s="72">
        <v>64</v>
      </c>
      <c r="AT25" s="72" t="s">
        <v>102</v>
      </c>
      <c r="AU25" s="72">
        <v>3</v>
      </c>
      <c r="AV25" s="72">
        <v>1</v>
      </c>
      <c r="AW25" s="74" t="s">
        <v>39</v>
      </c>
      <c r="AX25" s="72" t="s">
        <v>40</v>
      </c>
      <c r="AY25" s="75"/>
    </row>
    <row r="26" spans="1:64" ht="37.5" customHeight="1">
      <c r="N26" s="71">
        <f t="shared" si="1"/>
        <v>12</v>
      </c>
      <c r="O26" s="72" t="s">
        <v>28</v>
      </c>
      <c r="P26" s="72">
        <v>56.7</v>
      </c>
      <c r="Q26" s="72" t="s">
        <v>99</v>
      </c>
      <c r="R26" s="72" t="s">
        <v>103</v>
      </c>
      <c r="S26" s="72">
        <v>93.3</v>
      </c>
      <c r="T26" s="72" t="s">
        <v>38</v>
      </c>
      <c r="U26" s="72">
        <v>3</v>
      </c>
      <c r="V26" s="72">
        <v>1</v>
      </c>
      <c r="W26" s="74" t="s">
        <v>39</v>
      </c>
      <c r="X26" s="72" t="s">
        <v>40</v>
      </c>
      <c r="Y26" s="73"/>
      <c r="AA26" s="72">
        <f t="shared" si="0"/>
        <v>12</v>
      </c>
      <c r="AB26" s="72" t="s">
        <v>28</v>
      </c>
      <c r="AC26" s="72">
        <v>56.7</v>
      </c>
      <c r="AD26" s="72" t="s">
        <v>104</v>
      </c>
      <c r="AE26" s="72" t="s">
        <v>64</v>
      </c>
      <c r="AF26" s="72">
        <v>115.2</v>
      </c>
      <c r="AG26" s="72" t="s">
        <v>38</v>
      </c>
      <c r="AH26" s="72">
        <v>3</v>
      </c>
      <c r="AI26" s="72">
        <v>1</v>
      </c>
      <c r="AJ26" s="74" t="s">
        <v>39</v>
      </c>
      <c r="AK26" s="72" t="s">
        <v>40</v>
      </c>
      <c r="AL26" s="75"/>
      <c r="AN26" s="72">
        <f t="shared" si="2"/>
        <v>12</v>
      </c>
      <c r="AO26" s="72" t="s">
        <v>28</v>
      </c>
      <c r="AP26" s="72">
        <v>64.7</v>
      </c>
      <c r="AQ26" s="72" t="s">
        <v>105</v>
      </c>
      <c r="AR26" s="72" t="s">
        <v>101</v>
      </c>
      <c r="AS26" s="72">
        <v>70</v>
      </c>
      <c r="AT26" s="72" t="s">
        <v>106</v>
      </c>
      <c r="AU26" s="72">
        <v>3</v>
      </c>
      <c r="AV26" s="72">
        <v>1</v>
      </c>
      <c r="AW26" s="74" t="s">
        <v>39</v>
      </c>
      <c r="AX26" s="72" t="s">
        <v>40</v>
      </c>
      <c r="AY26" s="75"/>
    </row>
    <row r="27" spans="1:64" ht="37.5" customHeight="1">
      <c r="N27" s="71">
        <f t="shared" si="1"/>
        <v>13</v>
      </c>
      <c r="O27" s="72" t="s">
        <v>28</v>
      </c>
      <c r="P27" s="72">
        <v>144.4</v>
      </c>
      <c r="Q27" s="72" t="s">
        <v>99</v>
      </c>
      <c r="R27" s="72" t="s">
        <v>107</v>
      </c>
      <c r="S27" s="72">
        <v>437</v>
      </c>
      <c r="T27" s="72" t="s">
        <v>38</v>
      </c>
      <c r="U27" s="72">
        <v>3</v>
      </c>
      <c r="V27" s="72">
        <v>1</v>
      </c>
      <c r="W27" s="74" t="s">
        <v>39</v>
      </c>
      <c r="X27" s="72" t="s">
        <v>40</v>
      </c>
      <c r="Y27" s="73"/>
      <c r="AA27" s="72">
        <f t="shared" si="0"/>
        <v>13</v>
      </c>
      <c r="AB27" s="72" t="s">
        <v>28</v>
      </c>
      <c r="AC27" s="72">
        <v>67.400000000000006</v>
      </c>
      <c r="AD27" s="72" t="s">
        <v>108</v>
      </c>
      <c r="AE27" s="72" t="s">
        <v>109</v>
      </c>
      <c r="AF27" s="108">
        <v>60.2</v>
      </c>
      <c r="AG27" s="72" t="s">
        <v>38</v>
      </c>
      <c r="AH27" s="72">
        <v>3</v>
      </c>
      <c r="AI27" s="72">
        <v>1</v>
      </c>
      <c r="AJ27" s="74" t="s">
        <v>39</v>
      </c>
      <c r="AK27" s="72" t="s">
        <v>40</v>
      </c>
      <c r="AL27" s="75"/>
      <c r="AN27" s="72">
        <f t="shared" si="2"/>
        <v>13</v>
      </c>
      <c r="AO27" s="72" t="s">
        <v>28</v>
      </c>
      <c r="AP27" s="72">
        <v>64.7</v>
      </c>
      <c r="AQ27" s="72" t="s">
        <v>85</v>
      </c>
      <c r="AR27" s="72" t="s">
        <v>110</v>
      </c>
      <c r="AS27" s="72">
        <v>64</v>
      </c>
      <c r="AT27" s="72" t="s">
        <v>111</v>
      </c>
      <c r="AU27" s="72">
        <v>3</v>
      </c>
      <c r="AV27" s="72">
        <v>1</v>
      </c>
      <c r="AW27" s="74" t="s">
        <v>39</v>
      </c>
      <c r="AX27" s="72" t="s">
        <v>40</v>
      </c>
      <c r="AY27" s="75"/>
    </row>
    <row r="28" spans="1:64" ht="37.5" customHeight="1">
      <c r="N28" s="71">
        <f t="shared" si="1"/>
        <v>14</v>
      </c>
      <c r="O28" s="72" t="s">
        <v>28</v>
      </c>
      <c r="P28" s="72">
        <v>144.4</v>
      </c>
      <c r="Q28" s="72" t="s">
        <v>107</v>
      </c>
      <c r="R28" s="72" t="s">
        <v>112</v>
      </c>
      <c r="S28" s="72">
        <v>26.2</v>
      </c>
      <c r="T28" s="72" t="s">
        <v>38</v>
      </c>
      <c r="U28" s="72">
        <v>3</v>
      </c>
      <c r="V28" s="72">
        <v>1</v>
      </c>
      <c r="W28" s="74" t="s">
        <v>39</v>
      </c>
      <c r="X28" s="72" t="s">
        <v>40</v>
      </c>
      <c r="Y28" s="73"/>
      <c r="AA28" s="72">
        <f t="shared" si="0"/>
        <v>14</v>
      </c>
      <c r="AB28" s="72" t="s">
        <v>28</v>
      </c>
      <c r="AC28" s="72">
        <v>56.7</v>
      </c>
      <c r="AD28" s="72" t="s">
        <v>108</v>
      </c>
      <c r="AE28" s="72" t="s">
        <v>113</v>
      </c>
      <c r="AF28" s="72">
        <v>37</v>
      </c>
      <c r="AG28" s="72" t="s">
        <v>38</v>
      </c>
      <c r="AH28" s="72">
        <v>3</v>
      </c>
      <c r="AI28" s="72">
        <v>1</v>
      </c>
      <c r="AJ28" s="74" t="s">
        <v>39</v>
      </c>
      <c r="AK28" s="72" t="s">
        <v>40</v>
      </c>
      <c r="AL28" s="75"/>
      <c r="AN28" s="72">
        <f t="shared" si="2"/>
        <v>14</v>
      </c>
      <c r="AO28" s="72" t="s">
        <v>28</v>
      </c>
      <c r="AP28" s="72">
        <v>64.7</v>
      </c>
      <c r="AQ28" s="72" t="s">
        <v>110</v>
      </c>
      <c r="AR28" s="72" t="s">
        <v>114</v>
      </c>
      <c r="AS28" s="72">
        <v>35.6</v>
      </c>
      <c r="AT28" s="72" t="s">
        <v>115</v>
      </c>
      <c r="AU28" s="72">
        <v>3</v>
      </c>
      <c r="AV28" s="72">
        <v>1</v>
      </c>
      <c r="AW28" s="74" t="s">
        <v>39</v>
      </c>
      <c r="AX28" s="72" t="s">
        <v>40</v>
      </c>
      <c r="AY28" s="75"/>
    </row>
    <row r="29" spans="1:64" ht="37.5" customHeight="1">
      <c r="N29" s="71">
        <f t="shared" si="1"/>
        <v>15</v>
      </c>
      <c r="O29" s="72" t="s">
        <v>28</v>
      </c>
      <c r="P29" s="72">
        <v>56.7</v>
      </c>
      <c r="Q29" s="72" t="s">
        <v>112</v>
      </c>
      <c r="R29" s="72" t="s">
        <v>116</v>
      </c>
      <c r="S29" s="72">
        <v>22</v>
      </c>
      <c r="T29" s="72" t="s">
        <v>38</v>
      </c>
      <c r="U29" s="72">
        <v>3</v>
      </c>
      <c r="V29" s="72">
        <v>1</v>
      </c>
      <c r="W29" s="74" t="s">
        <v>39</v>
      </c>
      <c r="X29" s="72" t="s">
        <v>40</v>
      </c>
      <c r="Y29" s="73"/>
      <c r="AA29" s="72">
        <f t="shared" si="0"/>
        <v>15</v>
      </c>
      <c r="AB29" s="72" t="s">
        <v>28</v>
      </c>
      <c r="AC29" s="72">
        <v>56.7</v>
      </c>
      <c r="AD29" s="72" t="s">
        <v>109</v>
      </c>
      <c r="AE29" s="72" t="s">
        <v>117</v>
      </c>
      <c r="AF29" s="72">
        <v>45.4</v>
      </c>
      <c r="AG29" s="72" t="s">
        <v>38</v>
      </c>
      <c r="AH29" s="72">
        <v>3</v>
      </c>
      <c r="AI29" s="72">
        <v>1</v>
      </c>
      <c r="AJ29" s="74" t="s">
        <v>39</v>
      </c>
      <c r="AK29" s="72" t="s">
        <v>40</v>
      </c>
      <c r="AL29" s="75"/>
      <c r="AN29" s="72">
        <f t="shared" si="2"/>
        <v>15</v>
      </c>
      <c r="AO29" s="72" t="s">
        <v>28</v>
      </c>
      <c r="AP29" s="72">
        <v>64.7</v>
      </c>
      <c r="AQ29" s="72" t="s">
        <v>114</v>
      </c>
      <c r="AR29" s="72" t="s">
        <v>118</v>
      </c>
      <c r="AS29" s="72">
        <v>16</v>
      </c>
      <c r="AT29" s="72" t="s">
        <v>119</v>
      </c>
      <c r="AU29" s="72">
        <v>3</v>
      </c>
      <c r="AV29" s="72">
        <v>1</v>
      </c>
      <c r="AW29" s="74" t="s">
        <v>39</v>
      </c>
      <c r="AX29" s="72" t="s">
        <v>40</v>
      </c>
      <c r="AY29" s="75"/>
    </row>
    <row r="30" spans="1:64" ht="37.5" customHeight="1">
      <c r="N30" s="71">
        <f t="shared" si="1"/>
        <v>16</v>
      </c>
      <c r="O30" s="72" t="s">
        <v>28</v>
      </c>
      <c r="P30" s="72">
        <v>144.4</v>
      </c>
      <c r="Q30" s="72" t="s">
        <v>112</v>
      </c>
      <c r="R30" s="72" t="s">
        <v>120</v>
      </c>
      <c r="S30" s="72">
        <v>67.5</v>
      </c>
      <c r="T30" s="72" t="s">
        <v>38</v>
      </c>
      <c r="U30" s="72">
        <v>3</v>
      </c>
      <c r="V30" s="72">
        <v>1</v>
      </c>
      <c r="W30" s="74" t="s">
        <v>39</v>
      </c>
      <c r="X30" s="72" t="s">
        <v>40</v>
      </c>
      <c r="Y30" s="73"/>
      <c r="AA30" s="72">
        <f t="shared" si="0"/>
        <v>16</v>
      </c>
      <c r="AB30" s="72" t="s">
        <v>28</v>
      </c>
      <c r="AC30" s="72">
        <v>81.099999999999994</v>
      </c>
      <c r="AD30" s="72" t="s">
        <v>109</v>
      </c>
      <c r="AE30" s="72" t="s">
        <v>121</v>
      </c>
      <c r="AF30" s="72">
        <v>178.7</v>
      </c>
      <c r="AG30" s="72" t="s">
        <v>38</v>
      </c>
      <c r="AH30" s="72">
        <v>3</v>
      </c>
      <c r="AI30" s="72">
        <v>1</v>
      </c>
      <c r="AJ30" s="74" t="s">
        <v>39</v>
      </c>
      <c r="AK30" s="72" t="s">
        <v>40</v>
      </c>
      <c r="AL30" s="75"/>
      <c r="AN30" s="72">
        <f t="shared" si="2"/>
        <v>16</v>
      </c>
      <c r="AO30" s="72" t="s">
        <v>28</v>
      </c>
      <c r="AP30" s="72">
        <v>64.7</v>
      </c>
      <c r="AQ30" s="72" t="s">
        <v>122</v>
      </c>
      <c r="AR30" s="72" t="s">
        <v>114</v>
      </c>
      <c r="AS30" s="72">
        <v>41.1</v>
      </c>
      <c r="AT30" s="72" t="s">
        <v>123</v>
      </c>
      <c r="AU30" s="72">
        <v>3</v>
      </c>
      <c r="AV30" s="72">
        <v>1</v>
      </c>
      <c r="AW30" s="74" t="s">
        <v>39</v>
      </c>
      <c r="AX30" s="72" t="s">
        <v>40</v>
      </c>
      <c r="AY30" s="75"/>
    </row>
    <row r="31" spans="1:64" ht="37.5" customHeight="1">
      <c r="N31" s="71">
        <f t="shared" si="1"/>
        <v>17</v>
      </c>
      <c r="O31" s="72" t="s">
        <v>28</v>
      </c>
      <c r="P31" s="72">
        <v>56.7</v>
      </c>
      <c r="Q31" s="72" t="s">
        <v>120</v>
      </c>
      <c r="R31" s="72" t="s">
        <v>124</v>
      </c>
      <c r="S31" s="72">
        <v>50.1</v>
      </c>
      <c r="T31" s="72" t="s">
        <v>38</v>
      </c>
      <c r="U31" s="72">
        <v>3</v>
      </c>
      <c r="V31" s="72">
        <v>1</v>
      </c>
      <c r="W31" s="74" t="s">
        <v>39</v>
      </c>
      <c r="X31" s="72" t="s">
        <v>40</v>
      </c>
      <c r="Y31" s="73"/>
      <c r="AA31" s="72">
        <f t="shared" si="0"/>
        <v>17</v>
      </c>
      <c r="AB31" s="72" t="s">
        <v>28</v>
      </c>
      <c r="AC31" s="72">
        <v>81.099999999999994</v>
      </c>
      <c r="AD31" s="72" t="s">
        <v>121</v>
      </c>
      <c r="AE31" s="72" t="s">
        <v>125</v>
      </c>
      <c r="AF31" s="72">
        <v>27.8</v>
      </c>
      <c r="AG31" s="72" t="s">
        <v>38</v>
      </c>
      <c r="AH31" s="72">
        <v>3</v>
      </c>
      <c r="AI31" s="72">
        <v>1</v>
      </c>
      <c r="AJ31" s="74" t="s">
        <v>39</v>
      </c>
      <c r="AK31" s="72" t="s">
        <v>40</v>
      </c>
      <c r="AL31" s="75"/>
      <c r="AN31" s="72">
        <f t="shared" si="2"/>
        <v>17</v>
      </c>
      <c r="AO31" s="72" t="s">
        <v>28</v>
      </c>
      <c r="AP31" s="72">
        <v>56.7</v>
      </c>
      <c r="AQ31" s="72" t="s">
        <v>101</v>
      </c>
      <c r="AR31" s="72" t="s">
        <v>97</v>
      </c>
      <c r="AS31" s="72">
        <v>81</v>
      </c>
      <c r="AT31" s="72" t="s">
        <v>126</v>
      </c>
      <c r="AU31" s="72">
        <v>3</v>
      </c>
      <c r="AV31" s="72">
        <v>1</v>
      </c>
      <c r="AW31" s="74" t="s">
        <v>39</v>
      </c>
      <c r="AX31" s="72" t="s">
        <v>40</v>
      </c>
      <c r="AY31" s="75"/>
    </row>
    <row r="32" spans="1:64" ht="37.5" customHeight="1">
      <c r="N32" s="71">
        <f t="shared" si="1"/>
        <v>18</v>
      </c>
      <c r="O32" s="72" t="s">
        <v>28</v>
      </c>
      <c r="P32" s="72">
        <v>144.4</v>
      </c>
      <c r="Q32" s="72" t="s">
        <v>120</v>
      </c>
      <c r="R32" s="72" t="s">
        <v>127</v>
      </c>
      <c r="S32" s="72">
        <v>33.1</v>
      </c>
      <c r="T32" s="72" t="s">
        <v>38</v>
      </c>
      <c r="U32" s="72">
        <v>3</v>
      </c>
      <c r="V32" s="72">
        <v>1</v>
      </c>
      <c r="W32" s="74" t="s">
        <v>39</v>
      </c>
      <c r="X32" s="72" t="s">
        <v>40</v>
      </c>
      <c r="Y32" s="73"/>
      <c r="AA32" s="72">
        <f t="shared" si="0"/>
        <v>18</v>
      </c>
      <c r="AB32" s="72" t="s">
        <v>28</v>
      </c>
      <c r="AC32" s="72">
        <v>144.4</v>
      </c>
      <c r="AD32" s="72" t="s">
        <v>125</v>
      </c>
      <c r="AE32" s="72" t="s">
        <v>128</v>
      </c>
      <c r="AF32" s="72">
        <v>341.2</v>
      </c>
      <c r="AG32" s="72" t="s">
        <v>38</v>
      </c>
      <c r="AH32" s="72">
        <v>3</v>
      </c>
      <c r="AI32" s="72">
        <v>1</v>
      </c>
      <c r="AJ32" s="74" t="s">
        <v>39</v>
      </c>
      <c r="AK32" s="72" t="s">
        <v>40</v>
      </c>
      <c r="AL32" s="75"/>
      <c r="AN32" s="72">
        <f t="shared" si="2"/>
        <v>18</v>
      </c>
      <c r="AO32" s="72" t="s">
        <v>28</v>
      </c>
      <c r="AP32" s="72">
        <v>56.7</v>
      </c>
      <c r="AQ32" s="72" t="s">
        <v>93</v>
      </c>
      <c r="AR32" s="72" t="s">
        <v>129</v>
      </c>
      <c r="AS32" s="72">
        <v>22.5</v>
      </c>
      <c r="AT32" s="72" t="s">
        <v>130</v>
      </c>
      <c r="AU32" s="72">
        <v>3</v>
      </c>
      <c r="AV32" s="72">
        <v>1</v>
      </c>
      <c r="AW32" s="74" t="s">
        <v>39</v>
      </c>
      <c r="AX32" s="72" t="s">
        <v>40</v>
      </c>
      <c r="AY32" s="75"/>
    </row>
    <row r="33" spans="14:51" ht="37.5" customHeight="1">
      <c r="N33" s="71">
        <f t="shared" si="1"/>
        <v>19</v>
      </c>
      <c r="O33" s="72" t="s">
        <v>28</v>
      </c>
      <c r="P33" s="72">
        <v>56.7</v>
      </c>
      <c r="Q33" s="72" t="s">
        <v>127</v>
      </c>
      <c r="R33" s="72" t="s">
        <v>131</v>
      </c>
      <c r="S33" s="72">
        <v>35.200000000000003</v>
      </c>
      <c r="T33" s="72" t="s">
        <v>38</v>
      </c>
      <c r="U33" s="72">
        <v>3</v>
      </c>
      <c r="V33" s="72">
        <v>1</v>
      </c>
      <c r="W33" s="74" t="s">
        <v>39</v>
      </c>
      <c r="X33" s="72" t="s">
        <v>40</v>
      </c>
      <c r="Y33" s="73"/>
      <c r="AA33" s="72">
        <f t="shared" si="0"/>
        <v>19</v>
      </c>
      <c r="AB33" s="72" t="s">
        <v>28</v>
      </c>
      <c r="AC33" s="72">
        <v>144.4</v>
      </c>
      <c r="AD33" s="72" t="s">
        <v>128</v>
      </c>
      <c r="AE33" s="72" t="s">
        <v>132</v>
      </c>
      <c r="AF33" s="72">
        <v>283.89999999999998</v>
      </c>
      <c r="AG33" s="72" t="s">
        <v>38</v>
      </c>
      <c r="AH33" s="72">
        <v>3</v>
      </c>
      <c r="AI33" s="72">
        <v>1</v>
      </c>
      <c r="AJ33" s="74" t="s">
        <v>39</v>
      </c>
      <c r="AK33" s="72" t="s">
        <v>40</v>
      </c>
      <c r="AL33" s="75"/>
      <c r="AN33" s="72">
        <f t="shared" si="2"/>
        <v>19</v>
      </c>
      <c r="AO33" s="72" t="s">
        <v>28</v>
      </c>
      <c r="AP33" s="72">
        <v>56.7</v>
      </c>
      <c r="AQ33" s="72" t="s">
        <v>44</v>
      </c>
      <c r="AR33" s="72" t="s">
        <v>133</v>
      </c>
      <c r="AS33" s="72">
        <v>167.2</v>
      </c>
      <c r="AT33" s="72" t="s">
        <v>134</v>
      </c>
      <c r="AU33" s="72">
        <v>3</v>
      </c>
      <c r="AV33" s="72">
        <v>1</v>
      </c>
      <c r="AW33" s="74" t="s">
        <v>39</v>
      </c>
      <c r="AX33" s="72" t="s">
        <v>40</v>
      </c>
      <c r="AY33" s="75"/>
    </row>
    <row r="34" spans="14:51" ht="37.5" customHeight="1">
      <c r="N34" s="71">
        <f t="shared" si="1"/>
        <v>20</v>
      </c>
      <c r="O34" s="72" t="s">
        <v>28</v>
      </c>
      <c r="P34" s="72">
        <v>144.4</v>
      </c>
      <c r="Q34" s="72" t="s">
        <v>127</v>
      </c>
      <c r="R34" s="72" t="s">
        <v>135</v>
      </c>
      <c r="S34" s="72">
        <v>31.7</v>
      </c>
      <c r="T34" s="72" t="s">
        <v>38</v>
      </c>
      <c r="U34" s="72">
        <v>3</v>
      </c>
      <c r="V34" s="72">
        <v>1</v>
      </c>
      <c r="W34" s="74" t="s">
        <v>39</v>
      </c>
      <c r="X34" s="72" t="s">
        <v>40</v>
      </c>
      <c r="Y34" s="73"/>
      <c r="AA34" s="72">
        <f t="shared" si="0"/>
        <v>20</v>
      </c>
      <c r="AB34" s="72" t="s">
        <v>28</v>
      </c>
      <c r="AC34" s="72">
        <v>81.099999999999994</v>
      </c>
      <c r="AD34" s="72" t="s">
        <v>132</v>
      </c>
      <c r="AE34" s="72" t="s">
        <v>136</v>
      </c>
      <c r="AF34" s="72">
        <v>142.1</v>
      </c>
      <c r="AG34" s="72" t="s">
        <v>38</v>
      </c>
      <c r="AH34" s="72">
        <v>3</v>
      </c>
      <c r="AI34" s="72">
        <v>1</v>
      </c>
      <c r="AJ34" s="74" t="s">
        <v>39</v>
      </c>
      <c r="AK34" s="72" t="s">
        <v>40</v>
      </c>
      <c r="AL34" s="75"/>
      <c r="AN34" s="72">
        <f t="shared" si="2"/>
        <v>20</v>
      </c>
      <c r="AO34" s="72" t="s">
        <v>28</v>
      </c>
      <c r="AP34" s="72">
        <v>56.7</v>
      </c>
      <c r="AQ34" s="72" t="s">
        <v>97</v>
      </c>
      <c r="AR34" s="72" t="s">
        <v>137</v>
      </c>
      <c r="AS34" s="72">
        <v>96</v>
      </c>
      <c r="AT34" s="72" t="s">
        <v>138</v>
      </c>
      <c r="AU34" s="72">
        <v>3</v>
      </c>
      <c r="AV34" s="72">
        <v>1</v>
      </c>
      <c r="AW34" s="74" t="s">
        <v>39</v>
      </c>
      <c r="AX34" s="72" t="s">
        <v>40</v>
      </c>
      <c r="AY34" s="75"/>
    </row>
    <row r="35" spans="14:51" ht="37.5" customHeight="1">
      <c r="N35" s="71">
        <f t="shared" si="1"/>
        <v>21</v>
      </c>
      <c r="O35" s="72" t="s">
        <v>28</v>
      </c>
      <c r="P35" s="72">
        <v>56.7</v>
      </c>
      <c r="Q35" s="72" t="s">
        <v>135</v>
      </c>
      <c r="R35" s="72" t="s">
        <v>139</v>
      </c>
      <c r="S35" s="72">
        <v>33.700000000000003</v>
      </c>
      <c r="T35" s="72" t="s">
        <v>38</v>
      </c>
      <c r="U35" s="72">
        <v>3</v>
      </c>
      <c r="V35" s="72">
        <v>1</v>
      </c>
      <c r="W35" s="74" t="s">
        <v>39</v>
      </c>
      <c r="X35" s="72" t="s">
        <v>40</v>
      </c>
      <c r="Y35" s="73"/>
      <c r="AA35" s="72">
        <f t="shared" si="0"/>
        <v>21</v>
      </c>
      <c r="AB35" s="72" t="s">
        <v>28</v>
      </c>
      <c r="AC35" s="72">
        <v>81.099999999999994</v>
      </c>
      <c r="AD35" s="72" t="s">
        <v>136</v>
      </c>
      <c r="AE35" s="72" t="s">
        <v>140</v>
      </c>
      <c r="AF35" s="72">
        <v>131.9</v>
      </c>
      <c r="AG35" s="72" t="s">
        <v>38</v>
      </c>
      <c r="AH35" s="72">
        <v>3</v>
      </c>
      <c r="AI35" s="72">
        <v>1</v>
      </c>
      <c r="AJ35" s="74" t="s">
        <v>39</v>
      </c>
      <c r="AK35" s="72" t="s">
        <v>40</v>
      </c>
      <c r="AL35" s="75"/>
      <c r="AN35" s="72">
        <f t="shared" si="2"/>
        <v>21</v>
      </c>
      <c r="AO35" s="72" t="s">
        <v>28</v>
      </c>
      <c r="AP35" s="72">
        <v>81.099999999999994</v>
      </c>
      <c r="AQ35" s="72" t="s">
        <v>90</v>
      </c>
      <c r="AR35" s="72" t="s">
        <v>110</v>
      </c>
      <c r="AS35" s="72">
        <v>47</v>
      </c>
      <c r="AT35" s="72" t="s">
        <v>141</v>
      </c>
      <c r="AU35" s="72">
        <v>3</v>
      </c>
      <c r="AV35" s="72">
        <v>1</v>
      </c>
      <c r="AW35" s="74" t="s">
        <v>39</v>
      </c>
      <c r="AX35" s="72" t="s">
        <v>40</v>
      </c>
      <c r="AY35" s="75"/>
    </row>
    <row r="36" spans="14:51" ht="37.5" customHeight="1">
      <c r="N36" s="71">
        <f t="shared" si="1"/>
        <v>22</v>
      </c>
      <c r="O36" s="72" t="s">
        <v>28</v>
      </c>
      <c r="P36" s="72">
        <v>99.3</v>
      </c>
      <c r="Q36" s="72" t="s">
        <v>87</v>
      </c>
      <c r="R36" s="72" t="s">
        <v>142</v>
      </c>
      <c r="S36" s="72">
        <v>118.5</v>
      </c>
      <c r="T36" s="72" t="s">
        <v>38</v>
      </c>
      <c r="U36" s="72">
        <v>3</v>
      </c>
      <c r="V36" s="72">
        <v>1</v>
      </c>
      <c r="W36" s="74" t="s">
        <v>39</v>
      </c>
      <c r="X36" s="72" t="s">
        <v>40</v>
      </c>
      <c r="Y36" s="73"/>
      <c r="AA36" s="72">
        <f t="shared" si="0"/>
        <v>22</v>
      </c>
      <c r="AB36" s="72" t="s">
        <v>28</v>
      </c>
      <c r="AC36" s="72">
        <v>81.099999999999994</v>
      </c>
      <c r="AD36" s="72" t="s">
        <v>136</v>
      </c>
      <c r="AE36" s="72" t="s">
        <v>143</v>
      </c>
      <c r="AF36" s="72">
        <v>193.2</v>
      </c>
      <c r="AG36" s="72" t="s">
        <v>38</v>
      </c>
      <c r="AH36" s="72">
        <v>3</v>
      </c>
      <c r="AI36" s="72">
        <v>1</v>
      </c>
      <c r="AJ36" s="74" t="s">
        <v>39</v>
      </c>
      <c r="AK36" s="72" t="s">
        <v>40</v>
      </c>
      <c r="AL36" s="75"/>
      <c r="AN36" s="72">
        <f t="shared" si="2"/>
        <v>22</v>
      </c>
      <c r="AO36" s="72" t="s">
        <v>28</v>
      </c>
      <c r="AP36" s="72">
        <v>81.099999999999994</v>
      </c>
      <c r="AQ36" s="72" t="s">
        <v>144</v>
      </c>
      <c r="AR36" s="72" t="s">
        <v>145</v>
      </c>
      <c r="AS36" s="72">
        <v>74</v>
      </c>
      <c r="AT36" s="72" t="s">
        <v>146</v>
      </c>
      <c r="AU36" s="72">
        <v>3</v>
      </c>
      <c r="AV36" s="72">
        <v>1</v>
      </c>
      <c r="AW36" s="74" t="s">
        <v>39</v>
      </c>
      <c r="AX36" s="72" t="s">
        <v>40</v>
      </c>
      <c r="AY36" s="75"/>
    </row>
    <row r="37" spans="14:51" ht="37.5" customHeight="1">
      <c r="N37" s="71">
        <f t="shared" si="1"/>
        <v>23</v>
      </c>
      <c r="O37" s="72" t="s">
        <v>28</v>
      </c>
      <c r="P37" s="72">
        <v>144.4</v>
      </c>
      <c r="Q37" s="72" t="s">
        <v>135</v>
      </c>
      <c r="R37" s="72" t="s">
        <v>147</v>
      </c>
      <c r="S37" s="72">
        <v>65.3</v>
      </c>
      <c r="T37" s="72" t="s">
        <v>38</v>
      </c>
      <c r="U37" s="72">
        <v>3</v>
      </c>
      <c r="V37" s="72">
        <v>1</v>
      </c>
      <c r="W37" s="74" t="s">
        <v>39</v>
      </c>
      <c r="X37" s="72" t="s">
        <v>40</v>
      </c>
      <c r="Y37" s="73"/>
      <c r="AA37" s="72">
        <f t="shared" si="0"/>
        <v>23</v>
      </c>
      <c r="AB37" s="72" t="s">
        <v>28</v>
      </c>
      <c r="AC37" s="72">
        <v>81.099999999999994</v>
      </c>
      <c r="AD37" s="72" t="s">
        <v>143</v>
      </c>
      <c r="AE37" s="72" t="s">
        <v>148</v>
      </c>
      <c r="AF37" s="72">
        <v>96</v>
      </c>
      <c r="AG37" s="72" t="s">
        <v>38</v>
      </c>
      <c r="AH37" s="72">
        <v>3</v>
      </c>
      <c r="AI37" s="72">
        <v>1</v>
      </c>
      <c r="AJ37" s="74" t="s">
        <v>39</v>
      </c>
      <c r="AK37" s="72" t="s">
        <v>40</v>
      </c>
      <c r="AL37" s="75"/>
      <c r="AN37" s="72">
        <f t="shared" si="2"/>
        <v>23</v>
      </c>
      <c r="AO37" s="72" t="s">
        <v>28</v>
      </c>
      <c r="AP37" s="72">
        <v>99.3</v>
      </c>
      <c r="AQ37" s="72" t="s">
        <v>85</v>
      </c>
      <c r="AR37" s="72" t="s">
        <v>149</v>
      </c>
      <c r="AS37" s="72">
        <v>40</v>
      </c>
      <c r="AT37" s="72" t="s">
        <v>150</v>
      </c>
      <c r="AU37" s="72">
        <v>3</v>
      </c>
      <c r="AV37" s="72">
        <v>1</v>
      </c>
      <c r="AW37" s="74" t="s">
        <v>39</v>
      </c>
      <c r="AX37" s="72" t="s">
        <v>40</v>
      </c>
      <c r="AY37" s="75"/>
    </row>
    <row r="38" spans="14:51" ht="37.5" customHeight="1">
      <c r="N38" s="71">
        <f t="shared" si="1"/>
        <v>24</v>
      </c>
      <c r="O38" s="72" t="s">
        <v>28</v>
      </c>
      <c r="P38" s="72">
        <v>56.7</v>
      </c>
      <c r="Q38" s="72" t="s">
        <v>147</v>
      </c>
      <c r="R38" s="72" t="s">
        <v>151</v>
      </c>
      <c r="S38" s="72">
        <v>33</v>
      </c>
      <c r="T38" s="72" t="s">
        <v>38</v>
      </c>
      <c r="U38" s="72">
        <v>3</v>
      </c>
      <c r="V38" s="72">
        <v>1</v>
      </c>
      <c r="W38" s="74" t="s">
        <v>39</v>
      </c>
      <c r="X38" s="72" t="s">
        <v>40</v>
      </c>
      <c r="Y38" s="73"/>
      <c r="AA38" s="72">
        <f t="shared" si="0"/>
        <v>24</v>
      </c>
      <c r="AB38" s="72" t="s">
        <v>28</v>
      </c>
      <c r="AC38" s="108">
        <v>144.4</v>
      </c>
      <c r="AD38" s="72" t="s">
        <v>132</v>
      </c>
      <c r="AE38" s="72" t="s">
        <v>152</v>
      </c>
      <c r="AF38" s="72">
        <v>55</v>
      </c>
      <c r="AG38" s="72" t="s">
        <v>38</v>
      </c>
      <c r="AH38" s="72">
        <v>3</v>
      </c>
      <c r="AI38" s="72">
        <v>1</v>
      </c>
      <c r="AJ38" s="74" t="s">
        <v>39</v>
      </c>
      <c r="AK38" s="72" t="s">
        <v>40</v>
      </c>
      <c r="AL38" s="75"/>
      <c r="AN38" s="90" t="s">
        <v>53</v>
      </c>
      <c r="AO38" s="78"/>
      <c r="AP38" s="78"/>
      <c r="AQ38" s="78"/>
      <c r="AR38" s="78"/>
      <c r="AS38" s="79"/>
      <c r="AT38" s="77" t="s">
        <v>54</v>
      </c>
      <c r="AU38" s="78"/>
      <c r="AV38" s="79"/>
      <c r="AW38" s="77" t="s">
        <v>55</v>
      </c>
      <c r="AX38" s="78"/>
      <c r="AY38" s="80"/>
    </row>
    <row r="39" spans="14:51" ht="37.5" customHeight="1">
      <c r="N39" s="71">
        <f t="shared" si="1"/>
        <v>25</v>
      </c>
      <c r="O39" s="72" t="s">
        <v>28</v>
      </c>
      <c r="P39" s="72">
        <v>56.7</v>
      </c>
      <c r="Q39" s="72" t="s">
        <v>147</v>
      </c>
      <c r="R39" s="72" t="s">
        <v>153</v>
      </c>
      <c r="S39" s="72">
        <v>68.8</v>
      </c>
      <c r="T39" s="72" t="s">
        <v>38</v>
      </c>
      <c r="U39" s="72">
        <v>3</v>
      </c>
      <c r="V39" s="72">
        <v>1</v>
      </c>
      <c r="W39" s="74" t="s">
        <v>39</v>
      </c>
      <c r="X39" s="72" t="s">
        <v>40</v>
      </c>
      <c r="Y39" s="73"/>
      <c r="AA39" s="72">
        <f t="shared" si="0"/>
        <v>25</v>
      </c>
      <c r="AB39" s="72" t="s">
        <v>28</v>
      </c>
      <c r="AC39" s="72">
        <v>56.7</v>
      </c>
      <c r="AD39" s="72" t="s">
        <v>152</v>
      </c>
      <c r="AE39" s="72" t="s">
        <v>154</v>
      </c>
      <c r="AF39" s="72">
        <v>80.2</v>
      </c>
      <c r="AG39" s="72" t="s">
        <v>38</v>
      </c>
      <c r="AH39" s="72">
        <v>3</v>
      </c>
      <c r="AI39" s="72">
        <v>1</v>
      </c>
      <c r="AJ39" s="74" t="s">
        <v>39</v>
      </c>
      <c r="AK39" s="72" t="s">
        <v>40</v>
      </c>
      <c r="AL39" s="75"/>
      <c r="AN39" s="91" t="s">
        <v>62</v>
      </c>
      <c r="AO39" s="83" t="s">
        <v>63</v>
      </c>
      <c r="AP39" s="84"/>
      <c r="AQ39" s="84"/>
      <c r="AR39" s="84"/>
      <c r="AS39" s="85"/>
      <c r="AT39" s="83"/>
      <c r="AU39" s="84"/>
      <c r="AV39" s="85"/>
      <c r="AW39" s="83"/>
      <c r="AX39" s="84"/>
      <c r="AY39" s="92"/>
    </row>
    <row r="40" spans="14:51" ht="37.5" customHeight="1">
      <c r="N40" s="71">
        <f t="shared" si="1"/>
        <v>26</v>
      </c>
      <c r="O40" s="72" t="s">
        <v>28</v>
      </c>
      <c r="P40" s="72">
        <v>144.4</v>
      </c>
      <c r="Q40" s="72" t="s">
        <v>147</v>
      </c>
      <c r="R40" s="72" t="s">
        <v>155</v>
      </c>
      <c r="S40" s="72">
        <v>62</v>
      </c>
      <c r="T40" s="72" t="s">
        <v>38</v>
      </c>
      <c r="U40" s="72">
        <v>3</v>
      </c>
      <c r="V40" s="72">
        <v>1</v>
      </c>
      <c r="W40" s="74" t="s">
        <v>39</v>
      </c>
      <c r="X40" s="72" t="s">
        <v>40</v>
      </c>
      <c r="Y40" s="73"/>
      <c r="AA40" s="72">
        <f t="shared" si="0"/>
        <v>26</v>
      </c>
      <c r="AB40" s="72" t="s">
        <v>28</v>
      </c>
      <c r="AC40" s="72">
        <v>144.4</v>
      </c>
      <c r="AD40" s="72" t="s">
        <v>156</v>
      </c>
      <c r="AE40" s="72" t="s">
        <v>157</v>
      </c>
      <c r="AF40" s="72">
        <v>91.1</v>
      </c>
      <c r="AG40" s="72" t="s">
        <v>38</v>
      </c>
      <c r="AH40" s="72">
        <v>3</v>
      </c>
      <c r="AI40" s="72">
        <v>1</v>
      </c>
      <c r="AJ40" s="74" t="s">
        <v>39</v>
      </c>
      <c r="AK40" s="72" t="s">
        <v>40</v>
      </c>
      <c r="AL40" s="75"/>
      <c r="AN40" s="91" t="s">
        <v>70</v>
      </c>
      <c r="AO40" s="83" t="s">
        <v>71</v>
      </c>
      <c r="AP40" s="84"/>
      <c r="AQ40" s="84"/>
      <c r="AR40" s="84"/>
      <c r="AS40" s="85"/>
      <c r="AT40" s="83"/>
      <c r="AU40" s="84"/>
      <c r="AV40" s="85"/>
      <c r="AW40" s="83"/>
      <c r="AX40" s="84"/>
      <c r="AY40" s="92"/>
    </row>
    <row r="41" spans="14:51" ht="37.5" customHeight="1">
      <c r="N41" s="71">
        <f t="shared" si="1"/>
        <v>27</v>
      </c>
      <c r="O41" s="72" t="s">
        <v>28</v>
      </c>
      <c r="P41" s="72">
        <v>99.3</v>
      </c>
      <c r="Q41" s="72" t="s">
        <v>82</v>
      </c>
      <c r="R41" s="72" t="s">
        <v>158</v>
      </c>
      <c r="S41" s="72">
        <v>67.400000000000006</v>
      </c>
      <c r="T41" s="72" t="s">
        <v>38</v>
      </c>
      <c r="U41" s="72">
        <v>3</v>
      </c>
      <c r="V41" s="72">
        <v>1</v>
      </c>
      <c r="W41" s="74" t="s">
        <v>39</v>
      </c>
      <c r="X41" s="72" t="s">
        <v>40</v>
      </c>
      <c r="Y41" s="73"/>
      <c r="AA41" s="72">
        <f t="shared" si="0"/>
        <v>27</v>
      </c>
      <c r="AB41" s="72" t="s">
        <v>28</v>
      </c>
      <c r="AC41" s="72">
        <v>144.4</v>
      </c>
      <c r="AD41" s="72" t="s">
        <v>157</v>
      </c>
      <c r="AE41" s="72" t="s">
        <v>72</v>
      </c>
      <c r="AF41" s="72">
        <v>258</v>
      </c>
      <c r="AG41" s="72" t="s">
        <v>38</v>
      </c>
      <c r="AH41" s="72">
        <v>3</v>
      </c>
      <c r="AI41" s="72">
        <v>1</v>
      </c>
      <c r="AJ41" s="74" t="s">
        <v>39</v>
      </c>
      <c r="AK41" s="72" t="s">
        <v>40</v>
      </c>
      <c r="AL41" s="75"/>
      <c r="AN41" s="91" t="s">
        <v>76</v>
      </c>
      <c r="AO41" s="102"/>
      <c r="AP41" s="103"/>
      <c r="AQ41" s="103"/>
      <c r="AR41" s="103"/>
      <c r="AS41" s="104"/>
      <c r="AT41" s="83"/>
      <c r="AU41" s="84"/>
      <c r="AV41" s="85"/>
      <c r="AW41" s="83"/>
      <c r="AX41" s="84"/>
      <c r="AY41" s="92"/>
    </row>
    <row r="42" spans="14:51" ht="37.5" customHeight="1">
      <c r="N42" s="71">
        <f t="shared" si="1"/>
        <v>28</v>
      </c>
      <c r="O42" s="72" t="s">
        <v>28</v>
      </c>
      <c r="P42" s="72">
        <v>56.7</v>
      </c>
      <c r="Q42" s="72" t="s">
        <v>77</v>
      </c>
      <c r="R42" s="72" t="s">
        <v>159</v>
      </c>
      <c r="S42" s="72">
        <v>144.5</v>
      </c>
      <c r="T42" s="72" t="s">
        <v>38</v>
      </c>
      <c r="U42" s="72">
        <v>3</v>
      </c>
      <c r="V42" s="72">
        <v>1</v>
      </c>
      <c r="W42" s="74" t="s">
        <v>39</v>
      </c>
      <c r="X42" s="72" t="s">
        <v>40</v>
      </c>
      <c r="Y42" s="73"/>
      <c r="AA42" s="72">
        <f t="shared" si="0"/>
        <v>28</v>
      </c>
      <c r="AB42" s="72" t="s">
        <v>28</v>
      </c>
      <c r="AC42" s="72">
        <v>144.4</v>
      </c>
      <c r="AD42" s="72" t="s">
        <v>160</v>
      </c>
      <c r="AE42" s="72" t="s">
        <v>128</v>
      </c>
      <c r="AF42" s="72">
        <v>123</v>
      </c>
      <c r="AG42" s="72" t="s">
        <v>38</v>
      </c>
      <c r="AH42" s="72">
        <v>3</v>
      </c>
      <c r="AI42" s="72">
        <v>1</v>
      </c>
      <c r="AJ42" s="74" t="s">
        <v>39</v>
      </c>
      <c r="AK42" s="72" t="s">
        <v>40</v>
      </c>
      <c r="AL42" s="75"/>
      <c r="AN42" s="82" t="s">
        <v>81</v>
      </c>
      <c r="AO42" s="82"/>
      <c r="AP42" s="105"/>
      <c r="AQ42" s="106"/>
      <c r="AR42" s="106"/>
      <c r="AS42" s="106"/>
      <c r="AT42" s="107"/>
      <c r="AU42" s="107"/>
      <c r="AV42" s="107"/>
      <c r="AW42" s="107"/>
      <c r="AX42" s="107"/>
      <c r="AY42" s="107"/>
    </row>
    <row r="43" spans="14:51" ht="37.5" customHeight="1">
      <c r="N43" s="71">
        <f t="shared" si="1"/>
        <v>29</v>
      </c>
      <c r="O43" s="72" t="s">
        <v>28</v>
      </c>
      <c r="P43" s="72">
        <v>81.099999999999994</v>
      </c>
      <c r="Q43" s="72" t="s">
        <v>159</v>
      </c>
      <c r="R43" s="72" t="s">
        <v>99</v>
      </c>
      <c r="S43" s="72">
        <v>160</v>
      </c>
      <c r="T43" s="72" t="s">
        <v>38</v>
      </c>
      <c r="U43" s="72">
        <v>3</v>
      </c>
      <c r="V43" s="72">
        <v>1</v>
      </c>
      <c r="W43" s="74" t="s">
        <v>39</v>
      </c>
      <c r="X43" s="72" t="s">
        <v>40</v>
      </c>
      <c r="Y43" s="73"/>
      <c r="AA43" s="72">
        <f t="shared" si="0"/>
        <v>29</v>
      </c>
      <c r="AB43" s="72" t="s">
        <v>28</v>
      </c>
      <c r="AC43" s="72">
        <v>56.7</v>
      </c>
      <c r="AD43" s="72" t="s">
        <v>156</v>
      </c>
      <c r="AE43" s="72" t="s">
        <v>161</v>
      </c>
      <c r="AF43" s="72">
        <v>76.400000000000006</v>
      </c>
      <c r="AG43" s="72" t="s">
        <v>51</v>
      </c>
      <c r="AH43" s="72">
        <v>3</v>
      </c>
      <c r="AI43" s="72">
        <v>1</v>
      </c>
      <c r="AJ43" s="74" t="s">
        <v>39</v>
      </c>
      <c r="AK43" s="72" t="s">
        <v>40</v>
      </c>
      <c r="AL43" s="75"/>
    </row>
    <row r="44" spans="14:51" ht="37.5" customHeight="1">
      <c r="N44" s="71">
        <f t="shared" si="1"/>
        <v>30</v>
      </c>
      <c r="O44" s="72" t="s">
        <v>28</v>
      </c>
      <c r="P44" s="72">
        <v>81.099999999999994</v>
      </c>
      <c r="Q44" s="72" t="s">
        <v>159</v>
      </c>
      <c r="R44" s="72" t="s">
        <v>162</v>
      </c>
      <c r="S44" s="72">
        <v>282.89999999999998</v>
      </c>
      <c r="T44" s="72" t="s">
        <v>38</v>
      </c>
      <c r="U44" s="72">
        <v>3</v>
      </c>
      <c r="V44" s="72">
        <v>1</v>
      </c>
      <c r="W44" s="74" t="s">
        <v>39</v>
      </c>
      <c r="X44" s="72" t="s">
        <v>40</v>
      </c>
      <c r="Y44" s="73"/>
      <c r="AA44" s="72">
        <f t="shared" si="0"/>
        <v>30</v>
      </c>
      <c r="AB44" s="72" t="s">
        <v>28</v>
      </c>
      <c r="AC44" s="72">
        <v>56.7</v>
      </c>
      <c r="AD44" s="72" t="s">
        <v>157</v>
      </c>
      <c r="AE44" s="72" t="s">
        <v>163</v>
      </c>
      <c r="AF44" s="72">
        <v>105.9</v>
      </c>
      <c r="AG44" s="72" t="s">
        <v>60</v>
      </c>
      <c r="AH44" s="72">
        <v>3</v>
      </c>
      <c r="AI44" s="72">
        <v>1</v>
      </c>
      <c r="AJ44" s="74" t="s">
        <v>39</v>
      </c>
      <c r="AK44" s="72" t="s">
        <v>40</v>
      </c>
      <c r="AL44" s="75"/>
    </row>
    <row r="45" spans="14:51" ht="37.5" customHeight="1">
      <c r="N45" s="71">
        <f t="shared" si="1"/>
        <v>31</v>
      </c>
      <c r="O45" s="72" t="s">
        <v>28</v>
      </c>
      <c r="P45" s="72">
        <v>81.099999999999994</v>
      </c>
      <c r="Q45" s="72" t="s">
        <v>162</v>
      </c>
      <c r="R45" s="72" t="s">
        <v>164</v>
      </c>
      <c r="S45" s="72">
        <v>418.9</v>
      </c>
      <c r="T45" s="72" t="s">
        <v>38</v>
      </c>
      <c r="U45" s="72">
        <v>3</v>
      </c>
      <c r="V45" s="72">
        <v>1</v>
      </c>
      <c r="W45" s="74" t="s">
        <v>39</v>
      </c>
      <c r="X45" s="72" t="s">
        <v>40</v>
      </c>
      <c r="Y45" s="73"/>
      <c r="AA45" s="72">
        <f t="shared" si="0"/>
        <v>31</v>
      </c>
      <c r="AB45" s="72" t="s">
        <v>28</v>
      </c>
      <c r="AC45" s="72">
        <v>56.7</v>
      </c>
      <c r="AD45" s="72" t="s">
        <v>165</v>
      </c>
      <c r="AE45" s="72" t="s">
        <v>166</v>
      </c>
      <c r="AF45" s="72">
        <v>36.1</v>
      </c>
      <c r="AG45" s="72" t="s">
        <v>67</v>
      </c>
      <c r="AH45" s="72">
        <v>3</v>
      </c>
      <c r="AI45" s="72">
        <v>1</v>
      </c>
      <c r="AJ45" s="74" t="s">
        <v>39</v>
      </c>
      <c r="AK45" s="72" t="s">
        <v>40</v>
      </c>
      <c r="AL45" s="75"/>
    </row>
    <row r="46" spans="14:51" ht="37.5" customHeight="1">
      <c r="N46" s="71">
        <f t="shared" si="1"/>
        <v>32</v>
      </c>
      <c r="O46" s="72" t="s">
        <v>28</v>
      </c>
      <c r="P46" s="72">
        <v>81.099999999999994</v>
      </c>
      <c r="Q46" s="72" t="s">
        <v>162</v>
      </c>
      <c r="R46" s="72" t="s">
        <v>167</v>
      </c>
      <c r="S46" s="72">
        <v>46</v>
      </c>
      <c r="T46" s="72" t="s">
        <v>38</v>
      </c>
      <c r="U46" s="72">
        <v>3</v>
      </c>
      <c r="V46" s="72">
        <v>1</v>
      </c>
      <c r="W46" s="74" t="s">
        <v>39</v>
      </c>
      <c r="X46" s="72" t="s">
        <v>40</v>
      </c>
      <c r="Y46" s="73"/>
      <c r="AA46" s="72">
        <f t="shared" si="0"/>
        <v>32</v>
      </c>
      <c r="AB46" s="72" t="s">
        <v>28</v>
      </c>
      <c r="AC46" s="72">
        <v>56.7</v>
      </c>
      <c r="AD46" s="72" t="s">
        <v>143</v>
      </c>
      <c r="AE46" s="72" t="s">
        <v>168</v>
      </c>
      <c r="AF46" s="72">
        <v>42</v>
      </c>
      <c r="AG46" s="72" t="s">
        <v>75</v>
      </c>
      <c r="AH46" s="72">
        <v>3</v>
      </c>
      <c r="AI46" s="72">
        <v>1</v>
      </c>
      <c r="AJ46" s="74" t="s">
        <v>39</v>
      </c>
      <c r="AK46" s="72" t="s">
        <v>40</v>
      </c>
      <c r="AL46" s="75"/>
    </row>
    <row r="47" spans="14:51" ht="37.5" customHeight="1">
      <c r="N47" s="71">
        <f t="shared" si="1"/>
        <v>33</v>
      </c>
      <c r="O47" s="72" t="s">
        <v>28</v>
      </c>
      <c r="P47" s="72">
        <v>81.099999999999994</v>
      </c>
      <c r="Q47" s="72" t="s">
        <v>167</v>
      </c>
      <c r="R47" s="72" t="s">
        <v>169</v>
      </c>
      <c r="S47" s="72">
        <v>175.2</v>
      </c>
      <c r="T47" s="72" t="s">
        <v>38</v>
      </c>
      <c r="U47" s="72">
        <v>3</v>
      </c>
      <c r="V47" s="72">
        <v>1</v>
      </c>
      <c r="W47" s="74" t="s">
        <v>39</v>
      </c>
      <c r="X47" s="72" t="s">
        <v>40</v>
      </c>
      <c r="Y47" s="75"/>
      <c r="AA47" s="72">
        <f t="shared" si="0"/>
        <v>33</v>
      </c>
      <c r="AB47" s="72" t="s">
        <v>28</v>
      </c>
      <c r="AC47" s="72">
        <v>56.7</v>
      </c>
      <c r="AD47" s="72" t="s">
        <v>148</v>
      </c>
      <c r="AE47" s="72" t="s">
        <v>170</v>
      </c>
      <c r="AF47" s="72">
        <v>29</v>
      </c>
      <c r="AG47" s="72" t="s">
        <v>80</v>
      </c>
      <c r="AH47" s="72">
        <v>3</v>
      </c>
      <c r="AI47" s="72">
        <v>1</v>
      </c>
      <c r="AJ47" s="74" t="s">
        <v>39</v>
      </c>
      <c r="AK47" s="72" t="s">
        <v>40</v>
      </c>
      <c r="AL47" s="75"/>
    </row>
    <row r="48" spans="14:51" ht="37.5" customHeight="1">
      <c r="N48" s="71">
        <f t="shared" si="1"/>
        <v>34</v>
      </c>
      <c r="O48" s="72" t="s">
        <v>28</v>
      </c>
      <c r="P48" s="72">
        <v>81.099999999999994</v>
      </c>
      <c r="Q48" s="72" t="s">
        <v>169</v>
      </c>
      <c r="R48" s="72" t="s">
        <v>107</v>
      </c>
      <c r="S48" s="72">
        <v>78</v>
      </c>
      <c r="T48" s="72" t="s">
        <v>38</v>
      </c>
      <c r="U48" s="72">
        <v>3</v>
      </c>
      <c r="V48" s="72">
        <v>1</v>
      </c>
      <c r="W48" s="74" t="s">
        <v>39</v>
      </c>
      <c r="X48" s="72" t="s">
        <v>40</v>
      </c>
      <c r="Y48" s="75"/>
      <c r="AA48" s="72">
        <f t="shared" si="0"/>
        <v>34</v>
      </c>
      <c r="AB48" s="72" t="s">
        <v>28</v>
      </c>
      <c r="AC48" s="72">
        <v>64.7</v>
      </c>
      <c r="AD48" s="72" t="s">
        <v>171</v>
      </c>
      <c r="AE48" s="72" t="s">
        <v>165</v>
      </c>
      <c r="AF48" s="72">
        <v>25.1</v>
      </c>
      <c r="AG48" s="72" t="s">
        <v>86</v>
      </c>
      <c r="AH48" s="72">
        <v>3</v>
      </c>
      <c r="AI48" s="72">
        <v>1</v>
      </c>
      <c r="AJ48" s="74" t="s">
        <v>39</v>
      </c>
      <c r="AK48" s="72" t="s">
        <v>40</v>
      </c>
      <c r="AL48" s="75"/>
    </row>
    <row r="49" spans="14:38" ht="37.5" customHeight="1">
      <c r="N49" s="71">
        <f t="shared" si="1"/>
        <v>35</v>
      </c>
      <c r="O49" s="72" t="s">
        <v>28</v>
      </c>
      <c r="P49" s="72">
        <v>81.099999999999994</v>
      </c>
      <c r="Q49" s="72" t="s">
        <v>164</v>
      </c>
      <c r="R49" s="72" t="s">
        <v>172</v>
      </c>
      <c r="S49" s="72">
        <v>7</v>
      </c>
      <c r="T49" s="72" t="s">
        <v>38</v>
      </c>
      <c r="U49" s="72">
        <v>3</v>
      </c>
      <c r="V49" s="72">
        <v>1</v>
      </c>
      <c r="W49" s="74" t="s">
        <v>39</v>
      </c>
      <c r="X49" s="72" t="s">
        <v>40</v>
      </c>
      <c r="Y49" s="75"/>
      <c r="AA49" s="72">
        <f t="shared" si="0"/>
        <v>35</v>
      </c>
      <c r="AB49" s="72" t="s">
        <v>28</v>
      </c>
      <c r="AC49" s="72">
        <v>64.7</v>
      </c>
      <c r="AD49" s="72" t="s">
        <v>165</v>
      </c>
      <c r="AE49" s="72" t="s">
        <v>173</v>
      </c>
      <c r="AF49" s="72">
        <v>19.399999999999999</v>
      </c>
      <c r="AG49" s="72" t="s">
        <v>91</v>
      </c>
      <c r="AH49" s="72">
        <v>3</v>
      </c>
      <c r="AI49" s="72">
        <v>1</v>
      </c>
      <c r="AJ49" s="74" t="s">
        <v>39</v>
      </c>
      <c r="AK49" s="72" t="s">
        <v>40</v>
      </c>
      <c r="AL49" s="75"/>
    </row>
    <row r="50" spans="14:38" ht="37.5" customHeight="1">
      <c r="N50" s="71">
        <f t="shared" si="1"/>
        <v>36</v>
      </c>
      <c r="O50" s="72" t="s">
        <v>28</v>
      </c>
      <c r="P50" s="72">
        <v>56.7</v>
      </c>
      <c r="Q50" s="72" t="s">
        <v>164</v>
      </c>
      <c r="R50" s="72" t="s">
        <v>174</v>
      </c>
      <c r="S50" s="72">
        <v>35</v>
      </c>
      <c r="T50" s="72" t="s">
        <v>38</v>
      </c>
      <c r="U50" s="72">
        <v>3</v>
      </c>
      <c r="V50" s="72">
        <v>1</v>
      </c>
      <c r="W50" s="74" t="s">
        <v>39</v>
      </c>
      <c r="X50" s="72" t="s">
        <v>40</v>
      </c>
      <c r="Y50" s="75"/>
      <c r="AA50" s="72">
        <f t="shared" si="0"/>
        <v>36</v>
      </c>
      <c r="AB50" s="72" t="s">
        <v>28</v>
      </c>
      <c r="AC50" s="72">
        <v>64.7</v>
      </c>
      <c r="AD50" s="72" t="s">
        <v>173</v>
      </c>
      <c r="AE50" s="72" t="s">
        <v>175</v>
      </c>
      <c r="AF50" s="72">
        <v>21.8</v>
      </c>
      <c r="AG50" s="72" t="s">
        <v>94</v>
      </c>
      <c r="AH50" s="72">
        <v>3</v>
      </c>
      <c r="AI50" s="72">
        <v>1</v>
      </c>
      <c r="AJ50" s="74" t="s">
        <v>39</v>
      </c>
      <c r="AK50" s="72" t="s">
        <v>40</v>
      </c>
      <c r="AL50" s="75"/>
    </row>
    <row r="51" spans="14:38" ht="37.5" customHeight="1">
      <c r="N51" s="71">
        <f t="shared" si="1"/>
        <v>37</v>
      </c>
      <c r="O51" s="72" t="s">
        <v>28</v>
      </c>
      <c r="P51" s="72">
        <v>81.099999999999994</v>
      </c>
      <c r="Q51" s="72" t="s">
        <v>164</v>
      </c>
      <c r="R51" s="72" t="s">
        <v>176</v>
      </c>
      <c r="S51" s="72">
        <v>103.5</v>
      </c>
      <c r="T51" s="72" t="s">
        <v>38</v>
      </c>
      <c r="U51" s="72">
        <v>3</v>
      </c>
      <c r="V51" s="72">
        <v>1</v>
      </c>
      <c r="W51" s="74" t="s">
        <v>39</v>
      </c>
      <c r="X51" s="72" t="s">
        <v>40</v>
      </c>
      <c r="Y51" s="75"/>
      <c r="AA51" s="72">
        <f t="shared" si="0"/>
        <v>37</v>
      </c>
      <c r="AB51" s="72" t="s">
        <v>28</v>
      </c>
      <c r="AC51" s="72">
        <v>64.7</v>
      </c>
      <c r="AD51" s="72" t="s">
        <v>173</v>
      </c>
      <c r="AE51" s="72" t="s">
        <v>177</v>
      </c>
      <c r="AF51" s="72">
        <v>126.5</v>
      </c>
      <c r="AG51" s="72" t="s">
        <v>98</v>
      </c>
      <c r="AH51" s="72">
        <v>3</v>
      </c>
      <c r="AI51" s="72">
        <v>1</v>
      </c>
      <c r="AJ51" s="74" t="s">
        <v>39</v>
      </c>
      <c r="AK51" s="72" t="s">
        <v>40</v>
      </c>
      <c r="AL51" s="75"/>
    </row>
    <row r="52" spans="14:38" ht="37.5" customHeight="1">
      <c r="N52" s="71">
        <f t="shared" si="1"/>
        <v>38</v>
      </c>
      <c r="O52" s="72" t="s">
        <v>28</v>
      </c>
      <c r="P52" s="72">
        <v>81.099999999999994</v>
      </c>
      <c r="Q52" s="72" t="s">
        <v>176</v>
      </c>
      <c r="R52" s="72" t="s">
        <v>169</v>
      </c>
      <c r="S52" s="72">
        <v>403.8</v>
      </c>
      <c r="T52" s="72" t="s">
        <v>38</v>
      </c>
      <c r="U52" s="72">
        <v>3</v>
      </c>
      <c r="V52" s="72">
        <v>1</v>
      </c>
      <c r="W52" s="74" t="s">
        <v>39</v>
      </c>
      <c r="X52" s="72" t="s">
        <v>40</v>
      </c>
      <c r="Y52" s="75"/>
      <c r="AA52" s="72">
        <f t="shared" si="0"/>
        <v>38</v>
      </c>
      <c r="AB52" s="72" t="s">
        <v>28</v>
      </c>
      <c r="AC52" s="72">
        <v>64.7</v>
      </c>
      <c r="AD52" s="72" t="s">
        <v>177</v>
      </c>
      <c r="AE52" s="72" t="s">
        <v>178</v>
      </c>
      <c r="AF52" s="72">
        <v>55</v>
      </c>
      <c r="AG52" s="72" t="s">
        <v>102</v>
      </c>
      <c r="AH52" s="72">
        <v>3</v>
      </c>
      <c r="AI52" s="72">
        <v>1</v>
      </c>
      <c r="AJ52" s="74" t="s">
        <v>39</v>
      </c>
      <c r="AK52" s="72" t="s">
        <v>40</v>
      </c>
      <c r="AL52" s="75"/>
    </row>
    <row r="53" spans="14:38" ht="37.5" customHeight="1">
      <c r="N53" s="71">
        <f t="shared" si="1"/>
        <v>39</v>
      </c>
      <c r="O53" s="72" t="s">
        <v>28</v>
      </c>
      <c r="P53" s="72">
        <v>81.099999999999994</v>
      </c>
      <c r="Q53" s="72" t="s">
        <v>155</v>
      </c>
      <c r="R53" s="72" t="s">
        <v>176</v>
      </c>
      <c r="S53" s="72">
        <v>228.9</v>
      </c>
      <c r="T53" s="72" t="s">
        <v>38</v>
      </c>
      <c r="U53" s="72">
        <v>3</v>
      </c>
      <c r="V53" s="72">
        <v>1</v>
      </c>
      <c r="W53" s="74" t="s">
        <v>39</v>
      </c>
      <c r="X53" s="72" t="s">
        <v>40</v>
      </c>
      <c r="Y53" s="75"/>
      <c r="AA53" s="109" t="s">
        <v>53</v>
      </c>
      <c r="AB53" s="110"/>
      <c r="AC53" s="110"/>
      <c r="AD53" s="110"/>
      <c r="AE53" s="110"/>
      <c r="AF53" s="111"/>
      <c r="AG53" s="112" t="s">
        <v>54</v>
      </c>
      <c r="AH53" s="110"/>
      <c r="AI53" s="111"/>
      <c r="AJ53" s="112" t="s">
        <v>55</v>
      </c>
      <c r="AK53" s="110"/>
      <c r="AL53" s="113"/>
    </row>
    <row r="54" spans="14:38" ht="37.5" customHeight="1">
      <c r="N54" s="71">
        <f t="shared" si="1"/>
        <v>40</v>
      </c>
      <c r="O54" s="72" t="s">
        <v>28</v>
      </c>
      <c r="P54" s="72">
        <v>81.099999999999994</v>
      </c>
      <c r="Q54" s="72" t="s">
        <v>172</v>
      </c>
      <c r="R54" s="72" t="s">
        <v>179</v>
      </c>
      <c r="S54" s="72">
        <v>143.69999999999999</v>
      </c>
      <c r="T54" s="72" t="s">
        <v>38</v>
      </c>
      <c r="U54" s="72">
        <v>3</v>
      </c>
      <c r="V54" s="72">
        <v>1</v>
      </c>
      <c r="W54" s="74" t="s">
        <v>39</v>
      </c>
      <c r="X54" s="72" t="s">
        <v>40</v>
      </c>
      <c r="Y54" s="75"/>
      <c r="AA54" s="91" t="s">
        <v>62</v>
      </c>
      <c r="AB54" s="114" t="s">
        <v>63</v>
      </c>
      <c r="AC54" s="115"/>
      <c r="AD54" s="115"/>
      <c r="AE54" s="115"/>
      <c r="AF54" s="116"/>
      <c r="AG54" s="83"/>
      <c r="AH54" s="84"/>
      <c r="AI54" s="85"/>
      <c r="AJ54" s="83"/>
      <c r="AK54" s="84"/>
      <c r="AL54" s="92"/>
    </row>
    <row r="55" spans="14:38" ht="37.5" customHeight="1">
      <c r="N55" s="71">
        <f t="shared" si="1"/>
        <v>41</v>
      </c>
      <c r="O55" s="72" t="s">
        <v>28</v>
      </c>
      <c r="P55" s="72">
        <v>67.400000000000006</v>
      </c>
      <c r="Q55" s="72" t="s">
        <v>179</v>
      </c>
      <c r="R55" s="72" t="s">
        <v>180</v>
      </c>
      <c r="S55" s="72">
        <v>230.4</v>
      </c>
      <c r="T55" s="72" t="s">
        <v>38</v>
      </c>
      <c r="U55" s="72">
        <v>3</v>
      </c>
      <c r="V55" s="72">
        <v>1</v>
      </c>
      <c r="W55" s="74" t="s">
        <v>39</v>
      </c>
      <c r="X55" s="72" t="s">
        <v>40</v>
      </c>
      <c r="Y55" s="75"/>
      <c r="AA55" s="91" t="s">
        <v>70</v>
      </c>
      <c r="AB55" s="114" t="s">
        <v>71</v>
      </c>
      <c r="AC55" s="115"/>
      <c r="AD55" s="115"/>
      <c r="AE55" s="115"/>
      <c r="AF55" s="116"/>
      <c r="AG55" s="83"/>
      <c r="AH55" s="84"/>
      <c r="AI55" s="85"/>
      <c r="AJ55" s="83"/>
      <c r="AK55" s="84"/>
      <c r="AL55" s="92"/>
    </row>
    <row r="56" spans="14:38" ht="37.5" customHeight="1">
      <c r="N56" s="71">
        <f t="shared" si="1"/>
        <v>42</v>
      </c>
      <c r="O56" s="72" t="s">
        <v>28</v>
      </c>
      <c r="P56" s="72">
        <v>67.400000000000006</v>
      </c>
      <c r="Q56" s="72" t="s">
        <v>179</v>
      </c>
      <c r="R56" s="72" t="s">
        <v>181</v>
      </c>
      <c r="S56" s="72">
        <v>304.2</v>
      </c>
      <c r="T56" s="72" t="s">
        <v>38</v>
      </c>
      <c r="U56" s="72">
        <v>3</v>
      </c>
      <c r="V56" s="72">
        <v>1</v>
      </c>
      <c r="W56" s="74" t="s">
        <v>39</v>
      </c>
      <c r="X56" s="72" t="s">
        <v>40</v>
      </c>
      <c r="Y56" s="75"/>
      <c r="AA56" s="91" t="s">
        <v>76</v>
      </c>
      <c r="AB56" s="102"/>
      <c r="AC56" s="103"/>
      <c r="AD56" s="103"/>
      <c r="AE56" s="103"/>
      <c r="AF56" s="104"/>
      <c r="AG56" s="83"/>
      <c r="AH56" s="84"/>
      <c r="AI56" s="85"/>
      <c r="AJ56" s="83"/>
      <c r="AK56" s="84"/>
      <c r="AL56" s="92"/>
    </row>
    <row r="57" spans="14:38" ht="37.5" customHeight="1">
      <c r="N57" s="71">
        <f t="shared" si="1"/>
        <v>43</v>
      </c>
      <c r="O57" s="72" t="s">
        <v>28</v>
      </c>
      <c r="P57" s="72">
        <v>56.7</v>
      </c>
      <c r="Q57" s="72" t="s">
        <v>181</v>
      </c>
      <c r="R57" s="72" t="s">
        <v>182</v>
      </c>
      <c r="S57" s="72">
        <v>84.4</v>
      </c>
      <c r="T57" s="72" t="s">
        <v>38</v>
      </c>
      <c r="U57" s="72">
        <v>3</v>
      </c>
      <c r="V57" s="72">
        <v>1</v>
      </c>
      <c r="W57" s="74" t="s">
        <v>39</v>
      </c>
      <c r="X57" s="72" t="s">
        <v>40</v>
      </c>
      <c r="Y57" s="75"/>
      <c r="AA57" s="82" t="s">
        <v>81</v>
      </c>
      <c r="AB57" s="82"/>
      <c r="AC57" s="105"/>
      <c r="AD57" s="106"/>
      <c r="AE57" s="106"/>
      <c r="AF57" s="106"/>
      <c r="AG57" s="107"/>
      <c r="AH57" s="107"/>
      <c r="AI57" s="107"/>
      <c r="AJ57" s="107"/>
      <c r="AK57" s="107"/>
      <c r="AL57" s="107"/>
    </row>
    <row r="58" spans="14:38" ht="37.5" customHeight="1">
      <c r="N58" s="71">
        <f t="shared" si="1"/>
        <v>44</v>
      </c>
      <c r="O58" s="72" t="s">
        <v>28</v>
      </c>
      <c r="P58" s="72">
        <v>56.7</v>
      </c>
      <c r="Q58" s="72" t="s">
        <v>181</v>
      </c>
      <c r="R58" s="72" t="s">
        <v>183</v>
      </c>
      <c r="S58" s="72">
        <v>61.8</v>
      </c>
      <c r="T58" s="72" t="s">
        <v>38</v>
      </c>
      <c r="U58" s="72">
        <v>3</v>
      </c>
      <c r="V58" s="72">
        <v>1</v>
      </c>
      <c r="W58" s="74" t="s">
        <v>39</v>
      </c>
      <c r="X58" s="72" t="s">
        <v>40</v>
      </c>
      <c r="Y58" s="75"/>
    </row>
    <row r="59" spans="14:38" ht="37.5" customHeight="1">
      <c r="N59" s="71">
        <f t="shared" si="1"/>
        <v>45</v>
      </c>
      <c r="O59" s="72" t="s">
        <v>28</v>
      </c>
      <c r="P59" s="72">
        <v>56.7</v>
      </c>
      <c r="Q59" s="72" t="s">
        <v>183</v>
      </c>
      <c r="R59" s="72" t="s">
        <v>184</v>
      </c>
      <c r="S59" s="72">
        <v>22.3</v>
      </c>
      <c r="T59" s="72" t="s">
        <v>38</v>
      </c>
      <c r="U59" s="72">
        <v>3</v>
      </c>
      <c r="V59" s="72">
        <v>1</v>
      </c>
      <c r="W59" s="74" t="s">
        <v>39</v>
      </c>
      <c r="X59" s="72" t="s">
        <v>40</v>
      </c>
      <c r="Y59" s="75"/>
    </row>
    <row r="60" spans="14:38" ht="37.5" customHeight="1">
      <c r="N60" s="71">
        <f t="shared" si="1"/>
        <v>46</v>
      </c>
      <c r="O60" s="72" t="s">
        <v>28</v>
      </c>
      <c r="P60" s="72">
        <v>56.7</v>
      </c>
      <c r="Q60" s="72" t="s">
        <v>183</v>
      </c>
      <c r="R60" s="72" t="s">
        <v>182</v>
      </c>
      <c r="S60" s="72">
        <v>15</v>
      </c>
      <c r="T60" s="72" t="s">
        <v>38</v>
      </c>
      <c r="U60" s="72">
        <v>3</v>
      </c>
      <c r="V60" s="72">
        <v>1</v>
      </c>
      <c r="W60" s="74" t="s">
        <v>39</v>
      </c>
      <c r="X60" s="72" t="s">
        <v>40</v>
      </c>
      <c r="Y60" s="75"/>
    </row>
    <row r="61" spans="14:38" ht="37.5" customHeight="1">
      <c r="N61" s="71">
        <f t="shared" si="1"/>
        <v>47</v>
      </c>
      <c r="O61" s="72" t="s">
        <v>28</v>
      </c>
      <c r="P61" s="72">
        <v>56.7</v>
      </c>
      <c r="Q61" s="72" t="s">
        <v>182</v>
      </c>
      <c r="R61" s="72" t="s">
        <v>185</v>
      </c>
      <c r="S61" s="72">
        <v>35.799999999999997</v>
      </c>
      <c r="T61" s="72" t="s">
        <v>38</v>
      </c>
      <c r="U61" s="72">
        <v>3</v>
      </c>
      <c r="V61" s="72">
        <v>1</v>
      </c>
      <c r="W61" s="74" t="s">
        <v>39</v>
      </c>
      <c r="X61" s="72" t="s">
        <v>40</v>
      </c>
      <c r="Y61" s="75"/>
    </row>
    <row r="62" spans="14:38" ht="37.5" customHeight="1">
      <c r="N62" s="71">
        <f t="shared" si="1"/>
        <v>48</v>
      </c>
      <c r="O62" s="72" t="s">
        <v>28</v>
      </c>
      <c r="P62" s="72">
        <v>56.7</v>
      </c>
      <c r="Q62" s="72" t="s">
        <v>181</v>
      </c>
      <c r="R62" s="72" t="s">
        <v>186</v>
      </c>
      <c r="S62" s="72">
        <v>140.30000000000001</v>
      </c>
      <c r="T62" s="72" t="s">
        <v>38</v>
      </c>
      <c r="U62" s="72">
        <v>3</v>
      </c>
      <c r="V62" s="72">
        <v>1</v>
      </c>
      <c r="W62" s="74" t="s">
        <v>39</v>
      </c>
      <c r="X62" s="72" t="s">
        <v>40</v>
      </c>
      <c r="Y62" s="75"/>
    </row>
    <row r="63" spans="14:38" ht="37.5" customHeight="1">
      <c r="N63" s="90" t="s">
        <v>53</v>
      </c>
      <c r="O63" s="78"/>
      <c r="P63" s="78"/>
      <c r="Q63" s="78"/>
      <c r="R63" s="78"/>
      <c r="S63" s="79"/>
      <c r="T63" s="77" t="s">
        <v>54</v>
      </c>
      <c r="U63" s="78"/>
      <c r="V63" s="79"/>
      <c r="W63" s="77" t="s">
        <v>55</v>
      </c>
      <c r="X63" s="78"/>
      <c r="Y63" s="80"/>
    </row>
    <row r="64" spans="14:38" ht="37.5" customHeight="1">
      <c r="N64" s="91" t="s">
        <v>62</v>
      </c>
      <c r="O64" s="83" t="s">
        <v>63</v>
      </c>
      <c r="P64" s="84"/>
      <c r="Q64" s="84"/>
      <c r="R64" s="84"/>
      <c r="S64" s="85"/>
      <c r="T64" s="117"/>
      <c r="U64" s="118"/>
      <c r="V64" s="119"/>
      <c r="W64" s="117"/>
      <c r="X64" s="118"/>
      <c r="Y64" s="120"/>
    </row>
    <row r="65" spans="14:25" ht="37.5" customHeight="1">
      <c r="N65" s="91" t="s">
        <v>70</v>
      </c>
      <c r="O65" s="83" t="s">
        <v>71</v>
      </c>
      <c r="P65" s="84"/>
      <c r="Q65" s="84"/>
      <c r="R65" s="84"/>
      <c r="S65" s="85"/>
      <c r="T65" s="117"/>
      <c r="U65" s="118"/>
      <c r="V65" s="119"/>
      <c r="W65" s="117"/>
      <c r="X65" s="118"/>
      <c r="Y65" s="120"/>
    </row>
    <row r="66" spans="14:25" ht="37.5" customHeight="1">
      <c r="N66" s="91" t="s">
        <v>76</v>
      </c>
      <c r="O66" s="102"/>
      <c r="P66" s="103"/>
      <c r="Q66" s="103"/>
      <c r="R66" s="103"/>
      <c r="S66" s="104"/>
      <c r="T66" s="117"/>
      <c r="U66" s="118"/>
      <c r="V66" s="119"/>
      <c r="W66" s="117"/>
      <c r="X66" s="118"/>
      <c r="Y66" s="120"/>
    </row>
    <row r="67" spans="14:25" ht="37.5" customHeight="1" thickBot="1">
      <c r="N67" s="93" t="s">
        <v>81</v>
      </c>
      <c r="O67" s="94"/>
      <c r="P67" s="121"/>
      <c r="Q67" s="122"/>
      <c r="R67" s="122"/>
      <c r="S67" s="123"/>
      <c r="T67" s="98"/>
      <c r="U67" s="99"/>
      <c r="V67" s="100"/>
      <c r="W67" s="98"/>
      <c r="X67" s="99"/>
      <c r="Y67" s="101"/>
    </row>
    <row r="68" spans="14:25" ht="37.5" customHeight="1"/>
    <row r="69" spans="14:25" ht="37.5" customHeight="1"/>
    <row r="70" spans="14:25" ht="37.5" customHeight="1"/>
    <row r="71" spans="14:25" ht="37.5" customHeight="1"/>
    <row r="72" spans="14:25" ht="37.5" customHeight="1"/>
    <row r="73" spans="14:25" ht="37.5" customHeight="1"/>
    <row r="74" spans="14:25" ht="37.5" customHeight="1"/>
    <row r="75" spans="14:25" ht="37.5" customHeight="1"/>
    <row r="76" spans="14:25" ht="37.5" customHeight="1"/>
    <row r="77" spans="14:25" ht="37.5" customHeight="1"/>
    <row r="78" spans="14:25" ht="37.5" customHeight="1"/>
    <row r="79" spans="14:25" ht="37.5" customHeight="1"/>
    <row r="80" spans="14:25" ht="37.5" customHeight="1"/>
    <row r="81" ht="37.5" customHeight="1"/>
    <row r="82" ht="37.5" customHeight="1"/>
    <row r="83" ht="37.5" customHeight="1"/>
    <row r="84" ht="37.5" customHeight="1"/>
    <row r="85" ht="37.5" customHeight="1"/>
    <row r="86" ht="37.5" customHeight="1"/>
    <row r="87" ht="37.5" customHeight="1"/>
    <row r="88" ht="37.5" customHeight="1"/>
    <row r="89" ht="37.5" customHeight="1"/>
    <row r="90" ht="37.5" customHeight="1"/>
    <row r="91" ht="37.5" customHeight="1"/>
    <row r="92" ht="37.5" customHeight="1"/>
    <row r="93" ht="37.5" customHeight="1"/>
    <row r="94" ht="37.5" customHeight="1"/>
    <row r="95" ht="37.5" customHeight="1"/>
    <row r="96" ht="37.5" customHeight="1"/>
    <row r="97" ht="37.5" customHeight="1"/>
    <row r="98" ht="37.5" customHeight="1"/>
    <row r="99" ht="37.5" customHeight="1"/>
    <row r="100" ht="37.5" customHeight="1"/>
    <row r="101" ht="37.5" customHeight="1"/>
    <row r="102" ht="37.5" customHeight="1"/>
    <row r="103" ht="37.5" customHeight="1"/>
    <row r="104" ht="37.5" customHeight="1"/>
    <row r="105" ht="37.5" customHeight="1"/>
    <row r="106" ht="37.5" customHeight="1"/>
    <row r="107" ht="37.5" customHeight="1"/>
    <row r="108" ht="37.5" customHeight="1"/>
    <row r="109" ht="37.5" customHeight="1"/>
    <row r="110" ht="37.5" customHeight="1"/>
    <row r="111" ht="37.5" customHeight="1"/>
    <row r="112" ht="37.5" customHeight="1"/>
    <row r="113" ht="37.5" customHeight="1"/>
    <row r="114" ht="37.5" customHeight="1"/>
    <row r="115" ht="37.5" customHeight="1"/>
    <row r="116" ht="37.5" customHeight="1"/>
    <row r="117" ht="37.5" customHeight="1"/>
    <row r="118" ht="37.5" customHeight="1"/>
    <row r="119" ht="37.5" customHeight="1"/>
    <row r="120" ht="37.5" customHeight="1"/>
    <row r="121" ht="37.5" customHeight="1"/>
    <row r="122" ht="37.5" customHeight="1"/>
    <row r="123" ht="37.5" customHeight="1"/>
    <row r="124" ht="37.5" customHeight="1"/>
    <row r="125" ht="37.5" customHeight="1"/>
    <row r="126" ht="37.5" customHeight="1"/>
    <row r="127" ht="37.5" customHeight="1"/>
    <row r="128" ht="37.5" customHeight="1"/>
    <row r="129" ht="37.5" customHeight="1"/>
    <row r="130" ht="37.5" customHeight="1"/>
    <row r="131" ht="37.5" customHeight="1"/>
    <row r="132" ht="37.5" customHeight="1"/>
    <row r="133" ht="37.5" customHeight="1"/>
    <row r="134" ht="37.5" customHeight="1"/>
    <row r="135" ht="37.5" customHeight="1"/>
    <row r="136" ht="37.5" customHeight="1"/>
    <row r="137" ht="37.5" customHeight="1"/>
    <row r="138" ht="37.5" customHeight="1"/>
    <row r="139" ht="37.5" customHeight="1"/>
    <row r="140" ht="37.5" customHeight="1"/>
    <row r="141" ht="37.5" customHeight="1"/>
    <row r="142" ht="37.5" customHeight="1"/>
    <row r="143" ht="37.5" customHeight="1"/>
    <row r="144" ht="37.5" customHeight="1"/>
    <row r="145" ht="37.5" customHeight="1"/>
    <row r="146" ht="37.5" customHeight="1"/>
    <row r="147" ht="37.5" customHeight="1"/>
    <row r="148" ht="37.5" customHeight="1"/>
    <row r="149" ht="37.5" customHeight="1"/>
    <row r="150" ht="37.5" customHeight="1"/>
    <row r="151" ht="37.5" customHeight="1"/>
    <row r="152" ht="37.5" customHeight="1"/>
    <row r="153" ht="37.5" customHeight="1"/>
    <row r="154" ht="37.5" customHeight="1"/>
    <row r="155" ht="37.5" customHeight="1"/>
    <row r="156" ht="37.5" customHeight="1"/>
    <row r="157" ht="37.5" customHeight="1"/>
    <row r="158" ht="37.5" customHeight="1"/>
    <row r="159" ht="37.5" customHeight="1"/>
    <row r="160" ht="37.5" customHeight="1"/>
    <row r="161" ht="37.5" customHeight="1"/>
    <row r="162" ht="37.5" customHeight="1"/>
    <row r="163" ht="37.5" customHeight="1"/>
    <row r="164" ht="37.5" customHeight="1"/>
    <row r="165" ht="37.5" customHeight="1"/>
    <row r="166" ht="37.5" customHeight="1"/>
    <row r="167" ht="37.5" customHeight="1"/>
    <row r="168" ht="37.5" customHeight="1"/>
    <row r="169" ht="37.5" customHeight="1"/>
    <row r="170" ht="37.5" customHeight="1"/>
    <row r="171" ht="37.5" customHeight="1"/>
    <row r="172" ht="37.5" customHeight="1"/>
    <row r="173" ht="37.5" customHeight="1"/>
    <row r="174" ht="37.5" customHeight="1"/>
    <row r="175" ht="37.5" customHeight="1"/>
    <row r="176" ht="37.5" customHeight="1"/>
    <row r="177" ht="37.5" customHeight="1"/>
    <row r="178" ht="37.5" customHeight="1"/>
    <row r="179" ht="37.5" customHeight="1"/>
    <row r="180" ht="37.5" customHeight="1"/>
    <row r="181" ht="37.5" customHeight="1"/>
    <row r="182" ht="37.5" customHeight="1"/>
    <row r="183" ht="37.5" customHeight="1"/>
    <row r="184" ht="37.5" customHeight="1"/>
    <row r="185" ht="37.5" customHeight="1"/>
    <row r="186" ht="37.5" customHeight="1"/>
    <row r="187" ht="37.5" customHeight="1"/>
    <row r="188" ht="37.5" customHeight="1"/>
    <row r="189" ht="37.5" customHeight="1"/>
    <row r="190" ht="37.5" customHeight="1"/>
    <row r="191" ht="37.5" customHeight="1"/>
    <row r="192" ht="37.5" customHeight="1"/>
    <row r="193" ht="37.5" customHeight="1"/>
    <row r="194" ht="37.5" customHeight="1"/>
    <row r="195" ht="37.5" customHeight="1"/>
    <row r="196" ht="37.5" customHeight="1"/>
    <row r="197" ht="37.5" customHeight="1"/>
    <row r="198" ht="37.5" customHeight="1"/>
    <row r="199" ht="37.5" customHeight="1"/>
    <row r="200" ht="37.5" customHeight="1"/>
    <row r="201" ht="37.5" customHeight="1"/>
    <row r="202" ht="37.5" customHeight="1"/>
    <row r="203" ht="37.5" customHeight="1"/>
    <row r="204" ht="37.5" customHeight="1"/>
    <row r="205" ht="37.5" customHeight="1"/>
    <row r="206" ht="37.5" customHeight="1"/>
    <row r="207" ht="37.5" customHeight="1"/>
    <row r="208" ht="37.5" customHeight="1"/>
    <row r="209" ht="37.5" customHeight="1"/>
    <row r="210" ht="37.5" customHeight="1"/>
    <row r="211" ht="37.5" customHeight="1"/>
    <row r="212" ht="37.5" customHeight="1"/>
    <row r="213" ht="37.5" customHeight="1"/>
    <row r="214" ht="37.5" customHeight="1"/>
    <row r="215" ht="37.5" customHeight="1"/>
    <row r="216" ht="37.5" customHeight="1"/>
    <row r="217" ht="37.5" customHeight="1"/>
    <row r="218" ht="37.5" customHeight="1"/>
    <row r="219" ht="37.5" customHeight="1"/>
    <row r="220" ht="37.5" customHeight="1"/>
    <row r="221" ht="37.5" customHeight="1"/>
    <row r="222" ht="37.5" customHeight="1"/>
    <row r="223" ht="37.5" customHeight="1"/>
  </sheetData>
  <mergeCells count="165">
    <mergeCell ref="W67:Y67"/>
    <mergeCell ref="O64:S64"/>
    <mergeCell ref="O65:S65"/>
    <mergeCell ref="O66:S66"/>
    <mergeCell ref="N67:O67"/>
    <mergeCell ref="P67:S67"/>
    <mergeCell ref="T67:V67"/>
    <mergeCell ref="AA57:AB57"/>
    <mergeCell ref="AC57:AF57"/>
    <mergeCell ref="AG57:AI57"/>
    <mergeCell ref="AJ57:AL57"/>
    <mergeCell ref="N63:S63"/>
    <mergeCell ref="T63:V63"/>
    <mergeCell ref="W63:Y63"/>
    <mergeCell ref="AB55:AF55"/>
    <mergeCell ref="AG55:AI55"/>
    <mergeCell ref="AJ55:AL55"/>
    <mergeCell ref="AB56:AF56"/>
    <mergeCell ref="AG56:AI56"/>
    <mergeCell ref="AJ56:AL56"/>
    <mergeCell ref="AN42:AO42"/>
    <mergeCell ref="AP42:AS42"/>
    <mergeCell ref="AT42:AV42"/>
    <mergeCell ref="AW42:AY42"/>
    <mergeCell ref="AB54:AF54"/>
    <mergeCell ref="AG54:AI54"/>
    <mergeCell ref="AJ54:AL54"/>
    <mergeCell ref="AO40:AS40"/>
    <mergeCell ref="AT40:AV40"/>
    <mergeCell ref="AW40:AY40"/>
    <mergeCell ref="AO41:AS41"/>
    <mergeCell ref="AT41:AV41"/>
    <mergeCell ref="AW41:AY41"/>
    <mergeCell ref="AN38:AS38"/>
    <mergeCell ref="AT38:AV38"/>
    <mergeCell ref="AW38:AY38"/>
    <mergeCell ref="AO39:AS39"/>
    <mergeCell ref="AT39:AV39"/>
    <mergeCell ref="AW39:AY39"/>
    <mergeCell ref="BJ21:BL21"/>
    <mergeCell ref="BB22:BF22"/>
    <mergeCell ref="BG22:BI22"/>
    <mergeCell ref="BJ22:BL22"/>
    <mergeCell ref="BA23:BB23"/>
    <mergeCell ref="BC23:BF23"/>
    <mergeCell ref="BG23:BI23"/>
    <mergeCell ref="BJ23:BL23"/>
    <mergeCell ref="A21:B21"/>
    <mergeCell ref="C21:F21"/>
    <mergeCell ref="G21:I21"/>
    <mergeCell ref="J21:L21"/>
    <mergeCell ref="BB21:BF21"/>
    <mergeCell ref="BG21:BI21"/>
    <mergeCell ref="BA19:BF19"/>
    <mergeCell ref="BG19:BI19"/>
    <mergeCell ref="BJ19:BL19"/>
    <mergeCell ref="A20:B20"/>
    <mergeCell ref="C20:F20"/>
    <mergeCell ref="G20:I20"/>
    <mergeCell ref="J20:L20"/>
    <mergeCell ref="BB20:BF20"/>
    <mergeCell ref="BG20:BI20"/>
    <mergeCell ref="BJ20:BL20"/>
    <mergeCell ref="A18:B18"/>
    <mergeCell ref="C18:F18"/>
    <mergeCell ref="G18:I18"/>
    <mergeCell ref="J18:L18"/>
    <mergeCell ref="A19:B19"/>
    <mergeCell ref="C19:F19"/>
    <mergeCell ref="G19:I19"/>
    <mergeCell ref="J19:L19"/>
    <mergeCell ref="BH13:BJ13"/>
    <mergeCell ref="BK13:BK14"/>
    <mergeCell ref="BL13:BL14"/>
    <mergeCell ref="A17:B17"/>
    <mergeCell ref="C17:F17"/>
    <mergeCell ref="G17:I17"/>
    <mergeCell ref="J17:L17"/>
    <mergeCell ref="BB13:BB14"/>
    <mergeCell ref="BC13:BC14"/>
    <mergeCell ref="BD13:BD14"/>
    <mergeCell ref="BE13:BE14"/>
    <mergeCell ref="BF13:BF14"/>
    <mergeCell ref="BG13:BG14"/>
    <mergeCell ref="AS13:AS14"/>
    <mergeCell ref="AT13:AT14"/>
    <mergeCell ref="AU13:AW13"/>
    <mergeCell ref="AX13:AX14"/>
    <mergeCell ref="AY13:AY14"/>
    <mergeCell ref="BA13:BA14"/>
    <mergeCell ref="AL13:AL14"/>
    <mergeCell ref="AN13:AN14"/>
    <mergeCell ref="AO13:AO14"/>
    <mergeCell ref="AP13:AP14"/>
    <mergeCell ref="AQ13:AQ14"/>
    <mergeCell ref="AR13:AR14"/>
    <mergeCell ref="AD13:AD14"/>
    <mergeCell ref="AE13:AE14"/>
    <mergeCell ref="AF13:AF14"/>
    <mergeCell ref="AG13:AG14"/>
    <mergeCell ref="AH13:AJ13"/>
    <mergeCell ref="AK13:AK14"/>
    <mergeCell ref="U13:W13"/>
    <mergeCell ref="X13:X14"/>
    <mergeCell ref="Y13:Y14"/>
    <mergeCell ref="AA13:AA14"/>
    <mergeCell ref="AB13:AB14"/>
    <mergeCell ref="AC13:AC14"/>
    <mergeCell ref="O13:O14"/>
    <mergeCell ref="P13:P14"/>
    <mergeCell ref="Q13:Q14"/>
    <mergeCell ref="R13:R14"/>
    <mergeCell ref="S13:S14"/>
    <mergeCell ref="T13:T14"/>
    <mergeCell ref="F13:F14"/>
    <mergeCell ref="G13:G14"/>
    <mergeCell ref="H13:J13"/>
    <mergeCell ref="K13:K14"/>
    <mergeCell ref="L13:L14"/>
    <mergeCell ref="N13:N14"/>
    <mergeCell ref="A11:L11"/>
    <mergeCell ref="N11:Y11"/>
    <mergeCell ref="AA11:AL11"/>
    <mergeCell ref="AN11:AY11"/>
    <mergeCell ref="BA11:BL11"/>
    <mergeCell ref="A13:A14"/>
    <mergeCell ref="B13:B14"/>
    <mergeCell ref="C13:C14"/>
    <mergeCell ref="D13:D14"/>
    <mergeCell ref="E13:E14"/>
    <mergeCell ref="A8:B8"/>
    <mergeCell ref="N8:O8"/>
    <mergeCell ref="AA8:AB8"/>
    <mergeCell ref="AN8:AO8"/>
    <mergeCell ref="BA8:BB8"/>
    <mergeCell ref="A9:L9"/>
    <mergeCell ref="N9:Y9"/>
    <mergeCell ref="AA9:AL9"/>
    <mergeCell ref="AN9:AY9"/>
    <mergeCell ref="BA9:BL9"/>
    <mergeCell ref="A6:B6"/>
    <mergeCell ref="N6:O6"/>
    <mergeCell ref="AA6:AB6"/>
    <mergeCell ref="AN6:AO6"/>
    <mergeCell ref="BA6:BB6"/>
    <mergeCell ref="A7:B7"/>
    <mergeCell ref="N7:O7"/>
    <mergeCell ref="AA7:AB7"/>
    <mergeCell ref="AN7:AO7"/>
    <mergeCell ref="BA7:BB7"/>
    <mergeCell ref="AN1:AN4"/>
    <mergeCell ref="AO1:AU4"/>
    <mergeCell ref="BA1:BA4"/>
    <mergeCell ref="BB1:BH4"/>
    <mergeCell ref="A5:B5"/>
    <mergeCell ref="N5:O5"/>
    <mergeCell ref="AA5:AB5"/>
    <mergeCell ref="AN5:AO5"/>
    <mergeCell ref="BA5:BB5"/>
    <mergeCell ref="A1:A4"/>
    <mergeCell ref="B1:H4"/>
    <mergeCell ref="N1:N4"/>
    <mergeCell ref="O1:U4"/>
    <mergeCell ref="AA1:AA4"/>
    <mergeCell ref="AB1:AH4"/>
  </mergeCells>
  <printOptions horizontalCentered="1"/>
  <pageMargins left="0.23622047244094491" right="0.23622047244094491" top="0.74803149606299213" bottom="0.74803149606299213" header="0.31496062992125984" footer="0.31496062992125984"/>
  <pageSetup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attarasand khayathi </vt:lpstr>
      <vt:lpstr>attarsand pr</vt:lpstr>
      <vt:lpstr>ATTARSAND -AGS</vt:lpstr>
      <vt:lpstr>Sheet1</vt:lpstr>
      <vt:lpstr>'ATTARSAND -AGS'!Print_Area</vt:lpstr>
      <vt:lpstr>'attarsand pr'!Print_Area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2024-12-09T10:35:52Z</dcterms:modified>
</cp:coreProperties>
</file>