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madhura rec" sheetId="5" r:id="rId1"/>
    <sheet name="madhura details" sheetId="6" r:id="rId2"/>
    <sheet name="brahupur rec" sheetId="4" r:id="rId3"/>
    <sheet name="Details" sheetId="10" r:id="rId4"/>
    <sheet name="aurangabad rec" sheetId="2" r:id="rId5"/>
    <sheet name="aurangabad details" sheetId="3" r:id="rId6"/>
    <sheet name="purebhika" sheetId="1" r:id="rId7"/>
    <sheet name="Details (2)" sheetId="11" r:id="rId8"/>
    <sheet name="dehri digar (2)" sheetId="8" r:id="rId9"/>
    <sheet name="abstract sheet" sheetId="9"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s>
  <definedNames>
    <definedName name="\0" localSheetId="5">#REF!</definedName>
    <definedName name="\0" localSheetId="4">#REF!</definedName>
    <definedName name="\0" localSheetId="2">#REF!</definedName>
    <definedName name="\0" localSheetId="7">#REF!</definedName>
    <definedName name="\0" localSheetId="1">#REF!</definedName>
    <definedName name="\0" localSheetId="0">#REF!</definedName>
    <definedName name="\0">#REF!</definedName>
    <definedName name="\1" localSheetId="5">#REF!</definedName>
    <definedName name="\1" localSheetId="4">#REF!</definedName>
    <definedName name="\1" localSheetId="2">#REF!</definedName>
    <definedName name="\1" localSheetId="7">#REF!</definedName>
    <definedName name="\1" localSheetId="1">#REF!</definedName>
    <definedName name="\1" localSheetId="0">#REF!</definedName>
    <definedName name="\1">#REF!</definedName>
    <definedName name="\a" localSheetId="5">'[1]SUMMARY(E)'!#REF!</definedName>
    <definedName name="\a" localSheetId="4">'[1]SUMMARY(E)'!#REF!</definedName>
    <definedName name="\a" localSheetId="2">'[1]SUMMARY(E)'!#REF!</definedName>
    <definedName name="\a" localSheetId="7">'[1]SUMMARY(E)'!#REF!</definedName>
    <definedName name="\a" localSheetId="1">'[1]SUMMARY(E)'!#REF!</definedName>
    <definedName name="\a" localSheetId="0">'[1]SUMMARY(E)'!#REF!</definedName>
    <definedName name="\a">'[1]SUMMARY(E)'!#REF!</definedName>
    <definedName name="\b">#N/A</definedName>
    <definedName name="\C" localSheetId="5">#REF!</definedName>
    <definedName name="\C" localSheetId="4">#REF!</definedName>
    <definedName name="\C" localSheetId="2">#REF!</definedName>
    <definedName name="\C" localSheetId="7">#REF!</definedName>
    <definedName name="\C" localSheetId="1">#REF!</definedName>
    <definedName name="\C" localSheetId="0">#REF!</definedName>
    <definedName name="\C">#REF!</definedName>
    <definedName name="\d">#N/A</definedName>
    <definedName name="\E" localSheetId="5">#REF!</definedName>
    <definedName name="\E" localSheetId="4">#REF!</definedName>
    <definedName name="\E" localSheetId="2">#REF!</definedName>
    <definedName name="\E" localSheetId="7">#REF!</definedName>
    <definedName name="\E" localSheetId="1">#REF!</definedName>
    <definedName name="\E" localSheetId="0">#REF!</definedName>
    <definedName name="\E">#REF!</definedName>
    <definedName name="\f">#N/A</definedName>
    <definedName name="\g" localSheetId="5">#REF!</definedName>
    <definedName name="\g" localSheetId="4">#REF!</definedName>
    <definedName name="\g" localSheetId="2">#REF!</definedName>
    <definedName name="\g" localSheetId="7">#REF!</definedName>
    <definedName name="\g" localSheetId="1">#REF!</definedName>
    <definedName name="\g" localSheetId="0">#REF!</definedName>
    <definedName name="\g">#REF!</definedName>
    <definedName name="\h">#N/A</definedName>
    <definedName name="\i">#N/A</definedName>
    <definedName name="\j">#N/A</definedName>
    <definedName name="\m">#N/A</definedName>
    <definedName name="\O" localSheetId="5">[2]mech!#REF!</definedName>
    <definedName name="\O" localSheetId="4">[2]mech!#REF!</definedName>
    <definedName name="\O" localSheetId="2">[2]mech!#REF!</definedName>
    <definedName name="\O" localSheetId="7">[2]mech!#REF!</definedName>
    <definedName name="\O" localSheetId="1">[2]mech!#REF!</definedName>
    <definedName name="\O" localSheetId="0">[2]mech!#REF!</definedName>
    <definedName name="\O">[2]mech!#REF!</definedName>
    <definedName name="\p" localSheetId="5">#REF!</definedName>
    <definedName name="\p" localSheetId="4">#REF!</definedName>
    <definedName name="\p" localSheetId="2">#REF!</definedName>
    <definedName name="\p" localSheetId="7">#REF!</definedName>
    <definedName name="\p" localSheetId="1">#REF!</definedName>
    <definedName name="\p" localSheetId="0">#REF!</definedName>
    <definedName name="\p">#REF!</definedName>
    <definedName name="\q">#N/A</definedName>
    <definedName name="\R" localSheetId="5">[2]mech!#REF!</definedName>
    <definedName name="\R" localSheetId="4">[2]mech!#REF!</definedName>
    <definedName name="\R" localSheetId="2">[2]mech!#REF!</definedName>
    <definedName name="\R" localSheetId="7">[2]mech!#REF!</definedName>
    <definedName name="\R" localSheetId="1">[2]mech!#REF!</definedName>
    <definedName name="\R" localSheetId="0">[2]mech!#REF!</definedName>
    <definedName name="\R">[2]mech!#REF!</definedName>
    <definedName name="\s">#N/A</definedName>
    <definedName name="\t" localSheetId="5">#REF!</definedName>
    <definedName name="\t" localSheetId="4">#REF!</definedName>
    <definedName name="\t" localSheetId="2">#REF!</definedName>
    <definedName name="\t" localSheetId="7">#REF!</definedName>
    <definedName name="\t" localSheetId="1">#REF!</definedName>
    <definedName name="\t" localSheetId="0">#REF!</definedName>
    <definedName name="\t">#REF!</definedName>
    <definedName name="\V" localSheetId="5">[2]mech!#REF!</definedName>
    <definedName name="\V" localSheetId="4">[2]mech!#REF!</definedName>
    <definedName name="\V" localSheetId="2">[2]mech!#REF!</definedName>
    <definedName name="\V" localSheetId="7">[2]mech!#REF!</definedName>
    <definedName name="\V" localSheetId="1">[2]mech!#REF!</definedName>
    <definedName name="\V" localSheetId="0">[2]mech!#REF!</definedName>
    <definedName name="\V">[2]mech!#REF!</definedName>
    <definedName name="\w" localSheetId="5">#REF!</definedName>
    <definedName name="\w" localSheetId="4">#REF!</definedName>
    <definedName name="\w" localSheetId="2">#REF!</definedName>
    <definedName name="\w" localSheetId="7">#REF!</definedName>
    <definedName name="\w" localSheetId="1">#REF!</definedName>
    <definedName name="\w" localSheetId="0">#REF!</definedName>
    <definedName name="\w">#REF!</definedName>
    <definedName name="\z">#N/A</definedName>
    <definedName name="___________________________A65537" localSheetId="5">#REF!</definedName>
    <definedName name="___________________________A65537" localSheetId="4">#REF!</definedName>
    <definedName name="___________________________A65537" localSheetId="2">#REF!</definedName>
    <definedName name="___________________________A65537" localSheetId="7">#REF!</definedName>
    <definedName name="___________________________A65537" localSheetId="1">#REF!</definedName>
    <definedName name="___________________________A65537" localSheetId="0">#REF!</definedName>
    <definedName name="___________________________A65537">#REF!</definedName>
    <definedName name="___________________________ABM10" localSheetId="5">#REF!</definedName>
    <definedName name="___________________________ABM10" localSheetId="4">#REF!</definedName>
    <definedName name="___________________________ABM10" localSheetId="2">#REF!</definedName>
    <definedName name="___________________________ABM10" localSheetId="7">#REF!</definedName>
    <definedName name="___________________________ABM10" localSheetId="1">#REF!</definedName>
    <definedName name="___________________________ABM10" localSheetId="0">#REF!</definedName>
    <definedName name="___________________________ABM10">#REF!</definedName>
    <definedName name="___________________________ABM40" localSheetId="5">#REF!</definedName>
    <definedName name="___________________________ABM40" localSheetId="4">#REF!</definedName>
    <definedName name="___________________________ABM40" localSheetId="2">#REF!</definedName>
    <definedName name="___________________________ABM40" localSheetId="7">#REF!</definedName>
    <definedName name="___________________________ABM40" localSheetId="1">#REF!</definedName>
    <definedName name="___________________________ABM40" localSheetId="0">#REF!</definedName>
    <definedName name="___________________________ABM40">#REF!</definedName>
    <definedName name="___________________________ABM6" localSheetId="5">#REF!</definedName>
    <definedName name="___________________________ABM6" localSheetId="4">#REF!</definedName>
    <definedName name="___________________________ABM6" localSheetId="2">#REF!</definedName>
    <definedName name="___________________________ABM6" localSheetId="7">#REF!</definedName>
    <definedName name="___________________________ABM6" localSheetId="1">#REF!</definedName>
    <definedName name="___________________________ABM6" localSheetId="0">#REF!</definedName>
    <definedName name="___________________________ABM6">#REF!</definedName>
    <definedName name="___________________________ACB20" localSheetId="5">#REF!</definedName>
    <definedName name="___________________________ACB20" localSheetId="4">#REF!</definedName>
    <definedName name="___________________________ACB20" localSheetId="2">#REF!</definedName>
    <definedName name="___________________________ACB20" localSheetId="7">#REF!</definedName>
    <definedName name="___________________________ACB20" localSheetId="1">#REF!</definedName>
    <definedName name="___________________________ACB20" localSheetId="0">#REF!</definedName>
    <definedName name="___________________________ACB20">#REF!</definedName>
    <definedName name="___________________________ACR10" localSheetId="5">#REF!</definedName>
    <definedName name="___________________________ACR10" localSheetId="4">#REF!</definedName>
    <definedName name="___________________________ACR10" localSheetId="2">#REF!</definedName>
    <definedName name="___________________________ACR10" localSheetId="7">#REF!</definedName>
    <definedName name="___________________________ACR10" localSheetId="1">#REF!</definedName>
    <definedName name="___________________________ACR10" localSheetId="0">#REF!</definedName>
    <definedName name="___________________________ACR10">#REF!</definedName>
    <definedName name="___________________________ACR20" localSheetId="5">#REF!</definedName>
    <definedName name="___________________________ACR20" localSheetId="4">#REF!</definedName>
    <definedName name="___________________________ACR20" localSheetId="2">#REF!</definedName>
    <definedName name="___________________________ACR20" localSheetId="7">#REF!</definedName>
    <definedName name="___________________________ACR20" localSheetId="1">#REF!</definedName>
    <definedName name="___________________________ACR20" localSheetId="0">#REF!</definedName>
    <definedName name="___________________________ACR20">#REF!</definedName>
    <definedName name="___________________________AGG6" localSheetId="5">#REF!</definedName>
    <definedName name="___________________________AGG6" localSheetId="4">#REF!</definedName>
    <definedName name="___________________________AGG6" localSheetId="2">#REF!</definedName>
    <definedName name="___________________________AGG6" localSheetId="7">#REF!</definedName>
    <definedName name="___________________________AGG6" localSheetId="1">#REF!</definedName>
    <definedName name="___________________________AGG6" localSheetId="0">#REF!</definedName>
    <definedName name="___________________________AGG6">#REF!</definedName>
    <definedName name="___________________________AWM10" localSheetId="5">#REF!</definedName>
    <definedName name="___________________________AWM10" localSheetId="4">#REF!</definedName>
    <definedName name="___________________________AWM10" localSheetId="2">#REF!</definedName>
    <definedName name="___________________________AWM10" localSheetId="7">#REF!</definedName>
    <definedName name="___________________________AWM10" localSheetId="1">#REF!</definedName>
    <definedName name="___________________________AWM10" localSheetId="0">#REF!</definedName>
    <definedName name="___________________________AWM10">#REF!</definedName>
    <definedName name="___________________________AWM40" localSheetId="5">#REF!</definedName>
    <definedName name="___________________________AWM40" localSheetId="4">#REF!</definedName>
    <definedName name="___________________________AWM40" localSheetId="2">#REF!</definedName>
    <definedName name="___________________________AWM40" localSheetId="7">#REF!</definedName>
    <definedName name="___________________________AWM40" localSheetId="1">#REF!</definedName>
    <definedName name="___________________________AWM40" localSheetId="0">#REF!</definedName>
    <definedName name="___________________________AWM40">#REF!</definedName>
    <definedName name="___________________________AWM6" localSheetId="5">#REF!</definedName>
    <definedName name="___________________________AWM6" localSheetId="4">#REF!</definedName>
    <definedName name="___________________________AWM6" localSheetId="2">#REF!</definedName>
    <definedName name="___________________________AWM6" localSheetId="7">#REF!</definedName>
    <definedName name="___________________________AWM6" localSheetId="1">#REF!</definedName>
    <definedName name="___________________________AWM6" localSheetId="0">#REF!</definedName>
    <definedName name="___________________________AWM6">#REF!</definedName>
    <definedName name="___________________________CDG100" localSheetId="5">#REF!</definedName>
    <definedName name="___________________________CDG100" localSheetId="4">#REF!</definedName>
    <definedName name="___________________________CDG100" localSheetId="2">#REF!</definedName>
    <definedName name="___________________________CDG100" localSheetId="7">#REF!</definedName>
    <definedName name="___________________________CDG100" localSheetId="1">#REF!</definedName>
    <definedName name="___________________________CDG100" localSheetId="0">#REF!</definedName>
    <definedName name="___________________________CDG100">#REF!</definedName>
    <definedName name="___________________________CDG250" localSheetId="5">#REF!</definedName>
    <definedName name="___________________________CDG250" localSheetId="4">#REF!</definedName>
    <definedName name="___________________________CDG250" localSheetId="2">#REF!</definedName>
    <definedName name="___________________________CDG250" localSheetId="7">#REF!</definedName>
    <definedName name="___________________________CDG250" localSheetId="1">#REF!</definedName>
    <definedName name="___________________________CDG250" localSheetId="0">#REF!</definedName>
    <definedName name="___________________________CDG250">#REF!</definedName>
    <definedName name="___________________________CDG50" localSheetId="5">#REF!</definedName>
    <definedName name="___________________________CDG50" localSheetId="4">#REF!</definedName>
    <definedName name="___________________________CDG50" localSheetId="2">#REF!</definedName>
    <definedName name="___________________________CDG50" localSheetId="7">#REF!</definedName>
    <definedName name="___________________________CDG50" localSheetId="1">#REF!</definedName>
    <definedName name="___________________________CDG50" localSheetId="0">#REF!</definedName>
    <definedName name="___________________________CDG50">#REF!</definedName>
    <definedName name="___________________________CDG500" localSheetId="5">#REF!</definedName>
    <definedName name="___________________________CDG500" localSheetId="4">#REF!</definedName>
    <definedName name="___________________________CDG500" localSheetId="2">#REF!</definedName>
    <definedName name="___________________________CDG500" localSheetId="7">#REF!</definedName>
    <definedName name="___________________________CDG500" localSheetId="1">#REF!</definedName>
    <definedName name="___________________________CDG500" localSheetId="0">#REF!</definedName>
    <definedName name="___________________________CDG500">#REF!</definedName>
    <definedName name="___________________________CRN3" localSheetId="5">#REF!</definedName>
    <definedName name="___________________________CRN3" localSheetId="4">#REF!</definedName>
    <definedName name="___________________________CRN3" localSheetId="2">#REF!</definedName>
    <definedName name="___________________________CRN3" localSheetId="7">#REF!</definedName>
    <definedName name="___________________________CRN3" localSheetId="1">#REF!</definedName>
    <definedName name="___________________________CRN3" localSheetId="0">#REF!</definedName>
    <definedName name="___________________________CRN3">#REF!</definedName>
    <definedName name="___________________________CRN35" localSheetId="5">#REF!</definedName>
    <definedName name="___________________________CRN35" localSheetId="4">#REF!</definedName>
    <definedName name="___________________________CRN35" localSheetId="2">#REF!</definedName>
    <definedName name="___________________________CRN35" localSheetId="7">#REF!</definedName>
    <definedName name="___________________________CRN35" localSheetId="1">#REF!</definedName>
    <definedName name="___________________________CRN35" localSheetId="0">#REF!</definedName>
    <definedName name="___________________________CRN35">#REF!</definedName>
    <definedName name="___________________________CRN80" localSheetId="5">#REF!</definedName>
    <definedName name="___________________________CRN80" localSheetId="4">#REF!</definedName>
    <definedName name="___________________________CRN80" localSheetId="2">#REF!</definedName>
    <definedName name="___________________________CRN80" localSheetId="7">#REF!</definedName>
    <definedName name="___________________________CRN80" localSheetId="1">#REF!</definedName>
    <definedName name="___________________________CRN80" localSheetId="0">#REF!</definedName>
    <definedName name="___________________________CRN80">#REF!</definedName>
    <definedName name="___________________________DOZ50" localSheetId="5">#REF!</definedName>
    <definedName name="___________________________DOZ50" localSheetId="4">#REF!</definedName>
    <definedName name="___________________________DOZ50" localSheetId="2">#REF!</definedName>
    <definedName name="___________________________DOZ50" localSheetId="7">#REF!</definedName>
    <definedName name="___________________________DOZ50" localSheetId="1">#REF!</definedName>
    <definedName name="___________________________DOZ50" localSheetId="0">#REF!</definedName>
    <definedName name="___________________________DOZ50">#REF!</definedName>
    <definedName name="___________________________DOZ80" localSheetId="5">#REF!</definedName>
    <definedName name="___________________________DOZ80" localSheetId="4">#REF!</definedName>
    <definedName name="___________________________DOZ80" localSheetId="2">#REF!</definedName>
    <definedName name="___________________________DOZ80" localSheetId="7">#REF!</definedName>
    <definedName name="___________________________DOZ80" localSheetId="1">#REF!</definedName>
    <definedName name="___________________________DOZ80" localSheetId="0">#REF!</definedName>
    <definedName name="___________________________DOZ80">#REF!</definedName>
    <definedName name="___________________________ExV200" localSheetId="5">#REF!</definedName>
    <definedName name="___________________________ExV200" localSheetId="4">#REF!</definedName>
    <definedName name="___________________________ExV200" localSheetId="2">#REF!</definedName>
    <definedName name="___________________________ExV200" localSheetId="7">#REF!</definedName>
    <definedName name="___________________________ExV200" localSheetId="1">#REF!</definedName>
    <definedName name="___________________________ExV200" localSheetId="0">#REF!</definedName>
    <definedName name="___________________________ExV200">#REF!</definedName>
    <definedName name="___________________________GEN325" localSheetId="5">#REF!</definedName>
    <definedName name="___________________________GEN325" localSheetId="4">#REF!</definedName>
    <definedName name="___________________________GEN325" localSheetId="2">#REF!</definedName>
    <definedName name="___________________________GEN325" localSheetId="7">#REF!</definedName>
    <definedName name="___________________________GEN325" localSheetId="1">#REF!</definedName>
    <definedName name="___________________________GEN325" localSheetId="0">#REF!</definedName>
    <definedName name="___________________________GEN325">#REF!</definedName>
    <definedName name="___________________________GEN380" localSheetId="5">#REF!</definedName>
    <definedName name="___________________________GEN380" localSheetId="4">#REF!</definedName>
    <definedName name="___________________________GEN380" localSheetId="2">#REF!</definedName>
    <definedName name="___________________________GEN380" localSheetId="7">#REF!</definedName>
    <definedName name="___________________________GEN380" localSheetId="1">#REF!</definedName>
    <definedName name="___________________________GEN380" localSheetId="0">#REF!</definedName>
    <definedName name="___________________________GEN380">#REF!</definedName>
    <definedName name="___________________________GSB1" localSheetId="5">#REF!</definedName>
    <definedName name="___________________________GSB1" localSheetId="4">#REF!</definedName>
    <definedName name="___________________________GSB1" localSheetId="2">#REF!</definedName>
    <definedName name="___________________________GSB1" localSheetId="7">#REF!</definedName>
    <definedName name="___________________________GSB1" localSheetId="1">#REF!</definedName>
    <definedName name="___________________________GSB1" localSheetId="0">#REF!</definedName>
    <definedName name="___________________________GSB1">#REF!</definedName>
    <definedName name="___________________________GSB2" localSheetId="5">#REF!</definedName>
    <definedName name="___________________________GSB2" localSheetId="4">#REF!</definedName>
    <definedName name="___________________________GSB2" localSheetId="2">#REF!</definedName>
    <definedName name="___________________________GSB2" localSheetId="7">#REF!</definedName>
    <definedName name="___________________________GSB2" localSheetId="1">#REF!</definedName>
    <definedName name="___________________________GSB2" localSheetId="0">#REF!</definedName>
    <definedName name="___________________________GSB2">#REF!</definedName>
    <definedName name="___________________________GSB3" localSheetId="5">#REF!</definedName>
    <definedName name="___________________________GSB3" localSheetId="4">#REF!</definedName>
    <definedName name="___________________________GSB3" localSheetId="2">#REF!</definedName>
    <definedName name="___________________________GSB3" localSheetId="7">#REF!</definedName>
    <definedName name="___________________________GSB3" localSheetId="1">#REF!</definedName>
    <definedName name="___________________________GSB3" localSheetId="0">#REF!</definedName>
    <definedName name="___________________________GSB3">#REF!</definedName>
    <definedName name="___________________________HMP1" localSheetId="5">#REF!</definedName>
    <definedName name="___________________________HMP1" localSheetId="4">#REF!</definedName>
    <definedName name="___________________________HMP1" localSheetId="2">#REF!</definedName>
    <definedName name="___________________________HMP1" localSheetId="7">#REF!</definedName>
    <definedName name="___________________________HMP1" localSheetId="1">#REF!</definedName>
    <definedName name="___________________________HMP1" localSheetId="0">#REF!</definedName>
    <definedName name="___________________________HMP1">#REF!</definedName>
    <definedName name="___________________________HMP2" localSheetId="5">#REF!</definedName>
    <definedName name="___________________________HMP2" localSheetId="4">#REF!</definedName>
    <definedName name="___________________________HMP2" localSheetId="2">#REF!</definedName>
    <definedName name="___________________________HMP2" localSheetId="7">#REF!</definedName>
    <definedName name="___________________________HMP2" localSheetId="1">#REF!</definedName>
    <definedName name="___________________________HMP2" localSheetId="0">#REF!</definedName>
    <definedName name="___________________________HMP2">#REF!</definedName>
    <definedName name="___________________________HMP3" localSheetId="5">#REF!</definedName>
    <definedName name="___________________________HMP3" localSheetId="4">#REF!</definedName>
    <definedName name="___________________________HMP3" localSheetId="2">#REF!</definedName>
    <definedName name="___________________________HMP3" localSheetId="7">#REF!</definedName>
    <definedName name="___________________________HMP3" localSheetId="1">#REF!</definedName>
    <definedName name="___________________________HMP3" localSheetId="0">#REF!</definedName>
    <definedName name="___________________________HMP3">#REF!</definedName>
    <definedName name="___________________________HMP4" localSheetId="5">#REF!</definedName>
    <definedName name="___________________________HMP4" localSheetId="4">#REF!</definedName>
    <definedName name="___________________________HMP4" localSheetId="2">#REF!</definedName>
    <definedName name="___________________________HMP4" localSheetId="7">#REF!</definedName>
    <definedName name="___________________________HMP4" localSheetId="1">#REF!</definedName>
    <definedName name="___________________________HMP4" localSheetId="0">#REF!</definedName>
    <definedName name="___________________________HMP4">#REF!</definedName>
    <definedName name="___________________________MIX10" localSheetId="5">#REF!</definedName>
    <definedName name="___________________________MIX10" localSheetId="4">#REF!</definedName>
    <definedName name="___________________________MIX10" localSheetId="2">#REF!</definedName>
    <definedName name="___________________________MIX10" localSheetId="7">#REF!</definedName>
    <definedName name="___________________________MIX10" localSheetId="1">#REF!</definedName>
    <definedName name="___________________________MIX10" localSheetId="0">#REF!</definedName>
    <definedName name="___________________________MIX10">#REF!</definedName>
    <definedName name="___________________________MIX15" localSheetId="5">#REF!</definedName>
    <definedName name="___________________________MIX15" localSheetId="4">#REF!</definedName>
    <definedName name="___________________________MIX15" localSheetId="2">#REF!</definedName>
    <definedName name="___________________________MIX15" localSheetId="7">#REF!</definedName>
    <definedName name="___________________________MIX15" localSheetId="1">#REF!</definedName>
    <definedName name="___________________________MIX15" localSheetId="0">#REF!</definedName>
    <definedName name="___________________________MIX15">#REF!</definedName>
    <definedName name="___________________________MIX20" localSheetId="5">#REF!</definedName>
    <definedName name="___________________________MIX20" localSheetId="4">#REF!</definedName>
    <definedName name="___________________________MIX20" localSheetId="2">#REF!</definedName>
    <definedName name="___________________________MIX20" localSheetId="7">#REF!</definedName>
    <definedName name="___________________________MIX20" localSheetId="1">#REF!</definedName>
    <definedName name="___________________________MIX20" localSheetId="0">#REF!</definedName>
    <definedName name="___________________________MIX20">#REF!</definedName>
    <definedName name="___________________________MIX25" localSheetId="5">#REF!</definedName>
    <definedName name="___________________________MIX25" localSheetId="4">#REF!</definedName>
    <definedName name="___________________________MIX25" localSheetId="2">#REF!</definedName>
    <definedName name="___________________________MIX25" localSheetId="7">#REF!</definedName>
    <definedName name="___________________________MIX25" localSheetId="1">#REF!</definedName>
    <definedName name="___________________________MIX25" localSheetId="0">#REF!</definedName>
    <definedName name="___________________________MIX25">#REF!</definedName>
    <definedName name="___________________________MIX30" localSheetId="5">#REF!</definedName>
    <definedName name="___________________________MIX30" localSheetId="4">#REF!</definedName>
    <definedName name="___________________________MIX30" localSheetId="2">#REF!</definedName>
    <definedName name="___________________________MIX30" localSheetId="7">#REF!</definedName>
    <definedName name="___________________________MIX30" localSheetId="1">#REF!</definedName>
    <definedName name="___________________________MIX30" localSheetId="0">#REF!</definedName>
    <definedName name="___________________________MIX30">#REF!</definedName>
    <definedName name="___________________________MIX35" localSheetId="5">#REF!</definedName>
    <definedName name="___________________________MIX35" localSheetId="4">#REF!</definedName>
    <definedName name="___________________________MIX35" localSheetId="2">#REF!</definedName>
    <definedName name="___________________________MIX35" localSheetId="7">#REF!</definedName>
    <definedName name="___________________________MIX35" localSheetId="1">#REF!</definedName>
    <definedName name="___________________________MIX35" localSheetId="0">#REF!</definedName>
    <definedName name="___________________________MIX35">#REF!</definedName>
    <definedName name="___________________________MIX40" localSheetId="5">#REF!</definedName>
    <definedName name="___________________________MIX40" localSheetId="4">#REF!</definedName>
    <definedName name="___________________________MIX40" localSheetId="2">#REF!</definedName>
    <definedName name="___________________________MIX40" localSheetId="7">#REF!</definedName>
    <definedName name="___________________________MIX40" localSheetId="1">#REF!</definedName>
    <definedName name="___________________________MIX40" localSheetId="0">#REF!</definedName>
    <definedName name="___________________________MIX40">#REF!</definedName>
    <definedName name="___________________________MUR5" localSheetId="5">#REF!</definedName>
    <definedName name="___________________________MUR5" localSheetId="4">#REF!</definedName>
    <definedName name="___________________________MUR5" localSheetId="2">#REF!</definedName>
    <definedName name="___________________________MUR5" localSheetId="7">#REF!</definedName>
    <definedName name="___________________________MUR5" localSheetId="1">#REF!</definedName>
    <definedName name="___________________________MUR5" localSheetId="0">#REF!</definedName>
    <definedName name="___________________________MUR5">#REF!</definedName>
    <definedName name="___________________________MUR8" localSheetId="5">#REF!</definedName>
    <definedName name="___________________________MUR8" localSheetId="4">#REF!</definedName>
    <definedName name="___________________________MUR8" localSheetId="2">#REF!</definedName>
    <definedName name="___________________________MUR8" localSheetId="7">#REF!</definedName>
    <definedName name="___________________________MUR8" localSheetId="1">#REF!</definedName>
    <definedName name="___________________________MUR8" localSheetId="0">#REF!</definedName>
    <definedName name="___________________________MUR8">#REF!</definedName>
    <definedName name="___________________________OPC43" localSheetId="5">#REF!</definedName>
    <definedName name="___________________________OPC43" localSheetId="4">#REF!</definedName>
    <definedName name="___________________________OPC43" localSheetId="2">#REF!</definedName>
    <definedName name="___________________________OPC43" localSheetId="7">#REF!</definedName>
    <definedName name="___________________________OPC43" localSheetId="1">#REF!</definedName>
    <definedName name="___________________________OPC43" localSheetId="0">#REF!</definedName>
    <definedName name="___________________________OPC43">#REF!</definedName>
    <definedName name="___________________________TIP1" localSheetId="5">#REF!</definedName>
    <definedName name="___________________________TIP1" localSheetId="4">#REF!</definedName>
    <definedName name="___________________________TIP1" localSheetId="2">#REF!</definedName>
    <definedName name="___________________________TIP1" localSheetId="7">#REF!</definedName>
    <definedName name="___________________________TIP1" localSheetId="1">#REF!</definedName>
    <definedName name="___________________________TIP1" localSheetId="0">#REF!</definedName>
    <definedName name="___________________________TIP1">#REF!</definedName>
    <definedName name="__________________________A65537" localSheetId="5">#REF!</definedName>
    <definedName name="__________________________A65537" localSheetId="4">#REF!</definedName>
    <definedName name="__________________________A65537" localSheetId="2">#REF!</definedName>
    <definedName name="__________________________A65537" localSheetId="7">#REF!</definedName>
    <definedName name="__________________________A65537" localSheetId="1">#REF!</definedName>
    <definedName name="__________________________A65537" localSheetId="0">#REF!</definedName>
    <definedName name="__________________________A65537">#REF!</definedName>
    <definedName name="__________________________ABM10" localSheetId="5">#REF!</definedName>
    <definedName name="__________________________ABM10" localSheetId="4">#REF!</definedName>
    <definedName name="__________________________ABM10" localSheetId="2">#REF!</definedName>
    <definedName name="__________________________ABM10" localSheetId="7">#REF!</definedName>
    <definedName name="__________________________ABM10" localSheetId="1">#REF!</definedName>
    <definedName name="__________________________ABM10" localSheetId="0">#REF!</definedName>
    <definedName name="__________________________ABM10">#REF!</definedName>
    <definedName name="__________________________ABM40" localSheetId="5">#REF!</definedName>
    <definedName name="__________________________ABM40" localSheetId="4">#REF!</definedName>
    <definedName name="__________________________ABM40" localSheetId="2">#REF!</definedName>
    <definedName name="__________________________ABM40" localSheetId="7">#REF!</definedName>
    <definedName name="__________________________ABM40" localSheetId="1">#REF!</definedName>
    <definedName name="__________________________ABM40" localSheetId="0">#REF!</definedName>
    <definedName name="__________________________ABM40">#REF!</definedName>
    <definedName name="__________________________ABM6" localSheetId="5">#REF!</definedName>
    <definedName name="__________________________ABM6" localSheetId="4">#REF!</definedName>
    <definedName name="__________________________ABM6" localSheetId="2">#REF!</definedName>
    <definedName name="__________________________ABM6" localSheetId="7">#REF!</definedName>
    <definedName name="__________________________ABM6" localSheetId="1">#REF!</definedName>
    <definedName name="__________________________ABM6" localSheetId="0">#REF!</definedName>
    <definedName name="__________________________ABM6">#REF!</definedName>
    <definedName name="__________________________ACB10" localSheetId="5">#REF!</definedName>
    <definedName name="__________________________ACB10" localSheetId="4">#REF!</definedName>
    <definedName name="__________________________ACB10" localSheetId="2">#REF!</definedName>
    <definedName name="__________________________ACB10" localSheetId="7">#REF!</definedName>
    <definedName name="__________________________ACB10" localSheetId="1">#REF!</definedName>
    <definedName name="__________________________ACB10" localSheetId="0">#REF!</definedName>
    <definedName name="__________________________ACB10">#REF!</definedName>
    <definedName name="__________________________ACB20" localSheetId="5">#REF!</definedName>
    <definedName name="__________________________ACB20" localSheetId="4">#REF!</definedName>
    <definedName name="__________________________ACB20" localSheetId="2">#REF!</definedName>
    <definedName name="__________________________ACB20" localSheetId="7">#REF!</definedName>
    <definedName name="__________________________ACB20" localSheetId="1">#REF!</definedName>
    <definedName name="__________________________ACB20" localSheetId="0">#REF!</definedName>
    <definedName name="__________________________ACB20">#REF!</definedName>
    <definedName name="__________________________ACR10" localSheetId="5">#REF!</definedName>
    <definedName name="__________________________ACR10" localSheetId="4">#REF!</definedName>
    <definedName name="__________________________ACR10" localSheetId="2">#REF!</definedName>
    <definedName name="__________________________ACR10" localSheetId="7">#REF!</definedName>
    <definedName name="__________________________ACR10" localSheetId="1">#REF!</definedName>
    <definedName name="__________________________ACR10" localSheetId="0">#REF!</definedName>
    <definedName name="__________________________ACR10">#REF!</definedName>
    <definedName name="__________________________ACR20" localSheetId="5">#REF!</definedName>
    <definedName name="__________________________ACR20" localSheetId="4">#REF!</definedName>
    <definedName name="__________________________ACR20" localSheetId="2">#REF!</definedName>
    <definedName name="__________________________ACR20" localSheetId="7">#REF!</definedName>
    <definedName name="__________________________ACR20" localSheetId="1">#REF!</definedName>
    <definedName name="__________________________ACR20" localSheetId="0">#REF!</definedName>
    <definedName name="__________________________ACR20">#REF!</definedName>
    <definedName name="__________________________AGG6" localSheetId="5">#REF!</definedName>
    <definedName name="__________________________AGG6" localSheetId="4">#REF!</definedName>
    <definedName name="__________________________AGG6" localSheetId="2">#REF!</definedName>
    <definedName name="__________________________AGG6" localSheetId="7">#REF!</definedName>
    <definedName name="__________________________AGG6" localSheetId="1">#REF!</definedName>
    <definedName name="__________________________AGG6" localSheetId="0">#REF!</definedName>
    <definedName name="__________________________AGG6">#REF!</definedName>
    <definedName name="__________________________ARV8040">'[3]ANAL-PUMP HOUSE'!$I$55</definedName>
    <definedName name="__________________________AWM10" localSheetId="5">#REF!</definedName>
    <definedName name="__________________________AWM10" localSheetId="4">#REF!</definedName>
    <definedName name="__________________________AWM10" localSheetId="2">#REF!</definedName>
    <definedName name="__________________________AWM10" localSheetId="7">#REF!</definedName>
    <definedName name="__________________________AWM10" localSheetId="1">#REF!</definedName>
    <definedName name="__________________________AWM10" localSheetId="0">#REF!</definedName>
    <definedName name="__________________________AWM10">#REF!</definedName>
    <definedName name="__________________________AWM40" localSheetId="5">#REF!</definedName>
    <definedName name="__________________________AWM40" localSheetId="4">#REF!</definedName>
    <definedName name="__________________________AWM40" localSheetId="2">#REF!</definedName>
    <definedName name="__________________________AWM40" localSheetId="7">#REF!</definedName>
    <definedName name="__________________________AWM40" localSheetId="1">#REF!</definedName>
    <definedName name="__________________________AWM40" localSheetId="0">#REF!</definedName>
    <definedName name="__________________________AWM40">#REF!</definedName>
    <definedName name="__________________________AWM6" localSheetId="5">#REF!</definedName>
    <definedName name="__________________________AWM6" localSheetId="4">#REF!</definedName>
    <definedName name="__________________________AWM6" localSheetId="2">#REF!</definedName>
    <definedName name="__________________________AWM6" localSheetId="7">#REF!</definedName>
    <definedName name="__________________________AWM6" localSheetId="1">#REF!</definedName>
    <definedName name="__________________________AWM6" localSheetId="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5">#REF!</definedName>
    <definedName name="__________________________CDG100" localSheetId="4">#REF!</definedName>
    <definedName name="__________________________CDG100" localSheetId="2">#REF!</definedName>
    <definedName name="__________________________CDG100" localSheetId="7">#REF!</definedName>
    <definedName name="__________________________CDG100" localSheetId="1">#REF!</definedName>
    <definedName name="__________________________CDG100" localSheetId="0">#REF!</definedName>
    <definedName name="__________________________CDG100">#REF!</definedName>
    <definedName name="__________________________CDG250" localSheetId="5">#REF!</definedName>
    <definedName name="__________________________CDG250" localSheetId="4">#REF!</definedName>
    <definedName name="__________________________CDG250" localSheetId="2">#REF!</definedName>
    <definedName name="__________________________CDG250" localSheetId="7">#REF!</definedName>
    <definedName name="__________________________CDG250" localSheetId="1">#REF!</definedName>
    <definedName name="__________________________CDG250" localSheetId="0">#REF!</definedName>
    <definedName name="__________________________CDG250">#REF!</definedName>
    <definedName name="__________________________CDG50" localSheetId="5">#REF!</definedName>
    <definedName name="__________________________CDG50" localSheetId="4">#REF!</definedName>
    <definedName name="__________________________CDG50" localSheetId="2">#REF!</definedName>
    <definedName name="__________________________CDG50" localSheetId="7">#REF!</definedName>
    <definedName name="__________________________CDG50" localSheetId="1">#REF!</definedName>
    <definedName name="__________________________CDG50" localSheetId="0">#REF!</definedName>
    <definedName name="__________________________CDG50">#REF!</definedName>
    <definedName name="__________________________CDG500" localSheetId="5">#REF!</definedName>
    <definedName name="__________________________CDG500" localSheetId="4">#REF!</definedName>
    <definedName name="__________________________CDG500" localSheetId="2">#REF!</definedName>
    <definedName name="__________________________CDG500" localSheetId="7">#REF!</definedName>
    <definedName name="__________________________CDG500" localSheetId="1">#REF!</definedName>
    <definedName name="__________________________CDG500" localSheetId="0">#REF!</definedName>
    <definedName name="__________________________CDG500">#REF!</definedName>
    <definedName name="__________________________CEM53" localSheetId="5">#REF!</definedName>
    <definedName name="__________________________CEM53" localSheetId="4">#REF!</definedName>
    <definedName name="__________________________CEM53" localSheetId="2">#REF!</definedName>
    <definedName name="__________________________CEM53" localSheetId="7">#REF!</definedName>
    <definedName name="__________________________CEM53" localSheetId="1">#REF!</definedName>
    <definedName name="__________________________CEM53" localSheetId="0">#REF!</definedName>
    <definedName name="__________________________CEM53">#REF!</definedName>
    <definedName name="__________________________CRN3" localSheetId="5">#REF!</definedName>
    <definedName name="__________________________CRN3" localSheetId="4">#REF!</definedName>
    <definedName name="__________________________CRN3" localSheetId="2">#REF!</definedName>
    <definedName name="__________________________CRN3" localSheetId="7">#REF!</definedName>
    <definedName name="__________________________CRN3" localSheetId="1">#REF!</definedName>
    <definedName name="__________________________CRN3" localSheetId="0">#REF!</definedName>
    <definedName name="__________________________CRN3">#REF!</definedName>
    <definedName name="__________________________CRN35" localSheetId="5">#REF!</definedName>
    <definedName name="__________________________CRN35" localSheetId="4">#REF!</definedName>
    <definedName name="__________________________CRN35" localSheetId="2">#REF!</definedName>
    <definedName name="__________________________CRN35" localSheetId="7">#REF!</definedName>
    <definedName name="__________________________CRN35" localSheetId="1">#REF!</definedName>
    <definedName name="__________________________CRN35" localSheetId="0">#REF!</definedName>
    <definedName name="__________________________CRN35">#REF!</definedName>
    <definedName name="__________________________CRN80" localSheetId="5">#REF!</definedName>
    <definedName name="__________________________CRN80" localSheetId="4">#REF!</definedName>
    <definedName name="__________________________CRN80" localSheetId="2">#REF!</definedName>
    <definedName name="__________________________CRN80" localSheetId="7">#REF!</definedName>
    <definedName name="__________________________CRN80" localSheetId="1">#REF!</definedName>
    <definedName name="__________________________CRN80" localSheetId="0">#REF!</definedName>
    <definedName name="__________________________CRN80">#REF!</definedName>
    <definedName name="__________________________DOZ50" localSheetId="5">#REF!</definedName>
    <definedName name="__________________________DOZ50" localSheetId="4">#REF!</definedName>
    <definedName name="__________________________DOZ50" localSheetId="2">#REF!</definedName>
    <definedName name="__________________________DOZ50" localSheetId="7">#REF!</definedName>
    <definedName name="__________________________DOZ50" localSheetId="1">#REF!</definedName>
    <definedName name="__________________________DOZ50" localSheetId="0">#REF!</definedName>
    <definedName name="__________________________DOZ50">#REF!</definedName>
    <definedName name="__________________________DOZ80" localSheetId="5">#REF!</definedName>
    <definedName name="__________________________DOZ80" localSheetId="4">#REF!</definedName>
    <definedName name="__________________________DOZ80" localSheetId="2">#REF!</definedName>
    <definedName name="__________________________DOZ80" localSheetId="7">#REF!</definedName>
    <definedName name="__________________________DOZ80" localSheetId="1">#REF!</definedName>
    <definedName name="__________________________DOZ80" localSheetId="0">#REF!</definedName>
    <definedName name="__________________________DOZ80">#REF!</definedName>
    <definedName name="__________________________ExV200" localSheetId="5">#REF!</definedName>
    <definedName name="__________________________ExV200" localSheetId="4">#REF!</definedName>
    <definedName name="__________________________ExV200" localSheetId="2">#REF!</definedName>
    <definedName name="__________________________ExV200" localSheetId="7">#REF!</definedName>
    <definedName name="__________________________ExV200" localSheetId="1">#REF!</definedName>
    <definedName name="__________________________ExV200" localSheetId="0">#REF!</definedName>
    <definedName name="__________________________ExV200">#REF!</definedName>
    <definedName name="__________________________GEN100" localSheetId="5">#REF!</definedName>
    <definedName name="__________________________GEN100" localSheetId="4">#REF!</definedName>
    <definedName name="__________________________GEN100" localSheetId="2">#REF!</definedName>
    <definedName name="__________________________GEN100" localSheetId="7">#REF!</definedName>
    <definedName name="__________________________GEN100" localSheetId="1">#REF!</definedName>
    <definedName name="__________________________GEN100" localSheetId="0">#REF!</definedName>
    <definedName name="__________________________GEN100">#REF!</definedName>
    <definedName name="__________________________GEN250" localSheetId="5">#REF!</definedName>
    <definedName name="__________________________GEN250" localSheetId="4">#REF!</definedName>
    <definedName name="__________________________GEN250" localSheetId="2">#REF!</definedName>
    <definedName name="__________________________GEN250" localSheetId="7">#REF!</definedName>
    <definedName name="__________________________GEN250" localSheetId="1">#REF!</definedName>
    <definedName name="__________________________GEN250" localSheetId="0">#REF!</definedName>
    <definedName name="__________________________GEN250">#REF!</definedName>
    <definedName name="__________________________GEN325" localSheetId="5">#REF!</definedName>
    <definedName name="__________________________GEN325" localSheetId="4">#REF!</definedName>
    <definedName name="__________________________GEN325" localSheetId="2">#REF!</definedName>
    <definedName name="__________________________GEN325" localSheetId="7">#REF!</definedName>
    <definedName name="__________________________GEN325" localSheetId="1">#REF!</definedName>
    <definedName name="__________________________GEN325" localSheetId="0">#REF!</definedName>
    <definedName name="__________________________GEN325">#REF!</definedName>
    <definedName name="__________________________GEN380" localSheetId="5">#REF!</definedName>
    <definedName name="__________________________GEN380" localSheetId="4">#REF!</definedName>
    <definedName name="__________________________GEN380" localSheetId="2">#REF!</definedName>
    <definedName name="__________________________GEN380" localSheetId="7">#REF!</definedName>
    <definedName name="__________________________GEN380" localSheetId="1">#REF!</definedName>
    <definedName name="__________________________GEN380" localSheetId="0">#REF!</definedName>
    <definedName name="__________________________GEN380">#REF!</definedName>
    <definedName name="__________________________GSB1" localSheetId="5">#REF!</definedName>
    <definedName name="__________________________GSB1" localSheetId="4">#REF!</definedName>
    <definedName name="__________________________GSB1" localSheetId="2">#REF!</definedName>
    <definedName name="__________________________GSB1" localSheetId="7">#REF!</definedName>
    <definedName name="__________________________GSB1" localSheetId="1">#REF!</definedName>
    <definedName name="__________________________GSB1" localSheetId="0">#REF!</definedName>
    <definedName name="__________________________GSB1">#REF!</definedName>
    <definedName name="__________________________GSB2" localSheetId="5">#REF!</definedName>
    <definedName name="__________________________GSB2" localSheetId="4">#REF!</definedName>
    <definedName name="__________________________GSB2" localSheetId="2">#REF!</definedName>
    <definedName name="__________________________GSB2" localSheetId="7">#REF!</definedName>
    <definedName name="__________________________GSB2" localSheetId="1">#REF!</definedName>
    <definedName name="__________________________GSB2" localSheetId="0">#REF!</definedName>
    <definedName name="__________________________GSB2">#REF!</definedName>
    <definedName name="__________________________GSB3" localSheetId="5">#REF!</definedName>
    <definedName name="__________________________GSB3" localSheetId="4">#REF!</definedName>
    <definedName name="__________________________GSB3" localSheetId="2">#REF!</definedName>
    <definedName name="__________________________GSB3" localSheetId="7">#REF!</definedName>
    <definedName name="__________________________GSB3" localSheetId="1">#REF!</definedName>
    <definedName name="__________________________GSB3" localSheetId="0">#REF!</definedName>
    <definedName name="__________________________GSB3">#REF!</definedName>
    <definedName name="__________________________HMP1" localSheetId="5">#REF!</definedName>
    <definedName name="__________________________HMP1" localSheetId="4">#REF!</definedName>
    <definedName name="__________________________HMP1" localSheetId="2">#REF!</definedName>
    <definedName name="__________________________HMP1" localSheetId="7">#REF!</definedName>
    <definedName name="__________________________HMP1" localSheetId="1">#REF!</definedName>
    <definedName name="__________________________HMP1" localSheetId="0">#REF!</definedName>
    <definedName name="__________________________HMP1">#REF!</definedName>
    <definedName name="__________________________HMP2" localSheetId="5">#REF!</definedName>
    <definedName name="__________________________HMP2" localSheetId="4">#REF!</definedName>
    <definedName name="__________________________HMP2" localSheetId="2">#REF!</definedName>
    <definedName name="__________________________HMP2" localSheetId="7">#REF!</definedName>
    <definedName name="__________________________HMP2" localSheetId="1">#REF!</definedName>
    <definedName name="__________________________HMP2" localSheetId="0">#REF!</definedName>
    <definedName name="__________________________HMP2">#REF!</definedName>
    <definedName name="__________________________HMP3" localSheetId="5">#REF!</definedName>
    <definedName name="__________________________HMP3" localSheetId="4">#REF!</definedName>
    <definedName name="__________________________HMP3" localSheetId="2">#REF!</definedName>
    <definedName name="__________________________HMP3" localSheetId="7">#REF!</definedName>
    <definedName name="__________________________HMP3" localSheetId="1">#REF!</definedName>
    <definedName name="__________________________HMP3" localSheetId="0">#REF!</definedName>
    <definedName name="__________________________HMP3">#REF!</definedName>
    <definedName name="__________________________HMP4" localSheetId="5">#REF!</definedName>
    <definedName name="__________________________HMP4" localSheetId="4">#REF!</definedName>
    <definedName name="__________________________HMP4" localSheetId="2">#REF!</definedName>
    <definedName name="__________________________HMP4" localSheetId="7">#REF!</definedName>
    <definedName name="__________________________HMP4" localSheetId="1">#REF!</definedName>
    <definedName name="__________________________HMP4" localSheetId="0">#REF!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5">#REF!</definedName>
    <definedName name="__________________________MIX10" localSheetId="4">#REF!</definedName>
    <definedName name="__________________________MIX10" localSheetId="2">#REF!</definedName>
    <definedName name="__________________________MIX10" localSheetId="7">#REF!</definedName>
    <definedName name="__________________________MIX10" localSheetId="1">#REF!</definedName>
    <definedName name="__________________________MIX10" localSheetId="0">#REF!</definedName>
    <definedName name="__________________________MIX10">#REF!</definedName>
    <definedName name="__________________________MIX15" localSheetId="5">#REF!</definedName>
    <definedName name="__________________________MIX15" localSheetId="4">#REF!</definedName>
    <definedName name="__________________________MIX15" localSheetId="2">#REF!</definedName>
    <definedName name="__________________________MIX15" localSheetId="7">#REF!</definedName>
    <definedName name="__________________________MIX15" localSheetId="1">#REF!</definedName>
    <definedName name="__________________________MIX15" localSheetId="0">#REF!</definedName>
    <definedName name="__________________________MIX15">#REF!</definedName>
    <definedName name="__________________________MIX15150" localSheetId="5">'[4]Mix Design'!#REF!</definedName>
    <definedName name="__________________________MIX15150" localSheetId="4">'[4]Mix Design'!#REF!</definedName>
    <definedName name="__________________________MIX15150" localSheetId="2">'[4]Mix Design'!#REF!</definedName>
    <definedName name="__________________________MIX15150" localSheetId="7">'[4]Mix Design'!#REF!</definedName>
    <definedName name="__________________________MIX15150" localSheetId="1">'[4]Mix Design'!#REF!</definedName>
    <definedName name="__________________________MIX15150" localSheetId="0">'[4]Mix Design'!#REF!</definedName>
    <definedName name="__________________________MIX15150">'[4]Mix Design'!#REF!</definedName>
    <definedName name="__________________________MIX1540">'[4]Mix Design'!$P$11</definedName>
    <definedName name="__________________________MIX1580" localSheetId="5">'[4]Mix Design'!#REF!</definedName>
    <definedName name="__________________________MIX1580" localSheetId="4">'[4]Mix Design'!#REF!</definedName>
    <definedName name="__________________________MIX1580" localSheetId="2">'[4]Mix Design'!#REF!</definedName>
    <definedName name="__________________________MIX1580" localSheetId="7">'[4]Mix Design'!#REF!</definedName>
    <definedName name="__________________________MIX1580" localSheetId="1">'[4]Mix Design'!#REF!</definedName>
    <definedName name="__________________________MIX1580" localSheetId="0">'[4]Mix Design'!#REF!</definedName>
    <definedName name="__________________________MIX1580">'[4]Mix Design'!#REF!</definedName>
    <definedName name="__________________________MIX2">'[5]Mix Design'!$P$12</definedName>
    <definedName name="__________________________MIX20" localSheetId="5">#REF!</definedName>
    <definedName name="__________________________MIX20" localSheetId="4">#REF!</definedName>
    <definedName name="__________________________MIX20" localSheetId="2">#REF!</definedName>
    <definedName name="__________________________MIX20" localSheetId="7">#REF!</definedName>
    <definedName name="__________________________MIX20" localSheetId="1">#REF!</definedName>
    <definedName name="__________________________MIX20" localSheetId="0">#REF!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5">#REF!</definedName>
    <definedName name="__________________________MIX25" localSheetId="4">#REF!</definedName>
    <definedName name="__________________________MIX25" localSheetId="2">#REF!</definedName>
    <definedName name="__________________________MIX25" localSheetId="7">#REF!</definedName>
    <definedName name="__________________________MIX25" localSheetId="1">#REF!</definedName>
    <definedName name="__________________________MIX25" localSheetId="0">#REF!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5">#REF!</definedName>
    <definedName name="__________________________MIX30" localSheetId="4">#REF!</definedName>
    <definedName name="__________________________MIX30" localSheetId="2">#REF!</definedName>
    <definedName name="__________________________MIX30" localSheetId="7">#REF!</definedName>
    <definedName name="__________________________MIX30" localSheetId="1">#REF!</definedName>
    <definedName name="__________________________MIX30" localSheetId="0">#REF!</definedName>
    <definedName name="__________________________MIX30">#REF!</definedName>
    <definedName name="__________________________MIX35" localSheetId="5">#REF!</definedName>
    <definedName name="__________________________MIX35" localSheetId="4">#REF!</definedName>
    <definedName name="__________________________MIX35" localSheetId="2">#REF!</definedName>
    <definedName name="__________________________MIX35" localSheetId="7">#REF!</definedName>
    <definedName name="__________________________MIX35" localSheetId="1">#REF!</definedName>
    <definedName name="__________________________MIX35" localSheetId="0">#REF!</definedName>
    <definedName name="__________________________MIX35">#REF!</definedName>
    <definedName name="__________________________MIX40" localSheetId="5">#REF!</definedName>
    <definedName name="__________________________MIX40" localSheetId="4">#REF!</definedName>
    <definedName name="__________________________MIX40" localSheetId="2">#REF!</definedName>
    <definedName name="__________________________MIX40" localSheetId="7">#REF!</definedName>
    <definedName name="__________________________MIX40" localSheetId="1">#REF!</definedName>
    <definedName name="__________________________MIX40" localSheetId="0">#REF!</definedName>
    <definedName name="__________________________MIX40">#REF!</definedName>
    <definedName name="__________________________MIX45" localSheetId="5">'[4]Mix Design'!#REF!</definedName>
    <definedName name="__________________________MIX45" localSheetId="4">'[4]Mix Design'!#REF!</definedName>
    <definedName name="__________________________MIX45" localSheetId="2">'[4]Mix Design'!#REF!</definedName>
    <definedName name="__________________________MIX45" localSheetId="7">'[4]Mix Design'!#REF!</definedName>
    <definedName name="__________________________MIX45" localSheetId="1">'[4]Mix Design'!#REF!</definedName>
    <definedName name="__________________________MIX45" localSheetId="0">'[4]Mix Design'!#REF!</definedName>
    <definedName name="__________________________MIX45">'[4]Mix Design'!#REF!</definedName>
    <definedName name="__________________________MUR5" localSheetId="5">#REF!</definedName>
    <definedName name="__________________________MUR5" localSheetId="4">#REF!</definedName>
    <definedName name="__________________________MUR5" localSheetId="2">#REF!</definedName>
    <definedName name="__________________________MUR5" localSheetId="7">#REF!</definedName>
    <definedName name="__________________________MUR5" localSheetId="1">#REF!</definedName>
    <definedName name="__________________________MUR5" localSheetId="0">#REF!</definedName>
    <definedName name="__________________________MUR5">#REF!</definedName>
    <definedName name="__________________________MUR8" localSheetId="5">#REF!</definedName>
    <definedName name="__________________________MUR8" localSheetId="4">#REF!</definedName>
    <definedName name="__________________________MUR8" localSheetId="2">#REF!</definedName>
    <definedName name="__________________________MUR8" localSheetId="7">#REF!</definedName>
    <definedName name="__________________________MUR8" localSheetId="1">#REF!</definedName>
    <definedName name="__________________________MUR8" localSheetId="0">#REF!</definedName>
    <definedName name="__________________________MUR8">#REF!</definedName>
    <definedName name="__________________________OPC43" localSheetId="5">#REF!</definedName>
    <definedName name="__________________________OPC43" localSheetId="4">#REF!</definedName>
    <definedName name="__________________________OPC43" localSheetId="2">#REF!</definedName>
    <definedName name="__________________________OPC43" localSheetId="7">#REF!</definedName>
    <definedName name="__________________________OPC43" localSheetId="1">#REF!</definedName>
    <definedName name="__________________________OPC43" localSheetId="0">#REF!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5">#REF!</definedName>
    <definedName name="__________________________TIP1" localSheetId="4">#REF!</definedName>
    <definedName name="__________________________TIP1" localSheetId="2">#REF!</definedName>
    <definedName name="__________________________TIP1" localSheetId="7">#REF!</definedName>
    <definedName name="__________________________TIP1" localSheetId="1">#REF!</definedName>
    <definedName name="__________________________TIP1" localSheetId="0">#REF!</definedName>
    <definedName name="__________________________TIP1">#REF!</definedName>
    <definedName name="__________________________TIP2" localSheetId="5">#REF!</definedName>
    <definedName name="__________________________TIP2" localSheetId="4">#REF!</definedName>
    <definedName name="__________________________TIP2" localSheetId="2">#REF!</definedName>
    <definedName name="__________________________TIP2" localSheetId="7">#REF!</definedName>
    <definedName name="__________________________TIP2" localSheetId="1">#REF!</definedName>
    <definedName name="__________________________TIP2" localSheetId="0">#REF!</definedName>
    <definedName name="__________________________TIP2">#REF!</definedName>
    <definedName name="__________________________TIP3" localSheetId="5">#REF!</definedName>
    <definedName name="__________________________TIP3" localSheetId="4">#REF!</definedName>
    <definedName name="__________________________TIP3" localSheetId="2">#REF!</definedName>
    <definedName name="__________________________TIP3" localSheetId="7">#REF!</definedName>
    <definedName name="__________________________TIP3" localSheetId="1">#REF!</definedName>
    <definedName name="__________________________TIP3" localSheetId="0">#REF!</definedName>
    <definedName name="__________________________TIP3">#REF!</definedName>
    <definedName name="_________________________A65537" localSheetId="5">#REF!</definedName>
    <definedName name="_________________________A65537" localSheetId="4">#REF!</definedName>
    <definedName name="_________________________A65537" localSheetId="2">#REF!</definedName>
    <definedName name="_________________________A65537" localSheetId="7">#REF!</definedName>
    <definedName name="_________________________A65537" localSheetId="1">#REF!</definedName>
    <definedName name="_________________________A65537" localSheetId="0">#REF!</definedName>
    <definedName name="_________________________A65537">#REF!</definedName>
    <definedName name="_________________________ABM10" localSheetId="5">#REF!</definedName>
    <definedName name="_________________________ABM10" localSheetId="4">#REF!</definedName>
    <definedName name="_________________________ABM10" localSheetId="2">#REF!</definedName>
    <definedName name="_________________________ABM10" localSheetId="7">#REF!</definedName>
    <definedName name="_________________________ABM10" localSheetId="1">#REF!</definedName>
    <definedName name="_________________________ABM10" localSheetId="0">#REF!</definedName>
    <definedName name="_________________________ABM10">#REF!</definedName>
    <definedName name="_________________________ABM40" localSheetId="5">#REF!</definedName>
    <definedName name="_________________________ABM40" localSheetId="4">#REF!</definedName>
    <definedName name="_________________________ABM40" localSheetId="2">#REF!</definedName>
    <definedName name="_________________________ABM40" localSheetId="7">#REF!</definedName>
    <definedName name="_________________________ABM40" localSheetId="1">#REF!</definedName>
    <definedName name="_________________________ABM40" localSheetId="0">#REF!</definedName>
    <definedName name="_________________________ABM40">#REF!</definedName>
    <definedName name="_________________________ABM6" localSheetId="5">#REF!</definedName>
    <definedName name="_________________________ABM6" localSheetId="4">#REF!</definedName>
    <definedName name="_________________________ABM6" localSheetId="2">#REF!</definedName>
    <definedName name="_________________________ABM6" localSheetId="7">#REF!</definedName>
    <definedName name="_________________________ABM6" localSheetId="1">#REF!</definedName>
    <definedName name="_________________________ABM6" localSheetId="0">#REF!</definedName>
    <definedName name="_________________________ABM6">#REF!</definedName>
    <definedName name="_________________________ACB10" localSheetId="5">#REF!</definedName>
    <definedName name="_________________________ACB10" localSheetId="4">#REF!</definedName>
    <definedName name="_________________________ACB10" localSheetId="2">#REF!</definedName>
    <definedName name="_________________________ACB10" localSheetId="7">#REF!</definedName>
    <definedName name="_________________________ACB10" localSheetId="1">#REF!</definedName>
    <definedName name="_________________________ACB10" localSheetId="0">#REF!</definedName>
    <definedName name="_________________________ACB10">#REF!</definedName>
    <definedName name="_________________________ACB20" localSheetId="5">#REF!</definedName>
    <definedName name="_________________________ACB20" localSheetId="4">#REF!</definedName>
    <definedName name="_________________________ACB20" localSheetId="2">#REF!</definedName>
    <definedName name="_________________________ACB20" localSheetId="7">#REF!</definedName>
    <definedName name="_________________________ACB20" localSheetId="1">#REF!</definedName>
    <definedName name="_________________________ACB20" localSheetId="0">#REF!</definedName>
    <definedName name="_________________________ACB20">#REF!</definedName>
    <definedName name="_________________________ACR10" localSheetId="5">#REF!</definedName>
    <definedName name="_________________________ACR10" localSheetId="4">#REF!</definedName>
    <definedName name="_________________________ACR10" localSheetId="2">#REF!</definedName>
    <definedName name="_________________________ACR10" localSheetId="7">#REF!</definedName>
    <definedName name="_________________________ACR10" localSheetId="1">#REF!</definedName>
    <definedName name="_________________________ACR10" localSheetId="0">#REF!</definedName>
    <definedName name="_________________________ACR10">#REF!</definedName>
    <definedName name="_________________________ACR20" localSheetId="5">#REF!</definedName>
    <definedName name="_________________________ACR20" localSheetId="4">#REF!</definedName>
    <definedName name="_________________________ACR20" localSheetId="2">#REF!</definedName>
    <definedName name="_________________________ACR20" localSheetId="7">#REF!</definedName>
    <definedName name="_________________________ACR20" localSheetId="1">#REF!</definedName>
    <definedName name="_________________________ACR20" localSheetId="0">#REF!</definedName>
    <definedName name="_________________________ACR20">#REF!</definedName>
    <definedName name="_________________________AGG6" localSheetId="5">#REF!</definedName>
    <definedName name="_________________________AGG6" localSheetId="4">#REF!</definedName>
    <definedName name="_________________________AGG6" localSheetId="2">#REF!</definedName>
    <definedName name="_________________________AGG6" localSheetId="7">#REF!</definedName>
    <definedName name="_________________________AGG6" localSheetId="1">#REF!</definedName>
    <definedName name="_________________________AGG6" localSheetId="0">#REF!</definedName>
    <definedName name="_________________________AGG6">#REF!</definedName>
    <definedName name="_________________________AWM10" localSheetId="5">#REF!</definedName>
    <definedName name="_________________________AWM10" localSheetId="4">#REF!</definedName>
    <definedName name="_________________________AWM10" localSheetId="2">#REF!</definedName>
    <definedName name="_________________________AWM10" localSheetId="7">#REF!</definedName>
    <definedName name="_________________________AWM10" localSheetId="1">#REF!</definedName>
    <definedName name="_________________________AWM10" localSheetId="0">#REF!</definedName>
    <definedName name="_________________________AWM10">#REF!</definedName>
    <definedName name="_________________________AWM40" localSheetId="5">#REF!</definedName>
    <definedName name="_________________________AWM40" localSheetId="4">#REF!</definedName>
    <definedName name="_________________________AWM40" localSheetId="2">#REF!</definedName>
    <definedName name="_________________________AWM40" localSheetId="7">#REF!</definedName>
    <definedName name="_________________________AWM40" localSheetId="1">#REF!</definedName>
    <definedName name="_________________________AWM40" localSheetId="0">#REF!</definedName>
    <definedName name="_________________________AWM40">#REF!</definedName>
    <definedName name="_________________________AWM6" localSheetId="5">#REF!</definedName>
    <definedName name="_________________________AWM6" localSheetId="4">#REF!</definedName>
    <definedName name="_________________________AWM6" localSheetId="2">#REF!</definedName>
    <definedName name="_________________________AWM6" localSheetId="7">#REF!</definedName>
    <definedName name="_________________________AWM6" localSheetId="1">#REF!</definedName>
    <definedName name="_________________________AWM6" localSheetId="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5">#REF!</definedName>
    <definedName name="_________________________CDG100" localSheetId="4">#REF!</definedName>
    <definedName name="_________________________CDG100" localSheetId="2">#REF!</definedName>
    <definedName name="_________________________CDG100" localSheetId="7">#REF!</definedName>
    <definedName name="_________________________CDG100" localSheetId="1">#REF!</definedName>
    <definedName name="_________________________CDG100" localSheetId="0">#REF!</definedName>
    <definedName name="_________________________CDG100">#REF!</definedName>
    <definedName name="_________________________CDG250" localSheetId="5">#REF!</definedName>
    <definedName name="_________________________CDG250" localSheetId="4">#REF!</definedName>
    <definedName name="_________________________CDG250" localSheetId="2">#REF!</definedName>
    <definedName name="_________________________CDG250" localSheetId="7">#REF!</definedName>
    <definedName name="_________________________CDG250" localSheetId="1">#REF!</definedName>
    <definedName name="_________________________CDG250" localSheetId="0">#REF!</definedName>
    <definedName name="_________________________CDG250">#REF!</definedName>
    <definedName name="_________________________CDG50" localSheetId="5">#REF!</definedName>
    <definedName name="_________________________CDG50" localSheetId="4">#REF!</definedName>
    <definedName name="_________________________CDG50" localSheetId="2">#REF!</definedName>
    <definedName name="_________________________CDG50" localSheetId="7">#REF!</definedName>
    <definedName name="_________________________CDG50" localSheetId="1">#REF!</definedName>
    <definedName name="_________________________CDG50" localSheetId="0">#REF!</definedName>
    <definedName name="_________________________CDG50">#REF!</definedName>
    <definedName name="_________________________CDG500" localSheetId="5">#REF!</definedName>
    <definedName name="_________________________CDG500" localSheetId="4">#REF!</definedName>
    <definedName name="_________________________CDG500" localSheetId="2">#REF!</definedName>
    <definedName name="_________________________CDG500" localSheetId="7">#REF!</definedName>
    <definedName name="_________________________CDG500" localSheetId="1">#REF!</definedName>
    <definedName name="_________________________CDG500" localSheetId="0">#REF!</definedName>
    <definedName name="_________________________CDG500">#REF!</definedName>
    <definedName name="_________________________CEM53" localSheetId="5">#REF!</definedName>
    <definedName name="_________________________CEM53" localSheetId="4">#REF!</definedName>
    <definedName name="_________________________CEM53" localSheetId="2">#REF!</definedName>
    <definedName name="_________________________CEM53" localSheetId="7">#REF!</definedName>
    <definedName name="_________________________CEM53" localSheetId="1">#REF!</definedName>
    <definedName name="_________________________CEM53" localSheetId="0">#REF!</definedName>
    <definedName name="_________________________CEM53">#REF!</definedName>
    <definedName name="_________________________CRN3" localSheetId="5">#REF!</definedName>
    <definedName name="_________________________CRN3" localSheetId="4">#REF!</definedName>
    <definedName name="_________________________CRN3" localSheetId="2">#REF!</definedName>
    <definedName name="_________________________CRN3" localSheetId="7">#REF!</definedName>
    <definedName name="_________________________CRN3" localSheetId="1">#REF!</definedName>
    <definedName name="_________________________CRN3" localSheetId="0">#REF!</definedName>
    <definedName name="_________________________CRN3">#REF!</definedName>
    <definedName name="_________________________CRN35" localSheetId="5">#REF!</definedName>
    <definedName name="_________________________CRN35" localSheetId="4">#REF!</definedName>
    <definedName name="_________________________CRN35" localSheetId="2">#REF!</definedName>
    <definedName name="_________________________CRN35" localSheetId="7">#REF!</definedName>
    <definedName name="_________________________CRN35" localSheetId="1">#REF!</definedName>
    <definedName name="_________________________CRN35" localSheetId="0">#REF!</definedName>
    <definedName name="_________________________CRN35">#REF!</definedName>
    <definedName name="_________________________CRN80" localSheetId="5">#REF!</definedName>
    <definedName name="_________________________CRN80" localSheetId="4">#REF!</definedName>
    <definedName name="_________________________CRN80" localSheetId="2">#REF!</definedName>
    <definedName name="_________________________CRN80" localSheetId="7">#REF!</definedName>
    <definedName name="_________________________CRN80" localSheetId="1">#REF!</definedName>
    <definedName name="_________________________CRN80" localSheetId="0">#REF!</definedName>
    <definedName name="_________________________CRN80">#REF!</definedName>
    <definedName name="_________________________DOZ50" localSheetId="5">#REF!</definedName>
    <definedName name="_________________________DOZ50" localSheetId="4">#REF!</definedName>
    <definedName name="_________________________DOZ50" localSheetId="2">#REF!</definedName>
    <definedName name="_________________________DOZ50" localSheetId="7">#REF!</definedName>
    <definedName name="_________________________DOZ50" localSheetId="1">#REF!</definedName>
    <definedName name="_________________________DOZ50" localSheetId="0">#REF!</definedName>
    <definedName name="_________________________DOZ50">#REF!</definedName>
    <definedName name="_________________________DOZ80" localSheetId="5">#REF!</definedName>
    <definedName name="_________________________DOZ80" localSheetId="4">#REF!</definedName>
    <definedName name="_________________________DOZ80" localSheetId="2">#REF!</definedName>
    <definedName name="_________________________DOZ80" localSheetId="7">#REF!</definedName>
    <definedName name="_________________________DOZ80" localSheetId="1">#REF!</definedName>
    <definedName name="_________________________DOZ80" localSheetId="0">#REF!</definedName>
    <definedName name="_________________________DOZ80">#REF!</definedName>
    <definedName name="_________________________ExV200" localSheetId="5">#REF!</definedName>
    <definedName name="_________________________ExV200" localSheetId="4">#REF!</definedName>
    <definedName name="_________________________ExV200" localSheetId="2">#REF!</definedName>
    <definedName name="_________________________ExV200" localSheetId="7">#REF!</definedName>
    <definedName name="_________________________ExV200" localSheetId="1">#REF!</definedName>
    <definedName name="_________________________ExV200" localSheetId="0">#REF!</definedName>
    <definedName name="_________________________ExV200">#REF!</definedName>
    <definedName name="_________________________GEN100" localSheetId="5">#REF!</definedName>
    <definedName name="_________________________GEN100" localSheetId="4">#REF!</definedName>
    <definedName name="_________________________GEN100" localSheetId="2">#REF!</definedName>
    <definedName name="_________________________GEN100" localSheetId="7">#REF!</definedName>
    <definedName name="_________________________GEN100" localSheetId="1">#REF!</definedName>
    <definedName name="_________________________GEN100" localSheetId="0">#REF!</definedName>
    <definedName name="_________________________GEN100">#REF!</definedName>
    <definedName name="_________________________GEN250" localSheetId="5">#REF!</definedName>
    <definedName name="_________________________GEN250" localSheetId="4">#REF!</definedName>
    <definedName name="_________________________GEN250" localSheetId="2">#REF!</definedName>
    <definedName name="_________________________GEN250" localSheetId="7">#REF!</definedName>
    <definedName name="_________________________GEN250" localSheetId="1">#REF!</definedName>
    <definedName name="_________________________GEN250" localSheetId="0">#REF!</definedName>
    <definedName name="_________________________GEN250">#REF!</definedName>
    <definedName name="_________________________GEN325" localSheetId="5">#REF!</definedName>
    <definedName name="_________________________GEN325" localSheetId="4">#REF!</definedName>
    <definedName name="_________________________GEN325" localSheetId="2">#REF!</definedName>
    <definedName name="_________________________GEN325" localSheetId="7">#REF!</definedName>
    <definedName name="_________________________GEN325" localSheetId="1">#REF!</definedName>
    <definedName name="_________________________GEN325" localSheetId="0">#REF!</definedName>
    <definedName name="_________________________GEN325">#REF!</definedName>
    <definedName name="_________________________GEN380" localSheetId="5">#REF!</definedName>
    <definedName name="_________________________GEN380" localSheetId="4">#REF!</definedName>
    <definedName name="_________________________GEN380" localSheetId="2">#REF!</definedName>
    <definedName name="_________________________GEN380" localSheetId="7">#REF!</definedName>
    <definedName name="_________________________GEN380" localSheetId="1">#REF!</definedName>
    <definedName name="_________________________GEN380" localSheetId="0">#REF!</definedName>
    <definedName name="_________________________GEN380">#REF!</definedName>
    <definedName name="_________________________GSB1" localSheetId="5">#REF!</definedName>
    <definedName name="_________________________GSB1" localSheetId="4">#REF!</definedName>
    <definedName name="_________________________GSB1" localSheetId="2">#REF!</definedName>
    <definedName name="_________________________GSB1" localSheetId="7">#REF!</definedName>
    <definedName name="_________________________GSB1" localSheetId="1">#REF!</definedName>
    <definedName name="_________________________GSB1" localSheetId="0">#REF!</definedName>
    <definedName name="_________________________GSB1">#REF!</definedName>
    <definedName name="_________________________GSB2" localSheetId="5">#REF!</definedName>
    <definedName name="_________________________GSB2" localSheetId="4">#REF!</definedName>
    <definedName name="_________________________GSB2" localSheetId="2">#REF!</definedName>
    <definedName name="_________________________GSB2" localSheetId="7">#REF!</definedName>
    <definedName name="_________________________GSB2" localSheetId="1">#REF!</definedName>
    <definedName name="_________________________GSB2" localSheetId="0">#REF!</definedName>
    <definedName name="_________________________GSB2">#REF!</definedName>
    <definedName name="_________________________GSB3" localSheetId="5">#REF!</definedName>
    <definedName name="_________________________GSB3" localSheetId="4">#REF!</definedName>
    <definedName name="_________________________GSB3" localSheetId="2">#REF!</definedName>
    <definedName name="_________________________GSB3" localSheetId="7">#REF!</definedName>
    <definedName name="_________________________GSB3" localSheetId="1">#REF!</definedName>
    <definedName name="_________________________GSB3" localSheetId="0">#REF!</definedName>
    <definedName name="_________________________GSB3">#REF!</definedName>
    <definedName name="_________________________HMP1" localSheetId="5">#REF!</definedName>
    <definedName name="_________________________HMP1" localSheetId="4">#REF!</definedName>
    <definedName name="_________________________HMP1" localSheetId="2">#REF!</definedName>
    <definedName name="_________________________HMP1" localSheetId="7">#REF!</definedName>
    <definedName name="_________________________HMP1" localSheetId="1">#REF!</definedName>
    <definedName name="_________________________HMP1" localSheetId="0">#REF!</definedName>
    <definedName name="_________________________HMP1">#REF!</definedName>
    <definedName name="_________________________HMP2" localSheetId="5">#REF!</definedName>
    <definedName name="_________________________HMP2" localSheetId="4">#REF!</definedName>
    <definedName name="_________________________HMP2" localSheetId="2">#REF!</definedName>
    <definedName name="_________________________HMP2" localSheetId="7">#REF!</definedName>
    <definedName name="_________________________HMP2" localSheetId="1">#REF!</definedName>
    <definedName name="_________________________HMP2" localSheetId="0">#REF!</definedName>
    <definedName name="_________________________HMP2">#REF!</definedName>
    <definedName name="_________________________HMP3" localSheetId="5">#REF!</definedName>
    <definedName name="_________________________HMP3" localSheetId="4">#REF!</definedName>
    <definedName name="_________________________HMP3" localSheetId="2">#REF!</definedName>
    <definedName name="_________________________HMP3" localSheetId="7">#REF!</definedName>
    <definedName name="_________________________HMP3" localSheetId="1">#REF!</definedName>
    <definedName name="_________________________HMP3" localSheetId="0">#REF!</definedName>
    <definedName name="_________________________HMP3">#REF!</definedName>
    <definedName name="_________________________HMP4" localSheetId="5">#REF!</definedName>
    <definedName name="_________________________HMP4" localSheetId="4">#REF!</definedName>
    <definedName name="_________________________HMP4" localSheetId="2">#REF!</definedName>
    <definedName name="_________________________HMP4" localSheetId="7">#REF!</definedName>
    <definedName name="_________________________HMP4" localSheetId="1">#REF!</definedName>
    <definedName name="_________________________HMP4" localSheetId="0">#REF!</definedName>
    <definedName name="_________________________HMP4">#REF!</definedName>
    <definedName name="_________________________III7">"$C4.$#REF!$#REF!"</definedName>
    <definedName name="_________________________MIX10" localSheetId="5">#REF!</definedName>
    <definedName name="_________________________MIX10" localSheetId="4">#REF!</definedName>
    <definedName name="_________________________MIX10" localSheetId="2">#REF!</definedName>
    <definedName name="_________________________MIX10" localSheetId="7">#REF!</definedName>
    <definedName name="_________________________MIX10" localSheetId="1">#REF!</definedName>
    <definedName name="_________________________MIX10" localSheetId="0">#REF!</definedName>
    <definedName name="_________________________MIX10">#REF!</definedName>
    <definedName name="_________________________MIX15" localSheetId="5">#REF!</definedName>
    <definedName name="_________________________MIX15" localSheetId="4">#REF!</definedName>
    <definedName name="_________________________MIX15" localSheetId="2">#REF!</definedName>
    <definedName name="_________________________MIX15" localSheetId="7">#REF!</definedName>
    <definedName name="_________________________MIX15" localSheetId="1">#REF!</definedName>
    <definedName name="_________________________MIX15" localSheetId="0">#REF!</definedName>
    <definedName name="_________________________MIX15">#REF!</definedName>
    <definedName name="_________________________MIX15150" localSheetId="5">'[4]Mix Design'!#REF!</definedName>
    <definedName name="_________________________MIX15150" localSheetId="4">'[4]Mix Design'!#REF!</definedName>
    <definedName name="_________________________MIX15150" localSheetId="2">'[4]Mix Design'!#REF!</definedName>
    <definedName name="_________________________MIX15150" localSheetId="7">'[4]Mix Design'!#REF!</definedName>
    <definedName name="_________________________MIX15150" localSheetId="1">'[4]Mix Design'!#REF!</definedName>
    <definedName name="_________________________MIX15150" localSheetId="0">'[4]Mix Design'!#REF!</definedName>
    <definedName name="_________________________MIX15150">'[4]Mix Design'!#REF!</definedName>
    <definedName name="_________________________MIX1540">'[4]Mix Design'!$P$11</definedName>
    <definedName name="_________________________MIX1580" localSheetId="5">'[4]Mix Design'!#REF!</definedName>
    <definedName name="_________________________MIX1580" localSheetId="4">'[4]Mix Design'!#REF!</definedName>
    <definedName name="_________________________MIX1580" localSheetId="2">'[4]Mix Design'!#REF!</definedName>
    <definedName name="_________________________MIX1580" localSheetId="7">'[4]Mix Design'!#REF!</definedName>
    <definedName name="_________________________MIX1580" localSheetId="1">'[4]Mix Design'!#REF!</definedName>
    <definedName name="_________________________MIX1580" localSheetId="0">'[4]Mix Design'!#REF!</definedName>
    <definedName name="_________________________MIX1580">'[4]Mix Design'!#REF!</definedName>
    <definedName name="_________________________MIX2">'[5]Mix Design'!$P$12</definedName>
    <definedName name="_________________________MIX20" localSheetId="5">#REF!</definedName>
    <definedName name="_________________________MIX20" localSheetId="4">#REF!</definedName>
    <definedName name="_________________________MIX20" localSheetId="2">#REF!</definedName>
    <definedName name="_________________________MIX20" localSheetId="7">#REF!</definedName>
    <definedName name="_________________________MIX20" localSheetId="1">#REF!</definedName>
    <definedName name="_________________________MIX20" localSheetId="0">#REF!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5">#REF!</definedName>
    <definedName name="_________________________MIX25" localSheetId="4">#REF!</definedName>
    <definedName name="_________________________MIX25" localSheetId="2">#REF!</definedName>
    <definedName name="_________________________MIX25" localSheetId="7">#REF!</definedName>
    <definedName name="_________________________MIX25" localSheetId="1">#REF!</definedName>
    <definedName name="_________________________MIX25" localSheetId="0">#REF!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5">#REF!</definedName>
    <definedName name="_________________________MIX30" localSheetId="4">#REF!</definedName>
    <definedName name="_________________________MIX30" localSheetId="2">#REF!</definedName>
    <definedName name="_________________________MIX30" localSheetId="7">#REF!</definedName>
    <definedName name="_________________________MIX30" localSheetId="1">#REF!</definedName>
    <definedName name="_________________________MIX30" localSheetId="0">#REF!</definedName>
    <definedName name="_________________________MIX30">#REF!</definedName>
    <definedName name="_________________________MIX35" localSheetId="5">#REF!</definedName>
    <definedName name="_________________________MIX35" localSheetId="4">#REF!</definedName>
    <definedName name="_________________________MIX35" localSheetId="2">#REF!</definedName>
    <definedName name="_________________________MIX35" localSheetId="7">#REF!</definedName>
    <definedName name="_________________________MIX35" localSheetId="1">#REF!</definedName>
    <definedName name="_________________________MIX35" localSheetId="0">#REF!</definedName>
    <definedName name="_________________________MIX35">#REF!</definedName>
    <definedName name="_________________________MIX40" localSheetId="5">#REF!</definedName>
    <definedName name="_________________________MIX40" localSheetId="4">#REF!</definedName>
    <definedName name="_________________________MIX40" localSheetId="2">#REF!</definedName>
    <definedName name="_________________________MIX40" localSheetId="7">#REF!</definedName>
    <definedName name="_________________________MIX40" localSheetId="1">#REF!</definedName>
    <definedName name="_________________________MIX40" localSheetId="0">#REF!</definedName>
    <definedName name="_________________________MIX40">#REF!</definedName>
    <definedName name="_________________________MIX45" localSheetId="5">'[4]Mix Design'!#REF!</definedName>
    <definedName name="_________________________MIX45" localSheetId="4">'[4]Mix Design'!#REF!</definedName>
    <definedName name="_________________________MIX45" localSheetId="2">'[4]Mix Design'!#REF!</definedName>
    <definedName name="_________________________MIX45" localSheetId="7">'[4]Mix Design'!#REF!</definedName>
    <definedName name="_________________________MIX45" localSheetId="1">'[4]Mix Design'!#REF!</definedName>
    <definedName name="_________________________MIX45" localSheetId="0">'[4]Mix Design'!#REF!</definedName>
    <definedName name="_________________________MIX45">'[4]Mix Design'!#REF!</definedName>
    <definedName name="_________________________MUR5" localSheetId="5">#REF!</definedName>
    <definedName name="_________________________MUR5" localSheetId="4">#REF!</definedName>
    <definedName name="_________________________MUR5" localSheetId="2">#REF!</definedName>
    <definedName name="_________________________MUR5" localSheetId="7">#REF!</definedName>
    <definedName name="_________________________MUR5" localSheetId="1">#REF!</definedName>
    <definedName name="_________________________MUR5" localSheetId="0">#REF!</definedName>
    <definedName name="_________________________MUR5">#REF!</definedName>
    <definedName name="_________________________MUR8" localSheetId="5">#REF!</definedName>
    <definedName name="_________________________MUR8" localSheetId="4">#REF!</definedName>
    <definedName name="_________________________MUR8" localSheetId="2">#REF!</definedName>
    <definedName name="_________________________MUR8" localSheetId="7">#REF!</definedName>
    <definedName name="_________________________MUR8" localSheetId="1">#REF!</definedName>
    <definedName name="_________________________MUR8" localSheetId="0">#REF!</definedName>
    <definedName name="_________________________MUR8">#REF!</definedName>
    <definedName name="_________________________OPC43" localSheetId="5">#REF!</definedName>
    <definedName name="_________________________OPC43" localSheetId="4">#REF!</definedName>
    <definedName name="_________________________OPC43" localSheetId="2">#REF!</definedName>
    <definedName name="_________________________OPC43" localSheetId="7">#REF!</definedName>
    <definedName name="_________________________OPC43" localSheetId="1">#REF!</definedName>
    <definedName name="_________________________OPC43" localSheetId="0">#REF!</definedName>
    <definedName name="_________________________OPC43">#REF!</definedName>
    <definedName name="_________________________SLV10025" localSheetId="5">'[7]ANAL-PIPE LINE'!#REF!</definedName>
    <definedName name="_________________________SLV10025" localSheetId="4">'[7]ANAL-PIPE LINE'!#REF!</definedName>
    <definedName name="_________________________SLV10025" localSheetId="2">'[7]ANAL-PIPE LINE'!#REF!</definedName>
    <definedName name="_________________________SLV10025" localSheetId="7">'[7]ANAL-PIPE LINE'!#REF!</definedName>
    <definedName name="_________________________SLV10025" localSheetId="1">'[7]ANAL-PIPE LINE'!#REF!</definedName>
    <definedName name="_________________________SLV10025" localSheetId="0">'[7]ANAL-PIPE LINE'!#REF!</definedName>
    <definedName name="_________________________SLV10025">'[7]ANAL-PIPE LINE'!#REF!</definedName>
    <definedName name="_________________________TIP1" localSheetId="5">#REF!</definedName>
    <definedName name="_________________________TIP1" localSheetId="4">#REF!</definedName>
    <definedName name="_________________________TIP1" localSheetId="2">#REF!</definedName>
    <definedName name="_________________________TIP1" localSheetId="7">#REF!</definedName>
    <definedName name="_________________________TIP1" localSheetId="1">#REF!</definedName>
    <definedName name="_________________________TIP1" localSheetId="0">#REF!</definedName>
    <definedName name="_________________________TIP1">#REF!</definedName>
    <definedName name="_________________________TIP2" localSheetId="5">#REF!</definedName>
    <definedName name="_________________________TIP2" localSheetId="4">#REF!</definedName>
    <definedName name="_________________________TIP2" localSheetId="2">#REF!</definedName>
    <definedName name="_________________________TIP2" localSheetId="7">#REF!</definedName>
    <definedName name="_________________________TIP2" localSheetId="1">#REF!</definedName>
    <definedName name="_________________________TIP2" localSheetId="0">#REF!</definedName>
    <definedName name="_________________________TIP2">#REF!</definedName>
    <definedName name="_________________________TIP3" localSheetId="5">#REF!</definedName>
    <definedName name="_________________________TIP3" localSheetId="4">#REF!</definedName>
    <definedName name="_________________________TIP3" localSheetId="2">#REF!</definedName>
    <definedName name="_________________________TIP3" localSheetId="7">#REF!</definedName>
    <definedName name="_________________________TIP3" localSheetId="1">#REF!</definedName>
    <definedName name="_________________________TIP3" localSheetId="0">#REF!</definedName>
    <definedName name="_________________________TIP3">#REF!</definedName>
    <definedName name="________________________A65537" localSheetId="5">#REF!</definedName>
    <definedName name="________________________A65537" localSheetId="4">#REF!</definedName>
    <definedName name="________________________A65537" localSheetId="2">#REF!</definedName>
    <definedName name="________________________A65537" localSheetId="7">#REF!</definedName>
    <definedName name="________________________A65537" localSheetId="1">#REF!</definedName>
    <definedName name="________________________A65537" localSheetId="0">#REF!</definedName>
    <definedName name="________________________A65537">#REF!</definedName>
    <definedName name="________________________ABM10" localSheetId="5">#REF!</definedName>
    <definedName name="________________________ABM10" localSheetId="4">#REF!</definedName>
    <definedName name="________________________ABM10" localSheetId="2">#REF!</definedName>
    <definedName name="________________________ABM10" localSheetId="7">#REF!</definedName>
    <definedName name="________________________ABM10" localSheetId="1">#REF!</definedName>
    <definedName name="________________________ABM10" localSheetId="0">#REF!</definedName>
    <definedName name="________________________ABM10">#REF!</definedName>
    <definedName name="________________________ABM40" localSheetId="5">#REF!</definedName>
    <definedName name="________________________ABM40" localSheetId="4">#REF!</definedName>
    <definedName name="________________________ABM40" localSheetId="2">#REF!</definedName>
    <definedName name="________________________ABM40" localSheetId="7">#REF!</definedName>
    <definedName name="________________________ABM40" localSheetId="1">#REF!</definedName>
    <definedName name="________________________ABM40" localSheetId="0">#REF!</definedName>
    <definedName name="________________________ABM40">#REF!</definedName>
    <definedName name="________________________ABM6" localSheetId="5">#REF!</definedName>
    <definedName name="________________________ABM6" localSheetId="4">#REF!</definedName>
    <definedName name="________________________ABM6" localSheetId="2">#REF!</definedName>
    <definedName name="________________________ABM6" localSheetId="7">#REF!</definedName>
    <definedName name="________________________ABM6" localSheetId="1">#REF!</definedName>
    <definedName name="________________________ABM6" localSheetId="0">#REF!</definedName>
    <definedName name="________________________ABM6">#REF!</definedName>
    <definedName name="________________________ACB10" localSheetId="5">#REF!</definedName>
    <definedName name="________________________ACB10" localSheetId="4">#REF!</definedName>
    <definedName name="________________________ACB10" localSheetId="2">#REF!</definedName>
    <definedName name="________________________ACB10" localSheetId="7">#REF!</definedName>
    <definedName name="________________________ACB10" localSheetId="1">#REF!</definedName>
    <definedName name="________________________ACB10" localSheetId="0">#REF!</definedName>
    <definedName name="________________________ACB10">#REF!</definedName>
    <definedName name="________________________ACB20" localSheetId="5">#REF!</definedName>
    <definedName name="________________________ACB20" localSheetId="4">#REF!</definedName>
    <definedName name="________________________ACB20" localSheetId="2">#REF!</definedName>
    <definedName name="________________________ACB20" localSheetId="7">#REF!</definedName>
    <definedName name="________________________ACB20" localSheetId="1">#REF!</definedName>
    <definedName name="________________________ACB20" localSheetId="0">#REF!</definedName>
    <definedName name="________________________ACB20">#REF!</definedName>
    <definedName name="________________________ACR10" localSheetId="5">#REF!</definedName>
    <definedName name="________________________ACR10" localSheetId="4">#REF!</definedName>
    <definedName name="________________________ACR10" localSheetId="2">#REF!</definedName>
    <definedName name="________________________ACR10" localSheetId="7">#REF!</definedName>
    <definedName name="________________________ACR10" localSheetId="1">#REF!</definedName>
    <definedName name="________________________ACR10" localSheetId="0">#REF!</definedName>
    <definedName name="________________________ACR10">#REF!</definedName>
    <definedName name="________________________ACR20" localSheetId="5">#REF!</definedName>
    <definedName name="________________________ACR20" localSheetId="4">#REF!</definedName>
    <definedName name="________________________ACR20" localSheetId="2">#REF!</definedName>
    <definedName name="________________________ACR20" localSheetId="7">#REF!</definedName>
    <definedName name="________________________ACR20" localSheetId="1">#REF!</definedName>
    <definedName name="________________________ACR20" localSheetId="0">#REF!</definedName>
    <definedName name="________________________ACR20">#REF!</definedName>
    <definedName name="________________________AGG6" localSheetId="5">#REF!</definedName>
    <definedName name="________________________AGG6" localSheetId="4">#REF!</definedName>
    <definedName name="________________________AGG6" localSheetId="2">#REF!</definedName>
    <definedName name="________________________AGG6" localSheetId="7">#REF!</definedName>
    <definedName name="________________________AGG6" localSheetId="1">#REF!</definedName>
    <definedName name="________________________AGG6" localSheetId="0">#REF!</definedName>
    <definedName name="________________________AGG6">#REF!</definedName>
    <definedName name="________________________AWM10" localSheetId="5">#REF!</definedName>
    <definedName name="________________________AWM10" localSheetId="4">#REF!</definedName>
    <definedName name="________________________AWM10" localSheetId="2">#REF!</definedName>
    <definedName name="________________________AWM10" localSheetId="7">#REF!</definedName>
    <definedName name="________________________AWM10" localSheetId="1">#REF!</definedName>
    <definedName name="________________________AWM10" localSheetId="0">#REF!</definedName>
    <definedName name="________________________AWM10">#REF!</definedName>
    <definedName name="________________________AWM40" localSheetId="5">#REF!</definedName>
    <definedName name="________________________AWM40" localSheetId="4">#REF!</definedName>
    <definedName name="________________________AWM40" localSheetId="2">#REF!</definedName>
    <definedName name="________________________AWM40" localSheetId="7">#REF!</definedName>
    <definedName name="________________________AWM40" localSheetId="1">#REF!</definedName>
    <definedName name="________________________AWM40" localSheetId="0">#REF!</definedName>
    <definedName name="________________________AWM40">#REF!</definedName>
    <definedName name="________________________AWM6" localSheetId="5">#REF!</definedName>
    <definedName name="________________________AWM6" localSheetId="4">#REF!</definedName>
    <definedName name="________________________AWM6" localSheetId="2">#REF!</definedName>
    <definedName name="________________________AWM6" localSheetId="7">#REF!</definedName>
    <definedName name="________________________AWM6" localSheetId="1">#REF!</definedName>
    <definedName name="________________________AWM6" localSheetId="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5">#REF!</definedName>
    <definedName name="________________________CDG100" localSheetId="4">#REF!</definedName>
    <definedName name="________________________CDG100" localSheetId="2">#REF!</definedName>
    <definedName name="________________________CDG100" localSheetId="7">#REF!</definedName>
    <definedName name="________________________CDG100" localSheetId="1">#REF!</definedName>
    <definedName name="________________________CDG100" localSheetId="0">#REF!</definedName>
    <definedName name="________________________CDG100">#REF!</definedName>
    <definedName name="________________________CDG250" localSheetId="5">#REF!</definedName>
    <definedName name="________________________CDG250" localSheetId="4">#REF!</definedName>
    <definedName name="________________________CDG250" localSheetId="2">#REF!</definedName>
    <definedName name="________________________CDG250" localSheetId="7">#REF!</definedName>
    <definedName name="________________________CDG250" localSheetId="1">#REF!</definedName>
    <definedName name="________________________CDG250" localSheetId="0">#REF!</definedName>
    <definedName name="________________________CDG250">#REF!</definedName>
    <definedName name="________________________CDG50" localSheetId="5">#REF!</definedName>
    <definedName name="________________________CDG50" localSheetId="4">#REF!</definedName>
    <definedName name="________________________CDG50" localSheetId="2">#REF!</definedName>
    <definedName name="________________________CDG50" localSheetId="7">#REF!</definedName>
    <definedName name="________________________CDG50" localSheetId="1">#REF!</definedName>
    <definedName name="________________________CDG50" localSheetId="0">#REF!</definedName>
    <definedName name="________________________CDG50">#REF!</definedName>
    <definedName name="________________________CDG500" localSheetId="5">#REF!</definedName>
    <definedName name="________________________CDG500" localSheetId="4">#REF!</definedName>
    <definedName name="________________________CDG500" localSheetId="2">#REF!</definedName>
    <definedName name="________________________CDG500" localSheetId="7">#REF!</definedName>
    <definedName name="________________________CDG500" localSheetId="1">#REF!</definedName>
    <definedName name="________________________CDG500" localSheetId="0">#REF!</definedName>
    <definedName name="________________________CDG500">#REF!</definedName>
    <definedName name="________________________CEM53" localSheetId="5">#REF!</definedName>
    <definedName name="________________________CEM53" localSheetId="4">#REF!</definedName>
    <definedName name="________________________CEM53" localSheetId="2">#REF!</definedName>
    <definedName name="________________________CEM53" localSheetId="7">#REF!</definedName>
    <definedName name="________________________CEM53" localSheetId="1">#REF!</definedName>
    <definedName name="________________________CEM53" localSheetId="0">#REF!</definedName>
    <definedName name="________________________CEM53">#REF!</definedName>
    <definedName name="________________________CRN3" localSheetId="5">#REF!</definedName>
    <definedName name="________________________CRN3" localSheetId="4">#REF!</definedName>
    <definedName name="________________________CRN3" localSheetId="2">#REF!</definedName>
    <definedName name="________________________CRN3" localSheetId="7">#REF!</definedName>
    <definedName name="________________________CRN3" localSheetId="1">#REF!</definedName>
    <definedName name="________________________CRN3" localSheetId="0">#REF!</definedName>
    <definedName name="________________________CRN3">#REF!</definedName>
    <definedName name="________________________CRN35" localSheetId="5">#REF!</definedName>
    <definedName name="________________________CRN35" localSheetId="4">#REF!</definedName>
    <definedName name="________________________CRN35" localSheetId="2">#REF!</definedName>
    <definedName name="________________________CRN35" localSheetId="7">#REF!</definedName>
    <definedName name="________________________CRN35" localSheetId="1">#REF!</definedName>
    <definedName name="________________________CRN35" localSheetId="0">#REF!</definedName>
    <definedName name="________________________CRN35">#REF!</definedName>
    <definedName name="________________________CRN80" localSheetId="5">#REF!</definedName>
    <definedName name="________________________CRN80" localSheetId="4">#REF!</definedName>
    <definedName name="________________________CRN80" localSheetId="2">#REF!</definedName>
    <definedName name="________________________CRN80" localSheetId="7">#REF!</definedName>
    <definedName name="________________________CRN80" localSheetId="1">#REF!</definedName>
    <definedName name="________________________CRN80" localSheetId="0">#REF!</definedName>
    <definedName name="________________________CRN80">#REF!</definedName>
    <definedName name="________________________DOZ50" localSheetId="5">#REF!</definedName>
    <definedName name="________________________DOZ50" localSheetId="4">#REF!</definedName>
    <definedName name="________________________DOZ50" localSheetId="2">#REF!</definedName>
    <definedName name="________________________DOZ50" localSheetId="7">#REF!</definedName>
    <definedName name="________________________DOZ50" localSheetId="1">#REF!</definedName>
    <definedName name="________________________DOZ50" localSheetId="0">#REF!</definedName>
    <definedName name="________________________DOZ50">#REF!</definedName>
    <definedName name="________________________DOZ80" localSheetId="5">#REF!</definedName>
    <definedName name="________________________DOZ80" localSheetId="4">#REF!</definedName>
    <definedName name="________________________DOZ80" localSheetId="2">#REF!</definedName>
    <definedName name="________________________DOZ80" localSheetId="7">#REF!</definedName>
    <definedName name="________________________DOZ80" localSheetId="1">#REF!</definedName>
    <definedName name="________________________DOZ80" localSheetId="0">#REF!</definedName>
    <definedName name="________________________DOZ80">#REF!</definedName>
    <definedName name="________________________ExV200" localSheetId="5">#REF!</definedName>
    <definedName name="________________________ExV200" localSheetId="4">#REF!</definedName>
    <definedName name="________________________ExV200" localSheetId="2">#REF!</definedName>
    <definedName name="________________________ExV200" localSheetId="7">#REF!</definedName>
    <definedName name="________________________ExV200" localSheetId="1">#REF!</definedName>
    <definedName name="________________________ExV200" localSheetId="0">#REF!</definedName>
    <definedName name="________________________ExV200">#REF!</definedName>
    <definedName name="________________________GEN100" localSheetId="5">#REF!</definedName>
    <definedName name="________________________GEN100" localSheetId="4">#REF!</definedName>
    <definedName name="________________________GEN100" localSheetId="2">#REF!</definedName>
    <definedName name="________________________GEN100" localSheetId="7">#REF!</definedName>
    <definedName name="________________________GEN100" localSheetId="1">#REF!</definedName>
    <definedName name="________________________GEN100" localSheetId="0">#REF!</definedName>
    <definedName name="________________________GEN100">#REF!</definedName>
    <definedName name="________________________GEN250" localSheetId="5">#REF!</definedName>
    <definedName name="________________________GEN250" localSheetId="4">#REF!</definedName>
    <definedName name="________________________GEN250" localSheetId="2">#REF!</definedName>
    <definedName name="________________________GEN250" localSheetId="7">#REF!</definedName>
    <definedName name="________________________GEN250" localSheetId="1">#REF!</definedName>
    <definedName name="________________________GEN250" localSheetId="0">#REF!</definedName>
    <definedName name="________________________GEN250">#REF!</definedName>
    <definedName name="________________________GEN325" localSheetId="5">#REF!</definedName>
    <definedName name="________________________GEN325" localSheetId="4">#REF!</definedName>
    <definedName name="________________________GEN325" localSheetId="2">#REF!</definedName>
    <definedName name="________________________GEN325" localSheetId="7">#REF!</definedName>
    <definedName name="________________________GEN325" localSheetId="1">#REF!</definedName>
    <definedName name="________________________GEN325" localSheetId="0">#REF!</definedName>
    <definedName name="________________________GEN325">#REF!</definedName>
    <definedName name="________________________GEN380" localSheetId="5">#REF!</definedName>
    <definedName name="________________________GEN380" localSheetId="4">#REF!</definedName>
    <definedName name="________________________GEN380" localSheetId="2">#REF!</definedName>
    <definedName name="________________________GEN380" localSheetId="7">#REF!</definedName>
    <definedName name="________________________GEN380" localSheetId="1">#REF!</definedName>
    <definedName name="________________________GEN380" localSheetId="0">#REF!</definedName>
    <definedName name="________________________GEN380">#REF!</definedName>
    <definedName name="________________________GSB1" localSheetId="5">#REF!</definedName>
    <definedName name="________________________GSB1" localSheetId="4">#REF!</definedName>
    <definedName name="________________________GSB1" localSheetId="2">#REF!</definedName>
    <definedName name="________________________GSB1" localSheetId="7">#REF!</definedName>
    <definedName name="________________________GSB1" localSheetId="1">#REF!</definedName>
    <definedName name="________________________GSB1" localSheetId="0">#REF!</definedName>
    <definedName name="________________________GSB1">#REF!</definedName>
    <definedName name="________________________GSB2" localSheetId="5">#REF!</definedName>
    <definedName name="________________________GSB2" localSheetId="4">#REF!</definedName>
    <definedName name="________________________GSB2" localSheetId="2">#REF!</definedName>
    <definedName name="________________________GSB2" localSheetId="7">#REF!</definedName>
    <definedName name="________________________GSB2" localSheetId="1">#REF!</definedName>
    <definedName name="________________________GSB2" localSheetId="0">#REF!</definedName>
    <definedName name="________________________GSB2">#REF!</definedName>
    <definedName name="________________________GSB3" localSheetId="5">#REF!</definedName>
    <definedName name="________________________GSB3" localSheetId="4">#REF!</definedName>
    <definedName name="________________________GSB3" localSheetId="2">#REF!</definedName>
    <definedName name="________________________GSB3" localSheetId="7">#REF!</definedName>
    <definedName name="________________________GSB3" localSheetId="1">#REF!</definedName>
    <definedName name="________________________GSB3" localSheetId="0">#REF!</definedName>
    <definedName name="________________________GSB3">#REF!</definedName>
    <definedName name="________________________HMP1" localSheetId="5">#REF!</definedName>
    <definedName name="________________________HMP1" localSheetId="4">#REF!</definedName>
    <definedName name="________________________HMP1" localSheetId="2">#REF!</definedName>
    <definedName name="________________________HMP1" localSheetId="7">#REF!</definedName>
    <definedName name="________________________HMP1" localSheetId="1">#REF!</definedName>
    <definedName name="________________________HMP1" localSheetId="0">#REF!</definedName>
    <definedName name="________________________HMP1">#REF!</definedName>
    <definedName name="________________________HMP2" localSheetId="5">#REF!</definedName>
    <definedName name="________________________HMP2" localSheetId="4">#REF!</definedName>
    <definedName name="________________________HMP2" localSheetId="2">#REF!</definedName>
    <definedName name="________________________HMP2" localSheetId="7">#REF!</definedName>
    <definedName name="________________________HMP2" localSheetId="1">#REF!</definedName>
    <definedName name="________________________HMP2" localSheetId="0">#REF!</definedName>
    <definedName name="________________________HMP2">#REF!</definedName>
    <definedName name="________________________HMP3" localSheetId="5">#REF!</definedName>
    <definedName name="________________________HMP3" localSheetId="4">#REF!</definedName>
    <definedName name="________________________HMP3" localSheetId="2">#REF!</definedName>
    <definedName name="________________________HMP3" localSheetId="7">#REF!</definedName>
    <definedName name="________________________HMP3" localSheetId="1">#REF!</definedName>
    <definedName name="________________________HMP3" localSheetId="0">#REF!</definedName>
    <definedName name="________________________HMP3">#REF!</definedName>
    <definedName name="________________________HMP4" localSheetId="5">#REF!</definedName>
    <definedName name="________________________HMP4" localSheetId="4">#REF!</definedName>
    <definedName name="________________________HMP4" localSheetId="2">#REF!</definedName>
    <definedName name="________________________HMP4" localSheetId="7">#REF!</definedName>
    <definedName name="________________________HMP4" localSheetId="1">#REF!</definedName>
    <definedName name="________________________HMP4" localSheetId="0">#REF!</definedName>
    <definedName name="________________________HMP4">#REF!</definedName>
    <definedName name="________________________III7">"$C4.$#REF!$#REF!"</definedName>
    <definedName name="________________________MIX10" localSheetId="5">#REF!</definedName>
    <definedName name="________________________MIX10" localSheetId="4">#REF!</definedName>
    <definedName name="________________________MIX10" localSheetId="2">#REF!</definedName>
    <definedName name="________________________MIX10" localSheetId="7">#REF!</definedName>
    <definedName name="________________________MIX10" localSheetId="1">#REF!</definedName>
    <definedName name="________________________MIX10" localSheetId="0">#REF!</definedName>
    <definedName name="________________________MIX10">#REF!</definedName>
    <definedName name="________________________MIX15" localSheetId="5">#REF!</definedName>
    <definedName name="________________________MIX15" localSheetId="4">#REF!</definedName>
    <definedName name="________________________MIX15" localSheetId="2">#REF!</definedName>
    <definedName name="________________________MIX15" localSheetId="7">#REF!</definedName>
    <definedName name="________________________MIX15" localSheetId="1">#REF!</definedName>
    <definedName name="________________________MIX15" localSheetId="0">#REF!</definedName>
    <definedName name="________________________MIX15">#REF!</definedName>
    <definedName name="________________________MIX15150" localSheetId="5">'[4]Mix Design'!#REF!</definedName>
    <definedName name="________________________MIX15150" localSheetId="4">'[4]Mix Design'!#REF!</definedName>
    <definedName name="________________________MIX15150" localSheetId="2">'[4]Mix Design'!#REF!</definedName>
    <definedName name="________________________MIX15150" localSheetId="7">'[4]Mix Design'!#REF!</definedName>
    <definedName name="________________________MIX15150" localSheetId="1">'[4]Mix Design'!#REF!</definedName>
    <definedName name="________________________MIX15150" localSheetId="0">'[4]Mix Design'!#REF!</definedName>
    <definedName name="________________________MIX15150">'[4]Mix Design'!#REF!</definedName>
    <definedName name="________________________MIX1540">'[4]Mix Design'!$P$11</definedName>
    <definedName name="________________________MIX1580" localSheetId="5">'[4]Mix Design'!#REF!</definedName>
    <definedName name="________________________MIX1580" localSheetId="4">'[4]Mix Design'!#REF!</definedName>
    <definedName name="________________________MIX1580" localSheetId="2">'[4]Mix Design'!#REF!</definedName>
    <definedName name="________________________MIX1580" localSheetId="7">'[4]Mix Design'!#REF!</definedName>
    <definedName name="________________________MIX1580" localSheetId="1">'[4]Mix Design'!#REF!</definedName>
    <definedName name="________________________MIX1580" localSheetId="0">'[4]Mix Design'!#REF!</definedName>
    <definedName name="________________________MIX1580">'[4]Mix Design'!#REF!</definedName>
    <definedName name="________________________MIX2">'[5]Mix Design'!$P$12</definedName>
    <definedName name="________________________MIX20" localSheetId="5">#REF!</definedName>
    <definedName name="________________________MIX20" localSheetId="4">#REF!</definedName>
    <definedName name="________________________MIX20" localSheetId="2">#REF!</definedName>
    <definedName name="________________________MIX20" localSheetId="7">#REF!</definedName>
    <definedName name="________________________MIX20" localSheetId="1">#REF!</definedName>
    <definedName name="________________________MIX20" localSheetId="0">#REF!</definedName>
    <definedName name="________________________MIX20">#REF!</definedName>
    <definedName name="________________________MIX2020">'[4]Mix Design'!$P$12</definedName>
    <definedName name="________________________MIX2040">'[4]Mix Design'!$P$13</definedName>
    <definedName name="________________________MIX25" localSheetId="5">#REF!</definedName>
    <definedName name="________________________MIX25" localSheetId="4">#REF!</definedName>
    <definedName name="________________________MIX25" localSheetId="2">#REF!</definedName>
    <definedName name="________________________MIX25" localSheetId="7">#REF!</definedName>
    <definedName name="________________________MIX25" localSheetId="1">#REF!</definedName>
    <definedName name="________________________MIX25" localSheetId="0">#REF!</definedName>
    <definedName name="________________________MIX25">#REF!</definedName>
    <definedName name="________________________MIX2540">'[4]Mix Design'!$P$15</definedName>
    <definedName name="________________________Mix255">'[6]Mix Design'!$P$13</definedName>
    <definedName name="________________________MIX30" localSheetId="5">#REF!</definedName>
    <definedName name="________________________MIX30" localSheetId="4">#REF!</definedName>
    <definedName name="________________________MIX30" localSheetId="2">#REF!</definedName>
    <definedName name="________________________MIX30" localSheetId="7">#REF!</definedName>
    <definedName name="________________________MIX30" localSheetId="1">#REF!</definedName>
    <definedName name="________________________MIX30" localSheetId="0">#REF!</definedName>
    <definedName name="________________________MIX30">#REF!</definedName>
    <definedName name="________________________MIX35" localSheetId="5">#REF!</definedName>
    <definedName name="________________________MIX35" localSheetId="4">#REF!</definedName>
    <definedName name="________________________MIX35" localSheetId="2">#REF!</definedName>
    <definedName name="________________________MIX35" localSheetId="7">#REF!</definedName>
    <definedName name="________________________MIX35" localSheetId="1">#REF!</definedName>
    <definedName name="________________________MIX35" localSheetId="0">#REF!</definedName>
    <definedName name="________________________MIX35">#REF!</definedName>
    <definedName name="________________________MIX40" localSheetId="5">#REF!</definedName>
    <definedName name="________________________MIX40" localSheetId="4">#REF!</definedName>
    <definedName name="________________________MIX40" localSheetId="2">#REF!</definedName>
    <definedName name="________________________MIX40" localSheetId="7">#REF!</definedName>
    <definedName name="________________________MIX40" localSheetId="1">#REF!</definedName>
    <definedName name="________________________MIX40" localSheetId="0">#REF!</definedName>
    <definedName name="________________________MIX40">#REF!</definedName>
    <definedName name="________________________MIX45" localSheetId="5">'[4]Mix Design'!#REF!</definedName>
    <definedName name="________________________MIX45" localSheetId="4">'[4]Mix Design'!#REF!</definedName>
    <definedName name="________________________MIX45" localSheetId="2">'[4]Mix Design'!#REF!</definedName>
    <definedName name="________________________MIX45" localSheetId="7">'[4]Mix Design'!#REF!</definedName>
    <definedName name="________________________MIX45" localSheetId="1">'[4]Mix Design'!#REF!</definedName>
    <definedName name="________________________MIX45" localSheetId="0">'[4]Mix Design'!#REF!</definedName>
    <definedName name="________________________MIX45">'[4]Mix Design'!#REF!</definedName>
    <definedName name="________________________MUR5" localSheetId="5">#REF!</definedName>
    <definedName name="________________________MUR5" localSheetId="4">#REF!</definedName>
    <definedName name="________________________MUR5" localSheetId="2">#REF!</definedName>
    <definedName name="________________________MUR5" localSheetId="7">#REF!</definedName>
    <definedName name="________________________MUR5" localSheetId="1">#REF!</definedName>
    <definedName name="________________________MUR5" localSheetId="0">#REF!</definedName>
    <definedName name="________________________MUR5">#REF!</definedName>
    <definedName name="________________________MUR8" localSheetId="5">#REF!</definedName>
    <definedName name="________________________MUR8" localSheetId="4">#REF!</definedName>
    <definedName name="________________________MUR8" localSheetId="2">#REF!</definedName>
    <definedName name="________________________MUR8" localSheetId="7">#REF!</definedName>
    <definedName name="________________________MUR8" localSheetId="1">#REF!</definedName>
    <definedName name="________________________MUR8" localSheetId="0">#REF!</definedName>
    <definedName name="________________________MUR8">#REF!</definedName>
    <definedName name="________________________OPC43" localSheetId="5">#REF!</definedName>
    <definedName name="________________________OPC43" localSheetId="4">#REF!</definedName>
    <definedName name="________________________OPC43" localSheetId="2">#REF!</definedName>
    <definedName name="________________________OPC43" localSheetId="7">#REF!</definedName>
    <definedName name="________________________OPC43" localSheetId="1">#REF!</definedName>
    <definedName name="________________________OPC43" localSheetId="0">#REF!</definedName>
    <definedName name="________________________OPC43">#REF!</definedName>
    <definedName name="________________________SLV10025" localSheetId="5">'[8]ANAL-PIPE LINE'!#REF!</definedName>
    <definedName name="________________________SLV10025" localSheetId="4">'[8]ANAL-PIPE LINE'!#REF!</definedName>
    <definedName name="________________________SLV10025" localSheetId="2">'[8]ANAL-PIPE LINE'!#REF!</definedName>
    <definedName name="________________________SLV10025" localSheetId="7">'[8]ANAL-PIPE LINE'!#REF!</definedName>
    <definedName name="________________________SLV10025" localSheetId="1">'[8]ANAL-PIPE LINE'!#REF!</definedName>
    <definedName name="________________________SLV10025" localSheetId="0">'[8]ANAL-PIPE LINE'!#REF!</definedName>
    <definedName name="________________________SLV10025">'[8]ANAL-PIPE LINE'!#REF!</definedName>
    <definedName name="________________________TIP1" localSheetId="5">#REF!</definedName>
    <definedName name="________________________TIP1" localSheetId="4">#REF!</definedName>
    <definedName name="________________________TIP1" localSheetId="2">#REF!</definedName>
    <definedName name="________________________TIP1" localSheetId="7">#REF!</definedName>
    <definedName name="________________________TIP1" localSheetId="1">#REF!</definedName>
    <definedName name="________________________TIP1" localSheetId="0">#REF!</definedName>
    <definedName name="________________________TIP1">#REF!</definedName>
    <definedName name="________________________TIP2" localSheetId="5">#REF!</definedName>
    <definedName name="________________________TIP2" localSheetId="4">#REF!</definedName>
    <definedName name="________________________TIP2" localSheetId="2">#REF!</definedName>
    <definedName name="________________________TIP2" localSheetId="7">#REF!</definedName>
    <definedName name="________________________TIP2" localSheetId="1">#REF!</definedName>
    <definedName name="________________________TIP2" localSheetId="0">#REF!</definedName>
    <definedName name="________________________TIP2">#REF!</definedName>
    <definedName name="________________________TIP3" localSheetId="5">#REF!</definedName>
    <definedName name="________________________TIP3" localSheetId="4">#REF!</definedName>
    <definedName name="________________________TIP3" localSheetId="2">#REF!</definedName>
    <definedName name="________________________TIP3" localSheetId="7">#REF!</definedName>
    <definedName name="________________________TIP3" localSheetId="1">#REF!</definedName>
    <definedName name="________________________TIP3" localSheetId="0">#REF!</definedName>
    <definedName name="________________________TIP3">#REF!</definedName>
    <definedName name="_______________________A65537" localSheetId="5">#REF!</definedName>
    <definedName name="_______________________A65537" localSheetId="4">#REF!</definedName>
    <definedName name="_______________________A65537" localSheetId="2">#REF!</definedName>
    <definedName name="_______________________A65537" localSheetId="7">#REF!</definedName>
    <definedName name="_______________________A65537" localSheetId="1">#REF!</definedName>
    <definedName name="_______________________A65537" localSheetId="0">#REF!</definedName>
    <definedName name="_______________________A65537">#REF!</definedName>
    <definedName name="_______________________ABM10" localSheetId="5">#REF!</definedName>
    <definedName name="_______________________ABM10" localSheetId="4">#REF!</definedName>
    <definedName name="_______________________ABM10" localSheetId="2">#REF!</definedName>
    <definedName name="_______________________ABM10" localSheetId="7">#REF!</definedName>
    <definedName name="_______________________ABM10" localSheetId="1">#REF!</definedName>
    <definedName name="_______________________ABM10" localSheetId="0">#REF!</definedName>
    <definedName name="_______________________ABM10">#REF!</definedName>
    <definedName name="_______________________ABM40" localSheetId="5">#REF!</definedName>
    <definedName name="_______________________ABM40" localSheetId="4">#REF!</definedName>
    <definedName name="_______________________ABM40" localSheetId="2">#REF!</definedName>
    <definedName name="_______________________ABM40" localSheetId="7">#REF!</definedName>
    <definedName name="_______________________ABM40" localSheetId="1">#REF!</definedName>
    <definedName name="_______________________ABM40" localSheetId="0">#REF!</definedName>
    <definedName name="_______________________ABM40">#REF!</definedName>
    <definedName name="_______________________ABM6" localSheetId="5">#REF!</definedName>
    <definedName name="_______________________ABM6" localSheetId="4">#REF!</definedName>
    <definedName name="_______________________ABM6" localSheetId="2">#REF!</definedName>
    <definedName name="_______________________ABM6" localSheetId="7">#REF!</definedName>
    <definedName name="_______________________ABM6" localSheetId="1">#REF!</definedName>
    <definedName name="_______________________ABM6" localSheetId="0">#REF!</definedName>
    <definedName name="_______________________ABM6">#REF!</definedName>
    <definedName name="_______________________ACB10" localSheetId="5">#REF!</definedName>
    <definedName name="_______________________ACB10" localSheetId="4">#REF!</definedName>
    <definedName name="_______________________ACB10" localSheetId="2">#REF!</definedName>
    <definedName name="_______________________ACB10" localSheetId="7">#REF!</definedName>
    <definedName name="_______________________ACB10" localSheetId="1">#REF!</definedName>
    <definedName name="_______________________ACB10" localSheetId="0">#REF!</definedName>
    <definedName name="_______________________ACB10">#REF!</definedName>
    <definedName name="_______________________ACB20" localSheetId="5">#REF!</definedName>
    <definedName name="_______________________ACB20" localSheetId="4">#REF!</definedName>
    <definedName name="_______________________ACB20" localSheetId="2">#REF!</definedName>
    <definedName name="_______________________ACB20" localSheetId="7">#REF!</definedName>
    <definedName name="_______________________ACB20" localSheetId="1">#REF!</definedName>
    <definedName name="_______________________ACB20" localSheetId="0">#REF!</definedName>
    <definedName name="_______________________ACB20">#REF!</definedName>
    <definedName name="_______________________ACR10" localSheetId="5">#REF!</definedName>
    <definedName name="_______________________ACR10" localSheetId="4">#REF!</definedName>
    <definedName name="_______________________ACR10" localSheetId="2">#REF!</definedName>
    <definedName name="_______________________ACR10" localSheetId="7">#REF!</definedName>
    <definedName name="_______________________ACR10" localSheetId="1">#REF!</definedName>
    <definedName name="_______________________ACR10" localSheetId="0">#REF!</definedName>
    <definedName name="_______________________ACR10">#REF!</definedName>
    <definedName name="_______________________ACR20" localSheetId="5">#REF!</definedName>
    <definedName name="_______________________ACR20" localSheetId="4">#REF!</definedName>
    <definedName name="_______________________ACR20" localSheetId="2">#REF!</definedName>
    <definedName name="_______________________ACR20" localSheetId="7">#REF!</definedName>
    <definedName name="_______________________ACR20" localSheetId="1">#REF!</definedName>
    <definedName name="_______________________ACR20" localSheetId="0">#REF!</definedName>
    <definedName name="_______________________ACR20">#REF!</definedName>
    <definedName name="_______________________AGG6" localSheetId="5">#REF!</definedName>
    <definedName name="_______________________AGG6" localSheetId="4">#REF!</definedName>
    <definedName name="_______________________AGG6" localSheetId="2">#REF!</definedName>
    <definedName name="_______________________AGG6" localSheetId="7">#REF!</definedName>
    <definedName name="_______________________AGG6" localSheetId="1">#REF!</definedName>
    <definedName name="_______________________AGG6" localSheetId="0">#REF!</definedName>
    <definedName name="_______________________AGG6">#REF!</definedName>
    <definedName name="_______________________AWM10" localSheetId="5">#REF!</definedName>
    <definedName name="_______________________AWM10" localSheetId="4">#REF!</definedName>
    <definedName name="_______________________AWM10" localSheetId="2">#REF!</definedName>
    <definedName name="_______________________AWM10" localSheetId="7">#REF!</definedName>
    <definedName name="_______________________AWM10" localSheetId="1">#REF!</definedName>
    <definedName name="_______________________AWM10" localSheetId="0">#REF!</definedName>
    <definedName name="_______________________AWM10">#REF!</definedName>
    <definedName name="_______________________AWM40" localSheetId="5">#REF!</definedName>
    <definedName name="_______________________AWM40" localSheetId="4">#REF!</definedName>
    <definedName name="_______________________AWM40" localSheetId="2">#REF!</definedName>
    <definedName name="_______________________AWM40" localSheetId="7">#REF!</definedName>
    <definedName name="_______________________AWM40" localSheetId="1">#REF!</definedName>
    <definedName name="_______________________AWM40" localSheetId="0">#REF!</definedName>
    <definedName name="_______________________AWM40">#REF!</definedName>
    <definedName name="_______________________AWM6" localSheetId="5">#REF!</definedName>
    <definedName name="_______________________AWM6" localSheetId="4">#REF!</definedName>
    <definedName name="_______________________AWM6" localSheetId="2">#REF!</definedName>
    <definedName name="_______________________AWM6" localSheetId="7">#REF!</definedName>
    <definedName name="_______________________AWM6" localSheetId="1">#REF!</definedName>
    <definedName name="_______________________AWM6" localSheetId="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5">#REF!</definedName>
    <definedName name="_______________________CDG100" localSheetId="4">#REF!</definedName>
    <definedName name="_______________________CDG100" localSheetId="2">#REF!</definedName>
    <definedName name="_______________________CDG100" localSheetId="7">#REF!</definedName>
    <definedName name="_______________________CDG100" localSheetId="1">#REF!</definedName>
    <definedName name="_______________________CDG100" localSheetId="0">#REF!</definedName>
    <definedName name="_______________________CDG100">#REF!</definedName>
    <definedName name="_______________________CDG250" localSheetId="5">#REF!</definedName>
    <definedName name="_______________________CDG250" localSheetId="4">#REF!</definedName>
    <definedName name="_______________________CDG250" localSheetId="2">#REF!</definedName>
    <definedName name="_______________________CDG250" localSheetId="7">#REF!</definedName>
    <definedName name="_______________________CDG250" localSheetId="1">#REF!</definedName>
    <definedName name="_______________________CDG250" localSheetId="0">#REF!</definedName>
    <definedName name="_______________________CDG250">#REF!</definedName>
    <definedName name="_______________________CDG50" localSheetId="5">#REF!</definedName>
    <definedName name="_______________________CDG50" localSheetId="4">#REF!</definedName>
    <definedName name="_______________________CDG50" localSheetId="2">#REF!</definedName>
    <definedName name="_______________________CDG50" localSheetId="7">#REF!</definedName>
    <definedName name="_______________________CDG50" localSheetId="1">#REF!</definedName>
    <definedName name="_______________________CDG50" localSheetId="0">#REF!</definedName>
    <definedName name="_______________________CDG50">#REF!</definedName>
    <definedName name="_______________________CDG500" localSheetId="5">#REF!</definedName>
    <definedName name="_______________________CDG500" localSheetId="4">#REF!</definedName>
    <definedName name="_______________________CDG500" localSheetId="2">#REF!</definedName>
    <definedName name="_______________________CDG500" localSheetId="7">#REF!</definedName>
    <definedName name="_______________________CDG500" localSheetId="1">#REF!</definedName>
    <definedName name="_______________________CDG500" localSheetId="0">#REF!</definedName>
    <definedName name="_______________________CDG500">#REF!</definedName>
    <definedName name="_______________________CEM53" localSheetId="5">#REF!</definedName>
    <definedName name="_______________________CEM53" localSheetId="4">#REF!</definedName>
    <definedName name="_______________________CEM53" localSheetId="2">#REF!</definedName>
    <definedName name="_______________________CEM53" localSheetId="7">#REF!</definedName>
    <definedName name="_______________________CEM53" localSheetId="1">#REF!</definedName>
    <definedName name="_______________________CEM53" localSheetId="0">#REF!</definedName>
    <definedName name="_______________________CEM53">#REF!</definedName>
    <definedName name="_______________________CRN3" localSheetId="5">#REF!</definedName>
    <definedName name="_______________________CRN3" localSheetId="4">#REF!</definedName>
    <definedName name="_______________________CRN3" localSheetId="2">#REF!</definedName>
    <definedName name="_______________________CRN3" localSheetId="7">#REF!</definedName>
    <definedName name="_______________________CRN3" localSheetId="1">#REF!</definedName>
    <definedName name="_______________________CRN3" localSheetId="0">#REF!</definedName>
    <definedName name="_______________________CRN3">#REF!</definedName>
    <definedName name="_______________________CRN35" localSheetId="5">#REF!</definedName>
    <definedName name="_______________________CRN35" localSheetId="4">#REF!</definedName>
    <definedName name="_______________________CRN35" localSheetId="2">#REF!</definedName>
    <definedName name="_______________________CRN35" localSheetId="7">#REF!</definedName>
    <definedName name="_______________________CRN35" localSheetId="1">#REF!</definedName>
    <definedName name="_______________________CRN35" localSheetId="0">#REF!</definedName>
    <definedName name="_______________________CRN35">#REF!</definedName>
    <definedName name="_______________________CRN80" localSheetId="5">#REF!</definedName>
    <definedName name="_______________________CRN80" localSheetId="4">#REF!</definedName>
    <definedName name="_______________________CRN80" localSheetId="2">#REF!</definedName>
    <definedName name="_______________________CRN80" localSheetId="7">#REF!</definedName>
    <definedName name="_______________________CRN80" localSheetId="1">#REF!</definedName>
    <definedName name="_______________________CRN80" localSheetId="0">#REF!</definedName>
    <definedName name="_______________________CRN80">#REF!</definedName>
    <definedName name="_______________________DOZ50" localSheetId="5">#REF!</definedName>
    <definedName name="_______________________DOZ50" localSheetId="4">#REF!</definedName>
    <definedName name="_______________________DOZ50" localSheetId="2">#REF!</definedName>
    <definedName name="_______________________DOZ50" localSheetId="7">#REF!</definedName>
    <definedName name="_______________________DOZ50" localSheetId="1">#REF!</definedName>
    <definedName name="_______________________DOZ50" localSheetId="0">#REF!</definedName>
    <definedName name="_______________________DOZ50">#REF!</definedName>
    <definedName name="_______________________DOZ80" localSheetId="5">#REF!</definedName>
    <definedName name="_______________________DOZ80" localSheetId="4">#REF!</definedName>
    <definedName name="_______________________DOZ80" localSheetId="2">#REF!</definedName>
    <definedName name="_______________________DOZ80" localSheetId="7">#REF!</definedName>
    <definedName name="_______________________DOZ80" localSheetId="1">#REF!</definedName>
    <definedName name="_______________________DOZ80" localSheetId="0">#REF!</definedName>
    <definedName name="_______________________DOZ80">#REF!</definedName>
    <definedName name="_______________________ExV200" localSheetId="5">#REF!</definedName>
    <definedName name="_______________________ExV200" localSheetId="4">#REF!</definedName>
    <definedName name="_______________________ExV200" localSheetId="2">#REF!</definedName>
    <definedName name="_______________________ExV200" localSheetId="7">#REF!</definedName>
    <definedName name="_______________________ExV200" localSheetId="1">#REF!</definedName>
    <definedName name="_______________________ExV200" localSheetId="0">#REF!</definedName>
    <definedName name="_______________________ExV200">#REF!</definedName>
    <definedName name="_______________________GEN100" localSheetId="5">#REF!</definedName>
    <definedName name="_______________________GEN100" localSheetId="4">#REF!</definedName>
    <definedName name="_______________________GEN100" localSheetId="2">#REF!</definedName>
    <definedName name="_______________________GEN100" localSheetId="7">#REF!</definedName>
    <definedName name="_______________________GEN100" localSheetId="1">#REF!</definedName>
    <definedName name="_______________________GEN100" localSheetId="0">#REF!</definedName>
    <definedName name="_______________________GEN100">#REF!</definedName>
    <definedName name="_______________________GEN250" localSheetId="5">#REF!</definedName>
    <definedName name="_______________________GEN250" localSheetId="4">#REF!</definedName>
    <definedName name="_______________________GEN250" localSheetId="2">#REF!</definedName>
    <definedName name="_______________________GEN250" localSheetId="7">#REF!</definedName>
    <definedName name="_______________________GEN250" localSheetId="1">#REF!</definedName>
    <definedName name="_______________________GEN250" localSheetId="0">#REF!</definedName>
    <definedName name="_______________________GEN250">#REF!</definedName>
    <definedName name="_______________________GEN325" localSheetId="5">#REF!</definedName>
    <definedName name="_______________________GEN325" localSheetId="4">#REF!</definedName>
    <definedName name="_______________________GEN325" localSheetId="2">#REF!</definedName>
    <definedName name="_______________________GEN325" localSheetId="7">#REF!</definedName>
    <definedName name="_______________________GEN325" localSheetId="1">#REF!</definedName>
    <definedName name="_______________________GEN325" localSheetId="0">#REF!</definedName>
    <definedName name="_______________________GEN325">#REF!</definedName>
    <definedName name="_______________________GEN380" localSheetId="5">#REF!</definedName>
    <definedName name="_______________________GEN380" localSheetId="4">#REF!</definedName>
    <definedName name="_______________________GEN380" localSheetId="2">#REF!</definedName>
    <definedName name="_______________________GEN380" localSheetId="7">#REF!</definedName>
    <definedName name="_______________________GEN380" localSheetId="1">#REF!</definedName>
    <definedName name="_______________________GEN380" localSheetId="0">#REF!</definedName>
    <definedName name="_______________________GEN380">#REF!</definedName>
    <definedName name="_______________________GSB1" localSheetId="5">#REF!</definedName>
    <definedName name="_______________________GSB1" localSheetId="4">#REF!</definedName>
    <definedName name="_______________________GSB1" localSheetId="2">#REF!</definedName>
    <definedName name="_______________________GSB1" localSheetId="7">#REF!</definedName>
    <definedName name="_______________________GSB1" localSheetId="1">#REF!</definedName>
    <definedName name="_______________________GSB1" localSheetId="0">#REF!</definedName>
    <definedName name="_______________________GSB1">#REF!</definedName>
    <definedName name="_______________________GSB2" localSheetId="5">#REF!</definedName>
    <definedName name="_______________________GSB2" localSheetId="4">#REF!</definedName>
    <definedName name="_______________________GSB2" localSheetId="2">#REF!</definedName>
    <definedName name="_______________________GSB2" localSheetId="7">#REF!</definedName>
    <definedName name="_______________________GSB2" localSheetId="1">#REF!</definedName>
    <definedName name="_______________________GSB2" localSheetId="0">#REF!</definedName>
    <definedName name="_______________________GSB2">#REF!</definedName>
    <definedName name="_______________________GSB3" localSheetId="5">#REF!</definedName>
    <definedName name="_______________________GSB3" localSheetId="4">#REF!</definedName>
    <definedName name="_______________________GSB3" localSheetId="2">#REF!</definedName>
    <definedName name="_______________________GSB3" localSheetId="7">#REF!</definedName>
    <definedName name="_______________________GSB3" localSheetId="1">#REF!</definedName>
    <definedName name="_______________________GSB3" localSheetId="0">#REF!</definedName>
    <definedName name="_______________________GSB3">#REF!</definedName>
    <definedName name="_______________________HMP1" localSheetId="5">#REF!</definedName>
    <definedName name="_______________________HMP1" localSheetId="4">#REF!</definedName>
    <definedName name="_______________________HMP1" localSheetId="2">#REF!</definedName>
    <definedName name="_______________________HMP1" localSheetId="7">#REF!</definedName>
    <definedName name="_______________________HMP1" localSheetId="1">#REF!</definedName>
    <definedName name="_______________________HMP1" localSheetId="0">#REF!</definedName>
    <definedName name="_______________________HMP1">#REF!</definedName>
    <definedName name="_______________________HMP2" localSheetId="5">#REF!</definedName>
    <definedName name="_______________________HMP2" localSheetId="4">#REF!</definedName>
    <definedName name="_______________________HMP2" localSheetId="2">#REF!</definedName>
    <definedName name="_______________________HMP2" localSheetId="7">#REF!</definedName>
    <definedName name="_______________________HMP2" localSheetId="1">#REF!</definedName>
    <definedName name="_______________________HMP2" localSheetId="0">#REF!</definedName>
    <definedName name="_______________________HMP2">#REF!</definedName>
    <definedName name="_______________________HMP3" localSheetId="5">#REF!</definedName>
    <definedName name="_______________________HMP3" localSheetId="4">#REF!</definedName>
    <definedName name="_______________________HMP3" localSheetId="2">#REF!</definedName>
    <definedName name="_______________________HMP3" localSheetId="7">#REF!</definedName>
    <definedName name="_______________________HMP3" localSheetId="1">#REF!</definedName>
    <definedName name="_______________________HMP3" localSheetId="0">#REF!</definedName>
    <definedName name="_______________________HMP3">#REF!</definedName>
    <definedName name="_______________________HMP4" localSheetId="5">#REF!</definedName>
    <definedName name="_______________________HMP4" localSheetId="4">#REF!</definedName>
    <definedName name="_______________________HMP4" localSheetId="2">#REF!</definedName>
    <definedName name="_______________________HMP4" localSheetId="7">#REF!</definedName>
    <definedName name="_______________________HMP4" localSheetId="1">#REF!</definedName>
    <definedName name="_______________________HMP4" localSheetId="0">#REF!</definedName>
    <definedName name="_______________________HMP4">#REF!</definedName>
    <definedName name="_______________________III7">"$C4.$#REF!$#REF!"</definedName>
    <definedName name="_______________________MIX10" localSheetId="5">#REF!</definedName>
    <definedName name="_______________________MIX10" localSheetId="4">#REF!</definedName>
    <definedName name="_______________________MIX10" localSheetId="2">#REF!</definedName>
    <definedName name="_______________________MIX10" localSheetId="7">#REF!</definedName>
    <definedName name="_______________________MIX10" localSheetId="1">#REF!</definedName>
    <definedName name="_______________________MIX10" localSheetId="0">#REF!</definedName>
    <definedName name="_______________________MIX10">#REF!</definedName>
    <definedName name="_______________________MIX15" localSheetId="5">#REF!</definedName>
    <definedName name="_______________________MIX15" localSheetId="4">#REF!</definedName>
    <definedName name="_______________________MIX15" localSheetId="2">#REF!</definedName>
    <definedName name="_______________________MIX15" localSheetId="7">#REF!</definedName>
    <definedName name="_______________________MIX15" localSheetId="1">#REF!</definedName>
    <definedName name="_______________________MIX15" localSheetId="0">#REF!</definedName>
    <definedName name="_______________________MIX15">#REF!</definedName>
    <definedName name="_______________________MIX15150" localSheetId="5">'[4]Mix Design'!#REF!</definedName>
    <definedName name="_______________________MIX15150" localSheetId="4">'[4]Mix Design'!#REF!</definedName>
    <definedName name="_______________________MIX15150" localSheetId="2">'[4]Mix Design'!#REF!</definedName>
    <definedName name="_______________________MIX15150" localSheetId="7">'[4]Mix Design'!#REF!</definedName>
    <definedName name="_______________________MIX15150" localSheetId="1">'[4]Mix Design'!#REF!</definedName>
    <definedName name="_______________________MIX15150" localSheetId="0">'[4]Mix Design'!#REF!</definedName>
    <definedName name="_______________________MIX15150">'[4]Mix Design'!#REF!</definedName>
    <definedName name="_______________________MIX1540">'[4]Mix Design'!$P$11</definedName>
    <definedName name="_______________________MIX1580" localSheetId="5">'[4]Mix Design'!#REF!</definedName>
    <definedName name="_______________________MIX1580" localSheetId="4">'[4]Mix Design'!#REF!</definedName>
    <definedName name="_______________________MIX1580" localSheetId="2">'[4]Mix Design'!#REF!</definedName>
    <definedName name="_______________________MIX1580" localSheetId="7">'[4]Mix Design'!#REF!</definedName>
    <definedName name="_______________________MIX1580" localSheetId="1">'[4]Mix Design'!#REF!</definedName>
    <definedName name="_______________________MIX1580" localSheetId="0">'[4]Mix Design'!#REF!</definedName>
    <definedName name="_______________________MIX1580">'[4]Mix Design'!#REF!</definedName>
    <definedName name="_______________________MIX2">'[5]Mix Design'!$P$12</definedName>
    <definedName name="_______________________MIX20" localSheetId="5">#REF!</definedName>
    <definedName name="_______________________MIX20" localSheetId="4">#REF!</definedName>
    <definedName name="_______________________MIX20" localSheetId="2">#REF!</definedName>
    <definedName name="_______________________MIX20" localSheetId="7">#REF!</definedName>
    <definedName name="_______________________MIX20" localSheetId="1">#REF!</definedName>
    <definedName name="_______________________MIX20" localSheetId="0">#REF!</definedName>
    <definedName name="_______________________MIX20">#REF!</definedName>
    <definedName name="_______________________MIX2020">'[4]Mix Design'!$P$12</definedName>
    <definedName name="_______________________MIX2040">'[4]Mix Design'!$P$13</definedName>
    <definedName name="_______________________MIX25" localSheetId="5">#REF!</definedName>
    <definedName name="_______________________MIX25" localSheetId="4">#REF!</definedName>
    <definedName name="_______________________MIX25" localSheetId="2">#REF!</definedName>
    <definedName name="_______________________MIX25" localSheetId="7">#REF!</definedName>
    <definedName name="_______________________MIX25" localSheetId="1">#REF!</definedName>
    <definedName name="_______________________MIX25" localSheetId="0">#REF!</definedName>
    <definedName name="_______________________MIX25">#REF!</definedName>
    <definedName name="_______________________MIX2540">'[4]Mix Design'!$P$15</definedName>
    <definedName name="_______________________Mix255">'[6]Mix Design'!$P$13</definedName>
    <definedName name="_______________________MIX30" localSheetId="5">#REF!</definedName>
    <definedName name="_______________________MIX30" localSheetId="4">#REF!</definedName>
    <definedName name="_______________________MIX30" localSheetId="2">#REF!</definedName>
    <definedName name="_______________________MIX30" localSheetId="7">#REF!</definedName>
    <definedName name="_______________________MIX30" localSheetId="1">#REF!</definedName>
    <definedName name="_______________________MIX30" localSheetId="0">#REF!</definedName>
    <definedName name="_______________________MIX30">#REF!</definedName>
    <definedName name="_______________________MIX35" localSheetId="5">#REF!</definedName>
    <definedName name="_______________________MIX35" localSheetId="4">#REF!</definedName>
    <definedName name="_______________________MIX35" localSheetId="2">#REF!</definedName>
    <definedName name="_______________________MIX35" localSheetId="7">#REF!</definedName>
    <definedName name="_______________________MIX35" localSheetId="1">#REF!</definedName>
    <definedName name="_______________________MIX35" localSheetId="0">#REF!</definedName>
    <definedName name="_______________________MIX35">#REF!</definedName>
    <definedName name="_______________________MIX40" localSheetId="5">#REF!</definedName>
    <definedName name="_______________________MIX40" localSheetId="4">#REF!</definedName>
    <definedName name="_______________________MIX40" localSheetId="2">#REF!</definedName>
    <definedName name="_______________________MIX40" localSheetId="7">#REF!</definedName>
    <definedName name="_______________________MIX40" localSheetId="1">#REF!</definedName>
    <definedName name="_______________________MIX40" localSheetId="0">#REF!</definedName>
    <definedName name="_______________________MIX40">#REF!</definedName>
    <definedName name="_______________________MIX45" localSheetId="5">'[4]Mix Design'!#REF!</definedName>
    <definedName name="_______________________MIX45" localSheetId="4">'[4]Mix Design'!#REF!</definedName>
    <definedName name="_______________________MIX45" localSheetId="2">'[4]Mix Design'!#REF!</definedName>
    <definedName name="_______________________MIX45" localSheetId="7">'[4]Mix Design'!#REF!</definedName>
    <definedName name="_______________________MIX45" localSheetId="1">'[4]Mix Design'!#REF!</definedName>
    <definedName name="_______________________MIX45" localSheetId="0">'[4]Mix Design'!#REF!</definedName>
    <definedName name="_______________________MIX45">'[4]Mix Design'!#REF!</definedName>
    <definedName name="_______________________MUR5" localSheetId="5">#REF!</definedName>
    <definedName name="_______________________MUR5" localSheetId="4">#REF!</definedName>
    <definedName name="_______________________MUR5" localSheetId="2">#REF!</definedName>
    <definedName name="_______________________MUR5" localSheetId="7">#REF!</definedName>
    <definedName name="_______________________MUR5" localSheetId="1">#REF!</definedName>
    <definedName name="_______________________MUR5" localSheetId="0">#REF!</definedName>
    <definedName name="_______________________MUR5">#REF!</definedName>
    <definedName name="_______________________MUR8" localSheetId="5">#REF!</definedName>
    <definedName name="_______________________MUR8" localSheetId="4">#REF!</definedName>
    <definedName name="_______________________MUR8" localSheetId="2">#REF!</definedName>
    <definedName name="_______________________MUR8" localSheetId="7">#REF!</definedName>
    <definedName name="_______________________MUR8" localSheetId="1">#REF!</definedName>
    <definedName name="_______________________MUR8" localSheetId="0">#REF!</definedName>
    <definedName name="_______________________MUR8">#REF!</definedName>
    <definedName name="_______________________OPC43" localSheetId="5">#REF!</definedName>
    <definedName name="_______________________OPC43" localSheetId="4">#REF!</definedName>
    <definedName name="_______________________OPC43" localSheetId="2">#REF!</definedName>
    <definedName name="_______________________OPC43" localSheetId="7">#REF!</definedName>
    <definedName name="_______________________OPC43" localSheetId="1">#REF!</definedName>
    <definedName name="_______________________OPC43" localSheetId="0">#REF!</definedName>
    <definedName name="_______________________OPC43">#REF!</definedName>
    <definedName name="_______________________SLV10025" localSheetId="5">'[8]ANAL-PIPE LINE'!#REF!</definedName>
    <definedName name="_______________________SLV10025" localSheetId="4">'[8]ANAL-PIPE LINE'!#REF!</definedName>
    <definedName name="_______________________SLV10025" localSheetId="2">'[8]ANAL-PIPE LINE'!#REF!</definedName>
    <definedName name="_______________________SLV10025" localSheetId="7">'[8]ANAL-PIPE LINE'!#REF!</definedName>
    <definedName name="_______________________SLV10025" localSheetId="1">'[8]ANAL-PIPE LINE'!#REF!</definedName>
    <definedName name="_______________________SLV10025" localSheetId="0">'[8]ANAL-PIPE LINE'!#REF!</definedName>
    <definedName name="_______________________SLV10025">'[8]ANAL-PIPE LINE'!#REF!</definedName>
    <definedName name="_______________________TIP1" localSheetId="5">#REF!</definedName>
    <definedName name="_______________________TIP1" localSheetId="4">#REF!</definedName>
    <definedName name="_______________________TIP1" localSheetId="2">#REF!</definedName>
    <definedName name="_______________________TIP1" localSheetId="7">#REF!</definedName>
    <definedName name="_______________________TIP1" localSheetId="1">#REF!</definedName>
    <definedName name="_______________________TIP1" localSheetId="0">#REF!</definedName>
    <definedName name="_______________________TIP1">#REF!</definedName>
    <definedName name="_______________________TIP2" localSheetId="5">#REF!</definedName>
    <definedName name="_______________________TIP2" localSheetId="4">#REF!</definedName>
    <definedName name="_______________________TIP2" localSheetId="2">#REF!</definedName>
    <definedName name="_______________________TIP2" localSheetId="7">#REF!</definedName>
    <definedName name="_______________________TIP2" localSheetId="1">#REF!</definedName>
    <definedName name="_______________________TIP2" localSheetId="0">#REF!</definedName>
    <definedName name="_______________________TIP2">#REF!</definedName>
    <definedName name="_______________________TIP3" localSheetId="5">#REF!</definedName>
    <definedName name="_______________________TIP3" localSheetId="4">#REF!</definedName>
    <definedName name="_______________________TIP3" localSheetId="2">#REF!</definedName>
    <definedName name="_______________________TIP3" localSheetId="7">#REF!</definedName>
    <definedName name="_______________________TIP3" localSheetId="1">#REF!</definedName>
    <definedName name="_______________________TIP3" localSheetId="0">#REF!</definedName>
    <definedName name="_______________________TIP3">#REF!</definedName>
    <definedName name="______________________A65537" localSheetId="5">#REF!</definedName>
    <definedName name="______________________A65537" localSheetId="4">#REF!</definedName>
    <definedName name="______________________A65537" localSheetId="2">#REF!</definedName>
    <definedName name="______________________A65537" localSheetId="7">#REF!</definedName>
    <definedName name="______________________A65537" localSheetId="1">#REF!</definedName>
    <definedName name="______________________A65537" localSheetId="0">#REF!</definedName>
    <definedName name="______________________A65537">#REF!</definedName>
    <definedName name="______________________ABM10" localSheetId="5">#REF!</definedName>
    <definedName name="______________________ABM10" localSheetId="4">#REF!</definedName>
    <definedName name="______________________ABM10" localSheetId="2">#REF!</definedName>
    <definedName name="______________________ABM10" localSheetId="7">#REF!</definedName>
    <definedName name="______________________ABM10" localSheetId="1">#REF!</definedName>
    <definedName name="______________________ABM10" localSheetId="0">#REF!</definedName>
    <definedName name="______________________ABM10">#REF!</definedName>
    <definedName name="______________________ABM40" localSheetId="5">#REF!</definedName>
    <definedName name="______________________ABM40" localSheetId="4">#REF!</definedName>
    <definedName name="______________________ABM40" localSheetId="2">#REF!</definedName>
    <definedName name="______________________ABM40" localSheetId="7">#REF!</definedName>
    <definedName name="______________________ABM40" localSheetId="1">#REF!</definedName>
    <definedName name="______________________ABM40" localSheetId="0">#REF!</definedName>
    <definedName name="______________________ABM40">#REF!</definedName>
    <definedName name="______________________ABM6" localSheetId="5">#REF!</definedName>
    <definedName name="______________________ABM6" localSheetId="4">#REF!</definedName>
    <definedName name="______________________ABM6" localSheetId="2">#REF!</definedName>
    <definedName name="______________________ABM6" localSheetId="7">#REF!</definedName>
    <definedName name="______________________ABM6" localSheetId="1">#REF!</definedName>
    <definedName name="______________________ABM6" localSheetId="0">#REF!</definedName>
    <definedName name="______________________ABM6">#REF!</definedName>
    <definedName name="______________________ACB10" localSheetId="5">#REF!</definedName>
    <definedName name="______________________ACB10" localSheetId="4">#REF!</definedName>
    <definedName name="______________________ACB10" localSheetId="2">#REF!</definedName>
    <definedName name="______________________ACB10" localSheetId="7">#REF!</definedName>
    <definedName name="______________________ACB10" localSheetId="1">#REF!</definedName>
    <definedName name="______________________ACB10" localSheetId="0">#REF!</definedName>
    <definedName name="______________________ACB10">#REF!</definedName>
    <definedName name="______________________ACB20" localSheetId="5">#REF!</definedName>
    <definedName name="______________________ACB20" localSheetId="4">#REF!</definedName>
    <definedName name="______________________ACB20" localSheetId="2">#REF!</definedName>
    <definedName name="______________________ACB20" localSheetId="7">#REF!</definedName>
    <definedName name="______________________ACB20" localSheetId="1">#REF!</definedName>
    <definedName name="______________________ACB20" localSheetId="0">#REF!</definedName>
    <definedName name="______________________ACB20">#REF!</definedName>
    <definedName name="______________________ACR10" localSheetId="5">#REF!</definedName>
    <definedName name="______________________ACR10" localSheetId="4">#REF!</definedName>
    <definedName name="______________________ACR10" localSheetId="2">#REF!</definedName>
    <definedName name="______________________ACR10" localSheetId="7">#REF!</definedName>
    <definedName name="______________________ACR10" localSheetId="1">#REF!</definedName>
    <definedName name="______________________ACR10" localSheetId="0">#REF!</definedName>
    <definedName name="______________________ACR10">#REF!</definedName>
    <definedName name="______________________ACR20" localSheetId="5">#REF!</definedName>
    <definedName name="______________________ACR20" localSheetId="4">#REF!</definedName>
    <definedName name="______________________ACR20" localSheetId="2">#REF!</definedName>
    <definedName name="______________________ACR20" localSheetId="7">#REF!</definedName>
    <definedName name="______________________ACR20" localSheetId="1">#REF!</definedName>
    <definedName name="______________________ACR20" localSheetId="0">#REF!</definedName>
    <definedName name="______________________ACR20">#REF!</definedName>
    <definedName name="______________________AGG6" localSheetId="5">#REF!</definedName>
    <definedName name="______________________AGG6" localSheetId="4">#REF!</definedName>
    <definedName name="______________________AGG6" localSheetId="2">#REF!</definedName>
    <definedName name="______________________AGG6" localSheetId="7">#REF!</definedName>
    <definedName name="______________________AGG6" localSheetId="1">#REF!</definedName>
    <definedName name="______________________AGG6" localSheetId="0">#REF!</definedName>
    <definedName name="______________________AGG6">#REF!</definedName>
    <definedName name="______________________AWM10" localSheetId="5">#REF!</definedName>
    <definedName name="______________________AWM10" localSheetId="4">#REF!</definedName>
    <definedName name="______________________AWM10" localSheetId="2">#REF!</definedName>
    <definedName name="______________________AWM10" localSheetId="7">#REF!</definedName>
    <definedName name="______________________AWM10" localSheetId="1">#REF!</definedName>
    <definedName name="______________________AWM10" localSheetId="0">#REF!</definedName>
    <definedName name="______________________AWM10">#REF!</definedName>
    <definedName name="______________________AWM40" localSheetId="5">#REF!</definedName>
    <definedName name="______________________AWM40" localSheetId="4">#REF!</definedName>
    <definedName name="______________________AWM40" localSheetId="2">#REF!</definedName>
    <definedName name="______________________AWM40" localSheetId="7">#REF!</definedName>
    <definedName name="______________________AWM40" localSheetId="1">#REF!</definedName>
    <definedName name="______________________AWM40" localSheetId="0">#REF!</definedName>
    <definedName name="______________________AWM40">#REF!</definedName>
    <definedName name="______________________AWM6" localSheetId="5">#REF!</definedName>
    <definedName name="______________________AWM6" localSheetId="4">#REF!</definedName>
    <definedName name="______________________AWM6" localSheetId="2">#REF!</definedName>
    <definedName name="______________________AWM6" localSheetId="7">#REF!</definedName>
    <definedName name="______________________AWM6" localSheetId="1">#REF!</definedName>
    <definedName name="______________________AWM6" localSheetId="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5">#REF!</definedName>
    <definedName name="______________________CDG100" localSheetId="4">#REF!</definedName>
    <definedName name="______________________CDG100" localSheetId="2">#REF!</definedName>
    <definedName name="______________________CDG100" localSheetId="7">#REF!</definedName>
    <definedName name="______________________CDG100" localSheetId="1">#REF!</definedName>
    <definedName name="______________________CDG100" localSheetId="0">#REF!</definedName>
    <definedName name="______________________CDG100">#REF!</definedName>
    <definedName name="______________________CDG250" localSheetId="5">#REF!</definedName>
    <definedName name="______________________CDG250" localSheetId="4">#REF!</definedName>
    <definedName name="______________________CDG250" localSheetId="2">#REF!</definedName>
    <definedName name="______________________CDG250" localSheetId="7">#REF!</definedName>
    <definedName name="______________________CDG250" localSheetId="1">#REF!</definedName>
    <definedName name="______________________CDG250" localSheetId="0">#REF!</definedName>
    <definedName name="______________________CDG250">#REF!</definedName>
    <definedName name="______________________CDG50" localSheetId="5">#REF!</definedName>
    <definedName name="______________________CDG50" localSheetId="4">#REF!</definedName>
    <definedName name="______________________CDG50" localSheetId="2">#REF!</definedName>
    <definedName name="______________________CDG50" localSheetId="7">#REF!</definedName>
    <definedName name="______________________CDG50" localSheetId="1">#REF!</definedName>
    <definedName name="______________________CDG50" localSheetId="0">#REF!</definedName>
    <definedName name="______________________CDG50">#REF!</definedName>
    <definedName name="______________________CDG500" localSheetId="5">#REF!</definedName>
    <definedName name="______________________CDG500" localSheetId="4">#REF!</definedName>
    <definedName name="______________________CDG500" localSheetId="2">#REF!</definedName>
    <definedName name="______________________CDG500" localSheetId="7">#REF!</definedName>
    <definedName name="______________________CDG500" localSheetId="1">#REF!</definedName>
    <definedName name="______________________CDG500" localSheetId="0">#REF!</definedName>
    <definedName name="______________________CDG500">#REF!</definedName>
    <definedName name="______________________CEM53" localSheetId="5">#REF!</definedName>
    <definedName name="______________________CEM53" localSheetId="4">#REF!</definedName>
    <definedName name="______________________CEM53" localSheetId="2">#REF!</definedName>
    <definedName name="______________________CEM53" localSheetId="7">#REF!</definedName>
    <definedName name="______________________CEM53" localSheetId="1">#REF!</definedName>
    <definedName name="______________________CEM53" localSheetId="0">#REF!</definedName>
    <definedName name="______________________CEM53">#REF!</definedName>
    <definedName name="______________________CRN3" localSheetId="5">#REF!</definedName>
    <definedName name="______________________CRN3" localSheetId="4">#REF!</definedName>
    <definedName name="______________________CRN3" localSheetId="2">#REF!</definedName>
    <definedName name="______________________CRN3" localSheetId="7">#REF!</definedName>
    <definedName name="______________________CRN3" localSheetId="1">#REF!</definedName>
    <definedName name="______________________CRN3" localSheetId="0">#REF!</definedName>
    <definedName name="______________________CRN3">#REF!</definedName>
    <definedName name="______________________CRN35" localSheetId="5">#REF!</definedName>
    <definedName name="______________________CRN35" localSheetId="4">#REF!</definedName>
    <definedName name="______________________CRN35" localSheetId="2">#REF!</definedName>
    <definedName name="______________________CRN35" localSheetId="7">#REF!</definedName>
    <definedName name="______________________CRN35" localSheetId="1">#REF!</definedName>
    <definedName name="______________________CRN35" localSheetId="0">#REF!</definedName>
    <definedName name="______________________CRN35">#REF!</definedName>
    <definedName name="______________________CRN80" localSheetId="5">#REF!</definedName>
    <definedName name="______________________CRN80" localSheetId="4">#REF!</definedName>
    <definedName name="______________________CRN80" localSheetId="2">#REF!</definedName>
    <definedName name="______________________CRN80" localSheetId="7">#REF!</definedName>
    <definedName name="______________________CRN80" localSheetId="1">#REF!</definedName>
    <definedName name="______________________CRN80" localSheetId="0">#REF!</definedName>
    <definedName name="______________________CRN80">#REF!</definedName>
    <definedName name="______________________dec05" localSheetId="5" hidden="1">{"'Sheet1'!$A$4386:$N$4591"}</definedName>
    <definedName name="______________________dec05" localSheetId="4" hidden="1">{"'Sheet1'!$A$4386:$N$4591"}</definedName>
    <definedName name="______________________dec05" localSheetId="2" hidden="1">{"'Sheet1'!$A$4386:$N$4591"}</definedName>
    <definedName name="______________________dec05" localSheetId="1" hidden="1">{"'Sheet1'!$A$4386:$N$4591"}</definedName>
    <definedName name="______________________dec05" localSheetId="0" hidden="1">{"'Sheet1'!$A$4386:$N$4591"}</definedName>
    <definedName name="______________________dec05" hidden="1">{"'Sheet1'!$A$4386:$N$4591"}</definedName>
    <definedName name="______________________DOZ50" localSheetId="5">#REF!</definedName>
    <definedName name="______________________DOZ50" localSheetId="4">#REF!</definedName>
    <definedName name="______________________DOZ50" localSheetId="2">#REF!</definedName>
    <definedName name="______________________DOZ50" localSheetId="7">#REF!</definedName>
    <definedName name="______________________DOZ50" localSheetId="1">#REF!</definedName>
    <definedName name="______________________DOZ50" localSheetId="0">#REF!</definedName>
    <definedName name="______________________DOZ50">#REF!</definedName>
    <definedName name="______________________DOZ80" localSheetId="5">#REF!</definedName>
    <definedName name="______________________DOZ80" localSheetId="4">#REF!</definedName>
    <definedName name="______________________DOZ80" localSheetId="2">#REF!</definedName>
    <definedName name="______________________DOZ80" localSheetId="7">#REF!</definedName>
    <definedName name="______________________DOZ80" localSheetId="1">#REF!</definedName>
    <definedName name="______________________DOZ80" localSheetId="0">#REF!</definedName>
    <definedName name="______________________DOZ80">#REF!</definedName>
    <definedName name="______________________EXC20">'[9]Rate Analysis '!$E$50</definedName>
    <definedName name="______________________ExV200" localSheetId="5">#REF!</definedName>
    <definedName name="______________________ExV200" localSheetId="4">#REF!</definedName>
    <definedName name="______________________ExV200" localSheetId="2">#REF!</definedName>
    <definedName name="______________________ExV200" localSheetId="7">#REF!</definedName>
    <definedName name="______________________ExV200" localSheetId="1">#REF!</definedName>
    <definedName name="______________________ExV200" localSheetId="0">#REF!</definedName>
    <definedName name="______________________ExV200">#REF!</definedName>
    <definedName name="______________________GEN100" localSheetId="5">#REF!</definedName>
    <definedName name="______________________GEN100" localSheetId="4">#REF!</definedName>
    <definedName name="______________________GEN100" localSheetId="2">#REF!</definedName>
    <definedName name="______________________GEN100" localSheetId="7">#REF!</definedName>
    <definedName name="______________________GEN100" localSheetId="1">#REF!</definedName>
    <definedName name="______________________GEN100" localSheetId="0">#REF!</definedName>
    <definedName name="______________________GEN100">#REF!</definedName>
    <definedName name="______________________GEN250" localSheetId="5">#REF!</definedName>
    <definedName name="______________________GEN250" localSheetId="4">#REF!</definedName>
    <definedName name="______________________GEN250" localSheetId="2">#REF!</definedName>
    <definedName name="______________________GEN250" localSheetId="7">#REF!</definedName>
    <definedName name="______________________GEN250" localSheetId="1">#REF!</definedName>
    <definedName name="______________________GEN250" localSheetId="0">#REF!</definedName>
    <definedName name="______________________GEN250">#REF!</definedName>
    <definedName name="______________________GEN325" localSheetId="5">#REF!</definedName>
    <definedName name="______________________GEN325" localSheetId="4">#REF!</definedName>
    <definedName name="______________________GEN325" localSheetId="2">#REF!</definedName>
    <definedName name="______________________GEN325" localSheetId="7">#REF!</definedName>
    <definedName name="______________________GEN325" localSheetId="1">#REF!</definedName>
    <definedName name="______________________GEN325" localSheetId="0">#REF!</definedName>
    <definedName name="______________________GEN325">#REF!</definedName>
    <definedName name="______________________GEN380" localSheetId="5">#REF!</definedName>
    <definedName name="______________________GEN380" localSheetId="4">#REF!</definedName>
    <definedName name="______________________GEN380" localSheetId="2">#REF!</definedName>
    <definedName name="______________________GEN380" localSheetId="7">#REF!</definedName>
    <definedName name="______________________GEN380" localSheetId="1">#REF!</definedName>
    <definedName name="______________________GEN380" localSheetId="0">#REF!</definedName>
    <definedName name="______________________GEN380">#REF!</definedName>
    <definedName name="______________________GSB1" localSheetId="5">#REF!</definedName>
    <definedName name="______________________GSB1" localSheetId="4">#REF!</definedName>
    <definedName name="______________________GSB1" localSheetId="2">#REF!</definedName>
    <definedName name="______________________GSB1" localSheetId="7">#REF!</definedName>
    <definedName name="______________________GSB1" localSheetId="1">#REF!</definedName>
    <definedName name="______________________GSB1" localSheetId="0">#REF!</definedName>
    <definedName name="______________________GSB1">#REF!</definedName>
    <definedName name="______________________GSB2" localSheetId="5">#REF!</definedName>
    <definedName name="______________________GSB2" localSheetId="4">#REF!</definedName>
    <definedName name="______________________GSB2" localSheetId="2">#REF!</definedName>
    <definedName name="______________________GSB2" localSheetId="7">#REF!</definedName>
    <definedName name="______________________GSB2" localSheetId="1">#REF!</definedName>
    <definedName name="______________________GSB2" localSheetId="0">#REF!</definedName>
    <definedName name="______________________GSB2">#REF!</definedName>
    <definedName name="______________________GSB3" localSheetId="5">#REF!</definedName>
    <definedName name="______________________GSB3" localSheetId="4">#REF!</definedName>
    <definedName name="______________________GSB3" localSheetId="2">#REF!</definedName>
    <definedName name="______________________GSB3" localSheetId="7">#REF!</definedName>
    <definedName name="______________________GSB3" localSheetId="1">#REF!</definedName>
    <definedName name="______________________GSB3" localSheetId="0">#REF!</definedName>
    <definedName name="______________________GSB3">#REF!</definedName>
    <definedName name="______________________HMP1" localSheetId="5">#REF!</definedName>
    <definedName name="______________________HMP1" localSheetId="4">#REF!</definedName>
    <definedName name="______________________HMP1" localSheetId="2">#REF!</definedName>
    <definedName name="______________________HMP1" localSheetId="7">#REF!</definedName>
    <definedName name="______________________HMP1" localSheetId="1">#REF!</definedName>
    <definedName name="______________________HMP1" localSheetId="0">#REF!</definedName>
    <definedName name="______________________HMP1">#REF!</definedName>
    <definedName name="______________________HMP2" localSheetId="5">#REF!</definedName>
    <definedName name="______________________HMP2" localSheetId="4">#REF!</definedName>
    <definedName name="______________________HMP2" localSheetId="2">#REF!</definedName>
    <definedName name="______________________HMP2" localSheetId="7">#REF!</definedName>
    <definedName name="______________________HMP2" localSheetId="1">#REF!</definedName>
    <definedName name="______________________HMP2" localSheetId="0">#REF!</definedName>
    <definedName name="______________________HMP2">#REF!</definedName>
    <definedName name="______________________HMP3" localSheetId="5">#REF!</definedName>
    <definedName name="______________________HMP3" localSheetId="4">#REF!</definedName>
    <definedName name="______________________HMP3" localSheetId="2">#REF!</definedName>
    <definedName name="______________________HMP3" localSheetId="7">#REF!</definedName>
    <definedName name="______________________HMP3" localSheetId="1">#REF!</definedName>
    <definedName name="______________________HMP3" localSheetId="0">#REF!</definedName>
    <definedName name="______________________HMP3">#REF!</definedName>
    <definedName name="______________________HMP4" localSheetId="5">#REF!</definedName>
    <definedName name="______________________HMP4" localSheetId="4">#REF!</definedName>
    <definedName name="______________________HMP4" localSheetId="2">#REF!</definedName>
    <definedName name="______________________HMP4" localSheetId="7">#REF!</definedName>
    <definedName name="______________________HMP4" localSheetId="1">#REF!</definedName>
    <definedName name="______________________HMP4" localSheetId="0">#REF!</definedName>
    <definedName name="______________________HMP4">#REF!</definedName>
    <definedName name="______________________III7">"$C4.$#REF!$#REF!"</definedName>
    <definedName name="______________________lb2" localSheetId="5">#REF!</definedName>
    <definedName name="______________________lb2" localSheetId="4">#REF!</definedName>
    <definedName name="______________________lb2" localSheetId="2">#REF!</definedName>
    <definedName name="______________________lb2" localSheetId="7">#REF!</definedName>
    <definedName name="______________________lb2" localSheetId="1">#REF!</definedName>
    <definedName name="______________________lb2" localSheetId="0">#REF!</definedName>
    <definedName name="______________________lb2">#REF!</definedName>
    <definedName name="______________________mac2">200</definedName>
    <definedName name="______________________MIX10" localSheetId="5">#REF!</definedName>
    <definedName name="______________________MIX10" localSheetId="4">#REF!</definedName>
    <definedName name="______________________MIX10" localSheetId="2">#REF!</definedName>
    <definedName name="______________________MIX10" localSheetId="7">#REF!</definedName>
    <definedName name="______________________MIX10" localSheetId="1">#REF!</definedName>
    <definedName name="______________________MIX10" localSheetId="0">#REF!</definedName>
    <definedName name="______________________MIX10">#REF!</definedName>
    <definedName name="______________________MIX15" localSheetId="5">#REF!</definedName>
    <definedName name="______________________MIX15" localSheetId="4">#REF!</definedName>
    <definedName name="______________________MIX15" localSheetId="2">#REF!</definedName>
    <definedName name="______________________MIX15" localSheetId="7">#REF!</definedName>
    <definedName name="______________________MIX15" localSheetId="1">#REF!</definedName>
    <definedName name="______________________MIX15" localSheetId="0">#REF!</definedName>
    <definedName name="______________________MIX15">#REF!</definedName>
    <definedName name="______________________MIX15150" localSheetId="5">'[4]Mix Design'!#REF!</definedName>
    <definedName name="______________________MIX15150" localSheetId="4">'[4]Mix Design'!#REF!</definedName>
    <definedName name="______________________MIX15150" localSheetId="2">'[4]Mix Design'!#REF!</definedName>
    <definedName name="______________________MIX15150" localSheetId="7">'[4]Mix Design'!#REF!</definedName>
    <definedName name="______________________MIX15150" localSheetId="1">'[4]Mix Design'!#REF!</definedName>
    <definedName name="______________________MIX15150" localSheetId="0">'[4]Mix Design'!#REF!</definedName>
    <definedName name="______________________MIX15150">'[4]Mix Design'!#REF!</definedName>
    <definedName name="______________________MIX1540">'[4]Mix Design'!$P$11</definedName>
    <definedName name="______________________MIX1580" localSheetId="5">'[4]Mix Design'!#REF!</definedName>
    <definedName name="______________________MIX1580" localSheetId="4">'[4]Mix Design'!#REF!</definedName>
    <definedName name="______________________MIX1580" localSheetId="2">'[4]Mix Design'!#REF!</definedName>
    <definedName name="______________________MIX1580" localSheetId="7">'[4]Mix Design'!#REF!</definedName>
    <definedName name="______________________MIX1580" localSheetId="1">'[4]Mix Design'!#REF!</definedName>
    <definedName name="______________________MIX1580" localSheetId="0">'[4]Mix Design'!#REF!</definedName>
    <definedName name="______________________MIX1580">'[4]Mix Design'!#REF!</definedName>
    <definedName name="______________________MIX2">'[5]Mix Design'!$P$12</definedName>
    <definedName name="______________________MIX20" localSheetId="5">#REF!</definedName>
    <definedName name="______________________MIX20" localSheetId="4">#REF!</definedName>
    <definedName name="______________________MIX20" localSheetId="2">#REF!</definedName>
    <definedName name="______________________MIX20" localSheetId="7">#REF!</definedName>
    <definedName name="______________________MIX20" localSheetId="1">#REF!</definedName>
    <definedName name="______________________MIX20" localSheetId="0">#REF!</definedName>
    <definedName name="______________________MIX20">#REF!</definedName>
    <definedName name="______________________MIX2020">'[4]Mix Design'!$P$12</definedName>
    <definedName name="______________________MIX2040">'[4]Mix Design'!$P$13</definedName>
    <definedName name="______________________MIX25" localSheetId="5">#REF!</definedName>
    <definedName name="______________________MIX25" localSheetId="4">#REF!</definedName>
    <definedName name="______________________MIX25" localSheetId="2">#REF!</definedName>
    <definedName name="______________________MIX25" localSheetId="7">#REF!</definedName>
    <definedName name="______________________MIX25" localSheetId="1">#REF!</definedName>
    <definedName name="______________________MIX25" localSheetId="0">#REF!</definedName>
    <definedName name="______________________MIX25">#REF!</definedName>
    <definedName name="______________________MIX2540">'[4]Mix Design'!$P$15</definedName>
    <definedName name="______________________Mix255">'[6]Mix Design'!$P$13</definedName>
    <definedName name="______________________MIX30" localSheetId="5">#REF!</definedName>
    <definedName name="______________________MIX30" localSheetId="4">#REF!</definedName>
    <definedName name="______________________MIX30" localSheetId="2">#REF!</definedName>
    <definedName name="______________________MIX30" localSheetId="7">#REF!</definedName>
    <definedName name="______________________MIX30" localSheetId="1">#REF!</definedName>
    <definedName name="______________________MIX30" localSheetId="0">#REF!</definedName>
    <definedName name="______________________MIX30">#REF!</definedName>
    <definedName name="______________________MIX35" localSheetId="5">#REF!</definedName>
    <definedName name="______________________MIX35" localSheetId="4">#REF!</definedName>
    <definedName name="______________________MIX35" localSheetId="2">#REF!</definedName>
    <definedName name="______________________MIX35" localSheetId="7">#REF!</definedName>
    <definedName name="______________________MIX35" localSheetId="1">#REF!</definedName>
    <definedName name="______________________MIX35" localSheetId="0">#REF!</definedName>
    <definedName name="______________________MIX35">#REF!</definedName>
    <definedName name="______________________MIX40" localSheetId="5">#REF!</definedName>
    <definedName name="______________________MIX40" localSheetId="4">#REF!</definedName>
    <definedName name="______________________MIX40" localSheetId="2">#REF!</definedName>
    <definedName name="______________________MIX40" localSheetId="7">#REF!</definedName>
    <definedName name="______________________MIX40" localSheetId="1">#REF!</definedName>
    <definedName name="______________________MIX40" localSheetId="0">#REF!</definedName>
    <definedName name="______________________MIX40">#REF!</definedName>
    <definedName name="______________________MIX45" localSheetId="5">'[4]Mix Design'!#REF!</definedName>
    <definedName name="______________________MIX45" localSheetId="4">'[4]Mix Design'!#REF!</definedName>
    <definedName name="______________________MIX45" localSheetId="2">'[4]Mix Design'!#REF!</definedName>
    <definedName name="______________________MIX45" localSheetId="7">'[4]Mix Design'!#REF!</definedName>
    <definedName name="______________________MIX45" localSheetId="1">'[4]Mix Design'!#REF!</definedName>
    <definedName name="______________________MIX45" localSheetId="0">'[4]Mix Design'!#REF!</definedName>
    <definedName name="______________________MIX45">'[4]Mix Design'!#REF!</definedName>
    <definedName name="______________________mm2" localSheetId="5">#REF!</definedName>
    <definedName name="______________________mm2" localSheetId="4">#REF!</definedName>
    <definedName name="______________________mm2" localSheetId="2">#REF!</definedName>
    <definedName name="______________________mm2" localSheetId="7">#REF!</definedName>
    <definedName name="______________________mm2" localSheetId="1">#REF!</definedName>
    <definedName name="______________________mm2" localSheetId="0">#REF!</definedName>
    <definedName name="______________________mm2">#REF!</definedName>
    <definedName name="______________________mm3" localSheetId="5">#REF!</definedName>
    <definedName name="______________________mm3" localSheetId="4">#REF!</definedName>
    <definedName name="______________________mm3" localSheetId="2">#REF!</definedName>
    <definedName name="______________________mm3" localSheetId="7">#REF!</definedName>
    <definedName name="______________________mm3" localSheetId="1">#REF!</definedName>
    <definedName name="______________________mm3" localSheetId="0">#REF!</definedName>
    <definedName name="______________________mm3">#REF!</definedName>
    <definedName name="______________________MUR5" localSheetId="5">#REF!</definedName>
    <definedName name="______________________MUR5" localSheetId="4">#REF!</definedName>
    <definedName name="______________________MUR5" localSheetId="2">#REF!</definedName>
    <definedName name="______________________MUR5" localSheetId="7">#REF!</definedName>
    <definedName name="______________________MUR5" localSheetId="1">#REF!</definedName>
    <definedName name="______________________MUR5" localSheetId="0">#REF!</definedName>
    <definedName name="______________________MUR5">#REF!</definedName>
    <definedName name="______________________MUR8" localSheetId="5">#REF!</definedName>
    <definedName name="______________________MUR8" localSheetId="4">#REF!</definedName>
    <definedName name="______________________MUR8" localSheetId="2">#REF!</definedName>
    <definedName name="______________________MUR8" localSheetId="7">#REF!</definedName>
    <definedName name="______________________MUR8" localSheetId="1">#REF!</definedName>
    <definedName name="______________________MUR8" localSheetId="0">#REF!</definedName>
    <definedName name="______________________MUR8">#REF!</definedName>
    <definedName name="______________________OPC43" localSheetId="5">#REF!</definedName>
    <definedName name="______________________OPC43" localSheetId="4">#REF!</definedName>
    <definedName name="______________________OPC43" localSheetId="2">#REF!</definedName>
    <definedName name="______________________OPC43" localSheetId="7">#REF!</definedName>
    <definedName name="______________________OPC43" localSheetId="1">#REF!</definedName>
    <definedName name="______________________OPC43" localSheetId="0">#REF!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5">'[8]ANAL-PIPE LINE'!#REF!</definedName>
    <definedName name="______________________SLV10025" localSheetId="4">'[8]ANAL-PIPE LINE'!#REF!</definedName>
    <definedName name="______________________SLV10025" localSheetId="2">'[8]ANAL-PIPE LINE'!#REF!</definedName>
    <definedName name="______________________SLV10025" localSheetId="7">'[8]ANAL-PIPE LINE'!#REF!</definedName>
    <definedName name="______________________SLV10025" localSheetId="1">'[8]ANAL-PIPE LINE'!#REF!</definedName>
    <definedName name="______________________SLV10025" localSheetId="0">'[8]ANAL-PIPE LINE'!#REF!</definedName>
    <definedName name="______________________SLV10025">'[8]ANAL-PIPE LINE'!#REF!</definedName>
    <definedName name="______________________tab2" localSheetId="5">#REF!</definedName>
    <definedName name="______________________tab2" localSheetId="4">#REF!</definedName>
    <definedName name="______________________tab2" localSheetId="2">#REF!</definedName>
    <definedName name="______________________tab2" localSheetId="7">#REF!</definedName>
    <definedName name="______________________tab2" localSheetId="1">#REF!</definedName>
    <definedName name="______________________tab2" localSheetId="0">#REF!</definedName>
    <definedName name="______________________tab2">#REF!</definedName>
    <definedName name="______________________TIP1" localSheetId="5">#REF!</definedName>
    <definedName name="______________________TIP1" localSheetId="4">#REF!</definedName>
    <definedName name="______________________TIP1" localSheetId="2">#REF!</definedName>
    <definedName name="______________________TIP1" localSheetId="7">#REF!</definedName>
    <definedName name="______________________TIP1" localSheetId="1">#REF!</definedName>
    <definedName name="______________________TIP1" localSheetId="0">#REF!</definedName>
    <definedName name="______________________TIP1">#REF!</definedName>
    <definedName name="______________________TIP2" localSheetId="5">#REF!</definedName>
    <definedName name="______________________TIP2" localSheetId="4">#REF!</definedName>
    <definedName name="______________________TIP2" localSheetId="2">#REF!</definedName>
    <definedName name="______________________TIP2" localSheetId="7">#REF!</definedName>
    <definedName name="______________________TIP2" localSheetId="1">#REF!</definedName>
    <definedName name="______________________TIP2" localSheetId="0">#REF!</definedName>
    <definedName name="______________________TIP2">#REF!</definedName>
    <definedName name="______________________TIP3" localSheetId="5">#REF!</definedName>
    <definedName name="______________________TIP3" localSheetId="4">#REF!</definedName>
    <definedName name="______________________TIP3" localSheetId="2">#REF!</definedName>
    <definedName name="______________________TIP3" localSheetId="7">#REF!</definedName>
    <definedName name="______________________TIP3" localSheetId="1">#REF!</definedName>
    <definedName name="______________________TIP3" localSheetId="0">#REF!</definedName>
    <definedName name="______________________TIP3">#REF!</definedName>
    <definedName name="_____________________A65537" localSheetId="5">#REF!</definedName>
    <definedName name="_____________________A65537" localSheetId="4">#REF!</definedName>
    <definedName name="_____________________A65537" localSheetId="2">#REF!</definedName>
    <definedName name="_____________________A65537" localSheetId="7">#REF!</definedName>
    <definedName name="_____________________A65537" localSheetId="1">#REF!</definedName>
    <definedName name="_____________________A65537" localSheetId="0">#REF!</definedName>
    <definedName name="_____________________A65537">#REF!</definedName>
    <definedName name="_____________________ABM10" localSheetId="5">#REF!</definedName>
    <definedName name="_____________________ABM10" localSheetId="4">#REF!</definedName>
    <definedName name="_____________________ABM10" localSheetId="2">#REF!</definedName>
    <definedName name="_____________________ABM10" localSheetId="7">#REF!</definedName>
    <definedName name="_____________________ABM10" localSheetId="1">#REF!</definedName>
    <definedName name="_____________________ABM10" localSheetId="0">#REF!</definedName>
    <definedName name="_____________________ABM10">#REF!</definedName>
    <definedName name="_____________________ABM40" localSheetId="5">#REF!</definedName>
    <definedName name="_____________________ABM40" localSheetId="4">#REF!</definedName>
    <definedName name="_____________________ABM40" localSheetId="2">#REF!</definedName>
    <definedName name="_____________________ABM40" localSheetId="7">#REF!</definedName>
    <definedName name="_____________________ABM40" localSheetId="1">#REF!</definedName>
    <definedName name="_____________________ABM40" localSheetId="0">#REF!</definedName>
    <definedName name="_____________________ABM40">#REF!</definedName>
    <definedName name="_____________________ABM6" localSheetId="5">#REF!</definedName>
    <definedName name="_____________________ABM6" localSheetId="4">#REF!</definedName>
    <definedName name="_____________________ABM6" localSheetId="2">#REF!</definedName>
    <definedName name="_____________________ABM6" localSheetId="7">#REF!</definedName>
    <definedName name="_____________________ABM6" localSheetId="1">#REF!</definedName>
    <definedName name="_____________________ABM6" localSheetId="0">#REF!</definedName>
    <definedName name="_____________________ABM6">#REF!</definedName>
    <definedName name="_____________________ACB10" localSheetId="5">#REF!</definedName>
    <definedName name="_____________________ACB10" localSheetId="4">#REF!</definedName>
    <definedName name="_____________________ACB10" localSheetId="2">#REF!</definedName>
    <definedName name="_____________________ACB10" localSheetId="7">#REF!</definedName>
    <definedName name="_____________________ACB10" localSheetId="1">#REF!</definedName>
    <definedName name="_____________________ACB10" localSheetId="0">#REF!</definedName>
    <definedName name="_____________________ACB10">#REF!</definedName>
    <definedName name="_____________________ACB20" localSheetId="5">#REF!</definedName>
    <definedName name="_____________________ACB20" localSheetId="4">#REF!</definedName>
    <definedName name="_____________________ACB20" localSheetId="2">#REF!</definedName>
    <definedName name="_____________________ACB20" localSheetId="7">#REF!</definedName>
    <definedName name="_____________________ACB20" localSheetId="1">#REF!</definedName>
    <definedName name="_____________________ACB20" localSheetId="0">#REF!</definedName>
    <definedName name="_____________________ACB20">#REF!</definedName>
    <definedName name="_____________________ACR10" localSheetId="5">#REF!</definedName>
    <definedName name="_____________________ACR10" localSheetId="4">#REF!</definedName>
    <definedName name="_____________________ACR10" localSheetId="2">#REF!</definedName>
    <definedName name="_____________________ACR10" localSheetId="7">#REF!</definedName>
    <definedName name="_____________________ACR10" localSheetId="1">#REF!</definedName>
    <definedName name="_____________________ACR10" localSheetId="0">#REF!</definedName>
    <definedName name="_____________________ACR10">#REF!</definedName>
    <definedName name="_____________________ACR20" localSheetId="5">#REF!</definedName>
    <definedName name="_____________________ACR20" localSheetId="4">#REF!</definedName>
    <definedName name="_____________________ACR20" localSheetId="2">#REF!</definedName>
    <definedName name="_____________________ACR20" localSheetId="7">#REF!</definedName>
    <definedName name="_____________________ACR20" localSheetId="1">#REF!</definedName>
    <definedName name="_____________________ACR20" localSheetId="0">#REF!</definedName>
    <definedName name="_____________________ACR20">#REF!</definedName>
    <definedName name="_____________________AGG6" localSheetId="5">#REF!</definedName>
    <definedName name="_____________________AGG6" localSheetId="4">#REF!</definedName>
    <definedName name="_____________________AGG6" localSheetId="2">#REF!</definedName>
    <definedName name="_____________________AGG6" localSheetId="7">#REF!</definedName>
    <definedName name="_____________________AGG6" localSheetId="1">#REF!</definedName>
    <definedName name="_____________________AGG6" localSheetId="0">#REF!</definedName>
    <definedName name="_____________________AGG6">#REF!</definedName>
    <definedName name="_____________________AWM10" localSheetId="5">#REF!</definedName>
    <definedName name="_____________________AWM10" localSheetId="4">#REF!</definedName>
    <definedName name="_____________________AWM10" localSheetId="2">#REF!</definedName>
    <definedName name="_____________________AWM10" localSheetId="7">#REF!</definedName>
    <definedName name="_____________________AWM10" localSheetId="1">#REF!</definedName>
    <definedName name="_____________________AWM10" localSheetId="0">#REF!</definedName>
    <definedName name="_____________________AWM10">#REF!</definedName>
    <definedName name="_____________________AWM40" localSheetId="5">#REF!</definedName>
    <definedName name="_____________________AWM40" localSheetId="4">#REF!</definedName>
    <definedName name="_____________________AWM40" localSheetId="2">#REF!</definedName>
    <definedName name="_____________________AWM40" localSheetId="7">#REF!</definedName>
    <definedName name="_____________________AWM40" localSheetId="1">#REF!</definedName>
    <definedName name="_____________________AWM40" localSheetId="0">#REF!</definedName>
    <definedName name="_____________________AWM40">#REF!</definedName>
    <definedName name="_____________________AWM6" localSheetId="5">#REF!</definedName>
    <definedName name="_____________________AWM6" localSheetId="4">#REF!</definedName>
    <definedName name="_____________________AWM6" localSheetId="2">#REF!</definedName>
    <definedName name="_____________________AWM6" localSheetId="7">#REF!</definedName>
    <definedName name="_____________________AWM6" localSheetId="1">#REF!</definedName>
    <definedName name="_____________________AWM6" localSheetId="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5">#REF!</definedName>
    <definedName name="_____________________CDG100" localSheetId="4">#REF!</definedName>
    <definedName name="_____________________CDG100" localSheetId="2">#REF!</definedName>
    <definedName name="_____________________CDG100" localSheetId="7">#REF!</definedName>
    <definedName name="_____________________CDG100" localSheetId="1">#REF!</definedName>
    <definedName name="_____________________CDG100" localSheetId="0">#REF!</definedName>
    <definedName name="_____________________CDG100">#REF!</definedName>
    <definedName name="_____________________CDG250" localSheetId="5">#REF!</definedName>
    <definedName name="_____________________CDG250" localSheetId="4">#REF!</definedName>
    <definedName name="_____________________CDG250" localSheetId="2">#REF!</definedName>
    <definedName name="_____________________CDG250" localSheetId="7">#REF!</definedName>
    <definedName name="_____________________CDG250" localSheetId="1">#REF!</definedName>
    <definedName name="_____________________CDG250" localSheetId="0">#REF!</definedName>
    <definedName name="_____________________CDG250">#REF!</definedName>
    <definedName name="_____________________CDG50" localSheetId="5">#REF!</definedName>
    <definedName name="_____________________CDG50" localSheetId="4">#REF!</definedName>
    <definedName name="_____________________CDG50" localSheetId="2">#REF!</definedName>
    <definedName name="_____________________CDG50" localSheetId="7">#REF!</definedName>
    <definedName name="_____________________CDG50" localSheetId="1">#REF!</definedName>
    <definedName name="_____________________CDG50" localSheetId="0">#REF!</definedName>
    <definedName name="_____________________CDG50">#REF!</definedName>
    <definedName name="_____________________CDG500" localSheetId="5">#REF!</definedName>
    <definedName name="_____________________CDG500" localSheetId="4">#REF!</definedName>
    <definedName name="_____________________CDG500" localSheetId="2">#REF!</definedName>
    <definedName name="_____________________CDG500" localSheetId="7">#REF!</definedName>
    <definedName name="_____________________CDG500" localSheetId="1">#REF!</definedName>
    <definedName name="_____________________CDG500" localSheetId="0">#REF!</definedName>
    <definedName name="_____________________CDG500">#REF!</definedName>
    <definedName name="_____________________CEM53" localSheetId="5">#REF!</definedName>
    <definedName name="_____________________CEM53" localSheetId="4">#REF!</definedName>
    <definedName name="_____________________CEM53" localSheetId="2">#REF!</definedName>
    <definedName name="_____________________CEM53" localSheetId="7">#REF!</definedName>
    <definedName name="_____________________CEM53" localSheetId="1">#REF!</definedName>
    <definedName name="_____________________CEM53" localSheetId="0">#REF!</definedName>
    <definedName name="_____________________CEM53">#REF!</definedName>
    <definedName name="_____________________CRN3" localSheetId="5">#REF!</definedName>
    <definedName name="_____________________CRN3" localSheetId="4">#REF!</definedName>
    <definedName name="_____________________CRN3" localSheetId="2">#REF!</definedName>
    <definedName name="_____________________CRN3" localSheetId="7">#REF!</definedName>
    <definedName name="_____________________CRN3" localSheetId="1">#REF!</definedName>
    <definedName name="_____________________CRN3" localSheetId="0">#REF!</definedName>
    <definedName name="_____________________CRN3">#REF!</definedName>
    <definedName name="_____________________CRN35" localSheetId="5">#REF!</definedName>
    <definedName name="_____________________CRN35" localSheetId="4">#REF!</definedName>
    <definedName name="_____________________CRN35" localSheetId="2">#REF!</definedName>
    <definedName name="_____________________CRN35" localSheetId="7">#REF!</definedName>
    <definedName name="_____________________CRN35" localSheetId="1">#REF!</definedName>
    <definedName name="_____________________CRN35" localSheetId="0">#REF!</definedName>
    <definedName name="_____________________CRN35">#REF!</definedName>
    <definedName name="_____________________CRN80" localSheetId="5">#REF!</definedName>
    <definedName name="_____________________CRN80" localSheetId="4">#REF!</definedName>
    <definedName name="_____________________CRN80" localSheetId="2">#REF!</definedName>
    <definedName name="_____________________CRN80" localSheetId="7">#REF!</definedName>
    <definedName name="_____________________CRN80" localSheetId="1">#REF!</definedName>
    <definedName name="_____________________CRN80" localSheetId="0">#REF!</definedName>
    <definedName name="_____________________CRN80">#REF!</definedName>
    <definedName name="_____________________dec05" localSheetId="5" hidden="1">{"'Sheet1'!$A$4386:$N$4591"}</definedName>
    <definedName name="_____________________dec05" localSheetId="4" hidden="1">{"'Sheet1'!$A$4386:$N$4591"}</definedName>
    <definedName name="_____________________dec05" localSheetId="2" hidden="1">{"'Sheet1'!$A$4386:$N$4591"}</definedName>
    <definedName name="_____________________dec05" localSheetId="1" hidden="1">{"'Sheet1'!$A$4386:$N$4591"}</definedName>
    <definedName name="_____________________dec05" localSheetId="0" hidden="1">{"'Sheet1'!$A$4386:$N$4591"}</definedName>
    <definedName name="_____________________dec05" hidden="1">{"'Sheet1'!$A$4386:$N$4591"}</definedName>
    <definedName name="_____________________DOZ50" localSheetId="5">#REF!</definedName>
    <definedName name="_____________________DOZ50" localSheetId="4">#REF!</definedName>
    <definedName name="_____________________DOZ50" localSheetId="2">#REF!</definedName>
    <definedName name="_____________________DOZ50" localSheetId="7">#REF!</definedName>
    <definedName name="_____________________DOZ50" localSheetId="1">#REF!</definedName>
    <definedName name="_____________________DOZ50" localSheetId="0">#REF!</definedName>
    <definedName name="_____________________DOZ50">#REF!</definedName>
    <definedName name="_____________________DOZ80" localSheetId="5">#REF!</definedName>
    <definedName name="_____________________DOZ80" localSheetId="4">#REF!</definedName>
    <definedName name="_____________________DOZ80" localSheetId="2">#REF!</definedName>
    <definedName name="_____________________DOZ80" localSheetId="7">#REF!</definedName>
    <definedName name="_____________________DOZ80" localSheetId="1">#REF!</definedName>
    <definedName name="_____________________DOZ80" localSheetId="0">#REF!</definedName>
    <definedName name="_____________________DOZ80">#REF!</definedName>
    <definedName name="_____________________EXC20">'[10]Rate Analysis '!$E$50</definedName>
    <definedName name="_____________________ExV200" localSheetId="5">#REF!</definedName>
    <definedName name="_____________________ExV200" localSheetId="4">#REF!</definedName>
    <definedName name="_____________________ExV200" localSheetId="2">#REF!</definedName>
    <definedName name="_____________________ExV200" localSheetId="7">#REF!</definedName>
    <definedName name="_____________________ExV200" localSheetId="1">#REF!</definedName>
    <definedName name="_____________________ExV200" localSheetId="0">#REF!</definedName>
    <definedName name="_____________________ExV200">#REF!</definedName>
    <definedName name="_____________________GEN100" localSheetId="5">#REF!</definedName>
    <definedName name="_____________________GEN100" localSheetId="4">#REF!</definedName>
    <definedName name="_____________________GEN100" localSheetId="2">#REF!</definedName>
    <definedName name="_____________________GEN100" localSheetId="7">#REF!</definedName>
    <definedName name="_____________________GEN100" localSheetId="1">#REF!</definedName>
    <definedName name="_____________________GEN100" localSheetId="0">#REF!</definedName>
    <definedName name="_____________________GEN100">#REF!</definedName>
    <definedName name="_____________________GEN250" localSheetId="5">#REF!</definedName>
    <definedName name="_____________________GEN250" localSheetId="4">#REF!</definedName>
    <definedName name="_____________________GEN250" localSheetId="2">#REF!</definedName>
    <definedName name="_____________________GEN250" localSheetId="7">#REF!</definedName>
    <definedName name="_____________________GEN250" localSheetId="1">#REF!</definedName>
    <definedName name="_____________________GEN250" localSheetId="0">#REF!</definedName>
    <definedName name="_____________________GEN250">#REF!</definedName>
    <definedName name="_____________________GEN325" localSheetId="5">#REF!</definedName>
    <definedName name="_____________________GEN325" localSheetId="4">#REF!</definedName>
    <definedName name="_____________________GEN325" localSheetId="2">#REF!</definedName>
    <definedName name="_____________________GEN325" localSheetId="7">#REF!</definedName>
    <definedName name="_____________________GEN325" localSheetId="1">#REF!</definedName>
    <definedName name="_____________________GEN325" localSheetId="0">#REF!</definedName>
    <definedName name="_____________________GEN325">#REF!</definedName>
    <definedName name="_____________________GEN380" localSheetId="5">#REF!</definedName>
    <definedName name="_____________________GEN380" localSheetId="4">#REF!</definedName>
    <definedName name="_____________________GEN380" localSheetId="2">#REF!</definedName>
    <definedName name="_____________________GEN380" localSheetId="7">#REF!</definedName>
    <definedName name="_____________________GEN380" localSheetId="1">#REF!</definedName>
    <definedName name="_____________________GEN380" localSheetId="0">#REF!</definedName>
    <definedName name="_____________________GEN380">#REF!</definedName>
    <definedName name="_____________________GSB1" localSheetId="5">#REF!</definedName>
    <definedName name="_____________________GSB1" localSheetId="4">#REF!</definedName>
    <definedName name="_____________________GSB1" localSheetId="2">#REF!</definedName>
    <definedName name="_____________________GSB1" localSheetId="7">#REF!</definedName>
    <definedName name="_____________________GSB1" localSheetId="1">#REF!</definedName>
    <definedName name="_____________________GSB1" localSheetId="0">#REF!</definedName>
    <definedName name="_____________________GSB1">#REF!</definedName>
    <definedName name="_____________________GSB2" localSheetId="5">#REF!</definedName>
    <definedName name="_____________________GSB2" localSheetId="4">#REF!</definedName>
    <definedName name="_____________________GSB2" localSheetId="2">#REF!</definedName>
    <definedName name="_____________________GSB2" localSheetId="7">#REF!</definedName>
    <definedName name="_____________________GSB2" localSheetId="1">#REF!</definedName>
    <definedName name="_____________________GSB2" localSheetId="0">#REF!</definedName>
    <definedName name="_____________________GSB2">#REF!</definedName>
    <definedName name="_____________________GSB3" localSheetId="5">#REF!</definedName>
    <definedName name="_____________________GSB3" localSheetId="4">#REF!</definedName>
    <definedName name="_____________________GSB3" localSheetId="2">#REF!</definedName>
    <definedName name="_____________________GSB3" localSheetId="7">#REF!</definedName>
    <definedName name="_____________________GSB3" localSheetId="1">#REF!</definedName>
    <definedName name="_____________________GSB3" localSheetId="0">#REF!</definedName>
    <definedName name="_____________________GSB3">#REF!</definedName>
    <definedName name="_____________________HMP1" localSheetId="5">#REF!</definedName>
    <definedName name="_____________________HMP1" localSheetId="4">#REF!</definedName>
    <definedName name="_____________________HMP1" localSheetId="2">#REF!</definedName>
    <definedName name="_____________________HMP1" localSheetId="7">#REF!</definedName>
    <definedName name="_____________________HMP1" localSheetId="1">#REF!</definedName>
    <definedName name="_____________________HMP1" localSheetId="0">#REF!</definedName>
    <definedName name="_____________________HMP1">#REF!</definedName>
    <definedName name="_____________________HMP2" localSheetId="5">#REF!</definedName>
    <definedName name="_____________________HMP2" localSheetId="4">#REF!</definedName>
    <definedName name="_____________________HMP2" localSheetId="2">#REF!</definedName>
    <definedName name="_____________________HMP2" localSheetId="7">#REF!</definedName>
    <definedName name="_____________________HMP2" localSheetId="1">#REF!</definedName>
    <definedName name="_____________________HMP2" localSheetId="0">#REF!</definedName>
    <definedName name="_____________________HMP2">#REF!</definedName>
    <definedName name="_____________________HMP3" localSheetId="5">#REF!</definedName>
    <definedName name="_____________________HMP3" localSheetId="4">#REF!</definedName>
    <definedName name="_____________________HMP3" localSheetId="2">#REF!</definedName>
    <definedName name="_____________________HMP3" localSheetId="7">#REF!</definedName>
    <definedName name="_____________________HMP3" localSheetId="1">#REF!</definedName>
    <definedName name="_____________________HMP3" localSheetId="0">#REF!</definedName>
    <definedName name="_____________________HMP3">#REF!</definedName>
    <definedName name="_____________________HMP4" localSheetId="5">#REF!</definedName>
    <definedName name="_____________________HMP4" localSheetId="4">#REF!</definedName>
    <definedName name="_____________________HMP4" localSheetId="2">#REF!</definedName>
    <definedName name="_____________________HMP4" localSheetId="7">#REF!</definedName>
    <definedName name="_____________________HMP4" localSheetId="1">#REF!</definedName>
    <definedName name="_____________________HMP4" localSheetId="0">#REF!</definedName>
    <definedName name="_____________________HMP4">#REF!</definedName>
    <definedName name="_____________________III7">"$C4.$#REF!$#REF!"</definedName>
    <definedName name="_____________________lb1" localSheetId="5">#REF!</definedName>
    <definedName name="_____________________lb1" localSheetId="4">#REF!</definedName>
    <definedName name="_____________________lb1" localSheetId="2">#REF!</definedName>
    <definedName name="_____________________lb1" localSheetId="7">#REF!</definedName>
    <definedName name="_____________________lb1" localSheetId="1">#REF!</definedName>
    <definedName name="_____________________lb1" localSheetId="0">#REF!</definedName>
    <definedName name="_____________________lb1">#REF!</definedName>
    <definedName name="_____________________lb2" localSheetId="5">#REF!</definedName>
    <definedName name="_____________________lb2" localSheetId="4">#REF!</definedName>
    <definedName name="_____________________lb2" localSheetId="2">#REF!</definedName>
    <definedName name="_____________________lb2" localSheetId="7">#REF!</definedName>
    <definedName name="_____________________lb2" localSheetId="1">#REF!</definedName>
    <definedName name="_____________________lb2" localSheetId="0">#REF!</definedName>
    <definedName name="_____________________lb2">#REF!</definedName>
    <definedName name="_____________________mac2">200</definedName>
    <definedName name="_____________________MIX10" localSheetId="5">#REF!</definedName>
    <definedName name="_____________________MIX10" localSheetId="4">#REF!</definedName>
    <definedName name="_____________________MIX10" localSheetId="2">#REF!</definedName>
    <definedName name="_____________________MIX10" localSheetId="7">#REF!</definedName>
    <definedName name="_____________________MIX10" localSheetId="1">#REF!</definedName>
    <definedName name="_____________________MIX10" localSheetId="0">#REF!</definedName>
    <definedName name="_____________________MIX10">#REF!</definedName>
    <definedName name="_____________________MIX15" localSheetId="5">#REF!</definedName>
    <definedName name="_____________________MIX15" localSheetId="4">#REF!</definedName>
    <definedName name="_____________________MIX15" localSheetId="2">#REF!</definedName>
    <definedName name="_____________________MIX15" localSheetId="7">#REF!</definedName>
    <definedName name="_____________________MIX15" localSheetId="1">#REF!</definedName>
    <definedName name="_____________________MIX15" localSheetId="0">#REF!</definedName>
    <definedName name="_____________________MIX15">#REF!</definedName>
    <definedName name="_____________________MIX15150" localSheetId="5">'[4]Mix Design'!#REF!</definedName>
    <definedName name="_____________________MIX15150" localSheetId="4">'[4]Mix Design'!#REF!</definedName>
    <definedName name="_____________________MIX15150" localSheetId="2">'[4]Mix Design'!#REF!</definedName>
    <definedName name="_____________________MIX15150" localSheetId="7">'[4]Mix Design'!#REF!</definedName>
    <definedName name="_____________________MIX15150" localSheetId="1">'[4]Mix Design'!#REF!</definedName>
    <definedName name="_____________________MIX15150" localSheetId="0">'[4]Mix Design'!#REF!</definedName>
    <definedName name="_____________________MIX15150">'[4]Mix Design'!#REF!</definedName>
    <definedName name="_____________________MIX1540">'[4]Mix Design'!$P$11</definedName>
    <definedName name="_____________________MIX1580" localSheetId="5">'[4]Mix Design'!#REF!</definedName>
    <definedName name="_____________________MIX1580" localSheetId="4">'[4]Mix Design'!#REF!</definedName>
    <definedName name="_____________________MIX1580" localSheetId="2">'[4]Mix Design'!#REF!</definedName>
    <definedName name="_____________________MIX1580" localSheetId="7">'[4]Mix Design'!#REF!</definedName>
    <definedName name="_____________________MIX1580" localSheetId="1">'[4]Mix Design'!#REF!</definedName>
    <definedName name="_____________________MIX1580" localSheetId="0">'[4]Mix Design'!#REF!</definedName>
    <definedName name="_____________________MIX1580">'[4]Mix Design'!#REF!</definedName>
    <definedName name="_____________________MIX2">'[5]Mix Design'!$P$12</definedName>
    <definedName name="_____________________MIX20" localSheetId="5">#REF!</definedName>
    <definedName name="_____________________MIX20" localSheetId="4">#REF!</definedName>
    <definedName name="_____________________MIX20" localSheetId="2">#REF!</definedName>
    <definedName name="_____________________MIX20" localSheetId="7">#REF!</definedName>
    <definedName name="_____________________MIX20" localSheetId="1">#REF!</definedName>
    <definedName name="_____________________MIX20" localSheetId="0">#REF!</definedName>
    <definedName name="_____________________MIX20">#REF!</definedName>
    <definedName name="_____________________MIX2020">'[4]Mix Design'!$P$12</definedName>
    <definedName name="_____________________MIX2040">'[4]Mix Design'!$P$13</definedName>
    <definedName name="_____________________MIX25" localSheetId="5">#REF!</definedName>
    <definedName name="_____________________MIX25" localSheetId="4">#REF!</definedName>
    <definedName name="_____________________MIX25" localSheetId="2">#REF!</definedName>
    <definedName name="_____________________MIX25" localSheetId="7">#REF!</definedName>
    <definedName name="_____________________MIX25" localSheetId="1">#REF!</definedName>
    <definedName name="_____________________MIX25" localSheetId="0">#REF!</definedName>
    <definedName name="_____________________MIX25">#REF!</definedName>
    <definedName name="_____________________MIX2540">'[4]Mix Design'!$P$15</definedName>
    <definedName name="_____________________Mix255">'[6]Mix Design'!$P$13</definedName>
    <definedName name="_____________________MIX30" localSheetId="5">#REF!</definedName>
    <definedName name="_____________________MIX30" localSheetId="4">#REF!</definedName>
    <definedName name="_____________________MIX30" localSheetId="2">#REF!</definedName>
    <definedName name="_____________________MIX30" localSheetId="7">#REF!</definedName>
    <definedName name="_____________________MIX30" localSheetId="1">#REF!</definedName>
    <definedName name="_____________________MIX30" localSheetId="0">#REF!</definedName>
    <definedName name="_____________________MIX30">#REF!</definedName>
    <definedName name="_____________________MIX35" localSheetId="5">#REF!</definedName>
    <definedName name="_____________________MIX35" localSheetId="4">#REF!</definedName>
    <definedName name="_____________________MIX35" localSheetId="2">#REF!</definedName>
    <definedName name="_____________________MIX35" localSheetId="7">#REF!</definedName>
    <definedName name="_____________________MIX35" localSheetId="1">#REF!</definedName>
    <definedName name="_____________________MIX35" localSheetId="0">#REF!</definedName>
    <definedName name="_____________________MIX35">#REF!</definedName>
    <definedName name="_____________________MIX40" localSheetId="5">#REF!</definedName>
    <definedName name="_____________________MIX40" localSheetId="4">#REF!</definedName>
    <definedName name="_____________________MIX40" localSheetId="2">#REF!</definedName>
    <definedName name="_____________________MIX40" localSheetId="7">#REF!</definedName>
    <definedName name="_____________________MIX40" localSheetId="1">#REF!</definedName>
    <definedName name="_____________________MIX40" localSheetId="0">#REF!</definedName>
    <definedName name="_____________________MIX40">#REF!</definedName>
    <definedName name="_____________________MIX45" localSheetId="5">'[4]Mix Design'!#REF!</definedName>
    <definedName name="_____________________MIX45" localSheetId="4">'[4]Mix Design'!#REF!</definedName>
    <definedName name="_____________________MIX45" localSheetId="2">'[4]Mix Design'!#REF!</definedName>
    <definedName name="_____________________MIX45" localSheetId="7">'[4]Mix Design'!#REF!</definedName>
    <definedName name="_____________________MIX45" localSheetId="1">'[4]Mix Design'!#REF!</definedName>
    <definedName name="_____________________MIX45" localSheetId="0">'[4]Mix Design'!#REF!</definedName>
    <definedName name="_____________________MIX45">'[4]Mix Design'!#REF!</definedName>
    <definedName name="_____________________mm1" localSheetId="5">#REF!</definedName>
    <definedName name="_____________________mm1" localSheetId="4">#REF!</definedName>
    <definedName name="_____________________mm1" localSheetId="2">#REF!</definedName>
    <definedName name="_____________________mm1" localSheetId="7">#REF!</definedName>
    <definedName name="_____________________mm1" localSheetId="1">#REF!</definedName>
    <definedName name="_____________________mm1" localSheetId="0">#REF!</definedName>
    <definedName name="_____________________mm1">#REF!</definedName>
    <definedName name="_____________________mm2" localSheetId="5">#REF!</definedName>
    <definedName name="_____________________mm2" localSheetId="4">#REF!</definedName>
    <definedName name="_____________________mm2" localSheetId="2">#REF!</definedName>
    <definedName name="_____________________mm2" localSheetId="7">#REF!</definedName>
    <definedName name="_____________________mm2" localSheetId="1">#REF!</definedName>
    <definedName name="_____________________mm2" localSheetId="0">#REF!</definedName>
    <definedName name="_____________________mm2">#REF!</definedName>
    <definedName name="_____________________mm3" localSheetId="5">#REF!</definedName>
    <definedName name="_____________________mm3" localSheetId="4">#REF!</definedName>
    <definedName name="_____________________mm3" localSheetId="2">#REF!</definedName>
    <definedName name="_____________________mm3" localSheetId="7">#REF!</definedName>
    <definedName name="_____________________mm3" localSheetId="1">#REF!</definedName>
    <definedName name="_____________________mm3" localSheetId="0">#REF!</definedName>
    <definedName name="_____________________mm3">#REF!</definedName>
    <definedName name="_____________________MUR5" localSheetId="5">#REF!</definedName>
    <definedName name="_____________________MUR5" localSheetId="4">#REF!</definedName>
    <definedName name="_____________________MUR5" localSheetId="2">#REF!</definedName>
    <definedName name="_____________________MUR5" localSheetId="7">#REF!</definedName>
    <definedName name="_____________________MUR5" localSheetId="1">#REF!</definedName>
    <definedName name="_____________________MUR5" localSheetId="0">#REF!</definedName>
    <definedName name="_____________________MUR5">#REF!</definedName>
    <definedName name="_____________________MUR8" localSheetId="5">#REF!</definedName>
    <definedName name="_____________________MUR8" localSheetId="4">#REF!</definedName>
    <definedName name="_____________________MUR8" localSheetId="2">#REF!</definedName>
    <definedName name="_____________________MUR8" localSheetId="7">#REF!</definedName>
    <definedName name="_____________________MUR8" localSheetId="1">#REF!</definedName>
    <definedName name="_____________________MUR8" localSheetId="0">#REF!</definedName>
    <definedName name="_____________________MUR8">#REF!</definedName>
    <definedName name="_____________________OPC43" localSheetId="5">#REF!</definedName>
    <definedName name="_____________________OPC43" localSheetId="4">#REF!</definedName>
    <definedName name="_____________________OPC43" localSheetId="2">#REF!</definedName>
    <definedName name="_____________________OPC43" localSheetId="7">#REF!</definedName>
    <definedName name="_____________________OPC43" localSheetId="1">#REF!</definedName>
    <definedName name="_____________________OPC43" localSheetId="0">#REF!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5">'[8]ANAL-PIPE LINE'!#REF!</definedName>
    <definedName name="_____________________SLV10025" localSheetId="4">'[8]ANAL-PIPE LINE'!#REF!</definedName>
    <definedName name="_____________________SLV10025" localSheetId="2">'[8]ANAL-PIPE LINE'!#REF!</definedName>
    <definedName name="_____________________SLV10025" localSheetId="7">'[8]ANAL-PIPE LINE'!#REF!</definedName>
    <definedName name="_____________________SLV10025" localSheetId="1">'[8]ANAL-PIPE LINE'!#REF!</definedName>
    <definedName name="_____________________SLV10025" localSheetId="0">'[8]ANAL-PIPE LINE'!#REF!</definedName>
    <definedName name="_____________________SLV10025">'[8]ANAL-PIPE LINE'!#REF!</definedName>
    <definedName name="_____________________tab1" localSheetId="5">#REF!</definedName>
    <definedName name="_____________________tab1" localSheetId="4">#REF!</definedName>
    <definedName name="_____________________tab1" localSheetId="2">#REF!</definedName>
    <definedName name="_____________________tab1" localSheetId="7">#REF!</definedName>
    <definedName name="_____________________tab1" localSheetId="1">#REF!</definedName>
    <definedName name="_____________________tab1" localSheetId="0">#REF!</definedName>
    <definedName name="_____________________tab1">#REF!</definedName>
    <definedName name="_____________________tab2" localSheetId="5">#REF!</definedName>
    <definedName name="_____________________tab2" localSheetId="4">#REF!</definedName>
    <definedName name="_____________________tab2" localSheetId="2">#REF!</definedName>
    <definedName name="_____________________tab2" localSheetId="7">#REF!</definedName>
    <definedName name="_____________________tab2" localSheetId="1">#REF!</definedName>
    <definedName name="_____________________tab2" localSheetId="0">#REF!</definedName>
    <definedName name="_____________________tab2">#REF!</definedName>
    <definedName name="_____________________TIP1" localSheetId="5">#REF!</definedName>
    <definedName name="_____________________TIP1" localSheetId="4">#REF!</definedName>
    <definedName name="_____________________TIP1" localSheetId="2">#REF!</definedName>
    <definedName name="_____________________TIP1" localSheetId="7">#REF!</definedName>
    <definedName name="_____________________TIP1" localSheetId="1">#REF!</definedName>
    <definedName name="_____________________TIP1" localSheetId="0">#REF!</definedName>
    <definedName name="_____________________TIP1">#REF!</definedName>
    <definedName name="_____________________TIP2" localSheetId="5">#REF!</definedName>
    <definedName name="_____________________TIP2" localSheetId="4">#REF!</definedName>
    <definedName name="_____________________TIP2" localSheetId="2">#REF!</definedName>
    <definedName name="_____________________TIP2" localSheetId="7">#REF!</definedName>
    <definedName name="_____________________TIP2" localSheetId="1">#REF!</definedName>
    <definedName name="_____________________TIP2" localSheetId="0">#REF!</definedName>
    <definedName name="_____________________TIP2">#REF!</definedName>
    <definedName name="_____________________TIP3" localSheetId="5">#REF!</definedName>
    <definedName name="_____________________TIP3" localSheetId="4">#REF!</definedName>
    <definedName name="_____________________TIP3" localSheetId="2">#REF!</definedName>
    <definedName name="_____________________TIP3" localSheetId="7">#REF!</definedName>
    <definedName name="_____________________TIP3" localSheetId="1">#REF!</definedName>
    <definedName name="_____________________TIP3" localSheetId="0">#REF!</definedName>
    <definedName name="_____________________TIP3">#REF!</definedName>
    <definedName name="____________________A65537" localSheetId="5">#REF!</definedName>
    <definedName name="____________________A65537" localSheetId="4">#REF!</definedName>
    <definedName name="____________________A65537" localSheetId="2">#REF!</definedName>
    <definedName name="____________________A65537" localSheetId="7">#REF!</definedName>
    <definedName name="____________________A65537" localSheetId="1">#REF!</definedName>
    <definedName name="____________________A65537" localSheetId="0">#REF!</definedName>
    <definedName name="____________________A65537">#REF!</definedName>
    <definedName name="____________________ABM10" localSheetId="5">#REF!</definedName>
    <definedName name="____________________ABM10" localSheetId="4">#REF!</definedName>
    <definedName name="____________________ABM10" localSheetId="2">#REF!</definedName>
    <definedName name="____________________ABM10" localSheetId="7">#REF!</definedName>
    <definedName name="____________________ABM10" localSheetId="1">#REF!</definedName>
    <definedName name="____________________ABM10" localSheetId="0">#REF!</definedName>
    <definedName name="____________________ABM10">#REF!</definedName>
    <definedName name="____________________ABM40" localSheetId="5">#REF!</definedName>
    <definedName name="____________________ABM40" localSheetId="4">#REF!</definedName>
    <definedName name="____________________ABM40" localSheetId="2">#REF!</definedName>
    <definedName name="____________________ABM40" localSheetId="7">#REF!</definedName>
    <definedName name="____________________ABM40" localSheetId="1">#REF!</definedName>
    <definedName name="____________________ABM40" localSheetId="0">#REF!</definedName>
    <definedName name="____________________ABM40">#REF!</definedName>
    <definedName name="____________________ABM6" localSheetId="5">#REF!</definedName>
    <definedName name="____________________ABM6" localSheetId="4">#REF!</definedName>
    <definedName name="____________________ABM6" localSheetId="2">#REF!</definedName>
    <definedName name="____________________ABM6" localSheetId="7">#REF!</definedName>
    <definedName name="____________________ABM6" localSheetId="1">#REF!</definedName>
    <definedName name="____________________ABM6" localSheetId="0">#REF!</definedName>
    <definedName name="____________________ABM6">#REF!</definedName>
    <definedName name="____________________ACB10" localSheetId="5">#REF!</definedName>
    <definedName name="____________________ACB10" localSheetId="4">#REF!</definedName>
    <definedName name="____________________ACB10" localSheetId="2">#REF!</definedName>
    <definedName name="____________________ACB10" localSheetId="7">#REF!</definedName>
    <definedName name="____________________ACB10" localSheetId="1">#REF!</definedName>
    <definedName name="____________________ACB10" localSheetId="0">#REF!</definedName>
    <definedName name="____________________ACB10">#REF!</definedName>
    <definedName name="____________________ACB20" localSheetId="5">#REF!</definedName>
    <definedName name="____________________ACB20" localSheetId="4">#REF!</definedName>
    <definedName name="____________________ACB20" localSheetId="2">#REF!</definedName>
    <definedName name="____________________ACB20" localSheetId="7">#REF!</definedName>
    <definedName name="____________________ACB20" localSheetId="1">#REF!</definedName>
    <definedName name="____________________ACB20" localSheetId="0">#REF!</definedName>
    <definedName name="____________________ACB20">#REF!</definedName>
    <definedName name="____________________ACR10" localSheetId="5">#REF!</definedName>
    <definedName name="____________________ACR10" localSheetId="4">#REF!</definedName>
    <definedName name="____________________ACR10" localSheetId="2">#REF!</definedName>
    <definedName name="____________________ACR10" localSheetId="7">#REF!</definedName>
    <definedName name="____________________ACR10" localSheetId="1">#REF!</definedName>
    <definedName name="____________________ACR10" localSheetId="0">#REF!</definedName>
    <definedName name="____________________ACR10">#REF!</definedName>
    <definedName name="____________________ACR20" localSheetId="5">#REF!</definedName>
    <definedName name="____________________ACR20" localSheetId="4">#REF!</definedName>
    <definedName name="____________________ACR20" localSheetId="2">#REF!</definedName>
    <definedName name="____________________ACR20" localSheetId="7">#REF!</definedName>
    <definedName name="____________________ACR20" localSheetId="1">#REF!</definedName>
    <definedName name="____________________ACR20" localSheetId="0">#REF!</definedName>
    <definedName name="____________________ACR20">#REF!</definedName>
    <definedName name="____________________AGG6" localSheetId="5">#REF!</definedName>
    <definedName name="____________________AGG6" localSheetId="4">#REF!</definedName>
    <definedName name="____________________AGG6" localSheetId="2">#REF!</definedName>
    <definedName name="____________________AGG6" localSheetId="7">#REF!</definedName>
    <definedName name="____________________AGG6" localSheetId="1">#REF!</definedName>
    <definedName name="____________________AGG6" localSheetId="0">#REF!</definedName>
    <definedName name="____________________AGG6">#REF!</definedName>
    <definedName name="____________________AWM10" localSheetId="5">#REF!</definedName>
    <definedName name="____________________AWM10" localSheetId="4">#REF!</definedName>
    <definedName name="____________________AWM10" localSheetId="2">#REF!</definedName>
    <definedName name="____________________AWM10" localSheetId="7">#REF!</definedName>
    <definedName name="____________________AWM10" localSheetId="1">#REF!</definedName>
    <definedName name="____________________AWM10" localSheetId="0">#REF!</definedName>
    <definedName name="____________________AWM10">#REF!</definedName>
    <definedName name="____________________AWM40" localSheetId="5">#REF!</definedName>
    <definedName name="____________________AWM40" localSheetId="4">#REF!</definedName>
    <definedName name="____________________AWM40" localSheetId="2">#REF!</definedName>
    <definedName name="____________________AWM40" localSheetId="7">#REF!</definedName>
    <definedName name="____________________AWM40" localSheetId="1">#REF!</definedName>
    <definedName name="____________________AWM40" localSheetId="0">#REF!</definedName>
    <definedName name="____________________AWM40">#REF!</definedName>
    <definedName name="____________________AWM6" localSheetId="5">#REF!</definedName>
    <definedName name="____________________AWM6" localSheetId="4">#REF!</definedName>
    <definedName name="____________________AWM6" localSheetId="2">#REF!</definedName>
    <definedName name="____________________AWM6" localSheetId="7">#REF!</definedName>
    <definedName name="____________________AWM6" localSheetId="1">#REF!</definedName>
    <definedName name="____________________AWM6" localSheetId="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5">#REF!</definedName>
    <definedName name="____________________CDG100" localSheetId="4">#REF!</definedName>
    <definedName name="____________________CDG100" localSheetId="2">#REF!</definedName>
    <definedName name="____________________CDG100" localSheetId="7">#REF!</definedName>
    <definedName name="____________________CDG100" localSheetId="1">#REF!</definedName>
    <definedName name="____________________CDG100" localSheetId="0">#REF!</definedName>
    <definedName name="____________________CDG100">#REF!</definedName>
    <definedName name="____________________CDG250" localSheetId="5">#REF!</definedName>
    <definedName name="____________________CDG250" localSheetId="4">#REF!</definedName>
    <definedName name="____________________CDG250" localSheetId="2">#REF!</definedName>
    <definedName name="____________________CDG250" localSheetId="7">#REF!</definedName>
    <definedName name="____________________CDG250" localSheetId="1">#REF!</definedName>
    <definedName name="____________________CDG250" localSheetId="0">#REF!</definedName>
    <definedName name="____________________CDG250">#REF!</definedName>
    <definedName name="____________________CDG50" localSheetId="5">#REF!</definedName>
    <definedName name="____________________CDG50" localSheetId="4">#REF!</definedName>
    <definedName name="____________________CDG50" localSheetId="2">#REF!</definedName>
    <definedName name="____________________CDG50" localSheetId="7">#REF!</definedName>
    <definedName name="____________________CDG50" localSheetId="1">#REF!</definedName>
    <definedName name="____________________CDG50" localSheetId="0">#REF!</definedName>
    <definedName name="____________________CDG50">#REF!</definedName>
    <definedName name="____________________CDG500" localSheetId="5">#REF!</definedName>
    <definedName name="____________________CDG500" localSheetId="4">#REF!</definedName>
    <definedName name="____________________CDG500" localSheetId="2">#REF!</definedName>
    <definedName name="____________________CDG500" localSheetId="7">#REF!</definedName>
    <definedName name="____________________CDG500" localSheetId="1">#REF!</definedName>
    <definedName name="____________________CDG500" localSheetId="0">#REF!</definedName>
    <definedName name="____________________CDG500">#REF!</definedName>
    <definedName name="____________________CEM53" localSheetId="5">#REF!</definedName>
    <definedName name="____________________CEM53" localSheetId="4">#REF!</definedName>
    <definedName name="____________________CEM53" localSheetId="2">#REF!</definedName>
    <definedName name="____________________CEM53" localSheetId="7">#REF!</definedName>
    <definedName name="____________________CEM53" localSheetId="1">#REF!</definedName>
    <definedName name="____________________CEM53" localSheetId="0">#REF!</definedName>
    <definedName name="____________________CEM53">#REF!</definedName>
    <definedName name="____________________CRN3" localSheetId="5">#REF!</definedName>
    <definedName name="____________________CRN3" localSheetId="4">#REF!</definedName>
    <definedName name="____________________CRN3" localSheetId="2">#REF!</definedName>
    <definedName name="____________________CRN3" localSheetId="7">#REF!</definedName>
    <definedName name="____________________CRN3" localSheetId="1">#REF!</definedName>
    <definedName name="____________________CRN3" localSheetId="0">#REF!</definedName>
    <definedName name="____________________CRN3">#REF!</definedName>
    <definedName name="____________________CRN35" localSheetId="5">#REF!</definedName>
    <definedName name="____________________CRN35" localSheetId="4">#REF!</definedName>
    <definedName name="____________________CRN35" localSheetId="2">#REF!</definedName>
    <definedName name="____________________CRN35" localSheetId="7">#REF!</definedName>
    <definedName name="____________________CRN35" localSheetId="1">#REF!</definedName>
    <definedName name="____________________CRN35" localSheetId="0">#REF!</definedName>
    <definedName name="____________________CRN35">#REF!</definedName>
    <definedName name="____________________CRN80" localSheetId="5">#REF!</definedName>
    <definedName name="____________________CRN80" localSheetId="4">#REF!</definedName>
    <definedName name="____________________CRN80" localSheetId="2">#REF!</definedName>
    <definedName name="____________________CRN80" localSheetId="7">#REF!</definedName>
    <definedName name="____________________CRN80" localSheetId="1">#REF!</definedName>
    <definedName name="____________________CRN80" localSheetId="0">#REF!</definedName>
    <definedName name="____________________CRN80">#REF!</definedName>
    <definedName name="____________________dec05" localSheetId="5" hidden="1">{"'Sheet1'!$A$4386:$N$4591"}</definedName>
    <definedName name="____________________dec05" localSheetId="4" hidden="1">{"'Sheet1'!$A$4386:$N$4591"}</definedName>
    <definedName name="____________________dec05" localSheetId="2" hidden="1">{"'Sheet1'!$A$4386:$N$4591"}</definedName>
    <definedName name="____________________dec05" localSheetId="1" hidden="1">{"'Sheet1'!$A$4386:$N$4591"}</definedName>
    <definedName name="____________________dec05" localSheetId="0" hidden="1">{"'Sheet1'!$A$4386:$N$4591"}</definedName>
    <definedName name="____________________dec05" hidden="1">{"'Sheet1'!$A$4386:$N$4591"}</definedName>
    <definedName name="____________________DOZ50" localSheetId="5">#REF!</definedName>
    <definedName name="____________________DOZ50" localSheetId="4">#REF!</definedName>
    <definedName name="____________________DOZ50" localSheetId="2">#REF!</definedName>
    <definedName name="____________________DOZ50" localSheetId="7">#REF!</definedName>
    <definedName name="____________________DOZ50" localSheetId="1">#REF!</definedName>
    <definedName name="____________________DOZ50" localSheetId="0">#REF!</definedName>
    <definedName name="____________________DOZ50">#REF!</definedName>
    <definedName name="____________________DOZ80" localSheetId="5">#REF!</definedName>
    <definedName name="____________________DOZ80" localSheetId="4">#REF!</definedName>
    <definedName name="____________________DOZ80" localSheetId="2">#REF!</definedName>
    <definedName name="____________________DOZ80" localSheetId="7">#REF!</definedName>
    <definedName name="____________________DOZ80" localSheetId="1">#REF!</definedName>
    <definedName name="____________________DOZ80" localSheetId="0">#REF!</definedName>
    <definedName name="____________________DOZ80">#REF!</definedName>
    <definedName name="____________________EXC20">'[10]Rate Analysis '!$E$50</definedName>
    <definedName name="____________________ExV200" localSheetId="5">#REF!</definedName>
    <definedName name="____________________ExV200" localSheetId="4">#REF!</definedName>
    <definedName name="____________________ExV200" localSheetId="2">#REF!</definedName>
    <definedName name="____________________ExV200" localSheetId="7">#REF!</definedName>
    <definedName name="____________________ExV200" localSheetId="1">#REF!</definedName>
    <definedName name="____________________ExV200" localSheetId="0">#REF!</definedName>
    <definedName name="____________________ExV200">#REF!</definedName>
    <definedName name="____________________GEN100" localSheetId="5">#REF!</definedName>
    <definedName name="____________________GEN100" localSheetId="4">#REF!</definedName>
    <definedName name="____________________GEN100" localSheetId="2">#REF!</definedName>
    <definedName name="____________________GEN100" localSheetId="7">#REF!</definedName>
    <definedName name="____________________GEN100" localSheetId="1">#REF!</definedName>
    <definedName name="____________________GEN100" localSheetId="0">#REF!</definedName>
    <definedName name="____________________GEN100">#REF!</definedName>
    <definedName name="____________________GEN250" localSheetId="5">#REF!</definedName>
    <definedName name="____________________GEN250" localSheetId="4">#REF!</definedName>
    <definedName name="____________________GEN250" localSheetId="2">#REF!</definedName>
    <definedName name="____________________GEN250" localSheetId="7">#REF!</definedName>
    <definedName name="____________________GEN250" localSheetId="1">#REF!</definedName>
    <definedName name="____________________GEN250" localSheetId="0">#REF!</definedName>
    <definedName name="____________________GEN250">#REF!</definedName>
    <definedName name="____________________GEN325" localSheetId="5">#REF!</definedName>
    <definedName name="____________________GEN325" localSheetId="4">#REF!</definedName>
    <definedName name="____________________GEN325" localSheetId="2">#REF!</definedName>
    <definedName name="____________________GEN325" localSheetId="7">#REF!</definedName>
    <definedName name="____________________GEN325" localSheetId="1">#REF!</definedName>
    <definedName name="____________________GEN325" localSheetId="0">#REF!</definedName>
    <definedName name="____________________GEN325">#REF!</definedName>
    <definedName name="____________________GEN380" localSheetId="5">#REF!</definedName>
    <definedName name="____________________GEN380" localSheetId="4">#REF!</definedName>
    <definedName name="____________________GEN380" localSheetId="2">#REF!</definedName>
    <definedName name="____________________GEN380" localSheetId="7">#REF!</definedName>
    <definedName name="____________________GEN380" localSheetId="1">#REF!</definedName>
    <definedName name="____________________GEN380" localSheetId="0">#REF!</definedName>
    <definedName name="____________________GEN380">#REF!</definedName>
    <definedName name="____________________GSB1" localSheetId="5">#REF!</definedName>
    <definedName name="____________________GSB1" localSheetId="4">#REF!</definedName>
    <definedName name="____________________GSB1" localSheetId="2">#REF!</definedName>
    <definedName name="____________________GSB1" localSheetId="7">#REF!</definedName>
    <definedName name="____________________GSB1" localSheetId="1">#REF!</definedName>
    <definedName name="____________________GSB1" localSheetId="0">#REF!</definedName>
    <definedName name="____________________GSB1">#REF!</definedName>
    <definedName name="____________________GSB2" localSheetId="5">#REF!</definedName>
    <definedName name="____________________GSB2" localSheetId="4">#REF!</definedName>
    <definedName name="____________________GSB2" localSheetId="2">#REF!</definedName>
    <definedName name="____________________GSB2" localSheetId="7">#REF!</definedName>
    <definedName name="____________________GSB2" localSheetId="1">#REF!</definedName>
    <definedName name="____________________GSB2" localSheetId="0">#REF!</definedName>
    <definedName name="____________________GSB2">#REF!</definedName>
    <definedName name="____________________GSB3" localSheetId="5">#REF!</definedName>
    <definedName name="____________________GSB3" localSheetId="4">#REF!</definedName>
    <definedName name="____________________GSB3" localSheetId="2">#REF!</definedName>
    <definedName name="____________________GSB3" localSheetId="7">#REF!</definedName>
    <definedName name="____________________GSB3" localSheetId="1">#REF!</definedName>
    <definedName name="____________________GSB3" localSheetId="0">#REF!</definedName>
    <definedName name="____________________GSB3">#REF!</definedName>
    <definedName name="____________________HMP1" localSheetId="5">#REF!</definedName>
    <definedName name="____________________HMP1" localSheetId="4">#REF!</definedName>
    <definedName name="____________________HMP1" localSheetId="2">#REF!</definedName>
    <definedName name="____________________HMP1" localSheetId="7">#REF!</definedName>
    <definedName name="____________________HMP1" localSheetId="1">#REF!</definedName>
    <definedName name="____________________HMP1" localSheetId="0">#REF!</definedName>
    <definedName name="____________________HMP1">#REF!</definedName>
    <definedName name="____________________HMP2" localSheetId="5">#REF!</definedName>
    <definedName name="____________________HMP2" localSheetId="4">#REF!</definedName>
    <definedName name="____________________HMP2" localSheetId="2">#REF!</definedName>
    <definedName name="____________________HMP2" localSheetId="7">#REF!</definedName>
    <definedName name="____________________HMP2" localSheetId="1">#REF!</definedName>
    <definedName name="____________________HMP2" localSheetId="0">#REF!</definedName>
    <definedName name="____________________HMP2">#REF!</definedName>
    <definedName name="____________________HMP3" localSheetId="5">#REF!</definedName>
    <definedName name="____________________HMP3" localSheetId="4">#REF!</definedName>
    <definedName name="____________________HMP3" localSheetId="2">#REF!</definedName>
    <definedName name="____________________HMP3" localSheetId="7">#REF!</definedName>
    <definedName name="____________________HMP3" localSheetId="1">#REF!</definedName>
    <definedName name="____________________HMP3" localSheetId="0">#REF!</definedName>
    <definedName name="____________________HMP3">#REF!</definedName>
    <definedName name="____________________HMP4" localSheetId="5">#REF!</definedName>
    <definedName name="____________________HMP4" localSheetId="4">#REF!</definedName>
    <definedName name="____________________HMP4" localSheetId="2">#REF!</definedName>
    <definedName name="____________________HMP4" localSheetId="7">#REF!</definedName>
    <definedName name="____________________HMP4" localSheetId="1">#REF!</definedName>
    <definedName name="____________________HMP4" localSheetId="0">#REF!</definedName>
    <definedName name="____________________HMP4">#REF!</definedName>
    <definedName name="____________________III7">"$C4.$#REF!$#REF!"</definedName>
    <definedName name="____________________lb1" localSheetId="5">#REF!</definedName>
    <definedName name="____________________lb1" localSheetId="4">#REF!</definedName>
    <definedName name="____________________lb1" localSheetId="2">#REF!</definedName>
    <definedName name="____________________lb1" localSheetId="7">#REF!</definedName>
    <definedName name="____________________lb1" localSheetId="1">#REF!</definedName>
    <definedName name="____________________lb1" localSheetId="0">#REF!</definedName>
    <definedName name="____________________lb1">#REF!</definedName>
    <definedName name="____________________lb2" localSheetId="5">#REF!</definedName>
    <definedName name="____________________lb2" localSheetId="4">#REF!</definedName>
    <definedName name="____________________lb2" localSheetId="2">#REF!</definedName>
    <definedName name="____________________lb2" localSheetId="7">#REF!</definedName>
    <definedName name="____________________lb2" localSheetId="1">#REF!</definedName>
    <definedName name="____________________lb2" localSheetId="0">#REF!</definedName>
    <definedName name="____________________lb2">#REF!</definedName>
    <definedName name="____________________mac2">200</definedName>
    <definedName name="____________________MIX10" localSheetId="5">#REF!</definedName>
    <definedName name="____________________MIX10" localSheetId="4">#REF!</definedName>
    <definedName name="____________________MIX10" localSheetId="2">#REF!</definedName>
    <definedName name="____________________MIX10" localSheetId="7">#REF!</definedName>
    <definedName name="____________________MIX10" localSheetId="1">#REF!</definedName>
    <definedName name="____________________MIX10" localSheetId="0">#REF!</definedName>
    <definedName name="____________________MIX10">#REF!</definedName>
    <definedName name="____________________MIX15" localSheetId="5">#REF!</definedName>
    <definedName name="____________________MIX15" localSheetId="4">#REF!</definedName>
    <definedName name="____________________MIX15" localSheetId="2">#REF!</definedName>
    <definedName name="____________________MIX15" localSheetId="7">#REF!</definedName>
    <definedName name="____________________MIX15" localSheetId="1">#REF!</definedName>
    <definedName name="____________________MIX15" localSheetId="0">#REF!</definedName>
    <definedName name="____________________MIX15">#REF!</definedName>
    <definedName name="____________________MIX15150" localSheetId="5">'[4]Mix Design'!#REF!</definedName>
    <definedName name="____________________MIX15150" localSheetId="4">'[4]Mix Design'!#REF!</definedName>
    <definedName name="____________________MIX15150" localSheetId="2">'[4]Mix Design'!#REF!</definedName>
    <definedName name="____________________MIX15150" localSheetId="7">'[4]Mix Design'!#REF!</definedName>
    <definedName name="____________________MIX15150" localSheetId="1">'[4]Mix Design'!#REF!</definedName>
    <definedName name="____________________MIX15150" localSheetId="0">'[4]Mix Design'!#REF!</definedName>
    <definedName name="____________________MIX15150">'[4]Mix Design'!#REF!</definedName>
    <definedName name="____________________MIX1540">'[4]Mix Design'!$P$11</definedName>
    <definedName name="____________________MIX1580" localSheetId="5">'[4]Mix Design'!#REF!</definedName>
    <definedName name="____________________MIX1580" localSheetId="4">'[4]Mix Design'!#REF!</definedName>
    <definedName name="____________________MIX1580" localSheetId="2">'[4]Mix Design'!#REF!</definedName>
    <definedName name="____________________MIX1580" localSheetId="7">'[4]Mix Design'!#REF!</definedName>
    <definedName name="____________________MIX1580" localSheetId="1">'[4]Mix Design'!#REF!</definedName>
    <definedName name="____________________MIX1580" localSheetId="0">'[4]Mix Design'!#REF!</definedName>
    <definedName name="____________________MIX1580">'[4]Mix Design'!#REF!</definedName>
    <definedName name="____________________MIX2">'[5]Mix Design'!$P$12</definedName>
    <definedName name="____________________MIX20" localSheetId="5">#REF!</definedName>
    <definedName name="____________________MIX20" localSheetId="4">#REF!</definedName>
    <definedName name="____________________MIX20" localSheetId="2">#REF!</definedName>
    <definedName name="____________________MIX20" localSheetId="7">#REF!</definedName>
    <definedName name="____________________MIX20" localSheetId="1">#REF!</definedName>
    <definedName name="____________________MIX20" localSheetId="0">#REF!</definedName>
    <definedName name="____________________MIX20">#REF!</definedName>
    <definedName name="____________________MIX2020">'[4]Mix Design'!$P$12</definedName>
    <definedName name="____________________MIX2040">'[4]Mix Design'!$P$13</definedName>
    <definedName name="____________________MIX25" localSheetId="5">#REF!</definedName>
    <definedName name="____________________MIX25" localSheetId="4">#REF!</definedName>
    <definedName name="____________________MIX25" localSheetId="2">#REF!</definedName>
    <definedName name="____________________MIX25" localSheetId="7">#REF!</definedName>
    <definedName name="____________________MIX25" localSheetId="1">#REF!</definedName>
    <definedName name="____________________MIX25" localSheetId="0">#REF!</definedName>
    <definedName name="____________________MIX25">#REF!</definedName>
    <definedName name="____________________MIX2540">'[4]Mix Design'!$P$15</definedName>
    <definedName name="____________________Mix255">'[6]Mix Design'!$P$13</definedName>
    <definedName name="____________________MIX30" localSheetId="5">#REF!</definedName>
    <definedName name="____________________MIX30" localSheetId="4">#REF!</definedName>
    <definedName name="____________________MIX30" localSheetId="2">#REF!</definedName>
    <definedName name="____________________MIX30" localSheetId="7">#REF!</definedName>
    <definedName name="____________________MIX30" localSheetId="1">#REF!</definedName>
    <definedName name="____________________MIX30" localSheetId="0">#REF!</definedName>
    <definedName name="____________________MIX30">#REF!</definedName>
    <definedName name="____________________MIX35" localSheetId="5">#REF!</definedName>
    <definedName name="____________________MIX35" localSheetId="4">#REF!</definedName>
    <definedName name="____________________MIX35" localSheetId="2">#REF!</definedName>
    <definedName name="____________________MIX35" localSheetId="7">#REF!</definedName>
    <definedName name="____________________MIX35" localSheetId="1">#REF!</definedName>
    <definedName name="____________________MIX35" localSheetId="0">#REF!</definedName>
    <definedName name="____________________MIX35">#REF!</definedName>
    <definedName name="____________________MIX40" localSheetId="5">#REF!</definedName>
    <definedName name="____________________MIX40" localSheetId="4">#REF!</definedName>
    <definedName name="____________________MIX40" localSheetId="2">#REF!</definedName>
    <definedName name="____________________MIX40" localSheetId="7">#REF!</definedName>
    <definedName name="____________________MIX40" localSheetId="1">#REF!</definedName>
    <definedName name="____________________MIX40" localSheetId="0">#REF!</definedName>
    <definedName name="____________________MIX40">#REF!</definedName>
    <definedName name="____________________MIX45" localSheetId="5">'[4]Mix Design'!#REF!</definedName>
    <definedName name="____________________MIX45" localSheetId="4">'[4]Mix Design'!#REF!</definedName>
    <definedName name="____________________MIX45" localSheetId="2">'[4]Mix Design'!#REF!</definedName>
    <definedName name="____________________MIX45" localSheetId="7">'[4]Mix Design'!#REF!</definedName>
    <definedName name="____________________MIX45" localSheetId="1">'[4]Mix Design'!#REF!</definedName>
    <definedName name="____________________MIX45" localSheetId="0">'[4]Mix Design'!#REF!</definedName>
    <definedName name="____________________MIX45">'[4]Mix Design'!#REF!</definedName>
    <definedName name="____________________mm1" localSheetId="5">#REF!</definedName>
    <definedName name="____________________mm1" localSheetId="4">#REF!</definedName>
    <definedName name="____________________mm1" localSheetId="2">#REF!</definedName>
    <definedName name="____________________mm1" localSheetId="7">#REF!</definedName>
    <definedName name="____________________mm1" localSheetId="1">#REF!</definedName>
    <definedName name="____________________mm1" localSheetId="0">#REF!</definedName>
    <definedName name="____________________mm1">#REF!</definedName>
    <definedName name="____________________mm2" localSheetId="5">#REF!</definedName>
    <definedName name="____________________mm2" localSheetId="4">#REF!</definedName>
    <definedName name="____________________mm2" localSheetId="2">#REF!</definedName>
    <definedName name="____________________mm2" localSheetId="7">#REF!</definedName>
    <definedName name="____________________mm2" localSheetId="1">#REF!</definedName>
    <definedName name="____________________mm2" localSheetId="0">#REF!</definedName>
    <definedName name="____________________mm2">#REF!</definedName>
    <definedName name="____________________mm3" localSheetId="5">#REF!</definedName>
    <definedName name="____________________mm3" localSheetId="4">#REF!</definedName>
    <definedName name="____________________mm3" localSheetId="2">#REF!</definedName>
    <definedName name="____________________mm3" localSheetId="7">#REF!</definedName>
    <definedName name="____________________mm3" localSheetId="1">#REF!</definedName>
    <definedName name="____________________mm3" localSheetId="0">#REF!</definedName>
    <definedName name="____________________mm3">#REF!</definedName>
    <definedName name="____________________MUR5" localSheetId="5">#REF!</definedName>
    <definedName name="____________________MUR5" localSheetId="4">#REF!</definedName>
    <definedName name="____________________MUR5" localSheetId="2">#REF!</definedName>
    <definedName name="____________________MUR5" localSheetId="7">#REF!</definedName>
    <definedName name="____________________MUR5" localSheetId="1">#REF!</definedName>
    <definedName name="____________________MUR5" localSheetId="0">#REF!</definedName>
    <definedName name="____________________MUR5">#REF!</definedName>
    <definedName name="____________________MUR8" localSheetId="5">#REF!</definedName>
    <definedName name="____________________MUR8" localSheetId="4">#REF!</definedName>
    <definedName name="____________________MUR8" localSheetId="2">#REF!</definedName>
    <definedName name="____________________MUR8" localSheetId="7">#REF!</definedName>
    <definedName name="____________________MUR8" localSheetId="1">#REF!</definedName>
    <definedName name="____________________MUR8" localSheetId="0">#REF!</definedName>
    <definedName name="____________________MUR8">#REF!</definedName>
    <definedName name="____________________OPC43" localSheetId="5">#REF!</definedName>
    <definedName name="____________________OPC43" localSheetId="4">#REF!</definedName>
    <definedName name="____________________OPC43" localSheetId="2">#REF!</definedName>
    <definedName name="____________________OPC43" localSheetId="7">#REF!</definedName>
    <definedName name="____________________OPC43" localSheetId="1">#REF!</definedName>
    <definedName name="____________________OPC43" localSheetId="0">#REF!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5">'[8]ANAL-PIPE LINE'!#REF!</definedName>
    <definedName name="____________________SLV10025" localSheetId="4">'[8]ANAL-PIPE LINE'!#REF!</definedName>
    <definedName name="____________________SLV10025" localSheetId="2">'[8]ANAL-PIPE LINE'!#REF!</definedName>
    <definedName name="____________________SLV10025" localSheetId="7">'[8]ANAL-PIPE LINE'!#REF!</definedName>
    <definedName name="____________________SLV10025" localSheetId="1">'[8]ANAL-PIPE LINE'!#REF!</definedName>
    <definedName name="____________________SLV10025" localSheetId="0">'[8]ANAL-PIPE LINE'!#REF!</definedName>
    <definedName name="____________________SLV10025">'[8]ANAL-PIPE LINE'!#REF!</definedName>
    <definedName name="____________________tab1" localSheetId="5">#REF!</definedName>
    <definedName name="____________________tab1" localSheetId="4">#REF!</definedName>
    <definedName name="____________________tab1" localSheetId="2">#REF!</definedName>
    <definedName name="____________________tab1" localSheetId="7">#REF!</definedName>
    <definedName name="____________________tab1" localSheetId="1">#REF!</definedName>
    <definedName name="____________________tab1" localSheetId="0">#REF!</definedName>
    <definedName name="____________________tab1">#REF!</definedName>
    <definedName name="____________________tab2" localSheetId="5">#REF!</definedName>
    <definedName name="____________________tab2" localSheetId="4">#REF!</definedName>
    <definedName name="____________________tab2" localSheetId="2">#REF!</definedName>
    <definedName name="____________________tab2" localSheetId="7">#REF!</definedName>
    <definedName name="____________________tab2" localSheetId="1">#REF!</definedName>
    <definedName name="____________________tab2" localSheetId="0">#REF!</definedName>
    <definedName name="____________________tab2">#REF!</definedName>
    <definedName name="____________________TIP1" localSheetId="5">#REF!</definedName>
    <definedName name="____________________TIP1" localSheetId="4">#REF!</definedName>
    <definedName name="____________________TIP1" localSheetId="2">#REF!</definedName>
    <definedName name="____________________TIP1" localSheetId="7">#REF!</definedName>
    <definedName name="____________________TIP1" localSheetId="1">#REF!</definedName>
    <definedName name="____________________TIP1" localSheetId="0">#REF!</definedName>
    <definedName name="____________________TIP1">#REF!</definedName>
    <definedName name="____________________TIP2" localSheetId="5">#REF!</definedName>
    <definedName name="____________________TIP2" localSheetId="4">#REF!</definedName>
    <definedName name="____________________TIP2" localSheetId="2">#REF!</definedName>
    <definedName name="____________________TIP2" localSheetId="7">#REF!</definedName>
    <definedName name="____________________TIP2" localSheetId="1">#REF!</definedName>
    <definedName name="____________________TIP2" localSheetId="0">#REF!</definedName>
    <definedName name="____________________TIP2">#REF!</definedName>
    <definedName name="____________________TIP3" localSheetId="5">#REF!</definedName>
    <definedName name="____________________TIP3" localSheetId="4">#REF!</definedName>
    <definedName name="____________________TIP3" localSheetId="2">#REF!</definedName>
    <definedName name="____________________TIP3" localSheetId="7">#REF!</definedName>
    <definedName name="____________________TIP3" localSheetId="1">#REF!</definedName>
    <definedName name="____________________TIP3" localSheetId="0">#REF!</definedName>
    <definedName name="____________________TIP3">#REF!</definedName>
    <definedName name="___________________A65537" localSheetId="5">#REF!</definedName>
    <definedName name="___________________A65537" localSheetId="4">#REF!</definedName>
    <definedName name="___________________A65537" localSheetId="2">#REF!</definedName>
    <definedName name="___________________A65537" localSheetId="7">#REF!</definedName>
    <definedName name="___________________A65537" localSheetId="1">#REF!</definedName>
    <definedName name="___________________A65537" localSheetId="0">#REF!</definedName>
    <definedName name="___________________A65537">#REF!</definedName>
    <definedName name="___________________ABM10" localSheetId="5">#REF!</definedName>
    <definedName name="___________________ABM10" localSheetId="4">#REF!</definedName>
    <definedName name="___________________ABM10" localSheetId="2">#REF!</definedName>
    <definedName name="___________________ABM10" localSheetId="7">#REF!</definedName>
    <definedName name="___________________ABM10" localSheetId="1">#REF!</definedName>
    <definedName name="___________________ABM10" localSheetId="0">#REF!</definedName>
    <definedName name="___________________ABM10">#REF!</definedName>
    <definedName name="___________________ABM40" localSheetId="5">#REF!</definedName>
    <definedName name="___________________ABM40" localSheetId="4">#REF!</definedName>
    <definedName name="___________________ABM40" localSheetId="2">#REF!</definedName>
    <definedName name="___________________ABM40" localSheetId="7">#REF!</definedName>
    <definedName name="___________________ABM40" localSheetId="1">#REF!</definedName>
    <definedName name="___________________ABM40" localSheetId="0">#REF!</definedName>
    <definedName name="___________________ABM40">#REF!</definedName>
    <definedName name="___________________ABM6" localSheetId="5">#REF!</definedName>
    <definedName name="___________________ABM6" localSheetId="4">#REF!</definedName>
    <definedName name="___________________ABM6" localSheetId="2">#REF!</definedName>
    <definedName name="___________________ABM6" localSheetId="7">#REF!</definedName>
    <definedName name="___________________ABM6" localSheetId="1">#REF!</definedName>
    <definedName name="___________________ABM6" localSheetId="0">#REF!</definedName>
    <definedName name="___________________ABM6">#REF!</definedName>
    <definedName name="___________________ACB10" localSheetId="5">#REF!</definedName>
    <definedName name="___________________ACB10" localSheetId="4">#REF!</definedName>
    <definedName name="___________________ACB10" localSheetId="2">#REF!</definedName>
    <definedName name="___________________ACB10" localSheetId="7">#REF!</definedName>
    <definedName name="___________________ACB10" localSheetId="1">#REF!</definedName>
    <definedName name="___________________ACB10" localSheetId="0">#REF!</definedName>
    <definedName name="___________________ACB10">#REF!</definedName>
    <definedName name="___________________ACB20" localSheetId="5">#REF!</definedName>
    <definedName name="___________________ACB20" localSheetId="4">#REF!</definedName>
    <definedName name="___________________ACB20" localSheetId="2">#REF!</definedName>
    <definedName name="___________________ACB20" localSheetId="7">#REF!</definedName>
    <definedName name="___________________ACB20" localSheetId="1">#REF!</definedName>
    <definedName name="___________________ACB20" localSheetId="0">#REF!</definedName>
    <definedName name="___________________ACB20">#REF!</definedName>
    <definedName name="___________________ACR10" localSheetId="5">#REF!</definedName>
    <definedName name="___________________ACR10" localSheetId="4">#REF!</definedName>
    <definedName name="___________________ACR10" localSheetId="2">#REF!</definedName>
    <definedName name="___________________ACR10" localSheetId="7">#REF!</definedName>
    <definedName name="___________________ACR10" localSheetId="1">#REF!</definedName>
    <definedName name="___________________ACR10" localSheetId="0">#REF!</definedName>
    <definedName name="___________________ACR10">#REF!</definedName>
    <definedName name="___________________ACR20" localSheetId="5">#REF!</definedName>
    <definedName name="___________________ACR20" localSheetId="4">#REF!</definedName>
    <definedName name="___________________ACR20" localSheetId="2">#REF!</definedName>
    <definedName name="___________________ACR20" localSheetId="7">#REF!</definedName>
    <definedName name="___________________ACR20" localSheetId="1">#REF!</definedName>
    <definedName name="___________________ACR20" localSheetId="0">#REF!</definedName>
    <definedName name="___________________ACR20">#REF!</definedName>
    <definedName name="___________________AGG6" localSheetId="5">#REF!</definedName>
    <definedName name="___________________AGG6" localSheetId="4">#REF!</definedName>
    <definedName name="___________________AGG6" localSheetId="2">#REF!</definedName>
    <definedName name="___________________AGG6" localSheetId="7">#REF!</definedName>
    <definedName name="___________________AGG6" localSheetId="1">#REF!</definedName>
    <definedName name="___________________AGG6" localSheetId="0">#REF!</definedName>
    <definedName name="___________________AGG6">#REF!</definedName>
    <definedName name="___________________ash1" localSheetId="5">[13]ANAL!#REF!</definedName>
    <definedName name="___________________ash1" localSheetId="4">[13]ANAL!#REF!</definedName>
    <definedName name="___________________ash1" localSheetId="2">[13]ANAL!#REF!</definedName>
    <definedName name="___________________ash1" localSheetId="7">[13]ANAL!#REF!</definedName>
    <definedName name="___________________ash1" localSheetId="1">[13]ANAL!#REF!</definedName>
    <definedName name="___________________ash1" localSheetId="0">[13]ANAL!#REF!</definedName>
    <definedName name="___________________ash1">[13]ANAL!#REF!</definedName>
    <definedName name="___________________AWM10" localSheetId="5">#REF!</definedName>
    <definedName name="___________________AWM10" localSheetId="4">#REF!</definedName>
    <definedName name="___________________AWM10" localSheetId="2">#REF!</definedName>
    <definedName name="___________________AWM10" localSheetId="7">#REF!</definedName>
    <definedName name="___________________AWM10" localSheetId="1">#REF!</definedName>
    <definedName name="___________________AWM10" localSheetId="0">#REF!</definedName>
    <definedName name="___________________AWM10">#REF!</definedName>
    <definedName name="___________________AWM40" localSheetId="5">#REF!</definedName>
    <definedName name="___________________AWM40" localSheetId="4">#REF!</definedName>
    <definedName name="___________________AWM40" localSheetId="2">#REF!</definedName>
    <definedName name="___________________AWM40" localSheetId="7">#REF!</definedName>
    <definedName name="___________________AWM40" localSheetId="1">#REF!</definedName>
    <definedName name="___________________AWM40" localSheetId="0">#REF!</definedName>
    <definedName name="___________________AWM40">#REF!</definedName>
    <definedName name="___________________AWM6" localSheetId="5">#REF!</definedName>
    <definedName name="___________________AWM6" localSheetId="4">#REF!</definedName>
    <definedName name="___________________AWM6" localSheetId="2">#REF!</definedName>
    <definedName name="___________________AWM6" localSheetId="7">#REF!</definedName>
    <definedName name="___________________AWM6" localSheetId="1">#REF!</definedName>
    <definedName name="___________________AWM6" localSheetId="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5">[14]PROCTOR!#REF!</definedName>
    <definedName name="___________________CAN458" localSheetId="4">[14]PROCTOR!#REF!</definedName>
    <definedName name="___________________CAN458" localSheetId="2">[14]PROCTOR!#REF!</definedName>
    <definedName name="___________________CAN458" localSheetId="7">[14]PROCTOR!#REF!</definedName>
    <definedName name="___________________CAN458" localSheetId="1">[14]PROCTOR!#REF!</definedName>
    <definedName name="___________________CAN458" localSheetId="0">[14]PROCTOR!#REF!</definedName>
    <definedName name="___________________CAN458">[14]PROCTOR!#REF!</definedName>
    <definedName name="___________________CAN486" localSheetId="5">[14]PROCTOR!#REF!</definedName>
    <definedName name="___________________CAN486" localSheetId="4">[14]PROCTOR!#REF!</definedName>
    <definedName name="___________________CAN486" localSheetId="2">[14]PROCTOR!#REF!</definedName>
    <definedName name="___________________CAN486" localSheetId="7">[14]PROCTOR!#REF!</definedName>
    <definedName name="___________________CAN486" localSheetId="1">[14]PROCTOR!#REF!</definedName>
    <definedName name="___________________CAN486" localSheetId="0">[14]PROCTOR!#REF!</definedName>
    <definedName name="___________________CAN486">[14]PROCTOR!#REF!</definedName>
    <definedName name="___________________CAN487" localSheetId="5">[14]PROCTOR!#REF!</definedName>
    <definedName name="___________________CAN487" localSheetId="4">[14]PROCTOR!#REF!</definedName>
    <definedName name="___________________CAN487" localSheetId="2">[14]PROCTOR!#REF!</definedName>
    <definedName name="___________________CAN487" localSheetId="7">[14]PROCTOR!#REF!</definedName>
    <definedName name="___________________CAN487" localSheetId="1">[14]PROCTOR!#REF!</definedName>
    <definedName name="___________________CAN487" localSheetId="0">[14]PROCTOR!#REF!</definedName>
    <definedName name="___________________CAN487">[14]PROCTOR!#REF!</definedName>
    <definedName name="___________________CAN488" localSheetId="5">[14]PROCTOR!#REF!</definedName>
    <definedName name="___________________CAN488" localSheetId="4">[14]PROCTOR!#REF!</definedName>
    <definedName name="___________________CAN488" localSheetId="2">[14]PROCTOR!#REF!</definedName>
    <definedName name="___________________CAN488" localSheetId="7">[14]PROCTOR!#REF!</definedName>
    <definedName name="___________________CAN488" localSheetId="1">[14]PROCTOR!#REF!</definedName>
    <definedName name="___________________CAN488" localSheetId="0">[14]PROCTOR!#REF!</definedName>
    <definedName name="___________________CAN488">[14]PROCTOR!#REF!</definedName>
    <definedName name="___________________CAN489" localSheetId="5">[14]PROCTOR!#REF!</definedName>
    <definedName name="___________________CAN489" localSheetId="4">[14]PROCTOR!#REF!</definedName>
    <definedName name="___________________CAN489" localSheetId="2">[14]PROCTOR!#REF!</definedName>
    <definedName name="___________________CAN489" localSheetId="7">[14]PROCTOR!#REF!</definedName>
    <definedName name="___________________CAN489" localSheetId="1">[14]PROCTOR!#REF!</definedName>
    <definedName name="___________________CAN489" localSheetId="0">[14]PROCTOR!#REF!</definedName>
    <definedName name="___________________CAN489">[14]PROCTOR!#REF!</definedName>
    <definedName name="___________________CAN490" localSheetId="5">[14]PROCTOR!#REF!</definedName>
    <definedName name="___________________CAN490" localSheetId="4">[14]PROCTOR!#REF!</definedName>
    <definedName name="___________________CAN490" localSheetId="2">[14]PROCTOR!#REF!</definedName>
    <definedName name="___________________CAN490" localSheetId="7">[14]PROCTOR!#REF!</definedName>
    <definedName name="___________________CAN490" localSheetId="1">[14]PROCTOR!#REF!</definedName>
    <definedName name="___________________CAN490" localSheetId="0">[14]PROCTOR!#REF!</definedName>
    <definedName name="___________________CAN490">[14]PROCTOR!#REF!</definedName>
    <definedName name="___________________CAN491" localSheetId="5">[14]PROCTOR!#REF!</definedName>
    <definedName name="___________________CAN491" localSheetId="4">[14]PROCTOR!#REF!</definedName>
    <definedName name="___________________CAN491" localSheetId="2">[14]PROCTOR!#REF!</definedName>
    <definedName name="___________________CAN491" localSheetId="7">[14]PROCTOR!#REF!</definedName>
    <definedName name="___________________CAN491" localSheetId="1">[14]PROCTOR!#REF!</definedName>
    <definedName name="___________________CAN491" localSheetId="0">[14]PROCTOR!#REF!</definedName>
    <definedName name="___________________CAN491">[14]PROCTOR!#REF!</definedName>
    <definedName name="___________________CAN492" localSheetId="5">[14]PROCTOR!#REF!</definedName>
    <definedName name="___________________CAN492" localSheetId="4">[14]PROCTOR!#REF!</definedName>
    <definedName name="___________________CAN492" localSheetId="2">[14]PROCTOR!#REF!</definedName>
    <definedName name="___________________CAN492" localSheetId="7">[14]PROCTOR!#REF!</definedName>
    <definedName name="___________________CAN492" localSheetId="1">[14]PROCTOR!#REF!</definedName>
    <definedName name="___________________CAN492" localSheetId="0">[14]PROCTOR!#REF!</definedName>
    <definedName name="___________________CAN492">[14]PROCTOR!#REF!</definedName>
    <definedName name="___________________CAN493" localSheetId="5">[14]PROCTOR!#REF!</definedName>
    <definedName name="___________________CAN493" localSheetId="4">[14]PROCTOR!#REF!</definedName>
    <definedName name="___________________CAN493" localSheetId="2">[14]PROCTOR!#REF!</definedName>
    <definedName name="___________________CAN493" localSheetId="7">[14]PROCTOR!#REF!</definedName>
    <definedName name="___________________CAN493" localSheetId="1">[14]PROCTOR!#REF!</definedName>
    <definedName name="___________________CAN493" localSheetId="0">[14]PROCTOR!#REF!</definedName>
    <definedName name="___________________CAN493">[14]PROCTOR!#REF!</definedName>
    <definedName name="___________________CAN494" localSheetId="5">[14]PROCTOR!#REF!</definedName>
    <definedName name="___________________CAN494" localSheetId="4">[14]PROCTOR!#REF!</definedName>
    <definedName name="___________________CAN494" localSheetId="2">[14]PROCTOR!#REF!</definedName>
    <definedName name="___________________CAN494" localSheetId="7">[14]PROCTOR!#REF!</definedName>
    <definedName name="___________________CAN494" localSheetId="1">[14]PROCTOR!#REF!</definedName>
    <definedName name="___________________CAN494" localSheetId="0">[14]PROCTOR!#REF!</definedName>
    <definedName name="___________________CAN494">[14]PROCTOR!#REF!</definedName>
    <definedName name="___________________CAN495" localSheetId="5">[14]PROCTOR!#REF!</definedName>
    <definedName name="___________________CAN495" localSheetId="4">[14]PROCTOR!#REF!</definedName>
    <definedName name="___________________CAN495" localSheetId="2">[14]PROCTOR!#REF!</definedName>
    <definedName name="___________________CAN495" localSheetId="7">[14]PROCTOR!#REF!</definedName>
    <definedName name="___________________CAN495" localSheetId="1">[14]PROCTOR!#REF!</definedName>
    <definedName name="___________________CAN495" localSheetId="0">[14]PROCTOR!#REF!</definedName>
    <definedName name="___________________CAN495">[14]PROCTOR!#REF!</definedName>
    <definedName name="___________________CAN496" localSheetId="5">[14]PROCTOR!#REF!</definedName>
    <definedName name="___________________CAN496" localSheetId="4">[14]PROCTOR!#REF!</definedName>
    <definedName name="___________________CAN496" localSheetId="2">[14]PROCTOR!#REF!</definedName>
    <definedName name="___________________CAN496" localSheetId="7">[14]PROCTOR!#REF!</definedName>
    <definedName name="___________________CAN496" localSheetId="1">[14]PROCTOR!#REF!</definedName>
    <definedName name="___________________CAN496" localSheetId="0">[14]PROCTOR!#REF!</definedName>
    <definedName name="___________________CAN496">[14]PROCTOR!#REF!</definedName>
    <definedName name="___________________CAN497" localSheetId="5">[14]PROCTOR!#REF!</definedName>
    <definedName name="___________________CAN497" localSheetId="4">[14]PROCTOR!#REF!</definedName>
    <definedName name="___________________CAN497" localSheetId="2">[14]PROCTOR!#REF!</definedName>
    <definedName name="___________________CAN497" localSheetId="7">[14]PROCTOR!#REF!</definedName>
    <definedName name="___________________CAN497" localSheetId="1">[14]PROCTOR!#REF!</definedName>
    <definedName name="___________________CAN497" localSheetId="0">[14]PROCTOR!#REF!</definedName>
    <definedName name="___________________CAN497">[14]PROCTOR!#REF!</definedName>
    <definedName name="___________________CAN498" localSheetId="5">[14]PROCTOR!#REF!</definedName>
    <definedName name="___________________CAN498" localSheetId="4">[14]PROCTOR!#REF!</definedName>
    <definedName name="___________________CAN498" localSheetId="2">[14]PROCTOR!#REF!</definedName>
    <definedName name="___________________CAN498" localSheetId="7">[14]PROCTOR!#REF!</definedName>
    <definedName name="___________________CAN498" localSheetId="1">[14]PROCTOR!#REF!</definedName>
    <definedName name="___________________CAN498" localSheetId="0">[14]PROCTOR!#REF!</definedName>
    <definedName name="___________________CAN498">[14]PROCTOR!#REF!</definedName>
    <definedName name="___________________CAN499" localSheetId="5">[14]PROCTOR!#REF!</definedName>
    <definedName name="___________________CAN499" localSheetId="4">[14]PROCTOR!#REF!</definedName>
    <definedName name="___________________CAN499" localSheetId="2">[14]PROCTOR!#REF!</definedName>
    <definedName name="___________________CAN499" localSheetId="7">[14]PROCTOR!#REF!</definedName>
    <definedName name="___________________CAN499" localSheetId="1">[14]PROCTOR!#REF!</definedName>
    <definedName name="___________________CAN499" localSheetId="0">[14]PROCTOR!#REF!</definedName>
    <definedName name="___________________CAN499">[14]PROCTOR!#REF!</definedName>
    <definedName name="___________________CAN500" localSheetId="5">[14]PROCTOR!#REF!</definedName>
    <definedName name="___________________CAN500" localSheetId="4">[14]PROCTOR!#REF!</definedName>
    <definedName name="___________________CAN500" localSheetId="2">[14]PROCTOR!#REF!</definedName>
    <definedName name="___________________CAN500" localSheetId="7">[14]PROCTOR!#REF!</definedName>
    <definedName name="___________________CAN500" localSheetId="1">[14]PROCTOR!#REF!</definedName>
    <definedName name="___________________CAN500" localSheetId="0">[14]PROCTOR!#REF!</definedName>
    <definedName name="___________________CAN500">[14]PROCTOR!#REF!</definedName>
    <definedName name="___________________CDG100" localSheetId="5">#REF!</definedName>
    <definedName name="___________________CDG100" localSheetId="4">#REF!</definedName>
    <definedName name="___________________CDG100" localSheetId="2">#REF!</definedName>
    <definedName name="___________________CDG100" localSheetId="7">#REF!</definedName>
    <definedName name="___________________CDG100" localSheetId="1">#REF!</definedName>
    <definedName name="___________________CDG100" localSheetId="0">#REF!</definedName>
    <definedName name="___________________CDG100">#REF!</definedName>
    <definedName name="___________________CDG250" localSheetId="5">#REF!</definedName>
    <definedName name="___________________CDG250" localSheetId="4">#REF!</definedName>
    <definedName name="___________________CDG250" localSheetId="2">#REF!</definedName>
    <definedName name="___________________CDG250" localSheetId="7">#REF!</definedName>
    <definedName name="___________________CDG250" localSheetId="1">#REF!</definedName>
    <definedName name="___________________CDG250" localSheetId="0">#REF!</definedName>
    <definedName name="___________________CDG250">#REF!</definedName>
    <definedName name="___________________CDG50" localSheetId="5">#REF!</definedName>
    <definedName name="___________________CDG50" localSheetId="4">#REF!</definedName>
    <definedName name="___________________CDG50" localSheetId="2">#REF!</definedName>
    <definedName name="___________________CDG50" localSheetId="7">#REF!</definedName>
    <definedName name="___________________CDG50" localSheetId="1">#REF!</definedName>
    <definedName name="___________________CDG50" localSheetId="0">#REF!</definedName>
    <definedName name="___________________CDG50">#REF!</definedName>
    <definedName name="___________________CDG500" localSheetId="5">#REF!</definedName>
    <definedName name="___________________CDG500" localSheetId="4">#REF!</definedName>
    <definedName name="___________________CDG500" localSheetId="2">#REF!</definedName>
    <definedName name="___________________CDG500" localSheetId="7">#REF!</definedName>
    <definedName name="___________________CDG500" localSheetId="1">#REF!</definedName>
    <definedName name="___________________CDG500" localSheetId="0">#REF!</definedName>
    <definedName name="___________________CDG500">#REF!</definedName>
    <definedName name="___________________CEM53" localSheetId="5">#REF!</definedName>
    <definedName name="___________________CEM53" localSheetId="4">#REF!</definedName>
    <definedName name="___________________CEM53" localSheetId="2">#REF!</definedName>
    <definedName name="___________________CEM53" localSheetId="7">#REF!</definedName>
    <definedName name="___________________CEM53" localSheetId="1">#REF!</definedName>
    <definedName name="___________________CEM53" localSheetId="0">#REF!</definedName>
    <definedName name="___________________CEM53">#REF!</definedName>
    <definedName name="___________________CRN3" localSheetId="5">#REF!</definedName>
    <definedName name="___________________CRN3" localSheetId="4">#REF!</definedName>
    <definedName name="___________________CRN3" localSheetId="2">#REF!</definedName>
    <definedName name="___________________CRN3" localSheetId="7">#REF!</definedName>
    <definedName name="___________________CRN3" localSheetId="1">#REF!</definedName>
    <definedName name="___________________CRN3" localSheetId="0">#REF!</definedName>
    <definedName name="___________________CRN3">#REF!</definedName>
    <definedName name="___________________CRN35" localSheetId="5">#REF!</definedName>
    <definedName name="___________________CRN35" localSheetId="4">#REF!</definedName>
    <definedName name="___________________CRN35" localSheetId="2">#REF!</definedName>
    <definedName name="___________________CRN35" localSheetId="7">#REF!</definedName>
    <definedName name="___________________CRN35" localSheetId="1">#REF!</definedName>
    <definedName name="___________________CRN35" localSheetId="0">#REF!</definedName>
    <definedName name="___________________CRN35">#REF!</definedName>
    <definedName name="___________________CRN80" localSheetId="5">#REF!</definedName>
    <definedName name="___________________CRN80" localSheetId="4">#REF!</definedName>
    <definedName name="___________________CRN80" localSheetId="2">#REF!</definedName>
    <definedName name="___________________CRN80" localSheetId="7">#REF!</definedName>
    <definedName name="___________________CRN80" localSheetId="1">#REF!</definedName>
    <definedName name="___________________CRN80" localSheetId="0">#REF!</definedName>
    <definedName name="___________________CRN80">#REF!</definedName>
    <definedName name="___________________dec05" localSheetId="5" hidden="1">{"'Sheet1'!$A$4386:$N$4591"}</definedName>
    <definedName name="___________________dec05" localSheetId="4" hidden="1">{"'Sheet1'!$A$4386:$N$4591"}</definedName>
    <definedName name="___________________dec05" localSheetId="2" hidden="1">{"'Sheet1'!$A$4386:$N$4591"}</definedName>
    <definedName name="___________________dec05" localSheetId="1" hidden="1">{"'Sheet1'!$A$4386:$N$4591"}</definedName>
    <definedName name="___________________dec05" localSheetId="0" hidden="1">{"'Sheet1'!$A$4386:$N$4591"}</definedName>
    <definedName name="___________________dec05" hidden="1">{"'Sheet1'!$A$4386:$N$4591"}</definedName>
    <definedName name="___________________DOZ50" localSheetId="5">#REF!</definedName>
    <definedName name="___________________DOZ50" localSheetId="4">#REF!</definedName>
    <definedName name="___________________DOZ50" localSheetId="2">#REF!</definedName>
    <definedName name="___________________DOZ50" localSheetId="7">#REF!</definedName>
    <definedName name="___________________DOZ50" localSheetId="1">#REF!</definedName>
    <definedName name="___________________DOZ50" localSheetId="0">#REF!</definedName>
    <definedName name="___________________DOZ50">#REF!</definedName>
    <definedName name="___________________DOZ80" localSheetId="5">#REF!</definedName>
    <definedName name="___________________DOZ80" localSheetId="4">#REF!</definedName>
    <definedName name="___________________DOZ80" localSheetId="2">#REF!</definedName>
    <definedName name="___________________DOZ80" localSheetId="7">#REF!</definedName>
    <definedName name="___________________DOZ80" localSheetId="1">#REF!</definedName>
    <definedName name="___________________DOZ80" localSheetId="0">#REF!</definedName>
    <definedName name="___________________DOZ80">#REF!</definedName>
    <definedName name="___________________EXC20">'[10]Rate Analysis '!$E$50</definedName>
    <definedName name="___________________ExV200" localSheetId="5">#REF!</definedName>
    <definedName name="___________________ExV200" localSheetId="4">#REF!</definedName>
    <definedName name="___________________ExV200" localSheetId="2">#REF!</definedName>
    <definedName name="___________________ExV200" localSheetId="7">#REF!</definedName>
    <definedName name="___________________ExV200" localSheetId="1">#REF!</definedName>
    <definedName name="___________________ExV200" localSheetId="0">#REF!</definedName>
    <definedName name="___________________ExV200">#REF!</definedName>
    <definedName name="___________________GEN100" localSheetId="5">#REF!</definedName>
    <definedName name="___________________GEN100" localSheetId="4">#REF!</definedName>
    <definedName name="___________________GEN100" localSheetId="2">#REF!</definedName>
    <definedName name="___________________GEN100" localSheetId="7">#REF!</definedName>
    <definedName name="___________________GEN100" localSheetId="1">#REF!</definedName>
    <definedName name="___________________GEN100" localSheetId="0">#REF!</definedName>
    <definedName name="___________________GEN100">#REF!</definedName>
    <definedName name="___________________GEN250" localSheetId="5">#REF!</definedName>
    <definedName name="___________________GEN250" localSheetId="4">#REF!</definedName>
    <definedName name="___________________GEN250" localSheetId="2">#REF!</definedName>
    <definedName name="___________________GEN250" localSheetId="7">#REF!</definedName>
    <definedName name="___________________GEN250" localSheetId="1">#REF!</definedName>
    <definedName name="___________________GEN250" localSheetId="0">#REF!</definedName>
    <definedName name="___________________GEN250">#REF!</definedName>
    <definedName name="___________________GEN325" localSheetId="5">#REF!</definedName>
    <definedName name="___________________GEN325" localSheetId="4">#REF!</definedName>
    <definedName name="___________________GEN325" localSheetId="2">#REF!</definedName>
    <definedName name="___________________GEN325" localSheetId="7">#REF!</definedName>
    <definedName name="___________________GEN325" localSheetId="1">#REF!</definedName>
    <definedName name="___________________GEN325" localSheetId="0">#REF!</definedName>
    <definedName name="___________________GEN325">#REF!</definedName>
    <definedName name="___________________GEN380" localSheetId="5">#REF!</definedName>
    <definedName name="___________________GEN380" localSheetId="4">#REF!</definedName>
    <definedName name="___________________GEN380" localSheetId="2">#REF!</definedName>
    <definedName name="___________________GEN380" localSheetId="7">#REF!</definedName>
    <definedName name="___________________GEN380" localSheetId="1">#REF!</definedName>
    <definedName name="___________________GEN380" localSheetId="0">#REF!</definedName>
    <definedName name="___________________GEN380">#REF!</definedName>
    <definedName name="___________________GSB1" localSheetId="5">#REF!</definedName>
    <definedName name="___________________GSB1" localSheetId="4">#REF!</definedName>
    <definedName name="___________________GSB1" localSheetId="2">#REF!</definedName>
    <definedName name="___________________GSB1" localSheetId="7">#REF!</definedName>
    <definedName name="___________________GSB1" localSheetId="1">#REF!</definedName>
    <definedName name="___________________GSB1" localSheetId="0">#REF!</definedName>
    <definedName name="___________________GSB1">#REF!</definedName>
    <definedName name="___________________GSB2" localSheetId="5">#REF!</definedName>
    <definedName name="___________________GSB2" localSheetId="4">#REF!</definedName>
    <definedName name="___________________GSB2" localSheetId="2">#REF!</definedName>
    <definedName name="___________________GSB2" localSheetId="7">#REF!</definedName>
    <definedName name="___________________GSB2" localSheetId="1">#REF!</definedName>
    <definedName name="___________________GSB2" localSheetId="0">#REF!</definedName>
    <definedName name="___________________GSB2">#REF!</definedName>
    <definedName name="___________________GSB3" localSheetId="5">#REF!</definedName>
    <definedName name="___________________GSB3" localSheetId="4">#REF!</definedName>
    <definedName name="___________________GSB3" localSheetId="2">#REF!</definedName>
    <definedName name="___________________GSB3" localSheetId="7">#REF!</definedName>
    <definedName name="___________________GSB3" localSheetId="1">#REF!</definedName>
    <definedName name="___________________GSB3" localSheetId="0">#REF!</definedName>
    <definedName name="___________________GSB3">#REF!</definedName>
    <definedName name="___________________HMP1" localSheetId="5">#REF!</definedName>
    <definedName name="___________________HMP1" localSheetId="4">#REF!</definedName>
    <definedName name="___________________HMP1" localSheetId="2">#REF!</definedName>
    <definedName name="___________________HMP1" localSheetId="7">#REF!</definedName>
    <definedName name="___________________HMP1" localSheetId="1">#REF!</definedName>
    <definedName name="___________________HMP1" localSheetId="0">#REF!</definedName>
    <definedName name="___________________HMP1">#REF!</definedName>
    <definedName name="___________________HMP2" localSheetId="5">#REF!</definedName>
    <definedName name="___________________HMP2" localSheetId="4">#REF!</definedName>
    <definedName name="___________________HMP2" localSheetId="2">#REF!</definedName>
    <definedName name="___________________HMP2" localSheetId="7">#REF!</definedName>
    <definedName name="___________________HMP2" localSheetId="1">#REF!</definedName>
    <definedName name="___________________HMP2" localSheetId="0">#REF!</definedName>
    <definedName name="___________________HMP2">#REF!</definedName>
    <definedName name="___________________HMP3" localSheetId="5">#REF!</definedName>
    <definedName name="___________________HMP3" localSheetId="4">#REF!</definedName>
    <definedName name="___________________HMP3" localSheetId="2">#REF!</definedName>
    <definedName name="___________________HMP3" localSheetId="7">#REF!</definedName>
    <definedName name="___________________HMP3" localSheetId="1">#REF!</definedName>
    <definedName name="___________________HMP3" localSheetId="0">#REF!</definedName>
    <definedName name="___________________HMP3">#REF!</definedName>
    <definedName name="___________________HMP4" localSheetId="5">#REF!</definedName>
    <definedName name="___________________HMP4" localSheetId="4">#REF!</definedName>
    <definedName name="___________________HMP4" localSheetId="2">#REF!</definedName>
    <definedName name="___________________HMP4" localSheetId="7">#REF!</definedName>
    <definedName name="___________________HMP4" localSheetId="1">#REF!</definedName>
    <definedName name="___________________HMP4" localSheetId="0">#REF!</definedName>
    <definedName name="___________________HMP4">#REF!</definedName>
    <definedName name="___________________III7">"$C4.$#REF!$#REF!"</definedName>
    <definedName name="___________________lb1" localSheetId="5">#REF!</definedName>
    <definedName name="___________________lb1" localSheetId="4">#REF!</definedName>
    <definedName name="___________________lb1" localSheetId="2">#REF!</definedName>
    <definedName name="___________________lb1" localSheetId="7">#REF!</definedName>
    <definedName name="___________________lb1" localSheetId="1">#REF!</definedName>
    <definedName name="___________________lb1" localSheetId="0">#REF!</definedName>
    <definedName name="___________________lb1">#REF!</definedName>
    <definedName name="___________________lb2" localSheetId="5">#REF!</definedName>
    <definedName name="___________________lb2" localSheetId="4">#REF!</definedName>
    <definedName name="___________________lb2" localSheetId="2">#REF!</definedName>
    <definedName name="___________________lb2" localSheetId="7">#REF!</definedName>
    <definedName name="___________________lb2" localSheetId="1">#REF!</definedName>
    <definedName name="___________________lb2" localSheetId="0">#REF!</definedName>
    <definedName name="___________________lb2">#REF!</definedName>
    <definedName name="___________________mac2">200</definedName>
    <definedName name="___________________MIX10" localSheetId="5">#REF!</definedName>
    <definedName name="___________________MIX10" localSheetId="4">#REF!</definedName>
    <definedName name="___________________MIX10" localSheetId="2">#REF!</definedName>
    <definedName name="___________________MIX10" localSheetId="7">#REF!</definedName>
    <definedName name="___________________MIX10" localSheetId="1">#REF!</definedName>
    <definedName name="___________________MIX10" localSheetId="0">#REF!</definedName>
    <definedName name="___________________MIX10">#REF!</definedName>
    <definedName name="___________________MIX15" localSheetId="5">#REF!</definedName>
    <definedName name="___________________MIX15" localSheetId="4">#REF!</definedName>
    <definedName name="___________________MIX15" localSheetId="2">#REF!</definedName>
    <definedName name="___________________MIX15" localSheetId="7">#REF!</definedName>
    <definedName name="___________________MIX15" localSheetId="1">#REF!</definedName>
    <definedName name="___________________MIX15" localSheetId="0">#REF!</definedName>
    <definedName name="___________________MIX15">#REF!</definedName>
    <definedName name="___________________MIX15150" localSheetId="5">'[4]Mix Design'!#REF!</definedName>
    <definedName name="___________________MIX15150" localSheetId="4">'[4]Mix Design'!#REF!</definedName>
    <definedName name="___________________MIX15150" localSheetId="2">'[4]Mix Design'!#REF!</definedName>
    <definedName name="___________________MIX15150" localSheetId="7">'[4]Mix Design'!#REF!</definedName>
    <definedName name="___________________MIX15150" localSheetId="1">'[4]Mix Design'!#REF!</definedName>
    <definedName name="___________________MIX15150" localSheetId="0">'[4]Mix Design'!#REF!</definedName>
    <definedName name="___________________MIX15150">'[4]Mix Design'!#REF!</definedName>
    <definedName name="___________________MIX1540">'[4]Mix Design'!$P$11</definedName>
    <definedName name="___________________MIX1580" localSheetId="5">'[4]Mix Design'!#REF!</definedName>
    <definedName name="___________________MIX1580" localSheetId="4">'[4]Mix Design'!#REF!</definedName>
    <definedName name="___________________MIX1580" localSheetId="2">'[4]Mix Design'!#REF!</definedName>
    <definedName name="___________________MIX1580" localSheetId="7">'[4]Mix Design'!#REF!</definedName>
    <definedName name="___________________MIX1580" localSheetId="1">'[4]Mix Design'!#REF!</definedName>
    <definedName name="___________________MIX1580" localSheetId="0">'[4]Mix Design'!#REF!</definedName>
    <definedName name="___________________MIX1580">'[4]Mix Design'!#REF!</definedName>
    <definedName name="___________________MIX2">'[5]Mix Design'!$P$12</definedName>
    <definedName name="___________________MIX20" localSheetId="5">#REF!</definedName>
    <definedName name="___________________MIX20" localSheetId="4">#REF!</definedName>
    <definedName name="___________________MIX20" localSheetId="2">#REF!</definedName>
    <definedName name="___________________MIX20" localSheetId="7">#REF!</definedName>
    <definedName name="___________________MIX20" localSheetId="1">#REF!</definedName>
    <definedName name="___________________MIX20" localSheetId="0">#REF!</definedName>
    <definedName name="___________________MIX20">#REF!</definedName>
    <definedName name="___________________MIX2020">'[4]Mix Design'!$P$12</definedName>
    <definedName name="___________________MIX2040">'[4]Mix Design'!$P$13</definedName>
    <definedName name="___________________MIX25" localSheetId="5">#REF!</definedName>
    <definedName name="___________________MIX25" localSheetId="4">#REF!</definedName>
    <definedName name="___________________MIX25" localSheetId="2">#REF!</definedName>
    <definedName name="___________________MIX25" localSheetId="7">#REF!</definedName>
    <definedName name="___________________MIX25" localSheetId="1">#REF!</definedName>
    <definedName name="___________________MIX25" localSheetId="0">#REF!</definedName>
    <definedName name="___________________MIX25">#REF!</definedName>
    <definedName name="___________________MIX2540">'[4]Mix Design'!$P$15</definedName>
    <definedName name="___________________Mix255">'[6]Mix Design'!$P$13</definedName>
    <definedName name="___________________MIX30" localSheetId="5">#REF!</definedName>
    <definedName name="___________________MIX30" localSheetId="4">#REF!</definedName>
    <definedName name="___________________MIX30" localSheetId="2">#REF!</definedName>
    <definedName name="___________________MIX30" localSheetId="7">#REF!</definedName>
    <definedName name="___________________MIX30" localSheetId="1">#REF!</definedName>
    <definedName name="___________________MIX30" localSheetId="0">#REF!</definedName>
    <definedName name="___________________MIX30">#REF!</definedName>
    <definedName name="___________________MIX35" localSheetId="5">#REF!</definedName>
    <definedName name="___________________MIX35" localSheetId="4">#REF!</definedName>
    <definedName name="___________________MIX35" localSheetId="2">#REF!</definedName>
    <definedName name="___________________MIX35" localSheetId="7">#REF!</definedName>
    <definedName name="___________________MIX35" localSheetId="1">#REF!</definedName>
    <definedName name="___________________MIX35" localSheetId="0">#REF!</definedName>
    <definedName name="___________________MIX35">#REF!</definedName>
    <definedName name="___________________MIX40" localSheetId="5">#REF!</definedName>
    <definedName name="___________________MIX40" localSheetId="4">#REF!</definedName>
    <definedName name="___________________MIX40" localSheetId="2">#REF!</definedName>
    <definedName name="___________________MIX40" localSheetId="7">#REF!</definedName>
    <definedName name="___________________MIX40" localSheetId="1">#REF!</definedName>
    <definedName name="___________________MIX40" localSheetId="0">#REF!</definedName>
    <definedName name="___________________MIX40">#REF!</definedName>
    <definedName name="___________________MIX45" localSheetId="5">'[4]Mix Design'!#REF!</definedName>
    <definedName name="___________________MIX45" localSheetId="4">'[4]Mix Design'!#REF!</definedName>
    <definedName name="___________________MIX45" localSheetId="2">'[4]Mix Design'!#REF!</definedName>
    <definedName name="___________________MIX45" localSheetId="7">'[4]Mix Design'!#REF!</definedName>
    <definedName name="___________________MIX45" localSheetId="1">'[4]Mix Design'!#REF!</definedName>
    <definedName name="___________________MIX45" localSheetId="0">'[4]Mix Design'!#REF!</definedName>
    <definedName name="___________________MIX45">'[4]Mix Design'!#REF!</definedName>
    <definedName name="___________________mm1" localSheetId="5">#REF!</definedName>
    <definedName name="___________________mm1" localSheetId="4">#REF!</definedName>
    <definedName name="___________________mm1" localSheetId="2">#REF!</definedName>
    <definedName name="___________________mm1" localSheetId="7">#REF!</definedName>
    <definedName name="___________________mm1" localSheetId="1">#REF!</definedName>
    <definedName name="___________________mm1" localSheetId="0">#REF!</definedName>
    <definedName name="___________________mm1">#REF!</definedName>
    <definedName name="___________________mm2" localSheetId="5">#REF!</definedName>
    <definedName name="___________________mm2" localSheetId="4">#REF!</definedName>
    <definedName name="___________________mm2" localSheetId="2">#REF!</definedName>
    <definedName name="___________________mm2" localSheetId="7">#REF!</definedName>
    <definedName name="___________________mm2" localSheetId="1">#REF!</definedName>
    <definedName name="___________________mm2" localSheetId="0">#REF!</definedName>
    <definedName name="___________________mm2">#REF!</definedName>
    <definedName name="___________________mm3" localSheetId="5">#REF!</definedName>
    <definedName name="___________________mm3" localSheetId="4">#REF!</definedName>
    <definedName name="___________________mm3" localSheetId="2">#REF!</definedName>
    <definedName name="___________________mm3" localSheetId="7">#REF!</definedName>
    <definedName name="___________________mm3" localSheetId="1">#REF!</definedName>
    <definedName name="___________________mm3" localSheetId="0">#REF!</definedName>
    <definedName name="___________________mm3">#REF!</definedName>
    <definedName name="___________________MUR5" localSheetId="5">#REF!</definedName>
    <definedName name="___________________MUR5" localSheetId="4">#REF!</definedName>
    <definedName name="___________________MUR5" localSheetId="2">#REF!</definedName>
    <definedName name="___________________MUR5" localSheetId="7">#REF!</definedName>
    <definedName name="___________________MUR5" localSheetId="1">#REF!</definedName>
    <definedName name="___________________MUR5" localSheetId="0">#REF!</definedName>
    <definedName name="___________________MUR5">#REF!</definedName>
    <definedName name="___________________MUR8" localSheetId="5">#REF!</definedName>
    <definedName name="___________________MUR8" localSheetId="4">#REF!</definedName>
    <definedName name="___________________MUR8" localSheetId="2">#REF!</definedName>
    <definedName name="___________________MUR8" localSheetId="7">#REF!</definedName>
    <definedName name="___________________MUR8" localSheetId="1">#REF!</definedName>
    <definedName name="___________________MUR8" localSheetId="0">#REF!</definedName>
    <definedName name="___________________MUR8">#REF!</definedName>
    <definedName name="___________________OPC43" localSheetId="5">#REF!</definedName>
    <definedName name="___________________OPC43" localSheetId="4">#REF!</definedName>
    <definedName name="___________________OPC43" localSheetId="2">#REF!</definedName>
    <definedName name="___________________OPC43" localSheetId="7">#REF!</definedName>
    <definedName name="___________________OPC43" localSheetId="1">#REF!</definedName>
    <definedName name="___________________OPC43" localSheetId="0">#REF!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5">'[8]ANAL-PIPE LINE'!#REF!</definedName>
    <definedName name="___________________SLV10025" localSheetId="4">'[8]ANAL-PIPE LINE'!#REF!</definedName>
    <definedName name="___________________SLV10025" localSheetId="2">'[8]ANAL-PIPE LINE'!#REF!</definedName>
    <definedName name="___________________SLV10025" localSheetId="7">'[8]ANAL-PIPE LINE'!#REF!</definedName>
    <definedName name="___________________SLV10025" localSheetId="1">'[8]ANAL-PIPE LINE'!#REF!</definedName>
    <definedName name="___________________SLV10025" localSheetId="0">'[8]ANAL-PIPE LINE'!#REF!</definedName>
    <definedName name="___________________SLV10025">'[8]ANAL-PIPE LINE'!#REF!</definedName>
    <definedName name="___________________tab1" localSheetId="5">#REF!</definedName>
    <definedName name="___________________tab1" localSheetId="4">#REF!</definedName>
    <definedName name="___________________tab1" localSheetId="2">#REF!</definedName>
    <definedName name="___________________tab1" localSheetId="7">#REF!</definedName>
    <definedName name="___________________tab1" localSheetId="1">#REF!</definedName>
    <definedName name="___________________tab1" localSheetId="0">#REF!</definedName>
    <definedName name="___________________tab1">#REF!</definedName>
    <definedName name="___________________tab2" localSheetId="5">#REF!</definedName>
    <definedName name="___________________tab2" localSheetId="4">#REF!</definedName>
    <definedName name="___________________tab2" localSheetId="2">#REF!</definedName>
    <definedName name="___________________tab2" localSheetId="7">#REF!</definedName>
    <definedName name="___________________tab2" localSheetId="1">#REF!</definedName>
    <definedName name="___________________tab2" localSheetId="0">#REF!</definedName>
    <definedName name="___________________tab2">#REF!</definedName>
    <definedName name="___________________TIP1" localSheetId="5">#REF!</definedName>
    <definedName name="___________________TIP1" localSheetId="4">#REF!</definedName>
    <definedName name="___________________TIP1" localSheetId="2">#REF!</definedName>
    <definedName name="___________________TIP1" localSheetId="7">#REF!</definedName>
    <definedName name="___________________TIP1" localSheetId="1">#REF!</definedName>
    <definedName name="___________________TIP1" localSheetId="0">#REF!</definedName>
    <definedName name="___________________TIP1">#REF!</definedName>
    <definedName name="___________________TIP2" localSheetId="5">#REF!</definedName>
    <definedName name="___________________TIP2" localSheetId="4">#REF!</definedName>
    <definedName name="___________________TIP2" localSheetId="2">#REF!</definedName>
    <definedName name="___________________TIP2" localSheetId="7">#REF!</definedName>
    <definedName name="___________________TIP2" localSheetId="1">#REF!</definedName>
    <definedName name="___________________TIP2" localSheetId="0">#REF!</definedName>
    <definedName name="___________________TIP2">#REF!</definedName>
    <definedName name="___________________TIP3" localSheetId="5">#REF!</definedName>
    <definedName name="___________________TIP3" localSheetId="4">#REF!</definedName>
    <definedName name="___________________TIP3" localSheetId="2">#REF!</definedName>
    <definedName name="___________________TIP3" localSheetId="7">#REF!</definedName>
    <definedName name="___________________TIP3" localSheetId="1">#REF!</definedName>
    <definedName name="___________________TIP3" localSheetId="0">#REF!</definedName>
    <definedName name="___________________TIP3">#REF!</definedName>
    <definedName name="__________________A65537" localSheetId="5">#REF!</definedName>
    <definedName name="__________________A65537" localSheetId="4">#REF!</definedName>
    <definedName name="__________________A65537" localSheetId="2">#REF!</definedName>
    <definedName name="__________________A65537" localSheetId="7">#REF!</definedName>
    <definedName name="__________________A65537" localSheetId="1">#REF!</definedName>
    <definedName name="__________________A65537" localSheetId="0">#REF!</definedName>
    <definedName name="__________________A65537">#REF!</definedName>
    <definedName name="__________________ABM10" localSheetId="5">#REF!</definedName>
    <definedName name="__________________ABM10" localSheetId="4">#REF!</definedName>
    <definedName name="__________________ABM10" localSheetId="2">#REF!</definedName>
    <definedName name="__________________ABM10" localSheetId="7">#REF!</definedName>
    <definedName name="__________________ABM10" localSheetId="1">#REF!</definedName>
    <definedName name="__________________ABM10" localSheetId="0">#REF!</definedName>
    <definedName name="__________________ABM10">#REF!</definedName>
    <definedName name="__________________ABM40" localSheetId="5">#REF!</definedName>
    <definedName name="__________________ABM40" localSheetId="4">#REF!</definedName>
    <definedName name="__________________ABM40" localSheetId="2">#REF!</definedName>
    <definedName name="__________________ABM40" localSheetId="7">#REF!</definedName>
    <definedName name="__________________ABM40" localSheetId="1">#REF!</definedName>
    <definedName name="__________________ABM40" localSheetId="0">#REF!</definedName>
    <definedName name="__________________ABM40">#REF!</definedName>
    <definedName name="__________________ABM6" localSheetId="5">#REF!</definedName>
    <definedName name="__________________ABM6" localSheetId="4">#REF!</definedName>
    <definedName name="__________________ABM6" localSheetId="2">#REF!</definedName>
    <definedName name="__________________ABM6" localSheetId="7">#REF!</definedName>
    <definedName name="__________________ABM6" localSheetId="1">#REF!</definedName>
    <definedName name="__________________ABM6" localSheetId="0">#REF!</definedName>
    <definedName name="__________________ABM6">#REF!</definedName>
    <definedName name="__________________ACB10" localSheetId="5">#REF!</definedName>
    <definedName name="__________________ACB10" localSheetId="4">#REF!</definedName>
    <definedName name="__________________ACB10" localSheetId="2">#REF!</definedName>
    <definedName name="__________________ACB10" localSheetId="7">#REF!</definedName>
    <definedName name="__________________ACB10" localSheetId="1">#REF!</definedName>
    <definedName name="__________________ACB10" localSheetId="0">#REF!</definedName>
    <definedName name="__________________ACB10">#REF!</definedName>
    <definedName name="__________________ACB20" localSheetId="5">#REF!</definedName>
    <definedName name="__________________ACB20" localSheetId="4">#REF!</definedName>
    <definedName name="__________________ACB20" localSheetId="2">#REF!</definedName>
    <definedName name="__________________ACB20" localSheetId="7">#REF!</definedName>
    <definedName name="__________________ACB20" localSheetId="1">#REF!</definedName>
    <definedName name="__________________ACB20" localSheetId="0">#REF!</definedName>
    <definedName name="__________________ACB20">#REF!</definedName>
    <definedName name="__________________ACR10" localSheetId="5">#REF!</definedName>
    <definedName name="__________________ACR10" localSheetId="4">#REF!</definedName>
    <definedName name="__________________ACR10" localSheetId="2">#REF!</definedName>
    <definedName name="__________________ACR10" localSheetId="7">#REF!</definedName>
    <definedName name="__________________ACR10" localSheetId="1">#REF!</definedName>
    <definedName name="__________________ACR10" localSheetId="0">#REF!</definedName>
    <definedName name="__________________ACR10">#REF!</definedName>
    <definedName name="__________________ACR20" localSheetId="5">#REF!</definedName>
    <definedName name="__________________ACR20" localSheetId="4">#REF!</definedName>
    <definedName name="__________________ACR20" localSheetId="2">#REF!</definedName>
    <definedName name="__________________ACR20" localSheetId="7">#REF!</definedName>
    <definedName name="__________________ACR20" localSheetId="1">#REF!</definedName>
    <definedName name="__________________ACR20" localSheetId="0">#REF!</definedName>
    <definedName name="__________________ACR20">#REF!</definedName>
    <definedName name="__________________AGG10" localSheetId="5">#REF!</definedName>
    <definedName name="__________________AGG10" localSheetId="4">#REF!</definedName>
    <definedName name="__________________AGG10" localSheetId="2">#REF!</definedName>
    <definedName name="__________________AGG10" localSheetId="7">#REF!</definedName>
    <definedName name="__________________AGG10" localSheetId="1">#REF!</definedName>
    <definedName name="__________________AGG10" localSheetId="0">#REF!</definedName>
    <definedName name="__________________AGG10">#REF!</definedName>
    <definedName name="__________________AGG6" localSheetId="5">#REF!</definedName>
    <definedName name="__________________AGG6" localSheetId="4">#REF!</definedName>
    <definedName name="__________________AGG6" localSheetId="2">#REF!</definedName>
    <definedName name="__________________AGG6" localSheetId="7">#REF!</definedName>
    <definedName name="__________________AGG6" localSheetId="1">#REF!</definedName>
    <definedName name="__________________AGG6" localSheetId="0">#REF!</definedName>
    <definedName name="__________________AGG6">#REF!</definedName>
    <definedName name="__________________ARV8040">'[15]ANAL-PUMP HOUSE'!$I$55</definedName>
    <definedName name="__________________ash1" localSheetId="5">[16]ANAL!#REF!</definedName>
    <definedName name="__________________ash1" localSheetId="4">[16]ANAL!#REF!</definedName>
    <definedName name="__________________ash1" localSheetId="2">[16]ANAL!#REF!</definedName>
    <definedName name="__________________ash1" localSheetId="7">[16]ANAL!#REF!</definedName>
    <definedName name="__________________ash1" localSheetId="1">[16]ANAL!#REF!</definedName>
    <definedName name="__________________ash1" localSheetId="0">[16]ANAL!#REF!</definedName>
    <definedName name="__________________ash1">[16]ANAL!#REF!</definedName>
    <definedName name="__________________AWM10" localSheetId="5">#REF!</definedName>
    <definedName name="__________________AWM10" localSheetId="4">#REF!</definedName>
    <definedName name="__________________AWM10" localSheetId="2">#REF!</definedName>
    <definedName name="__________________AWM10" localSheetId="7">#REF!</definedName>
    <definedName name="__________________AWM10" localSheetId="1">#REF!</definedName>
    <definedName name="__________________AWM10" localSheetId="0">#REF!</definedName>
    <definedName name="__________________AWM10">#REF!</definedName>
    <definedName name="__________________AWM40" localSheetId="5">#REF!</definedName>
    <definedName name="__________________AWM40" localSheetId="4">#REF!</definedName>
    <definedName name="__________________AWM40" localSheetId="2">#REF!</definedName>
    <definedName name="__________________AWM40" localSheetId="7">#REF!</definedName>
    <definedName name="__________________AWM40" localSheetId="1">#REF!</definedName>
    <definedName name="__________________AWM40" localSheetId="0">#REF!</definedName>
    <definedName name="__________________AWM40">#REF!</definedName>
    <definedName name="__________________AWM6" localSheetId="5">#REF!</definedName>
    <definedName name="__________________AWM6" localSheetId="4">#REF!</definedName>
    <definedName name="__________________AWM6" localSheetId="2">#REF!</definedName>
    <definedName name="__________________AWM6" localSheetId="7">#REF!</definedName>
    <definedName name="__________________AWM6" localSheetId="1">#REF!</definedName>
    <definedName name="__________________AWM6" localSheetId="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5">[17]PROCTOR!#REF!</definedName>
    <definedName name="__________________CAN458" localSheetId="4">[17]PROCTOR!#REF!</definedName>
    <definedName name="__________________CAN458" localSheetId="2">[17]PROCTOR!#REF!</definedName>
    <definedName name="__________________CAN458" localSheetId="7">[17]PROCTOR!#REF!</definedName>
    <definedName name="__________________CAN458" localSheetId="1">[17]PROCTOR!#REF!</definedName>
    <definedName name="__________________CAN458" localSheetId="0">[17]PROCTOR!#REF!</definedName>
    <definedName name="__________________CAN458">[17]PROCTOR!#REF!</definedName>
    <definedName name="__________________CAN486" localSheetId="5">[17]PROCTOR!#REF!</definedName>
    <definedName name="__________________CAN486" localSheetId="4">[17]PROCTOR!#REF!</definedName>
    <definedName name="__________________CAN486" localSheetId="2">[17]PROCTOR!#REF!</definedName>
    <definedName name="__________________CAN486" localSheetId="7">[17]PROCTOR!#REF!</definedName>
    <definedName name="__________________CAN486" localSheetId="1">[17]PROCTOR!#REF!</definedName>
    <definedName name="__________________CAN486" localSheetId="0">[17]PROCTOR!#REF!</definedName>
    <definedName name="__________________CAN486">[17]PROCTOR!#REF!</definedName>
    <definedName name="__________________CAN487" localSheetId="5">[17]PROCTOR!#REF!</definedName>
    <definedName name="__________________CAN487" localSheetId="4">[17]PROCTOR!#REF!</definedName>
    <definedName name="__________________CAN487" localSheetId="2">[17]PROCTOR!#REF!</definedName>
    <definedName name="__________________CAN487" localSheetId="7">[17]PROCTOR!#REF!</definedName>
    <definedName name="__________________CAN487" localSheetId="1">[17]PROCTOR!#REF!</definedName>
    <definedName name="__________________CAN487" localSheetId="0">[17]PROCTOR!#REF!</definedName>
    <definedName name="__________________CAN487">[17]PROCTOR!#REF!</definedName>
    <definedName name="__________________CAN488" localSheetId="5">[17]PROCTOR!#REF!</definedName>
    <definedName name="__________________CAN488" localSheetId="4">[17]PROCTOR!#REF!</definedName>
    <definedName name="__________________CAN488" localSheetId="2">[17]PROCTOR!#REF!</definedName>
    <definedName name="__________________CAN488" localSheetId="7">[17]PROCTOR!#REF!</definedName>
    <definedName name="__________________CAN488" localSheetId="1">[17]PROCTOR!#REF!</definedName>
    <definedName name="__________________CAN488" localSheetId="0">[17]PROCTOR!#REF!</definedName>
    <definedName name="__________________CAN488">[17]PROCTOR!#REF!</definedName>
    <definedName name="__________________CAN489" localSheetId="5">[17]PROCTOR!#REF!</definedName>
    <definedName name="__________________CAN489" localSheetId="4">[17]PROCTOR!#REF!</definedName>
    <definedName name="__________________CAN489" localSheetId="2">[17]PROCTOR!#REF!</definedName>
    <definedName name="__________________CAN489" localSheetId="7">[17]PROCTOR!#REF!</definedName>
    <definedName name="__________________CAN489" localSheetId="1">[17]PROCTOR!#REF!</definedName>
    <definedName name="__________________CAN489" localSheetId="0">[17]PROCTOR!#REF!</definedName>
    <definedName name="__________________CAN489">[17]PROCTOR!#REF!</definedName>
    <definedName name="__________________CAN490" localSheetId="5">[17]PROCTOR!#REF!</definedName>
    <definedName name="__________________CAN490" localSheetId="4">[17]PROCTOR!#REF!</definedName>
    <definedName name="__________________CAN490" localSheetId="2">[17]PROCTOR!#REF!</definedName>
    <definedName name="__________________CAN490" localSheetId="7">[17]PROCTOR!#REF!</definedName>
    <definedName name="__________________CAN490" localSheetId="1">[17]PROCTOR!#REF!</definedName>
    <definedName name="__________________CAN490" localSheetId="0">[17]PROCTOR!#REF!</definedName>
    <definedName name="__________________CAN490">[17]PROCTOR!#REF!</definedName>
    <definedName name="__________________CAN491" localSheetId="5">[17]PROCTOR!#REF!</definedName>
    <definedName name="__________________CAN491" localSheetId="4">[17]PROCTOR!#REF!</definedName>
    <definedName name="__________________CAN491" localSheetId="2">[17]PROCTOR!#REF!</definedName>
    <definedName name="__________________CAN491" localSheetId="7">[17]PROCTOR!#REF!</definedName>
    <definedName name="__________________CAN491" localSheetId="1">[17]PROCTOR!#REF!</definedName>
    <definedName name="__________________CAN491" localSheetId="0">[17]PROCTOR!#REF!</definedName>
    <definedName name="__________________CAN491">[17]PROCTOR!#REF!</definedName>
    <definedName name="__________________CAN492" localSheetId="5">[17]PROCTOR!#REF!</definedName>
    <definedName name="__________________CAN492" localSheetId="4">[17]PROCTOR!#REF!</definedName>
    <definedName name="__________________CAN492" localSheetId="2">[17]PROCTOR!#REF!</definedName>
    <definedName name="__________________CAN492" localSheetId="7">[17]PROCTOR!#REF!</definedName>
    <definedName name="__________________CAN492" localSheetId="1">[17]PROCTOR!#REF!</definedName>
    <definedName name="__________________CAN492" localSheetId="0">[17]PROCTOR!#REF!</definedName>
    <definedName name="__________________CAN492">[17]PROCTOR!#REF!</definedName>
    <definedName name="__________________CAN493" localSheetId="5">[17]PROCTOR!#REF!</definedName>
    <definedName name="__________________CAN493" localSheetId="4">[17]PROCTOR!#REF!</definedName>
    <definedName name="__________________CAN493" localSheetId="2">[17]PROCTOR!#REF!</definedName>
    <definedName name="__________________CAN493" localSheetId="7">[17]PROCTOR!#REF!</definedName>
    <definedName name="__________________CAN493" localSheetId="1">[17]PROCTOR!#REF!</definedName>
    <definedName name="__________________CAN493" localSheetId="0">[17]PROCTOR!#REF!</definedName>
    <definedName name="__________________CAN493">[17]PROCTOR!#REF!</definedName>
    <definedName name="__________________CAN494" localSheetId="5">[17]PROCTOR!#REF!</definedName>
    <definedName name="__________________CAN494" localSheetId="4">[17]PROCTOR!#REF!</definedName>
    <definedName name="__________________CAN494" localSheetId="2">[17]PROCTOR!#REF!</definedName>
    <definedName name="__________________CAN494" localSheetId="7">[17]PROCTOR!#REF!</definedName>
    <definedName name="__________________CAN494" localSheetId="1">[17]PROCTOR!#REF!</definedName>
    <definedName name="__________________CAN494" localSheetId="0">[17]PROCTOR!#REF!</definedName>
    <definedName name="__________________CAN494">[17]PROCTOR!#REF!</definedName>
    <definedName name="__________________CAN495" localSheetId="5">[17]PROCTOR!#REF!</definedName>
    <definedName name="__________________CAN495" localSheetId="4">[17]PROCTOR!#REF!</definedName>
    <definedName name="__________________CAN495" localSheetId="2">[17]PROCTOR!#REF!</definedName>
    <definedName name="__________________CAN495" localSheetId="7">[17]PROCTOR!#REF!</definedName>
    <definedName name="__________________CAN495" localSheetId="1">[17]PROCTOR!#REF!</definedName>
    <definedName name="__________________CAN495" localSheetId="0">[17]PROCTOR!#REF!</definedName>
    <definedName name="__________________CAN495">[17]PROCTOR!#REF!</definedName>
    <definedName name="__________________CAN496" localSheetId="5">[17]PROCTOR!#REF!</definedName>
    <definedName name="__________________CAN496" localSheetId="4">[17]PROCTOR!#REF!</definedName>
    <definedName name="__________________CAN496" localSheetId="2">[17]PROCTOR!#REF!</definedName>
    <definedName name="__________________CAN496" localSheetId="7">[17]PROCTOR!#REF!</definedName>
    <definedName name="__________________CAN496" localSheetId="1">[17]PROCTOR!#REF!</definedName>
    <definedName name="__________________CAN496" localSheetId="0">[17]PROCTOR!#REF!</definedName>
    <definedName name="__________________CAN496">[17]PROCTOR!#REF!</definedName>
    <definedName name="__________________CAN497" localSheetId="5">[17]PROCTOR!#REF!</definedName>
    <definedName name="__________________CAN497" localSheetId="4">[17]PROCTOR!#REF!</definedName>
    <definedName name="__________________CAN497" localSheetId="2">[17]PROCTOR!#REF!</definedName>
    <definedName name="__________________CAN497" localSheetId="7">[17]PROCTOR!#REF!</definedName>
    <definedName name="__________________CAN497" localSheetId="1">[17]PROCTOR!#REF!</definedName>
    <definedName name="__________________CAN497" localSheetId="0">[17]PROCTOR!#REF!</definedName>
    <definedName name="__________________CAN497">[17]PROCTOR!#REF!</definedName>
    <definedName name="__________________CAN498" localSheetId="5">[17]PROCTOR!#REF!</definedName>
    <definedName name="__________________CAN498" localSheetId="4">[17]PROCTOR!#REF!</definedName>
    <definedName name="__________________CAN498" localSheetId="2">[17]PROCTOR!#REF!</definedName>
    <definedName name="__________________CAN498" localSheetId="7">[17]PROCTOR!#REF!</definedName>
    <definedName name="__________________CAN498" localSheetId="1">[17]PROCTOR!#REF!</definedName>
    <definedName name="__________________CAN498" localSheetId="0">[17]PROCTOR!#REF!</definedName>
    <definedName name="__________________CAN498">[17]PROCTOR!#REF!</definedName>
    <definedName name="__________________CAN499" localSheetId="5">[17]PROCTOR!#REF!</definedName>
    <definedName name="__________________CAN499" localSheetId="4">[17]PROCTOR!#REF!</definedName>
    <definedName name="__________________CAN499" localSheetId="2">[17]PROCTOR!#REF!</definedName>
    <definedName name="__________________CAN499" localSheetId="7">[17]PROCTOR!#REF!</definedName>
    <definedName name="__________________CAN499" localSheetId="1">[17]PROCTOR!#REF!</definedName>
    <definedName name="__________________CAN499" localSheetId="0">[17]PROCTOR!#REF!</definedName>
    <definedName name="__________________CAN499">[17]PROCTOR!#REF!</definedName>
    <definedName name="__________________CAN500" localSheetId="5">[17]PROCTOR!#REF!</definedName>
    <definedName name="__________________CAN500" localSheetId="4">[17]PROCTOR!#REF!</definedName>
    <definedName name="__________________CAN500" localSheetId="2">[17]PROCTOR!#REF!</definedName>
    <definedName name="__________________CAN500" localSheetId="7">[17]PROCTOR!#REF!</definedName>
    <definedName name="__________________CAN500" localSheetId="1">[17]PROCTOR!#REF!</definedName>
    <definedName name="__________________CAN500" localSheetId="0">[17]PROCTOR!#REF!</definedName>
    <definedName name="__________________CAN500">[17]PROCTOR!#REF!</definedName>
    <definedName name="__________________CDG100" localSheetId="5">#REF!</definedName>
    <definedName name="__________________CDG100" localSheetId="4">#REF!</definedName>
    <definedName name="__________________CDG100" localSheetId="2">#REF!</definedName>
    <definedName name="__________________CDG100" localSheetId="7">#REF!</definedName>
    <definedName name="__________________CDG100" localSheetId="1">#REF!</definedName>
    <definedName name="__________________CDG100" localSheetId="0">#REF!</definedName>
    <definedName name="__________________CDG100">#REF!</definedName>
    <definedName name="__________________CDG250" localSheetId="5">#REF!</definedName>
    <definedName name="__________________CDG250" localSheetId="4">#REF!</definedName>
    <definedName name="__________________CDG250" localSheetId="2">#REF!</definedName>
    <definedName name="__________________CDG250" localSheetId="7">#REF!</definedName>
    <definedName name="__________________CDG250" localSheetId="1">#REF!</definedName>
    <definedName name="__________________CDG250" localSheetId="0">#REF!</definedName>
    <definedName name="__________________CDG250">#REF!</definedName>
    <definedName name="__________________CDG50" localSheetId="5">#REF!</definedName>
    <definedName name="__________________CDG50" localSheetId="4">#REF!</definedName>
    <definedName name="__________________CDG50" localSheetId="2">#REF!</definedName>
    <definedName name="__________________CDG50" localSheetId="7">#REF!</definedName>
    <definedName name="__________________CDG50" localSheetId="1">#REF!</definedName>
    <definedName name="__________________CDG50" localSheetId="0">#REF!</definedName>
    <definedName name="__________________CDG50">#REF!</definedName>
    <definedName name="__________________CDG500" localSheetId="5">#REF!</definedName>
    <definedName name="__________________CDG500" localSheetId="4">#REF!</definedName>
    <definedName name="__________________CDG500" localSheetId="2">#REF!</definedName>
    <definedName name="__________________CDG500" localSheetId="7">#REF!</definedName>
    <definedName name="__________________CDG500" localSheetId="1">#REF!</definedName>
    <definedName name="__________________CDG500" localSheetId="0">#REF!</definedName>
    <definedName name="__________________CDG500">#REF!</definedName>
    <definedName name="__________________CEM53" localSheetId="5">#REF!</definedName>
    <definedName name="__________________CEM53" localSheetId="4">#REF!</definedName>
    <definedName name="__________________CEM53" localSheetId="2">#REF!</definedName>
    <definedName name="__________________CEM53" localSheetId="7">#REF!</definedName>
    <definedName name="__________________CEM53" localSheetId="1">#REF!</definedName>
    <definedName name="__________________CEM53" localSheetId="0">#REF!</definedName>
    <definedName name="__________________CEM53">#REF!</definedName>
    <definedName name="__________________CRN3" localSheetId="5">#REF!</definedName>
    <definedName name="__________________CRN3" localSheetId="4">#REF!</definedName>
    <definedName name="__________________CRN3" localSheetId="2">#REF!</definedName>
    <definedName name="__________________CRN3" localSheetId="7">#REF!</definedName>
    <definedName name="__________________CRN3" localSheetId="1">#REF!</definedName>
    <definedName name="__________________CRN3" localSheetId="0">#REF!</definedName>
    <definedName name="__________________CRN3">#REF!</definedName>
    <definedName name="__________________CRN35" localSheetId="5">#REF!</definedName>
    <definedName name="__________________CRN35" localSheetId="4">#REF!</definedName>
    <definedName name="__________________CRN35" localSheetId="2">#REF!</definedName>
    <definedName name="__________________CRN35" localSheetId="7">#REF!</definedName>
    <definedName name="__________________CRN35" localSheetId="1">#REF!</definedName>
    <definedName name="__________________CRN35" localSheetId="0">#REF!</definedName>
    <definedName name="__________________CRN35">#REF!</definedName>
    <definedName name="__________________CRN80" localSheetId="5">#REF!</definedName>
    <definedName name="__________________CRN80" localSheetId="4">#REF!</definedName>
    <definedName name="__________________CRN80" localSheetId="2">#REF!</definedName>
    <definedName name="__________________CRN80" localSheetId="7">#REF!</definedName>
    <definedName name="__________________CRN80" localSheetId="1">#REF!</definedName>
    <definedName name="__________________CRN80" localSheetId="0">#REF!</definedName>
    <definedName name="__________________CRN80">#REF!</definedName>
    <definedName name="__________________dec05" localSheetId="5" hidden="1">{"'Sheet1'!$A$4386:$N$4591"}</definedName>
    <definedName name="__________________dec05" localSheetId="4" hidden="1">{"'Sheet1'!$A$4386:$N$4591"}</definedName>
    <definedName name="__________________dec05" localSheetId="2" hidden="1">{"'Sheet1'!$A$4386:$N$4591"}</definedName>
    <definedName name="__________________dec05" localSheetId="1" hidden="1">{"'Sheet1'!$A$4386:$N$4591"}</definedName>
    <definedName name="__________________dec05" localSheetId="0" hidden="1">{"'Sheet1'!$A$4386:$N$4591"}</definedName>
    <definedName name="__________________dec05" hidden="1">{"'Sheet1'!$A$4386:$N$4591"}</definedName>
    <definedName name="__________________DOZ50" localSheetId="5">#REF!</definedName>
    <definedName name="__________________DOZ50" localSheetId="4">#REF!</definedName>
    <definedName name="__________________DOZ50" localSheetId="2">#REF!</definedName>
    <definedName name="__________________DOZ50" localSheetId="7">#REF!</definedName>
    <definedName name="__________________DOZ50" localSheetId="1">#REF!</definedName>
    <definedName name="__________________DOZ50" localSheetId="0">#REF!</definedName>
    <definedName name="__________________DOZ50">#REF!</definedName>
    <definedName name="__________________DOZ80" localSheetId="5">#REF!</definedName>
    <definedName name="__________________DOZ80" localSheetId="4">#REF!</definedName>
    <definedName name="__________________DOZ80" localSheetId="2">#REF!</definedName>
    <definedName name="__________________DOZ80" localSheetId="7">#REF!</definedName>
    <definedName name="__________________DOZ80" localSheetId="1">#REF!</definedName>
    <definedName name="__________________DOZ80" localSheetId="0">#REF!</definedName>
    <definedName name="__________________DOZ80">#REF!</definedName>
    <definedName name="__________________EXC20">'[10]Rate Analysis '!$E$50</definedName>
    <definedName name="__________________ExV200" localSheetId="5">#REF!</definedName>
    <definedName name="__________________ExV200" localSheetId="4">#REF!</definedName>
    <definedName name="__________________ExV200" localSheetId="2">#REF!</definedName>
    <definedName name="__________________ExV200" localSheetId="7">#REF!</definedName>
    <definedName name="__________________ExV200" localSheetId="1">#REF!</definedName>
    <definedName name="__________________ExV200" localSheetId="0">#REF!</definedName>
    <definedName name="__________________ExV200">#REF!</definedName>
    <definedName name="__________________GEN100" localSheetId="5">#REF!</definedName>
    <definedName name="__________________GEN100" localSheetId="4">#REF!</definedName>
    <definedName name="__________________GEN100" localSheetId="2">#REF!</definedName>
    <definedName name="__________________GEN100" localSheetId="7">#REF!</definedName>
    <definedName name="__________________GEN100" localSheetId="1">#REF!</definedName>
    <definedName name="__________________GEN100" localSheetId="0">#REF!</definedName>
    <definedName name="__________________GEN100">#REF!</definedName>
    <definedName name="__________________GEN250" localSheetId="5">#REF!</definedName>
    <definedName name="__________________GEN250" localSheetId="4">#REF!</definedName>
    <definedName name="__________________GEN250" localSheetId="2">#REF!</definedName>
    <definedName name="__________________GEN250" localSheetId="7">#REF!</definedName>
    <definedName name="__________________GEN250" localSheetId="1">#REF!</definedName>
    <definedName name="__________________GEN250" localSheetId="0">#REF!</definedName>
    <definedName name="__________________GEN250">#REF!</definedName>
    <definedName name="__________________GEN325" localSheetId="5">#REF!</definedName>
    <definedName name="__________________GEN325" localSheetId="4">#REF!</definedName>
    <definedName name="__________________GEN325" localSheetId="2">#REF!</definedName>
    <definedName name="__________________GEN325" localSheetId="7">#REF!</definedName>
    <definedName name="__________________GEN325" localSheetId="1">#REF!</definedName>
    <definedName name="__________________GEN325" localSheetId="0">#REF!</definedName>
    <definedName name="__________________GEN325">#REF!</definedName>
    <definedName name="__________________GEN380" localSheetId="5">#REF!</definedName>
    <definedName name="__________________GEN380" localSheetId="4">#REF!</definedName>
    <definedName name="__________________GEN380" localSheetId="2">#REF!</definedName>
    <definedName name="__________________GEN380" localSheetId="7">#REF!</definedName>
    <definedName name="__________________GEN380" localSheetId="1">#REF!</definedName>
    <definedName name="__________________GEN380" localSheetId="0">#REF!</definedName>
    <definedName name="__________________GEN380">#REF!</definedName>
    <definedName name="__________________GSB1" localSheetId="5">#REF!</definedName>
    <definedName name="__________________GSB1" localSheetId="4">#REF!</definedName>
    <definedName name="__________________GSB1" localSheetId="2">#REF!</definedName>
    <definedName name="__________________GSB1" localSheetId="7">#REF!</definedName>
    <definedName name="__________________GSB1" localSheetId="1">#REF!</definedName>
    <definedName name="__________________GSB1" localSheetId="0">#REF!</definedName>
    <definedName name="__________________GSB1">#REF!</definedName>
    <definedName name="__________________GSB2" localSheetId="5">#REF!</definedName>
    <definedName name="__________________GSB2" localSheetId="4">#REF!</definedName>
    <definedName name="__________________GSB2" localSheetId="2">#REF!</definedName>
    <definedName name="__________________GSB2" localSheetId="7">#REF!</definedName>
    <definedName name="__________________GSB2" localSheetId="1">#REF!</definedName>
    <definedName name="__________________GSB2" localSheetId="0">#REF!</definedName>
    <definedName name="__________________GSB2">#REF!</definedName>
    <definedName name="__________________GSB3" localSheetId="5">#REF!</definedName>
    <definedName name="__________________GSB3" localSheetId="4">#REF!</definedName>
    <definedName name="__________________GSB3" localSheetId="2">#REF!</definedName>
    <definedName name="__________________GSB3" localSheetId="7">#REF!</definedName>
    <definedName name="__________________GSB3" localSheetId="1">#REF!</definedName>
    <definedName name="__________________GSB3" localSheetId="0">#REF!</definedName>
    <definedName name="__________________GSB3">#REF!</definedName>
    <definedName name="__________________HMP1" localSheetId="5">#REF!</definedName>
    <definedName name="__________________HMP1" localSheetId="4">#REF!</definedName>
    <definedName name="__________________HMP1" localSheetId="2">#REF!</definedName>
    <definedName name="__________________HMP1" localSheetId="7">#REF!</definedName>
    <definedName name="__________________HMP1" localSheetId="1">#REF!</definedName>
    <definedName name="__________________HMP1" localSheetId="0">#REF!</definedName>
    <definedName name="__________________HMP1">#REF!</definedName>
    <definedName name="__________________HMP2" localSheetId="5">#REF!</definedName>
    <definedName name="__________________HMP2" localSheetId="4">#REF!</definedName>
    <definedName name="__________________HMP2" localSheetId="2">#REF!</definedName>
    <definedName name="__________________HMP2" localSheetId="7">#REF!</definedName>
    <definedName name="__________________HMP2" localSheetId="1">#REF!</definedName>
    <definedName name="__________________HMP2" localSheetId="0">#REF!</definedName>
    <definedName name="__________________HMP2">#REF!</definedName>
    <definedName name="__________________HMP3" localSheetId="5">#REF!</definedName>
    <definedName name="__________________HMP3" localSheetId="4">#REF!</definedName>
    <definedName name="__________________HMP3" localSheetId="2">#REF!</definedName>
    <definedName name="__________________HMP3" localSheetId="7">#REF!</definedName>
    <definedName name="__________________HMP3" localSheetId="1">#REF!</definedName>
    <definedName name="__________________HMP3" localSheetId="0">#REF!</definedName>
    <definedName name="__________________HMP3">#REF!</definedName>
    <definedName name="__________________HMP4" localSheetId="5">#REF!</definedName>
    <definedName name="__________________HMP4" localSheetId="4">#REF!</definedName>
    <definedName name="__________________HMP4" localSheetId="2">#REF!</definedName>
    <definedName name="__________________HMP4" localSheetId="7">#REF!</definedName>
    <definedName name="__________________HMP4" localSheetId="1">#REF!</definedName>
    <definedName name="__________________HMP4" localSheetId="0">#REF!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5">#REF!</definedName>
    <definedName name="__________________lb1" localSheetId="4">#REF!</definedName>
    <definedName name="__________________lb1" localSheetId="2">#REF!</definedName>
    <definedName name="__________________lb1" localSheetId="7">#REF!</definedName>
    <definedName name="__________________lb1" localSheetId="1">#REF!</definedName>
    <definedName name="__________________lb1" localSheetId="0">#REF!</definedName>
    <definedName name="__________________lb1">#REF!</definedName>
    <definedName name="__________________lb2" localSheetId="5">#REF!</definedName>
    <definedName name="__________________lb2" localSheetId="4">#REF!</definedName>
    <definedName name="__________________lb2" localSheetId="2">#REF!</definedName>
    <definedName name="__________________lb2" localSheetId="7">#REF!</definedName>
    <definedName name="__________________lb2" localSheetId="1">#REF!</definedName>
    <definedName name="__________________lb2" localSheetId="0">#REF!</definedName>
    <definedName name="__________________lb2">#REF!</definedName>
    <definedName name="__________________mac2">200</definedName>
    <definedName name="__________________MIX10" localSheetId="5">#REF!</definedName>
    <definedName name="__________________MIX10" localSheetId="4">#REF!</definedName>
    <definedName name="__________________MIX10" localSheetId="2">#REF!</definedName>
    <definedName name="__________________MIX10" localSheetId="7">#REF!</definedName>
    <definedName name="__________________MIX10" localSheetId="1">#REF!</definedName>
    <definedName name="__________________MIX10" localSheetId="0">#REF!</definedName>
    <definedName name="__________________MIX10">#REF!</definedName>
    <definedName name="__________________MIX15" localSheetId="5">#REF!</definedName>
    <definedName name="__________________MIX15" localSheetId="4">#REF!</definedName>
    <definedName name="__________________MIX15" localSheetId="2">#REF!</definedName>
    <definedName name="__________________MIX15" localSheetId="7">#REF!</definedName>
    <definedName name="__________________MIX15" localSheetId="1">#REF!</definedName>
    <definedName name="__________________MIX15" localSheetId="0">#REF!</definedName>
    <definedName name="__________________MIX15">#REF!</definedName>
    <definedName name="__________________MIX15150" localSheetId="5">'[4]Mix Design'!#REF!</definedName>
    <definedName name="__________________MIX15150" localSheetId="4">'[4]Mix Design'!#REF!</definedName>
    <definedName name="__________________MIX15150" localSheetId="2">'[4]Mix Design'!#REF!</definedName>
    <definedName name="__________________MIX15150" localSheetId="7">'[4]Mix Design'!#REF!</definedName>
    <definedName name="__________________MIX15150" localSheetId="1">'[4]Mix Design'!#REF!</definedName>
    <definedName name="__________________MIX15150" localSheetId="0">'[4]Mix Design'!#REF!</definedName>
    <definedName name="__________________MIX15150">'[4]Mix Design'!#REF!</definedName>
    <definedName name="__________________MIX1540">'[4]Mix Design'!$P$11</definedName>
    <definedName name="__________________MIX1580" localSheetId="5">'[4]Mix Design'!#REF!</definedName>
    <definedName name="__________________MIX1580" localSheetId="4">'[4]Mix Design'!#REF!</definedName>
    <definedName name="__________________MIX1580" localSheetId="2">'[4]Mix Design'!#REF!</definedName>
    <definedName name="__________________MIX1580" localSheetId="7">'[4]Mix Design'!#REF!</definedName>
    <definedName name="__________________MIX1580" localSheetId="1">'[4]Mix Design'!#REF!</definedName>
    <definedName name="__________________MIX1580" localSheetId="0">'[4]Mix Design'!#REF!</definedName>
    <definedName name="__________________MIX1580">'[4]Mix Design'!#REF!</definedName>
    <definedName name="__________________MIX2">'[5]Mix Design'!$P$12</definedName>
    <definedName name="__________________MIX20" localSheetId="5">#REF!</definedName>
    <definedName name="__________________MIX20" localSheetId="4">#REF!</definedName>
    <definedName name="__________________MIX20" localSheetId="2">#REF!</definedName>
    <definedName name="__________________MIX20" localSheetId="7">#REF!</definedName>
    <definedName name="__________________MIX20" localSheetId="1">#REF!</definedName>
    <definedName name="__________________MIX20" localSheetId="0">#REF!</definedName>
    <definedName name="__________________MIX20">#REF!</definedName>
    <definedName name="__________________MIX2020">'[4]Mix Design'!$P$12</definedName>
    <definedName name="__________________MIX2040">'[4]Mix Design'!$P$13</definedName>
    <definedName name="__________________MIX25" localSheetId="5">#REF!</definedName>
    <definedName name="__________________MIX25" localSheetId="4">#REF!</definedName>
    <definedName name="__________________MIX25" localSheetId="2">#REF!</definedName>
    <definedName name="__________________MIX25" localSheetId="7">#REF!</definedName>
    <definedName name="__________________MIX25" localSheetId="1">#REF!</definedName>
    <definedName name="__________________MIX25" localSheetId="0">#REF!</definedName>
    <definedName name="__________________MIX25">#REF!</definedName>
    <definedName name="__________________MIX2540">'[4]Mix Design'!$P$15</definedName>
    <definedName name="__________________Mix255">'[6]Mix Design'!$P$13</definedName>
    <definedName name="__________________MIX30" localSheetId="5">#REF!</definedName>
    <definedName name="__________________MIX30" localSheetId="4">#REF!</definedName>
    <definedName name="__________________MIX30" localSheetId="2">#REF!</definedName>
    <definedName name="__________________MIX30" localSheetId="7">#REF!</definedName>
    <definedName name="__________________MIX30" localSheetId="1">#REF!</definedName>
    <definedName name="__________________MIX30" localSheetId="0">#REF!</definedName>
    <definedName name="__________________MIX30">#REF!</definedName>
    <definedName name="__________________MIX35" localSheetId="5">#REF!</definedName>
    <definedName name="__________________MIX35" localSheetId="4">#REF!</definedName>
    <definedName name="__________________MIX35" localSheetId="2">#REF!</definedName>
    <definedName name="__________________MIX35" localSheetId="7">#REF!</definedName>
    <definedName name="__________________MIX35" localSheetId="1">#REF!</definedName>
    <definedName name="__________________MIX35" localSheetId="0">#REF!</definedName>
    <definedName name="__________________MIX35">#REF!</definedName>
    <definedName name="__________________MIX40" localSheetId="5">#REF!</definedName>
    <definedName name="__________________MIX40" localSheetId="4">#REF!</definedName>
    <definedName name="__________________MIX40" localSheetId="2">#REF!</definedName>
    <definedName name="__________________MIX40" localSheetId="7">#REF!</definedName>
    <definedName name="__________________MIX40" localSheetId="1">#REF!</definedName>
    <definedName name="__________________MIX40" localSheetId="0">#REF!</definedName>
    <definedName name="__________________MIX40">#REF!</definedName>
    <definedName name="__________________MIX45" localSheetId="5">'[4]Mix Design'!#REF!</definedName>
    <definedName name="__________________MIX45" localSheetId="4">'[4]Mix Design'!#REF!</definedName>
    <definedName name="__________________MIX45" localSheetId="2">'[4]Mix Design'!#REF!</definedName>
    <definedName name="__________________MIX45" localSheetId="7">'[4]Mix Design'!#REF!</definedName>
    <definedName name="__________________MIX45" localSheetId="1">'[4]Mix Design'!#REF!</definedName>
    <definedName name="__________________MIX45" localSheetId="0">'[4]Mix Design'!#REF!</definedName>
    <definedName name="__________________MIX45">'[4]Mix Design'!#REF!</definedName>
    <definedName name="__________________mm1" localSheetId="5">#REF!</definedName>
    <definedName name="__________________mm1" localSheetId="4">#REF!</definedName>
    <definedName name="__________________mm1" localSheetId="2">#REF!</definedName>
    <definedName name="__________________mm1" localSheetId="7">#REF!</definedName>
    <definedName name="__________________mm1" localSheetId="1">#REF!</definedName>
    <definedName name="__________________mm1" localSheetId="0">#REF!</definedName>
    <definedName name="__________________mm1">#REF!</definedName>
    <definedName name="__________________mm2" localSheetId="5">#REF!</definedName>
    <definedName name="__________________mm2" localSheetId="4">#REF!</definedName>
    <definedName name="__________________mm2" localSheetId="2">#REF!</definedName>
    <definedName name="__________________mm2" localSheetId="7">#REF!</definedName>
    <definedName name="__________________mm2" localSheetId="1">#REF!</definedName>
    <definedName name="__________________mm2" localSheetId="0">#REF!</definedName>
    <definedName name="__________________mm2">#REF!</definedName>
    <definedName name="__________________mm3" localSheetId="5">#REF!</definedName>
    <definedName name="__________________mm3" localSheetId="4">#REF!</definedName>
    <definedName name="__________________mm3" localSheetId="2">#REF!</definedName>
    <definedName name="__________________mm3" localSheetId="7">#REF!</definedName>
    <definedName name="__________________mm3" localSheetId="1">#REF!</definedName>
    <definedName name="__________________mm3" localSheetId="0">#REF!</definedName>
    <definedName name="__________________mm3">#REF!</definedName>
    <definedName name="__________________MUR5" localSheetId="5">#REF!</definedName>
    <definedName name="__________________MUR5" localSheetId="4">#REF!</definedName>
    <definedName name="__________________MUR5" localSheetId="2">#REF!</definedName>
    <definedName name="__________________MUR5" localSheetId="7">#REF!</definedName>
    <definedName name="__________________MUR5" localSheetId="1">#REF!</definedName>
    <definedName name="__________________MUR5" localSheetId="0">#REF!</definedName>
    <definedName name="__________________MUR5">#REF!</definedName>
    <definedName name="__________________MUR8" localSheetId="5">#REF!</definedName>
    <definedName name="__________________MUR8" localSheetId="4">#REF!</definedName>
    <definedName name="__________________MUR8" localSheetId="2">#REF!</definedName>
    <definedName name="__________________MUR8" localSheetId="7">#REF!</definedName>
    <definedName name="__________________MUR8" localSheetId="1">#REF!</definedName>
    <definedName name="__________________MUR8" localSheetId="0">#REF!</definedName>
    <definedName name="__________________MUR8">#REF!</definedName>
    <definedName name="__________________OPC43" localSheetId="5">#REF!</definedName>
    <definedName name="__________________OPC43" localSheetId="4">#REF!</definedName>
    <definedName name="__________________OPC43" localSheetId="2">#REF!</definedName>
    <definedName name="__________________OPC43" localSheetId="7">#REF!</definedName>
    <definedName name="__________________OPC43" localSheetId="1">#REF!</definedName>
    <definedName name="__________________OPC43" localSheetId="0">#REF!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5">'[8]ANAL-PIPE LINE'!#REF!</definedName>
    <definedName name="__________________SLV10025" localSheetId="4">'[8]ANAL-PIPE LINE'!#REF!</definedName>
    <definedName name="__________________SLV10025" localSheetId="2">'[8]ANAL-PIPE LINE'!#REF!</definedName>
    <definedName name="__________________SLV10025" localSheetId="7">'[8]ANAL-PIPE LINE'!#REF!</definedName>
    <definedName name="__________________SLV10025" localSheetId="1">'[8]ANAL-PIPE LINE'!#REF!</definedName>
    <definedName name="__________________SLV10025" localSheetId="0">'[8]ANAL-PIPE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5">#REF!</definedName>
    <definedName name="__________________tab1" localSheetId="4">#REF!</definedName>
    <definedName name="__________________tab1" localSheetId="2">#REF!</definedName>
    <definedName name="__________________tab1" localSheetId="7">#REF!</definedName>
    <definedName name="__________________tab1" localSheetId="1">#REF!</definedName>
    <definedName name="__________________tab1" localSheetId="0">#REF!</definedName>
    <definedName name="__________________tab1">#REF!</definedName>
    <definedName name="__________________tab2" localSheetId="5">#REF!</definedName>
    <definedName name="__________________tab2" localSheetId="4">#REF!</definedName>
    <definedName name="__________________tab2" localSheetId="2">#REF!</definedName>
    <definedName name="__________________tab2" localSheetId="7">#REF!</definedName>
    <definedName name="__________________tab2" localSheetId="1">#REF!</definedName>
    <definedName name="__________________tab2" localSheetId="0">#REF!</definedName>
    <definedName name="__________________tab2">#REF!</definedName>
    <definedName name="__________________TIP1" localSheetId="5">#REF!</definedName>
    <definedName name="__________________TIP1" localSheetId="4">#REF!</definedName>
    <definedName name="__________________TIP1" localSheetId="2">#REF!</definedName>
    <definedName name="__________________TIP1" localSheetId="7">#REF!</definedName>
    <definedName name="__________________TIP1" localSheetId="1">#REF!</definedName>
    <definedName name="__________________TIP1" localSheetId="0">#REF!</definedName>
    <definedName name="__________________TIP1">#REF!</definedName>
    <definedName name="__________________TIP2" localSheetId="5">#REF!</definedName>
    <definedName name="__________________TIP2" localSheetId="4">#REF!</definedName>
    <definedName name="__________________TIP2" localSheetId="2">#REF!</definedName>
    <definedName name="__________________TIP2" localSheetId="7">#REF!</definedName>
    <definedName name="__________________TIP2" localSheetId="1">#REF!</definedName>
    <definedName name="__________________TIP2" localSheetId="0">#REF!</definedName>
    <definedName name="__________________TIP2">#REF!</definedName>
    <definedName name="__________________TIP3" localSheetId="5">#REF!</definedName>
    <definedName name="__________________TIP3" localSheetId="4">#REF!</definedName>
    <definedName name="__________________TIP3" localSheetId="2">#REF!</definedName>
    <definedName name="__________________TIP3" localSheetId="7">#REF!</definedName>
    <definedName name="__________________TIP3" localSheetId="1">#REF!</definedName>
    <definedName name="__________________TIP3" localSheetId="0">#REF!</definedName>
    <definedName name="__________________TIP3">#REF!</definedName>
    <definedName name="_________________A65537" localSheetId="5">#REF!</definedName>
    <definedName name="_________________A65537" localSheetId="4">#REF!</definedName>
    <definedName name="_________________A65537" localSheetId="2">#REF!</definedName>
    <definedName name="_________________A65537" localSheetId="7">#REF!</definedName>
    <definedName name="_________________A65537" localSheetId="1">#REF!</definedName>
    <definedName name="_________________A65537" localSheetId="0">#REF!</definedName>
    <definedName name="_________________A65537">#REF!</definedName>
    <definedName name="_________________ABM10" localSheetId="5">#REF!</definedName>
    <definedName name="_________________ABM10" localSheetId="4">#REF!</definedName>
    <definedName name="_________________ABM10" localSheetId="2">#REF!</definedName>
    <definedName name="_________________ABM10" localSheetId="7">#REF!</definedName>
    <definedName name="_________________ABM10" localSheetId="1">#REF!</definedName>
    <definedName name="_________________ABM10" localSheetId="0">#REF!</definedName>
    <definedName name="_________________ABM10">#REF!</definedName>
    <definedName name="_________________ABM40" localSheetId="5">#REF!</definedName>
    <definedName name="_________________ABM40" localSheetId="4">#REF!</definedName>
    <definedName name="_________________ABM40" localSheetId="2">#REF!</definedName>
    <definedName name="_________________ABM40" localSheetId="7">#REF!</definedName>
    <definedName name="_________________ABM40" localSheetId="1">#REF!</definedName>
    <definedName name="_________________ABM40" localSheetId="0">#REF!</definedName>
    <definedName name="_________________ABM40">#REF!</definedName>
    <definedName name="_________________ABM6" localSheetId="5">#REF!</definedName>
    <definedName name="_________________ABM6" localSheetId="4">#REF!</definedName>
    <definedName name="_________________ABM6" localSheetId="2">#REF!</definedName>
    <definedName name="_________________ABM6" localSheetId="7">#REF!</definedName>
    <definedName name="_________________ABM6" localSheetId="1">#REF!</definedName>
    <definedName name="_________________ABM6" localSheetId="0">#REF!</definedName>
    <definedName name="_________________ABM6">#REF!</definedName>
    <definedName name="_________________ACB10" localSheetId="5">#REF!</definedName>
    <definedName name="_________________ACB10" localSheetId="4">#REF!</definedName>
    <definedName name="_________________ACB10" localSheetId="2">#REF!</definedName>
    <definedName name="_________________ACB10" localSheetId="7">#REF!</definedName>
    <definedName name="_________________ACB10" localSheetId="1">#REF!</definedName>
    <definedName name="_________________ACB10" localSheetId="0">#REF!</definedName>
    <definedName name="_________________ACB10">#REF!</definedName>
    <definedName name="_________________ACB20" localSheetId="5">#REF!</definedName>
    <definedName name="_________________ACB20" localSheetId="4">#REF!</definedName>
    <definedName name="_________________ACB20" localSheetId="2">#REF!</definedName>
    <definedName name="_________________ACB20" localSheetId="7">#REF!</definedName>
    <definedName name="_________________ACB20" localSheetId="1">#REF!</definedName>
    <definedName name="_________________ACB20" localSheetId="0">#REF!</definedName>
    <definedName name="_________________ACB20">#REF!</definedName>
    <definedName name="_________________ACR10" localSheetId="5">#REF!</definedName>
    <definedName name="_________________ACR10" localSheetId="4">#REF!</definedName>
    <definedName name="_________________ACR10" localSheetId="2">#REF!</definedName>
    <definedName name="_________________ACR10" localSheetId="7">#REF!</definedName>
    <definedName name="_________________ACR10" localSheetId="1">#REF!</definedName>
    <definedName name="_________________ACR10" localSheetId="0">#REF!</definedName>
    <definedName name="_________________ACR10">#REF!</definedName>
    <definedName name="_________________ACR20" localSheetId="5">#REF!</definedName>
    <definedName name="_________________ACR20" localSheetId="4">#REF!</definedName>
    <definedName name="_________________ACR20" localSheetId="2">#REF!</definedName>
    <definedName name="_________________ACR20" localSheetId="7">#REF!</definedName>
    <definedName name="_________________ACR20" localSheetId="1">#REF!</definedName>
    <definedName name="_________________ACR20" localSheetId="0">#REF!</definedName>
    <definedName name="_________________ACR20">#REF!</definedName>
    <definedName name="_________________AGG10" localSheetId="5">#REF!</definedName>
    <definedName name="_________________AGG10" localSheetId="4">#REF!</definedName>
    <definedName name="_________________AGG10" localSheetId="2">#REF!</definedName>
    <definedName name="_________________AGG10" localSheetId="7">#REF!</definedName>
    <definedName name="_________________AGG10" localSheetId="1">#REF!</definedName>
    <definedName name="_________________AGG10" localSheetId="0">#REF!</definedName>
    <definedName name="_________________AGG10">#REF!</definedName>
    <definedName name="_________________AGG6" localSheetId="5">#REF!</definedName>
    <definedName name="_________________AGG6" localSheetId="4">#REF!</definedName>
    <definedName name="_________________AGG6" localSheetId="2">#REF!</definedName>
    <definedName name="_________________AGG6" localSheetId="7">#REF!</definedName>
    <definedName name="_________________AGG6" localSheetId="1">#REF!</definedName>
    <definedName name="_________________AGG6" localSheetId="0">#REF!</definedName>
    <definedName name="_________________AGG6">#REF!</definedName>
    <definedName name="_________________ash1" localSheetId="5">[13]ANAL!#REF!</definedName>
    <definedName name="_________________ash1" localSheetId="4">[13]ANAL!#REF!</definedName>
    <definedName name="_________________ash1" localSheetId="2">[13]ANAL!#REF!</definedName>
    <definedName name="_________________ash1" localSheetId="7">[13]ANAL!#REF!</definedName>
    <definedName name="_________________ash1" localSheetId="1">[13]ANAL!#REF!</definedName>
    <definedName name="_________________ash1" localSheetId="0">[13]ANAL!#REF!</definedName>
    <definedName name="_________________ash1">[13]ANAL!#REF!</definedName>
    <definedName name="_________________AWM10" localSheetId="5">#REF!</definedName>
    <definedName name="_________________AWM10" localSheetId="4">#REF!</definedName>
    <definedName name="_________________AWM10" localSheetId="2">#REF!</definedName>
    <definedName name="_________________AWM10" localSheetId="7">#REF!</definedName>
    <definedName name="_________________AWM10" localSheetId="1">#REF!</definedName>
    <definedName name="_________________AWM10" localSheetId="0">#REF!</definedName>
    <definedName name="_________________AWM10">#REF!</definedName>
    <definedName name="_________________AWM40" localSheetId="5">#REF!</definedName>
    <definedName name="_________________AWM40" localSheetId="4">#REF!</definedName>
    <definedName name="_________________AWM40" localSheetId="2">#REF!</definedName>
    <definedName name="_________________AWM40" localSheetId="7">#REF!</definedName>
    <definedName name="_________________AWM40" localSheetId="1">#REF!</definedName>
    <definedName name="_________________AWM40" localSheetId="0">#REF!</definedName>
    <definedName name="_________________AWM40">#REF!</definedName>
    <definedName name="_________________AWM6" localSheetId="5">#REF!</definedName>
    <definedName name="_________________AWM6" localSheetId="4">#REF!</definedName>
    <definedName name="_________________AWM6" localSheetId="2">#REF!</definedName>
    <definedName name="_________________AWM6" localSheetId="7">#REF!</definedName>
    <definedName name="_________________AWM6" localSheetId="1">#REF!</definedName>
    <definedName name="_________________AWM6" localSheetId="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5">[14]PROCTOR!#REF!</definedName>
    <definedName name="_________________CAN458" localSheetId="4">[14]PROCTOR!#REF!</definedName>
    <definedName name="_________________CAN458" localSheetId="2">[14]PROCTOR!#REF!</definedName>
    <definedName name="_________________CAN458" localSheetId="7">[14]PROCTOR!#REF!</definedName>
    <definedName name="_________________CAN458" localSheetId="1">[14]PROCTOR!#REF!</definedName>
    <definedName name="_________________CAN458" localSheetId="0">[14]PROCTOR!#REF!</definedName>
    <definedName name="_________________CAN458">[14]PROCTOR!#REF!</definedName>
    <definedName name="_________________CAN486" localSheetId="5">[14]PROCTOR!#REF!</definedName>
    <definedName name="_________________CAN486" localSheetId="4">[14]PROCTOR!#REF!</definedName>
    <definedName name="_________________CAN486" localSheetId="2">[14]PROCTOR!#REF!</definedName>
    <definedName name="_________________CAN486" localSheetId="7">[14]PROCTOR!#REF!</definedName>
    <definedName name="_________________CAN486" localSheetId="1">[14]PROCTOR!#REF!</definedName>
    <definedName name="_________________CAN486" localSheetId="0">[14]PROCTOR!#REF!</definedName>
    <definedName name="_________________CAN486">[14]PROCTOR!#REF!</definedName>
    <definedName name="_________________CAN487" localSheetId="5">[14]PROCTOR!#REF!</definedName>
    <definedName name="_________________CAN487" localSheetId="4">[14]PROCTOR!#REF!</definedName>
    <definedName name="_________________CAN487" localSheetId="2">[14]PROCTOR!#REF!</definedName>
    <definedName name="_________________CAN487" localSheetId="7">[14]PROCTOR!#REF!</definedName>
    <definedName name="_________________CAN487" localSheetId="1">[14]PROCTOR!#REF!</definedName>
    <definedName name="_________________CAN487" localSheetId="0">[14]PROCTOR!#REF!</definedName>
    <definedName name="_________________CAN487">[14]PROCTOR!#REF!</definedName>
    <definedName name="_________________CAN488" localSheetId="5">[14]PROCTOR!#REF!</definedName>
    <definedName name="_________________CAN488" localSheetId="4">[14]PROCTOR!#REF!</definedName>
    <definedName name="_________________CAN488" localSheetId="2">[14]PROCTOR!#REF!</definedName>
    <definedName name="_________________CAN488" localSheetId="7">[14]PROCTOR!#REF!</definedName>
    <definedName name="_________________CAN488" localSheetId="1">[14]PROCTOR!#REF!</definedName>
    <definedName name="_________________CAN488" localSheetId="0">[14]PROCTOR!#REF!</definedName>
    <definedName name="_________________CAN488">[14]PROCTOR!#REF!</definedName>
    <definedName name="_________________CAN489" localSheetId="5">[14]PROCTOR!#REF!</definedName>
    <definedName name="_________________CAN489" localSheetId="4">[14]PROCTOR!#REF!</definedName>
    <definedName name="_________________CAN489" localSheetId="2">[14]PROCTOR!#REF!</definedName>
    <definedName name="_________________CAN489" localSheetId="7">[14]PROCTOR!#REF!</definedName>
    <definedName name="_________________CAN489" localSheetId="1">[14]PROCTOR!#REF!</definedName>
    <definedName name="_________________CAN489" localSheetId="0">[14]PROCTOR!#REF!</definedName>
    <definedName name="_________________CAN489">[14]PROCTOR!#REF!</definedName>
    <definedName name="_________________CAN490" localSheetId="5">[14]PROCTOR!#REF!</definedName>
    <definedName name="_________________CAN490" localSheetId="4">[14]PROCTOR!#REF!</definedName>
    <definedName name="_________________CAN490" localSheetId="2">[14]PROCTOR!#REF!</definedName>
    <definedName name="_________________CAN490" localSheetId="7">[14]PROCTOR!#REF!</definedName>
    <definedName name="_________________CAN490" localSheetId="1">[14]PROCTOR!#REF!</definedName>
    <definedName name="_________________CAN490" localSheetId="0">[14]PROCTOR!#REF!</definedName>
    <definedName name="_________________CAN490">[14]PROCTOR!#REF!</definedName>
    <definedName name="_________________CAN491" localSheetId="5">[14]PROCTOR!#REF!</definedName>
    <definedName name="_________________CAN491" localSheetId="4">[14]PROCTOR!#REF!</definedName>
    <definedName name="_________________CAN491" localSheetId="2">[14]PROCTOR!#REF!</definedName>
    <definedName name="_________________CAN491" localSheetId="7">[14]PROCTOR!#REF!</definedName>
    <definedName name="_________________CAN491" localSheetId="1">[14]PROCTOR!#REF!</definedName>
    <definedName name="_________________CAN491" localSheetId="0">[14]PROCTOR!#REF!</definedName>
    <definedName name="_________________CAN491">[14]PROCTOR!#REF!</definedName>
    <definedName name="_________________CAN492" localSheetId="5">[14]PROCTOR!#REF!</definedName>
    <definedName name="_________________CAN492" localSheetId="4">[14]PROCTOR!#REF!</definedName>
    <definedName name="_________________CAN492" localSheetId="2">[14]PROCTOR!#REF!</definedName>
    <definedName name="_________________CAN492" localSheetId="7">[14]PROCTOR!#REF!</definedName>
    <definedName name="_________________CAN492" localSheetId="1">[14]PROCTOR!#REF!</definedName>
    <definedName name="_________________CAN492" localSheetId="0">[14]PROCTOR!#REF!</definedName>
    <definedName name="_________________CAN492">[14]PROCTOR!#REF!</definedName>
    <definedName name="_________________CAN493" localSheetId="5">[14]PROCTOR!#REF!</definedName>
    <definedName name="_________________CAN493" localSheetId="4">[14]PROCTOR!#REF!</definedName>
    <definedName name="_________________CAN493" localSheetId="2">[14]PROCTOR!#REF!</definedName>
    <definedName name="_________________CAN493" localSheetId="7">[14]PROCTOR!#REF!</definedName>
    <definedName name="_________________CAN493" localSheetId="1">[14]PROCTOR!#REF!</definedName>
    <definedName name="_________________CAN493" localSheetId="0">[14]PROCTOR!#REF!</definedName>
    <definedName name="_________________CAN493">[14]PROCTOR!#REF!</definedName>
    <definedName name="_________________CAN494" localSheetId="5">[14]PROCTOR!#REF!</definedName>
    <definedName name="_________________CAN494" localSheetId="4">[14]PROCTOR!#REF!</definedName>
    <definedName name="_________________CAN494" localSheetId="2">[14]PROCTOR!#REF!</definedName>
    <definedName name="_________________CAN494" localSheetId="7">[14]PROCTOR!#REF!</definedName>
    <definedName name="_________________CAN494" localSheetId="1">[14]PROCTOR!#REF!</definedName>
    <definedName name="_________________CAN494" localSheetId="0">[14]PROCTOR!#REF!</definedName>
    <definedName name="_________________CAN494">[14]PROCTOR!#REF!</definedName>
    <definedName name="_________________CAN495" localSheetId="5">[14]PROCTOR!#REF!</definedName>
    <definedName name="_________________CAN495" localSheetId="4">[14]PROCTOR!#REF!</definedName>
    <definedName name="_________________CAN495" localSheetId="2">[14]PROCTOR!#REF!</definedName>
    <definedName name="_________________CAN495" localSheetId="7">[14]PROCTOR!#REF!</definedName>
    <definedName name="_________________CAN495" localSheetId="1">[14]PROCTOR!#REF!</definedName>
    <definedName name="_________________CAN495" localSheetId="0">[14]PROCTOR!#REF!</definedName>
    <definedName name="_________________CAN495">[14]PROCTOR!#REF!</definedName>
    <definedName name="_________________CAN496" localSheetId="5">[14]PROCTOR!#REF!</definedName>
    <definedName name="_________________CAN496" localSheetId="4">[14]PROCTOR!#REF!</definedName>
    <definedName name="_________________CAN496" localSheetId="2">[14]PROCTOR!#REF!</definedName>
    <definedName name="_________________CAN496" localSheetId="7">[14]PROCTOR!#REF!</definedName>
    <definedName name="_________________CAN496" localSheetId="1">[14]PROCTOR!#REF!</definedName>
    <definedName name="_________________CAN496" localSheetId="0">[14]PROCTOR!#REF!</definedName>
    <definedName name="_________________CAN496">[14]PROCTOR!#REF!</definedName>
    <definedName name="_________________CAN497" localSheetId="5">[14]PROCTOR!#REF!</definedName>
    <definedName name="_________________CAN497" localSheetId="4">[14]PROCTOR!#REF!</definedName>
    <definedName name="_________________CAN497" localSheetId="2">[14]PROCTOR!#REF!</definedName>
    <definedName name="_________________CAN497" localSheetId="7">[14]PROCTOR!#REF!</definedName>
    <definedName name="_________________CAN497" localSheetId="1">[14]PROCTOR!#REF!</definedName>
    <definedName name="_________________CAN497" localSheetId="0">[14]PROCTOR!#REF!</definedName>
    <definedName name="_________________CAN497">[14]PROCTOR!#REF!</definedName>
    <definedName name="_________________CAN498" localSheetId="5">[14]PROCTOR!#REF!</definedName>
    <definedName name="_________________CAN498" localSheetId="4">[14]PROCTOR!#REF!</definedName>
    <definedName name="_________________CAN498" localSheetId="2">[14]PROCTOR!#REF!</definedName>
    <definedName name="_________________CAN498" localSheetId="7">[14]PROCTOR!#REF!</definedName>
    <definedName name="_________________CAN498" localSheetId="1">[14]PROCTOR!#REF!</definedName>
    <definedName name="_________________CAN498" localSheetId="0">[14]PROCTOR!#REF!</definedName>
    <definedName name="_________________CAN498">[14]PROCTOR!#REF!</definedName>
    <definedName name="_________________CAN499" localSheetId="5">[14]PROCTOR!#REF!</definedName>
    <definedName name="_________________CAN499" localSheetId="4">[14]PROCTOR!#REF!</definedName>
    <definedName name="_________________CAN499" localSheetId="2">[14]PROCTOR!#REF!</definedName>
    <definedName name="_________________CAN499" localSheetId="7">[14]PROCTOR!#REF!</definedName>
    <definedName name="_________________CAN499" localSheetId="1">[14]PROCTOR!#REF!</definedName>
    <definedName name="_________________CAN499" localSheetId="0">[14]PROCTOR!#REF!</definedName>
    <definedName name="_________________CAN499">[14]PROCTOR!#REF!</definedName>
    <definedName name="_________________CAN500" localSheetId="5">[14]PROCTOR!#REF!</definedName>
    <definedName name="_________________CAN500" localSheetId="4">[14]PROCTOR!#REF!</definedName>
    <definedName name="_________________CAN500" localSheetId="2">[14]PROCTOR!#REF!</definedName>
    <definedName name="_________________CAN500" localSheetId="7">[14]PROCTOR!#REF!</definedName>
    <definedName name="_________________CAN500" localSheetId="1">[14]PROCTOR!#REF!</definedName>
    <definedName name="_________________CAN500" localSheetId="0">[14]PROCTOR!#REF!</definedName>
    <definedName name="_________________CAN500">[14]PROCTOR!#REF!</definedName>
    <definedName name="_________________CDG100" localSheetId="5">#REF!</definedName>
    <definedName name="_________________CDG100" localSheetId="4">#REF!</definedName>
    <definedName name="_________________CDG100" localSheetId="2">#REF!</definedName>
    <definedName name="_________________CDG100" localSheetId="7">#REF!</definedName>
    <definedName name="_________________CDG100" localSheetId="1">#REF!</definedName>
    <definedName name="_________________CDG100" localSheetId="0">#REF!</definedName>
    <definedName name="_________________CDG100">#REF!</definedName>
    <definedName name="_________________CDG250" localSheetId="5">#REF!</definedName>
    <definedName name="_________________CDG250" localSheetId="4">#REF!</definedName>
    <definedName name="_________________CDG250" localSheetId="2">#REF!</definedName>
    <definedName name="_________________CDG250" localSheetId="7">#REF!</definedName>
    <definedName name="_________________CDG250" localSheetId="1">#REF!</definedName>
    <definedName name="_________________CDG250" localSheetId="0">#REF!</definedName>
    <definedName name="_________________CDG250">#REF!</definedName>
    <definedName name="_________________CDG50" localSheetId="5">#REF!</definedName>
    <definedName name="_________________CDG50" localSheetId="4">#REF!</definedName>
    <definedName name="_________________CDG50" localSheetId="2">#REF!</definedName>
    <definedName name="_________________CDG50" localSheetId="7">#REF!</definedName>
    <definedName name="_________________CDG50" localSheetId="1">#REF!</definedName>
    <definedName name="_________________CDG50" localSheetId="0">#REF!</definedName>
    <definedName name="_________________CDG50">#REF!</definedName>
    <definedName name="_________________CDG500" localSheetId="5">#REF!</definedName>
    <definedName name="_________________CDG500" localSheetId="4">#REF!</definedName>
    <definedName name="_________________CDG500" localSheetId="2">#REF!</definedName>
    <definedName name="_________________CDG500" localSheetId="7">#REF!</definedName>
    <definedName name="_________________CDG500" localSheetId="1">#REF!</definedName>
    <definedName name="_________________CDG500" localSheetId="0">#REF!</definedName>
    <definedName name="_________________CDG500">#REF!</definedName>
    <definedName name="_________________CEM53" localSheetId="5">#REF!</definedName>
    <definedName name="_________________CEM53" localSheetId="4">#REF!</definedName>
    <definedName name="_________________CEM53" localSheetId="2">#REF!</definedName>
    <definedName name="_________________CEM53" localSheetId="7">#REF!</definedName>
    <definedName name="_________________CEM53" localSheetId="1">#REF!</definedName>
    <definedName name="_________________CEM53" localSheetId="0">#REF!</definedName>
    <definedName name="_________________CEM53">#REF!</definedName>
    <definedName name="_________________CRN3" localSheetId="5">#REF!</definedName>
    <definedName name="_________________CRN3" localSheetId="4">#REF!</definedName>
    <definedName name="_________________CRN3" localSheetId="2">#REF!</definedName>
    <definedName name="_________________CRN3" localSheetId="7">#REF!</definedName>
    <definedName name="_________________CRN3" localSheetId="1">#REF!</definedName>
    <definedName name="_________________CRN3" localSheetId="0">#REF!</definedName>
    <definedName name="_________________CRN3">#REF!</definedName>
    <definedName name="_________________CRN35" localSheetId="5">#REF!</definedName>
    <definedName name="_________________CRN35" localSheetId="4">#REF!</definedName>
    <definedName name="_________________CRN35" localSheetId="2">#REF!</definedName>
    <definedName name="_________________CRN35" localSheetId="7">#REF!</definedName>
    <definedName name="_________________CRN35" localSheetId="1">#REF!</definedName>
    <definedName name="_________________CRN35" localSheetId="0">#REF!</definedName>
    <definedName name="_________________CRN35">#REF!</definedName>
    <definedName name="_________________CRN80" localSheetId="5">#REF!</definedName>
    <definedName name="_________________CRN80" localSheetId="4">#REF!</definedName>
    <definedName name="_________________CRN80" localSheetId="2">#REF!</definedName>
    <definedName name="_________________CRN80" localSheetId="7">#REF!</definedName>
    <definedName name="_________________CRN80" localSheetId="1">#REF!</definedName>
    <definedName name="_________________CRN80" localSheetId="0">#REF!</definedName>
    <definedName name="_________________CRN80">#REF!</definedName>
    <definedName name="_________________dec05" localSheetId="5" hidden="1">{"'Sheet1'!$A$4386:$N$4591"}</definedName>
    <definedName name="_________________dec05" localSheetId="4" hidden="1">{"'Sheet1'!$A$4386:$N$4591"}</definedName>
    <definedName name="_________________dec05" localSheetId="2" hidden="1">{"'Sheet1'!$A$4386:$N$4591"}</definedName>
    <definedName name="_________________dec05" localSheetId="1" hidden="1">{"'Sheet1'!$A$4386:$N$4591"}</definedName>
    <definedName name="_________________dec05" localSheetId="0" hidden="1">{"'Sheet1'!$A$4386:$N$4591"}</definedName>
    <definedName name="_________________dec05" hidden="1">{"'Sheet1'!$A$4386:$N$4591"}</definedName>
    <definedName name="_________________DOZ50" localSheetId="5">#REF!</definedName>
    <definedName name="_________________DOZ50" localSheetId="4">#REF!</definedName>
    <definedName name="_________________DOZ50" localSheetId="2">#REF!</definedName>
    <definedName name="_________________DOZ50" localSheetId="7">#REF!</definedName>
    <definedName name="_________________DOZ50" localSheetId="1">#REF!</definedName>
    <definedName name="_________________DOZ50" localSheetId="0">#REF!</definedName>
    <definedName name="_________________DOZ50">#REF!</definedName>
    <definedName name="_________________DOZ80" localSheetId="5">#REF!</definedName>
    <definedName name="_________________DOZ80" localSheetId="4">#REF!</definedName>
    <definedName name="_________________DOZ80" localSheetId="2">#REF!</definedName>
    <definedName name="_________________DOZ80" localSheetId="7">#REF!</definedName>
    <definedName name="_________________DOZ80" localSheetId="1">#REF!</definedName>
    <definedName name="_________________DOZ80" localSheetId="0">#REF!</definedName>
    <definedName name="_________________DOZ80">#REF!</definedName>
    <definedName name="_________________EXC20">'[10]Rate Analysis '!$E$50</definedName>
    <definedName name="_________________ExV200" localSheetId="5">#REF!</definedName>
    <definedName name="_________________ExV200" localSheetId="4">#REF!</definedName>
    <definedName name="_________________ExV200" localSheetId="2">#REF!</definedName>
    <definedName name="_________________ExV200" localSheetId="7">#REF!</definedName>
    <definedName name="_________________ExV200" localSheetId="1">#REF!</definedName>
    <definedName name="_________________ExV200" localSheetId="0">#REF!</definedName>
    <definedName name="_________________ExV200">#REF!</definedName>
    <definedName name="_________________GEN100" localSheetId="5">#REF!</definedName>
    <definedName name="_________________GEN100" localSheetId="4">#REF!</definedName>
    <definedName name="_________________GEN100" localSheetId="2">#REF!</definedName>
    <definedName name="_________________GEN100" localSheetId="7">#REF!</definedName>
    <definedName name="_________________GEN100" localSheetId="1">#REF!</definedName>
    <definedName name="_________________GEN100" localSheetId="0">#REF!</definedName>
    <definedName name="_________________GEN100">#REF!</definedName>
    <definedName name="_________________GEN250" localSheetId="5">#REF!</definedName>
    <definedName name="_________________GEN250" localSheetId="4">#REF!</definedName>
    <definedName name="_________________GEN250" localSheetId="2">#REF!</definedName>
    <definedName name="_________________GEN250" localSheetId="7">#REF!</definedName>
    <definedName name="_________________GEN250" localSheetId="1">#REF!</definedName>
    <definedName name="_________________GEN250" localSheetId="0">#REF!</definedName>
    <definedName name="_________________GEN250">#REF!</definedName>
    <definedName name="_________________GEN325" localSheetId="5">#REF!</definedName>
    <definedName name="_________________GEN325" localSheetId="4">#REF!</definedName>
    <definedName name="_________________GEN325" localSheetId="2">#REF!</definedName>
    <definedName name="_________________GEN325" localSheetId="7">#REF!</definedName>
    <definedName name="_________________GEN325" localSheetId="1">#REF!</definedName>
    <definedName name="_________________GEN325" localSheetId="0">#REF!</definedName>
    <definedName name="_________________GEN325">#REF!</definedName>
    <definedName name="_________________GEN380" localSheetId="5">#REF!</definedName>
    <definedName name="_________________GEN380" localSheetId="4">#REF!</definedName>
    <definedName name="_________________GEN380" localSheetId="2">#REF!</definedName>
    <definedName name="_________________GEN380" localSheetId="7">#REF!</definedName>
    <definedName name="_________________GEN380" localSheetId="1">#REF!</definedName>
    <definedName name="_________________GEN380" localSheetId="0">#REF!</definedName>
    <definedName name="_________________GEN380">#REF!</definedName>
    <definedName name="_________________GSB1" localSheetId="5">#REF!</definedName>
    <definedName name="_________________GSB1" localSheetId="4">#REF!</definedName>
    <definedName name="_________________GSB1" localSheetId="2">#REF!</definedName>
    <definedName name="_________________GSB1" localSheetId="7">#REF!</definedName>
    <definedName name="_________________GSB1" localSheetId="1">#REF!</definedName>
    <definedName name="_________________GSB1" localSheetId="0">#REF!</definedName>
    <definedName name="_________________GSB1">#REF!</definedName>
    <definedName name="_________________GSB2" localSheetId="5">#REF!</definedName>
    <definedName name="_________________GSB2" localSheetId="4">#REF!</definedName>
    <definedName name="_________________GSB2" localSheetId="2">#REF!</definedName>
    <definedName name="_________________GSB2" localSheetId="7">#REF!</definedName>
    <definedName name="_________________GSB2" localSheetId="1">#REF!</definedName>
    <definedName name="_________________GSB2" localSheetId="0">#REF!</definedName>
    <definedName name="_________________GSB2">#REF!</definedName>
    <definedName name="_________________GSB3" localSheetId="5">#REF!</definedName>
    <definedName name="_________________GSB3" localSheetId="4">#REF!</definedName>
    <definedName name="_________________GSB3" localSheetId="2">#REF!</definedName>
    <definedName name="_________________GSB3" localSheetId="7">#REF!</definedName>
    <definedName name="_________________GSB3" localSheetId="1">#REF!</definedName>
    <definedName name="_________________GSB3" localSheetId="0">#REF!</definedName>
    <definedName name="_________________GSB3">#REF!</definedName>
    <definedName name="_________________HMP1" localSheetId="5">#REF!</definedName>
    <definedName name="_________________HMP1" localSheetId="4">#REF!</definedName>
    <definedName name="_________________HMP1" localSheetId="2">#REF!</definedName>
    <definedName name="_________________HMP1" localSheetId="7">#REF!</definedName>
    <definedName name="_________________HMP1" localSheetId="1">#REF!</definedName>
    <definedName name="_________________HMP1" localSheetId="0">#REF!</definedName>
    <definedName name="_________________HMP1">#REF!</definedName>
    <definedName name="_________________HMP2" localSheetId="5">#REF!</definedName>
    <definedName name="_________________HMP2" localSheetId="4">#REF!</definedName>
    <definedName name="_________________HMP2" localSheetId="2">#REF!</definedName>
    <definedName name="_________________HMP2" localSheetId="7">#REF!</definedName>
    <definedName name="_________________HMP2" localSheetId="1">#REF!</definedName>
    <definedName name="_________________HMP2" localSheetId="0">#REF!</definedName>
    <definedName name="_________________HMP2">#REF!</definedName>
    <definedName name="_________________HMP3" localSheetId="5">#REF!</definedName>
    <definedName name="_________________HMP3" localSheetId="4">#REF!</definedName>
    <definedName name="_________________HMP3" localSheetId="2">#REF!</definedName>
    <definedName name="_________________HMP3" localSheetId="7">#REF!</definedName>
    <definedName name="_________________HMP3" localSheetId="1">#REF!</definedName>
    <definedName name="_________________HMP3" localSheetId="0">#REF!</definedName>
    <definedName name="_________________HMP3">#REF!</definedName>
    <definedName name="_________________HMP4" localSheetId="5">#REF!</definedName>
    <definedName name="_________________HMP4" localSheetId="4">#REF!</definedName>
    <definedName name="_________________HMP4" localSheetId="2">#REF!</definedName>
    <definedName name="_________________HMP4" localSheetId="7">#REF!</definedName>
    <definedName name="_________________HMP4" localSheetId="1">#REF!</definedName>
    <definedName name="_________________HMP4" localSheetId="0">#REF!</definedName>
    <definedName name="_________________HMP4">#REF!</definedName>
    <definedName name="_________________III7">"$C4.$#REF!$#REF!"</definedName>
    <definedName name="_________________lb1" localSheetId="5">#REF!</definedName>
    <definedName name="_________________lb1" localSheetId="4">#REF!</definedName>
    <definedName name="_________________lb1" localSheetId="2">#REF!</definedName>
    <definedName name="_________________lb1" localSheetId="7">#REF!</definedName>
    <definedName name="_________________lb1" localSheetId="1">#REF!</definedName>
    <definedName name="_________________lb1" localSheetId="0">#REF!</definedName>
    <definedName name="_________________lb1">#REF!</definedName>
    <definedName name="_________________lb2" localSheetId="5">#REF!</definedName>
    <definedName name="_________________lb2" localSheetId="4">#REF!</definedName>
    <definedName name="_________________lb2" localSheetId="2">#REF!</definedName>
    <definedName name="_________________lb2" localSheetId="7">#REF!</definedName>
    <definedName name="_________________lb2" localSheetId="1">#REF!</definedName>
    <definedName name="_________________lb2" localSheetId="0">#REF!</definedName>
    <definedName name="_________________lb2">#REF!</definedName>
    <definedName name="_________________mac2">200</definedName>
    <definedName name="_________________MIX10" localSheetId="5">#REF!</definedName>
    <definedName name="_________________MIX10" localSheetId="4">#REF!</definedName>
    <definedName name="_________________MIX10" localSheetId="2">#REF!</definedName>
    <definedName name="_________________MIX10" localSheetId="7">#REF!</definedName>
    <definedName name="_________________MIX10" localSheetId="1">#REF!</definedName>
    <definedName name="_________________MIX10" localSheetId="0">#REF!</definedName>
    <definedName name="_________________MIX10">#REF!</definedName>
    <definedName name="_________________MIX15" localSheetId="5">#REF!</definedName>
    <definedName name="_________________MIX15" localSheetId="4">#REF!</definedName>
    <definedName name="_________________MIX15" localSheetId="2">#REF!</definedName>
    <definedName name="_________________MIX15" localSheetId="7">#REF!</definedName>
    <definedName name="_________________MIX15" localSheetId="1">#REF!</definedName>
    <definedName name="_________________MIX15" localSheetId="0">#REF!</definedName>
    <definedName name="_________________MIX15">#REF!</definedName>
    <definedName name="_________________MIX15150" localSheetId="5">'[4]Mix Design'!#REF!</definedName>
    <definedName name="_________________MIX15150" localSheetId="4">'[4]Mix Design'!#REF!</definedName>
    <definedName name="_________________MIX15150" localSheetId="2">'[4]Mix Design'!#REF!</definedName>
    <definedName name="_________________MIX15150" localSheetId="7">'[4]Mix Design'!#REF!</definedName>
    <definedName name="_________________MIX15150" localSheetId="1">'[4]Mix Design'!#REF!</definedName>
    <definedName name="_________________MIX15150" localSheetId="0">'[4]Mix Design'!#REF!</definedName>
    <definedName name="_________________MIX15150">'[4]Mix Design'!#REF!</definedName>
    <definedName name="_________________MIX1540">'[4]Mix Design'!$P$11</definedName>
    <definedName name="_________________MIX1580" localSheetId="5">'[4]Mix Design'!#REF!</definedName>
    <definedName name="_________________MIX1580" localSheetId="4">'[4]Mix Design'!#REF!</definedName>
    <definedName name="_________________MIX1580" localSheetId="2">'[4]Mix Design'!#REF!</definedName>
    <definedName name="_________________MIX1580" localSheetId="7">'[4]Mix Design'!#REF!</definedName>
    <definedName name="_________________MIX1580" localSheetId="1">'[4]Mix Design'!#REF!</definedName>
    <definedName name="_________________MIX1580" localSheetId="0">'[4]Mix Design'!#REF!</definedName>
    <definedName name="_________________MIX1580">'[4]Mix Design'!#REF!</definedName>
    <definedName name="_________________MIX2">'[5]Mix Design'!$P$12</definedName>
    <definedName name="_________________MIX20" localSheetId="5">#REF!</definedName>
    <definedName name="_________________MIX20" localSheetId="4">#REF!</definedName>
    <definedName name="_________________MIX20" localSheetId="2">#REF!</definedName>
    <definedName name="_________________MIX20" localSheetId="7">#REF!</definedName>
    <definedName name="_________________MIX20" localSheetId="1">#REF!</definedName>
    <definedName name="_________________MIX20" localSheetId="0">#REF!</definedName>
    <definedName name="_________________MIX20">#REF!</definedName>
    <definedName name="_________________MIX2020">'[4]Mix Design'!$P$12</definedName>
    <definedName name="_________________MIX2040">'[4]Mix Design'!$P$13</definedName>
    <definedName name="_________________MIX25" localSheetId="5">#REF!</definedName>
    <definedName name="_________________MIX25" localSheetId="4">#REF!</definedName>
    <definedName name="_________________MIX25" localSheetId="2">#REF!</definedName>
    <definedName name="_________________MIX25" localSheetId="7">#REF!</definedName>
    <definedName name="_________________MIX25" localSheetId="1">#REF!</definedName>
    <definedName name="_________________MIX25" localSheetId="0">#REF!</definedName>
    <definedName name="_________________MIX25">#REF!</definedName>
    <definedName name="_________________MIX2540">'[4]Mix Design'!$P$15</definedName>
    <definedName name="_________________Mix255">'[6]Mix Design'!$P$13</definedName>
    <definedName name="_________________MIX30" localSheetId="5">#REF!</definedName>
    <definedName name="_________________MIX30" localSheetId="4">#REF!</definedName>
    <definedName name="_________________MIX30" localSheetId="2">#REF!</definedName>
    <definedName name="_________________MIX30" localSheetId="7">#REF!</definedName>
    <definedName name="_________________MIX30" localSheetId="1">#REF!</definedName>
    <definedName name="_________________MIX30" localSheetId="0">#REF!</definedName>
    <definedName name="_________________MIX30">#REF!</definedName>
    <definedName name="_________________MIX35" localSheetId="5">#REF!</definedName>
    <definedName name="_________________MIX35" localSheetId="4">#REF!</definedName>
    <definedName name="_________________MIX35" localSheetId="2">#REF!</definedName>
    <definedName name="_________________MIX35" localSheetId="7">#REF!</definedName>
    <definedName name="_________________MIX35" localSheetId="1">#REF!</definedName>
    <definedName name="_________________MIX35" localSheetId="0">#REF!</definedName>
    <definedName name="_________________MIX35">#REF!</definedName>
    <definedName name="_________________MIX40" localSheetId="5">#REF!</definedName>
    <definedName name="_________________MIX40" localSheetId="4">#REF!</definedName>
    <definedName name="_________________MIX40" localSheetId="2">#REF!</definedName>
    <definedName name="_________________MIX40" localSheetId="7">#REF!</definedName>
    <definedName name="_________________MIX40" localSheetId="1">#REF!</definedName>
    <definedName name="_________________MIX40" localSheetId="0">#REF!</definedName>
    <definedName name="_________________MIX40">#REF!</definedName>
    <definedName name="_________________MIX45" localSheetId="5">'[4]Mix Design'!#REF!</definedName>
    <definedName name="_________________MIX45" localSheetId="4">'[4]Mix Design'!#REF!</definedName>
    <definedName name="_________________MIX45" localSheetId="2">'[4]Mix Design'!#REF!</definedName>
    <definedName name="_________________MIX45" localSheetId="7">'[4]Mix Design'!#REF!</definedName>
    <definedName name="_________________MIX45" localSheetId="1">'[4]Mix Design'!#REF!</definedName>
    <definedName name="_________________MIX45" localSheetId="0">'[4]Mix Design'!#REF!</definedName>
    <definedName name="_________________MIX45">'[4]Mix Design'!#REF!</definedName>
    <definedName name="_________________mm1" localSheetId="5">#REF!</definedName>
    <definedName name="_________________mm1" localSheetId="4">#REF!</definedName>
    <definedName name="_________________mm1" localSheetId="2">#REF!</definedName>
    <definedName name="_________________mm1" localSheetId="7">#REF!</definedName>
    <definedName name="_________________mm1" localSheetId="1">#REF!</definedName>
    <definedName name="_________________mm1" localSheetId="0">#REF!</definedName>
    <definedName name="_________________mm1">#REF!</definedName>
    <definedName name="_________________mm2" localSheetId="5">#REF!</definedName>
    <definedName name="_________________mm2" localSheetId="4">#REF!</definedName>
    <definedName name="_________________mm2" localSheetId="2">#REF!</definedName>
    <definedName name="_________________mm2" localSheetId="7">#REF!</definedName>
    <definedName name="_________________mm2" localSheetId="1">#REF!</definedName>
    <definedName name="_________________mm2" localSheetId="0">#REF!</definedName>
    <definedName name="_________________mm2">#REF!</definedName>
    <definedName name="_________________mm3" localSheetId="5">#REF!</definedName>
    <definedName name="_________________mm3" localSheetId="4">#REF!</definedName>
    <definedName name="_________________mm3" localSheetId="2">#REF!</definedName>
    <definedName name="_________________mm3" localSheetId="7">#REF!</definedName>
    <definedName name="_________________mm3" localSheetId="1">#REF!</definedName>
    <definedName name="_________________mm3" localSheetId="0">#REF!</definedName>
    <definedName name="_________________mm3">#REF!</definedName>
    <definedName name="_________________MUR5" localSheetId="5">#REF!</definedName>
    <definedName name="_________________MUR5" localSheetId="4">#REF!</definedName>
    <definedName name="_________________MUR5" localSheetId="2">#REF!</definedName>
    <definedName name="_________________MUR5" localSheetId="7">#REF!</definedName>
    <definedName name="_________________MUR5" localSheetId="1">#REF!</definedName>
    <definedName name="_________________MUR5" localSheetId="0">#REF!</definedName>
    <definedName name="_________________MUR5">#REF!</definedName>
    <definedName name="_________________MUR8" localSheetId="5">#REF!</definedName>
    <definedName name="_________________MUR8" localSheetId="4">#REF!</definedName>
    <definedName name="_________________MUR8" localSheetId="2">#REF!</definedName>
    <definedName name="_________________MUR8" localSheetId="7">#REF!</definedName>
    <definedName name="_________________MUR8" localSheetId="1">#REF!</definedName>
    <definedName name="_________________MUR8" localSheetId="0">#REF!</definedName>
    <definedName name="_________________MUR8">#REF!</definedName>
    <definedName name="_________________OPC43" localSheetId="5">#REF!</definedName>
    <definedName name="_________________OPC43" localSheetId="4">#REF!</definedName>
    <definedName name="_________________OPC43" localSheetId="2">#REF!</definedName>
    <definedName name="_________________OPC43" localSheetId="7">#REF!</definedName>
    <definedName name="_________________OPC43" localSheetId="1">#REF!</definedName>
    <definedName name="_________________OPC43" localSheetId="0">#REF!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5">'[18]ANAL-PIPE LINE'!#REF!</definedName>
    <definedName name="_________________SLV10025" localSheetId="4">'[18]ANAL-PIPE LINE'!#REF!</definedName>
    <definedName name="_________________SLV10025" localSheetId="2">'[18]ANAL-PIPE LINE'!#REF!</definedName>
    <definedName name="_________________SLV10025" localSheetId="7">'[18]ANAL-PIPE LINE'!#REF!</definedName>
    <definedName name="_________________SLV10025" localSheetId="1">'[18]ANAL-PIPE LINE'!#REF!</definedName>
    <definedName name="_________________SLV10025" localSheetId="0">'[18]ANAL-PIPE LINE'!#REF!</definedName>
    <definedName name="_________________SLV10025">'[18]ANAL-PIPE LINE'!#REF!</definedName>
    <definedName name="_________________tab1" localSheetId="5">#REF!</definedName>
    <definedName name="_________________tab1" localSheetId="4">#REF!</definedName>
    <definedName name="_________________tab1" localSheetId="2">#REF!</definedName>
    <definedName name="_________________tab1" localSheetId="7">#REF!</definedName>
    <definedName name="_________________tab1" localSheetId="1">#REF!</definedName>
    <definedName name="_________________tab1" localSheetId="0">#REF!</definedName>
    <definedName name="_________________tab1">#REF!</definedName>
    <definedName name="_________________tab2" localSheetId="5">#REF!</definedName>
    <definedName name="_________________tab2" localSheetId="4">#REF!</definedName>
    <definedName name="_________________tab2" localSheetId="2">#REF!</definedName>
    <definedName name="_________________tab2" localSheetId="7">#REF!</definedName>
    <definedName name="_________________tab2" localSheetId="1">#REF!</definedName>
    <definedName name="_________________tab2" localSheetId="0">#REF!</definedName>
    <definedName name="_________________tab2">#REF!</definedName>
    <definedName name="_________________TIP1" localSheetId="5">#REF!</definedName>
    <definedName name="_________________TIP1" localSheetId="4">#REF!</definedName>
    <definedName name="_________________TIP1" localSheetId="2">#REF!</definedName>
    <definedName name="_________________TIP1" localSheetId="7">#REF!</definedName>
    <definedName name="_________________TIP1" localSheetId="1">#REF!</definedName>
    <definedName name="_________________TIP1" localSheetId="0">#REF!</definedName>
    <definedName name="_________________TIP1">#REF!</definedName>
    <definedName name="_________________TIP2" localSheetId="5">#REF!</definedName>
    <definedName name="_________________TIP2" localSheetId="4">#REF!</definedName>
    <definedName name="_________________TIP2" localSheetId="2">#REF!</definedName>
    <definedName name="_________________TIP2" localSheetId="7">#REF!</definedName>
    <definedName name="_________________TIP2" localSheetId="1">#REF!</definedName>
    <definedName name="_________________TIP2" localSheetId="0">#REF!</definedName>
    <definedName name="_________________TIP2">#REF!</definedName>
    <definedName name="_________________TIP3" localSheetId="5">#REF!</definedName>
    <definedName name="_________________TIP3" localSheetId="4">#REF!</definedName>
    <definedName name="_________________TIP3" localSheetId="2">#REF!</definedName>
    <definedName name="_________________TIP3" localSheetId="7">#REF!</definedName>
    <definedName name="_________________TIP3" localSheetId="1">#REF!</definedName>
    <definedName name="_________________TIP3" localSheetId="0">#REF!</definedName>
    <definedName name="_________________TIP3">#REF!</definedName>
    <definedName name="________________A65537" localSheetId="5">#REF!</definedName>
    <definedName name="________________A65537" localSheetId="4">#REF!</definedName>
    <definedName name="________________A65537" localSheetId="2">#REF!</definedName>
    <definedName name="________________A65537" localSheetId="7">#REF!</definedName>
    <definedName name="________________A65537" localSheetId="1">#REF!</definedName>
    <definedName name="________________A65537" localSheetId="0">#REF!</definedName>
    <definedName name="________________A65537">#REF!</definedName>
    <definedName name="________________ABM10" localSheetId="5">#REF!</definedName>
    <definedName name="________________ABM10" localSheetId="4">#REF!</definedName>
    <definedName name="________________ABM10" localSheetId="2">#REF!</definedName>
    <definedName name="________________ABM10" localSheetId="7">#REF!</definedName>
    <definedName name="________________ABM10" localSheetId="1">#REF!</definedName>
    <definedName name="________________ABM10" localSheetId="0">#REF!</definedName>
    <definedName name="________________ABM10">#REF!</definedName>
    <definedName name="________________ABM40" localSheetId="5">#REF!</definedName>
    <definedName name="________________ABM40" localSheetId="4">#REF!</definedName>
    <definedName name="________________ABM40" localSheetId="2">#REF!</definedName>
    <definedName name="________________ABM40" localSheetId="7">#REF!</definedName>
    <definedName name="________________ABM40" localSheetId="1">#REF!</definedName>
    <definedName name="________________ABM40" localSheetId="0">#REF!</definedName>
    <definedName name="________________ABM40">#REF!</definedName>
    <definedName name="________________ABM6" localSheetId="5">#REF!</definedName>
    <definedName name="________________ABM6" localSheetId="4">#REF!</definedName>
    <definedName name="________________ABM6" localSheetId="2">#REF!</definedName>
    <definedName name="________________ABM6" localSheetId="7">#REF!</definedName>
    <definedName name="________________ABM6" localSheetId="1">#REF!</definedName>
    <definedName name="________________ABM6" localSheetId="0">#REF!</definedName>
    <definedName name="________________ABM6">#REF!</definedName>
    <definedName name="________________ACB10" localSheetId="5">#REF!</definedName>
    <definedName name="________________ACB10" localSheetId="4">#REF!</definedName>
    <definedName name="________________ACB10" localSheetId="2">#REF!</definedName>
    <definedName name="________________ACB10" localSheetId="7">#REF!</definedName>
    <definedName name="________________ACB10" localSheetId="1">#REF!</definedName>
    <definedName name="________________ACB10" localSheetId="0">#REF!</definedName>
    <definedName name="________________ACB10">#REF!</definedName>
    <definedName name="________________ACB20" localSheetId="5">#REF!</definedName>
    <definedName name="________________ACB20" localSheetId="4">#REF!</definedName>
    <definedName name="________________ACB20" localSheetId="2">#REF!</definedName>
    <definedName name="________________ACB20" localSheetId="7">#REF!</definedName>
    <definedName name="________________ACB20" localSheetId="1">#REF!</definedName>
    <definedName name="________________ACB20" localSheetId="0">#REF!</definedName>
    <definedName name="________________ACB20">#REF!</definedName>
    <definedName name="________________ACR10" localSheetId="5">#REF!</definedName>
    <definedName name="________________ACR10" localSheetId="4">#REF!</definedName>
    <definedName name="________________ACR10" localSheetId="2">#REF!</definedName>
    <definedName name="________________ACR10" localSheetId="7">#REF!</definedName>
    <definedName name="________________ACR10" localSheetId="1">#REF!</definedName>
    <definedName name="________________ACR10" localSheetId="0">#REF!</definedName>
    <definedName name="________________ACR10">#REF!</definedName>
    <definedName name="________________ACR20" localSheetId="5">#REF!</definedName>
    <definedName name="________________ACR20" localSheetId="4">#REF!</definedName>
    <definedName name="________________ACR20" localSheetId="2">#REF!</definedName>
    <definedName name="________________ACR20" localSheetId="7">#REF!</definedName>
    <definedName name="________________ACR20" localSheetId="1">#REF!</definedName>
    <definedName name="________________ACR20" localSheetId="0">#REF!</definedName>
    <definedName name="________________ACR20">#REF!</definedName>
    <definedName name="________________AGG10" localSheetId="5">#REF!</definedName>
    <definedName name="________________AGG10" localSheetId="4">#REF!</definedName>
    <definedName name="________________AGG10" localSheetId="2">#REF!</definedName>
    <definedName name="________________AGG10" localSheetId="7">#REF!</definedName>
    <definedName name="________________AGG10" localSheetId="1">#REF!</definedName>
    <definedName name="________________AGG10" localSheetId="0">#REF!</definedName>
    <definedName name="________________AGG10">#REF!</definedName>
    <definedName name="________________AGG6" localSheetId="5">#REF!</definedName>
    <definedName name="________________AGG6" localSheetId="4">#REF!</definedName>
    <definedName name="________________AGG6" localSheetId="2">#REF!</definedName>
    <definedName name="________________AGG6" localSheetId="7">#REF!</definedName>
    <definedName name="________________AGG6" localSheetId="1">#REF!</definedName>
    <definedName name="________________AGG6" localSheetId="0">#REF!</definedName>
    <definedName name="________________AGG6">#REF!</definedName>
    <definedName name="________________ash1" localSheetId="5">[13]ANAL!#REF!</definedName>
    <definedName name="________________ash1" localSheetId="4">[13]ANAL!#REF!</definedName>
    <definedName name="________________ash1" localSheetId="2">[13]ANAL!#REF!</definedName>
    <definedName name="________________ash1" localSheetId="7">[13]ANAL!#REF!</definedName>
    <definedName name="________________ash1" localSheetId="1">[13]ANAL!#REF!</definedName>
    <definedName name="________________ash1" localSheetId="0">[13]ANAL!#REF!</definedName>
    <definedName name="________________ash1">[13]ANAL!#REF!</definedName>
    <definedName name="________________AWM10" localSheetId="5">#REF!</definedName>
    <definedName name="________________AWM10" localSheetId="4">#REF!</definedName>
    <definedName name="________________AWM10" localSheetId="2">#REF!</definedName>
    <definedName name="________________AWM10" localSheetId="7">#REF!</definedName>
    <definedName name="________________AWM10" localSheetId="1">#REF!</definedName>
    <definedName name="________________AWM10" localSheetId="0">#REF!</definedName>
    <definedName name="________________AWM10">#REF!</definedName>
    <definedName name="________________AWM40" localSheetId="5">#REF!</definedName>
    <definedName name="________________AWM40" localSheetId="4">#REF!</definedName>
    <definedName name="________________AWM40" localSheetId="2">#REF!</definedName>
    <definedName name="________________AWM40" localSheetId="7">#REF!</definedName>
    <definedName name="________________AWM40" localSheetId="1">#REF!</definedName>
    <definedName name="________________AWM40" localSheetId="0">#REF!</definedName>
    <definedName name="________________AWM40">#REF!</definedName>
    <definedName name="________________AWM6" localSheetId="5">#REF!</definedName>
    <definedName name="________________AWM6" localSheetId="4">#REF!</definedName>
    <definedName name="________________AWM6" localSheetId="2">#REF!</definedName>
    <definedName name="________________AWM6" localSheetId="7">#REF!</definedName>
    <definedName name="________________AWM6" localSheetId="1">#REF!</definedName>
    <definedName name="________________AWM6" localSheetId="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5">[14]PROCTOR!#REF!</definedName>
    <definedName name="________________CAN458" localSheetId="4">[14]PROCTOR!#REF!</definedName>
    <definedName name="________________CAN458" localSheetId="2">[14]PROCTOR!#REF!</definedName>
    <definedName name="________________CAN458" localSheetId="7">[14]PROCTOR!#REF!</definedName>
    <definedName name="________________CAN458" localSheetId="1">[14]PROCTOR!#REF!</definedName>
    <definedName name="________________CAN458" localSheetId="0">[14]PROCTOR!#REF!</definedName>
    <definedName name="________________CAN458">[14]PROCTOR!#REF!</definedName>
    <definedName name="________________CAN486" localSheetId="5">[14]PROCTOR!#REF!</definedName>
    <definedName name="________________CAN486" localSheetId="4">[14]PROCTOR!#REF!</definedName>
    <definedName name="________________CAN486" localSheetId="2">[14]PROCTOR!#REF!</definedName>
    <definedName name="________________CAN486" localSheetId="7">[14]PROCTOR!#REF!</definedName>
    <definedName name="________________CAN486" localSheetId="1">[14]PROCTOR!#REF!</definedName>
    <definedName name="________________CAN486" localSheetId="0">[14]PROCTOR!#REF!</definedName>
    <definedName name="________________CAN486">[14]PROCTOR!#REF!</definedName>
    <definedName name="________________CAN487" localSheetId="5">[14]PROCTOR!#REF!</definedName>
    <definedName name="________________CAN487" localSheetId="4">[14]PROCTOR!#REF!</definedName>
    <definedName name="________________CAN487" localSheetId="2">[14]PROCTOR!#REF!</definedName>
    <definedName name="________________CAN487" localSheetId="7">[14]PROCTOR!#REF!</definedName>
    <definedName name="________________CAN487" localSheetId="1">[14]PROCTOR!#REF!</definedName>
    <definedName name="________________CAN487" localSheetId="0">[14]PROCTOR!#REF!</definedName>
    <definedName name="________________CAN487">[14]PROCTOR!#REF!</definedName>
    <definedName name="________________CAN488" localSheetId="5">[14]PROCTOR!#REF!</definedName>
    <definedName name="________________CAN488" localSheetId="4">[14]PROCTOR!#REF!</definedName>
    <definedName name="________________CAN488" localSheetId="2">[14]PROCTOR!#REF!</definedName>
    <definedName name="________________CAN488" localSheetId="7">[14]PROCTOR!#REF!</definedName>
    <definedName name="________________CAN488" localSheetId="1">[14]PROCTOR!#REF!</definedName>
    <definedName name="________________CAN488" localSheetId="0">[14]PROCTOR!#REF!</definedName>
    <definedName name="________________CAN488">[14]PROCTOR!#REF!</definedName>
    <definedName name="________________CAN489" localSheetId="5">[14]PROCTOR!#REF!</definedName>
    <definedName name="________________CAN489" localSheetId="4">[14]PROCTOR!#REF!</definedName>
    <definedName name="________________CAN489" localSheetId="2">[14]PROCTOR!#REF!</definedName>
    <definedName name="________________CAN489" localSheetId="7">[14]PROCTOR!#REF!</definedName>
    <definedName name="________________CAN489" localSheetId="1">[14]PROCTOR!#REF!</definedName>
    <definedName name="________________CAN489" localSheetId="0">[14]PROCTOR!#REF!</definedName>
    <definedName name="________________CAN489">[14]PROCTOR!#REF!</definedName>
    <definedName name="________________CAN490" localSheetId="5">[14]PROCTOR!#REF!</definedName>
    <definedName name="________________CAN490" localSheetId="4">[14]PROCTOR!#REF!</definedName>
    <definedName name="________________CAN490" localSheetId="2">[14]PROCTOR!#REF!</definedName>
    <definedName name="________________CAN490" localSheetId="7">[14]PROCTOR!#REF!</definedName>
    <definedName name="________________CAN490" localSheetId="1">[14]PROCTOR!#REF!</definedName>
    <definedName name="________________CAN490" localSheetId="0">[14]PROCTOR!#REF!</definedName>
    <definedName name="________________CAN490">[14]PROCTOR!#REF!</definedName>
    <definedName name="________________CAN491" localSheetId="5">[14]PROCTOR!#REF!</definedName>
    <definedName name="________________CAN491" localSheetId="4">[14]PROCTOR!#REF!</definedName>
    <definedName name="________________CAN491" localSheetId="2">[14]PROCTOR!#REF!</definedName>
    <definedName name="________________CAN491" localSheetId="7">[14]PROCTOR!#REF!</definedName>
    <definedName name="________________CAN491" localSheetId="1">[14]PROCTOR!#REF!</definedName>
    <definedName name="________________CAN491" localSheetId="0">[14]PROCTOR!#REF!</definedName>
    <definedName name="________________CAN491">[14]PROCTOR!#REF!</definedName>
    <definedName name="________________CAN492" localSheetId="5">[14]PROCTOR!#REF!</definedName>
    <definedName name="________________CAN492" localSheetId="4">[14]PROCTOR!#REF!</definedName>
    <definedName name="________________CAN492" localSheetId="2">[14]PROCTOR!#REF!</definedName>
    <definedName name="________________CAN492" localSheetId="7">[14]PROCTOR!#REF!</definedName>
    <definedName name="________________CAN492" localSheetId="1">[14]PROCTOR!#REF!</definedName>
    <definedName name="________________CAN492" localSheetId="0">[14]PROCTOR!#REF!</definedName>
    <definedName name="________________CAN492">[14]PROCTOR!#REF!</definedName>
    <definedName name="________________CAN493" localSheetId="5">[14]PROCTOR!#REF!</definedName>
    <definedName name="________________CAN493" localSheetId="4">[14]PROCTOR!#REF!</definedName>
    <definedName name="________________CAN493" localSheetId="2">[14]PROCTOR!#REF!</definedName>
    <definedName name="________________CAN493" localSheetId="7">[14]PROCTOR!#REF!</definedName>
    <definedName name="________________CAN493" localSheetId="1">[14]PROCTOR!#REF!</definedName>
    <definedName name="________________CAN493" localSheetId="0">[14]PROCTOR!#REF!</definedName>
    <definedName name="________________CAN493">[14]PROCTOR!#REF!</definedName>
    <definedName name="________________CAN494" localSheetId="5">[14]PROCTOR!#REF!</definedName>
    <definedName name="________________CAN494" localSheetId="4">[14]PROCTOR!#REF!</definedName>
    <definedName name="________________CAN494" localSheetId="2">[14]PROCTOR!#REF!</definedName>
    <definedName name="________________CAN494" localSheetId="7">[14]PROCTOR!#REF!</definedName>
    <definedName name="________________CAN494" localSheetId="1">[14]PROCTOR!#REF!</definedName>
    <definedName name="________________CAN494" localSheetId="0">[14]PROCTOR!#REF!</definedName>
    <definedName name="________________CAN494">[14]PROCTOR!#REF!</definedName>
    <definedName name="________________CAN495" localSheetId="5">[14]PROCTOR!#REF!</definedName>
    <definedName name="________________CAN495" localSheetId="4">[14]PROCTOR!#REF!</definedName>
    <definedName name="________________CAN495" localSheetId="2">[14]PROCTOR!#REF!</definedName>
    <definedName name="________________CAN495" localSheetId="7">[14]PROCTOR!#REF!</definedName>
    <definedName name="________________CAN495" localSheetId="1">[14]PROCTOR!#REF!</definedName>
    <definedName name="________________CAN495" localSheetId="0">[14]PROCTOR!#REF!</definedName>
    <definedName name="________________CAN495">[14]PROCTOR!#REF!</definedName>
    <definedName name="________________CAN496" localSheetId="5">[14]PROCTOR!#REF!</definedName>
    <definedName name="________________CAN496" localSheetId="4">[14]PROCTOR!#REF!</definedName>
    <definedName name="________________CAN496" localSheetId="2">[14]PROCTOR!#REF!</definedName>
    <definedName name="________________CAN496" localSheetId="7">[14]PROCTOR!#REF!</definedName>
    <definedName name="________________CAN496" localSheetId="1">[14]PROCTOR!#REF!</definedName>
    <definedName name="________________CAN496" localSheetId="0">[14]PROCTOR!#REF!</definedName>
    <definedName name="________________CAN496">[14]PROCTOR!#REF!</definedName>
    <definedName name="________________CAN497" localSheetId="5">[14]PROCTOR!#REF!</definedName>
    <definedName name="________________CAN497" localSheetId="4">[14]PROCTOR!#REF!</definedName>
    <definedName name="________________CAN497" localSheetId="2">[14]PROCTOR!#REF!</definedName>
    <definedName name="________________CAN497" localSheetId="7">[14]PROCTOR!#REF!</definedName>
    <definedName name="________________CAN497" localSheetId="1">[14]PROCTOR!#REF!</definedName>
    <definedName name="________________CAN497" localSheetId="0">[14]PROCTOR!#REF!</definedName>
    <definedName name="________________CAN497">[14]PROCTOR!#REF!</definedName>
    <definedName name="________________CAN498" localSheetId="5">[14]PROCTOR!#REF!</definedName>
    <definedName name="________________CAN498" localSheetId="4">[14]PROCTOR!#REF!</definedName>
    <definedName name="________________CAN498" localSheetId="2">[14]PROCTOR!#REF!</definedName>
    <definedName name="________________CAN498" localSheetId="7">[14]PROCTOR!#REF!</definedName>
    <definedName name="________________CAN498" localSheetId="1">[14]PROCTOR!#REF!</definedName>
    <definedName name="________________CAN498" localSheetId="0">[14]PROCTOR!#REF!</definedName>
    <definedName name="________________CAN498">[14]PROCTOR!#REF!</definedName>
    <definedName name="________________CAN499" localSheetId="5">[14]PROCTOR!#REF!</definedName>
    <definedName name="________________CAN499" localSheetId="4">[14]PROCTOR!#REF!</definedName>
    <definedName name="________________CAN499" localSheetId="2">[14]PROCTOR!#REF!</definedName>
    <definedName name="________________CAN499" localSheetId="7">[14]PROCTOR!#REF!</definedName>
    <definedName name="________________CAN499" localSheetId="1">[14]PROCTOR!#REF!</definedName>
    <definedName name="________________CAN499" localSheetId="0">[14]PROCTOR!#REF!</definedName>
    <definedName name="________________CAN499">[14]PROCTOR!#REF!</definedName>
    <definedName name="________________CAN500" localSheetId="5">[14]PROCTOR!#REF!</definedName>
    <definedName name="________________CAN500" localSheetId="4">[14]PROCTOR!#REF!</definedName>
    <definedName name="________________CAN500" localSheetId="2">[14]PROCTOR!#REF!</definedName>
    <definedName name="________________CAN500" localSheetId="7">[14]PROCTOR!#REF!</definedName>
    <definedName name="________________CAN500" localSheetId="1">[14]PROCTOR!#REF!</definedName>
    <definedName name="________________CAN500" localSheetId="0">[14]PROCTOR!#REF!</definedName>
    <definedName name="________________CAN500">[14]PROCTOR!#REF!</definedName>
    <definedName name="________________CDG100" localSheetId="5">#REF!</definedName>
    <definedName name="________________CDG100" localSheetId="4">#REF!</definedName>
    <definedName name="________________CDG100" localSheetId="2">#REF!</definedName>
    <definedName name="________________CDG100" localSheetId="7">#REF!</definedName>
    <definedName name="________________CDG100" localSheetId="1">#REF!</definedName>
    <definedName name="________________CDG100" localSheetId="0">#REF!</definedName>
    <definedName name="________________CDG100">#REF!</definedName>
    <definedName name="________________CDG250" localSheetId="5">#REF!</definedName>
    <definedName name="________________CDG250" localSheetId="4">#REF!</definedName>
    <definedName name="________________CDG250" localSheetId="2">#REF!</definedName>
    <definedName name="________________CDG250" localSheetId="7">#REF!</definedName>
    <definedName name="________________CDG250" localSheetId="1">#REF!</definedName>
    <definedName name="________________CDG250" localSheetId="0">#REF!</definedName>
    <definedName name="________________CDG250">#REF!</definedName>
    <definedName name="________________CDG50" localSheetId="5">#REF!</definedName>
    <definedName name="________________CDG50" localSheetId="4">#REF!</definedName>
    <definedName name="________________CDG50" localSheetId="2">#REF!</definedName>
    <definedName name="________________CDG50" localSheetId="7">#REF!</definedName>
    <definedName name="________________CDG50" localSheetId="1">#REF!</definedName>
    <definedName name="________________CDG50" localSheetId="0">#REF!</definedName>
    <definedName name="________________CDG50">#REF!</definedName>
    <definedName name="________________CDG500" localSheetId="5">#REF!</definedName>
    <definedName name="________________CDG500" localSheetId="4">#REF!</definedName>
    <definedName name="________________CDG500" localSheetId="2">#REF!</definedName>
    <definedName name="________________CDG500" localSheetId="7">#REF!</definedName>
    <definedName name="________________CDG500" localSheetId="1">#REF!</definedName>
    <definedName name="________________CDG500" localSheetId="0">#REF!</definedName>
    <definedName name="________________CDG500">#REF!</definedName>
    <definedName name="________________CEM53" localSheetId="5">#REF!</definedName>
    <definedName name="________________CEM53" localSheetId="4">#REF!</definedName>
    <definedName name="________________CEM53" localSheetId="2">#REF!</definedName>
    <definedName name="________________CEM53" localSheetId="7">#REF!</definedName>
    <definedName name="________________CEM53" localSheetId="1">#REF!</definedName>
    <definedName name="________________CEM53" localSheetId="0">#REF!</definedName>
    <definedName name="________________CEM53">#REF!</definedName>
    <definedName name="________________CRN3" localSheetId="5">#REF!</definedName>
    <definedName name="________________CRN3" localSheetId="4">#REF!</definedName>
    <definedName name="________________CRN3" localSheetId="2">#REF!</definedName>
    <definedName name="________________CRN3" localSheetId="7">#REF!</definedName>
    <definedName name="________________CRN3" localSheetId="1">#REF!</definedName>
    <definedName name="________________CRN3" localSheetId="0">#REF!</definedName>
    <definedName name="________________CRN3">#REF!</definedName>
    <definedName name="________________CRN35" localSheetId="5">#REF!</definedName>
    <definedName name="________________CRN35" localSheetId="4">#REF!</definedName>
    <definedName name="________________CRN35" localSheetId="2">#REF!</definedName>
    <definedName name="________________CRN35" localSheetId="7">#REF!</definedName>
    <definedName name="________________CRN35" localSheetId="1">#REF!</definedName>
    <definedName name="________________CRN35" localSheetId="0">#REF!</definedName>
    <definedName name="________________CRN35">#REF!</definedName>
    <definedName name="________________CRN80" localSheetId="5">#REF!</definedName>
    <definedName name="________________CRN80" localSheetId="4">#REF!</definedName>
    <definedName name="________________CRN80" localSheetId="2">#REF!</definedName>
    <definedName name="________________CRN80" localSheetId="7">#REF!</definedName>
    <definedName name="________________CRN80" localSheetId="1">#REF!</definedName>
    <definedName name="________________CRN80" localSheetId="0">#REF!</definedName>
    <definedName name="________________CRN80">#REF!</definedName>
    <definedName name="________________dec05" localSheetId="5" hidden="1">{"'Sheet1'!$A$4386:$N$4591"}</definedName>
    <definedName name="________________dec05" localSheetId="4" hidden="1">{"'Sheet1'!$A$4386:$N$4591"}</definedName>
    <definedName name="________________dec05" localSheetId="2" hidden="1">{"'Sheet1'!$A$4386:$N$4591"}</definedName>
    <definedName name="________________dec05" localSheetId="1" hidden="1">{"'Sheet1'!$A$4386:$N$4591"}</definedName>
    <definedName name="________________dec05" localSheetId="0" hidden="1">{"'Sheet1'!$A$4386:$N$4591"}</definedName>
    <definedName name="________________dec05" hidden="1">{"'Sheet1'!$A$4386:$N$4591"}</definedName>
    <definedName name="________________DOZ50" localSheetId="5">#REF!</definedName>
    <definedName name="________________DOZ50" localSheetId="4">#REF!</definedName>
    <definedName name="________________DOZ50" localSheetId="2">#REF!</definedName>
    <definedName name="________________DOZ50" localSheetId="7">#REF!</definedName>
    <definedName name="________________DOZ50" localSheetId="1">#REF!</definedName>
    <definedName name="________________DOZ50" localSheetId="0">#REF!</definedName>
    <definedName name="________________DOZ50">#REF!</definedName>
    <definedName name="________________DOZ80" localSheetId="5">#REF!</definedName>
    <definedName name="________________DOZ80" localSheetId="4">#REF!</definedName>
    <definedName name="________________DOZ80" localSheetId="2">#REF!</definedName>
    <definedName name="________________DOZ80" localSheetId="7">#REF!</definedName>
    <definedName name="________________DOZ80" localSheetId="1">#REF!</definedName>
    <definedName name="________________DOZ80" localSheetId="0">#REF!</definedName>
    <definedName name="________________DOZ80">#REF!</definedName>
    <definedName name="________________EXC20">'[10]Rate Analysis '!$E$50</definedName>
    <definedName name="________________ExV200" localSheetId="5">#REF!</definedName>
    <definedName name="________________ExV200" localSheetId="4">#REF!</definedName>
    <definedName name="________________ExV200" localSheetId="2">#REF!</definedName>
    <definedName name="________________ExV200" localSheetId="7">#REF!</definedName>
    <definedName name="________________ExV200" localSheetId="1">#REF!</definedName>
    <definedName name="________________ExV200" localSheetId="0">#REF!</definedName>
    <definedName name="________________ExV200">#REF!</definedName>
    <definedName name="________________GEN100" localSheetId="5">#REF!</definedName>
    <definedName name="________________GEN100" localSheetId="4">#REF!</definedName>
    <definedName name="________________GEN100" localSheetId="2">#REF!</definedName>
    <definedName name="________________GEN100" localSheetId="7">#REF!</definedName>
    <definedName name="________________GEN100" localSheetId="1">#REF!</definedName>
    <definedName name="________________GEN100" localSheetId="0">#REF!</definedName>
    <definedName name="________________GEN100">#REF!</definedName>
    <definedName name="________________GEN250" localSheetId="5">#REF!</definedName>
    <definedName name="________________GEN250" localSheetId="4">#REF!</definedName>
    <definedName name="________________GEN250" localSheetId="2">#REF!</definedName>
    <definedName name="________________GEN250" localSheetId="7">#REF!</definedName>
    <definedName name="________________GEN250" localSheetId="1">#REF!</definedName>
    <definedName name="________________GEN250" localSheetId="0">#REF!</definedName>
    <definedName name="________________GEN250">#REF!</definedName>
    <definedName name="________________GEN325" localSheetId="5">#REF!</definedName>
    <definedName name="________________GEN325" localSheetId="4">#REF!</definedName>
    <definedName name="________________GEN325" localSheetId="2">#REF!</definedName>
    <definedName name="________________GEN325" localSheetId="7">#REF!</definedName>
    <definedName name="________________GEN325" localSheetId="1">#REF!</definedName>
    <definedName name="________________GEN325" localSheetId="0">#REF!</definedName>
    <definedName name="________________GEN325">#REF!</definedName>
    <definedName name="________________GEN380" localSheetId="5">#REF!</definedName>
    <definedName name="________________GEN380" localSheetId="4">#REF!</definedName>
    <definedName name="________________GEN380" localSheetId="2">#REF!</definedName>
    <definedName name="________________GEN380" localSheetId="7">#REF!</definedName>
    <definedName name="________________GEN380" localSheetId="1">#REF!</definedName>
    <definedName name="________________GEN380" localSheetId="0">#REF!</definedName>
    <definedName name="________________GEN380">#REF!</definedName>
    <definedName name="________________GSB1" localSheetId="5">#REF!</definedName>
    <definedName name="________________GSB1" localSheetId="4">#REF!</definedName>
    <definedName name="________________GSB1" localSheetId="2">#REF!</definedName>
    <definedName name="________________GSB1" localSheetId="7">#REF!</definedName>
    <definedName name="________________GSB1" localSheetId="1">#REF!</definedName>
    <definedName name="________________GSB1" localSheetId="0">#REF!</definedName>
    <definedName name="________________GSB1">#REF!</definedName>
    <definedName name="________________GSB2" localSheetId="5">#REF!</definedName>
    <definedName name="________________GSB2" localSheetId="4">#REF!</definedName>
    <definedName name="________________GSB2" localSheetId="2">#REF!</definedName>
    <definedName name="________________GSB2" localSheetId="7">#REF!</definedName>
    <definedName name="________________GSB2" localSheetId="1">#REF!</definedName>
    <definedName name="________________GSB2" localSheetId="0">#REF!</definedName>
    <definedName name="________________GSB2">#REF!</definedName>
    <definedName name="________________GSB3" localSheetId="5">#REF!</definedName>
    <definedName name="________________GSB3" localSheetId="4">#REF!</definedName>
    <definedName name="________________GSB3" localSheetId="2">#REF!</definedName>
    <definedName name="________________GSB3" localSheetId="7">#REF!</definedName>
    <definedName name="________________GSB3" localSheetId="1">#REF!</definedName>
    <definedName name="________________GSB3" localSheetId="0">#REF!</definedName>
    <definedName name="________________GSB3">#REF!</definedName>
    <definedName name="________________HMP1" localSheetId="5">#REF!</definedName>
    <definedName name="________________HMP1" localSheetId="4">#REF!</definedName>
    <definedName name="________________HMP1" localSheetId="2">#REF!</definedName>
    <definedName name="________________HMP1" localSheetId="7">#REF!</definedName>
    <definedName name="________________HMP1" localSheetId="1">#REF!</definedName>
    <definedName name="________________HMP1" localSheetId="0">#REF!</definedName>
    <definedName name="________________HMP1">#REF!</definedName>
    <definedName name="________________HMP2" localSheetId="5">#REF!</definedName>
    <definedName name="________________HMP2" localSheetId="4">#REF!</definedName>
    <definedName name="________________HMP2" localSheetId="2">#REF!</definedName>
    <definedName name="________________HMP2" localSheetId="7">#REF!</definedName>
    <definedName name="________________HMP2" localSheetId="1">#REF!</definedName>
    <definedName name="________________HMP2" localSheetId="0">#REF!</definedName>
    <definedName name="________________HMP2">#REF!</definedName>
    <definedName name="________________HMP3" localSheetId="5">#REF!</definedName>
    <definedName name="________________HMP3" localSheetId="4">#REF!</definedName>
    <definedName name="________________HMP3" localSheetId="2">#REF!</definedName>
    <definedName name="________________HMP3" localSheetId="7">#REF!</definedName>
    <definedName name="________________HMP3" localSheetId="1">#REF!</definedName>
    <definedName name="________________HMP3" localSheetId="0">#REF!</definedName>
    <definedName name="________________HMP3">#REF!</definedName>
    <definedName name="________________HMP4" localSheetId="5">#REF!</definedName>
    <definedName name="________________HMP4" localSheetId="4">#REF!</definedName>
    <definedName name="________________HMP4" localSheetId="2">#REF!</definedName>
    <definedName name="________________HMP4" localSheetId="7">#REF!</definedName>
    <definedName name="________________HMP4" localSheetId="1">#REF!</definedName>
    <definedName name="________________HMP4" localSheetId="0">#REF!</definedName>
    <definedName name="________________HMP4">#REF!</definedName>
    <definedName name="________________lb1" localSheetId="5">#REF!</definedName>
    <definedName name="________________lb1" localSheetId="4">#REF!</definedName>
    <definedName name="________________lb1" localSheetId="2">#REF!</definedName>
    <definedName name="________________lb1" localSheetId="7">#REF!</definedName>
    <definedName name="________________lb1" localSheetId="1">#REF!</definedName>
    <definedName name="________________lb1" localSheetId="0">#REF!</definedName>
    <definedName name="________________lb1">#REF!</definedName>
    <definedName name="________________lb2" localSheetId="5">#REF!</definedName>
    <definedName name="________________lb2" localSheetId="4">#REF!</definedName>
    <definedName name="________________lb2" localSheetId="2">#REF!</definedName>
    <definedName name="________________lb2" localSheetId="7">#REF!</definedName>
    <definedName name="________________lb2" localSheetId="1">#REF!</definedName>
    <definedName name="________________lb2" localSheetId="0">#REF!</definedName>
    <definedName name="________________lb2">#REF!</definedName>
    <definedName name="________________mac2">200</definedName>
    <definedName name="________________MIX10" localSheetId="5">#REF!</definedName>
    <definedName name="________________MIX10" localSheetId="4">#REF!</definedName>
    <definedName name="________________MIX10" localSheetId="2">#REF!</definedName>
    <definedName name="________________MIX10" localSheetId="7">#REF!</definedName>
    <definedName name="________________MIX10" localSheetId="1">#REF!</definedName>
    <definedName name="________________MIX10" localSheetId="0">#REF!</definedName>
    <definedName name="________________MIX10">#REF!</definedName>
    <definedName name="________________MIX15" localSheetId="5">#REF!</definedName>
    <definedName name="________________MIX15" localSheetId="4">#REF!</definedName>
    <definedName name="________________MIX15" localSheetId="2">#REF!</definedName>
    <definedName name="________________MIX15" localSheetId="7">#REF!</definedName>
    <definedName name="________________MIX15" localSheetId="1">#REF!</definedName>
    <definedName name="________________MIX15" localSheetId="0">#REF!</definedName>
    <definedName name="________________MIX15">#REF!</definedName>
    <definedName name="________________MIX15150" localSheetId="5">'[4]Mix Design'!#REF!</definedName>
    <definedName name="________________MIX15150" localSheetId="4">'[4]Mix Design'!#REF!</definedName>
    <definedName name="________________MIX15150" localSheetId="2">'[4]Mix Design'!#REF!</definedName>
    <definedName name="________________MIX15150" localSheetId="7">'[4]Mix Design'!#REF!</definedName>
    <definedName name="________________MIX15150" localSheetId="1">'[4]Mix Design'!#REF!</definedName>
    <definedName name="________________MIX15150" localSheetId="0">'[4]Mix Design'!#REF!</definedName>
    <definedName name="________________MIX15150">'[4]Mix Design'!#REF!</definedName>
    <definedName name="________________MIX1540">'[4]Mix Design'!$P$11</definedName>
    <definedName name="________________MIX1580" localSheetId="5">'[4]Mix Design'!#REF!</definedName>
    <definedName name="________________MIX1580" localSheetId="4">'[4]Mix Design'!#REF!</definedName>
    <definedName name="________________MIX1580" localSheetId="2">'[4]Mix Design'!#REF!</definedName>
    <definedName name="________________MIX1580" localSheetId="7">'[4]Mix Design'!#REF!</definedName>
    <definedName name="________________MIX1580" localSheetId="1">'[4]Mix Design'!#REF!</definedName>
    <definedName name="________________MIX1580" localSheetId="0">'[4]Mix Design'!#REF!</definedName>
    <definedName name="________________MIX1580">'[4]Mix Design'!#REF!</definedName>
    <definedName name="________________MIX2">'[5]Mix Design'!$P$12</definedName>
    <definedName name="________________MIX20" localSheetId="5">#REF!</definedName>
    <definedName name="________________MIX20" localSheetId="4">#REF!</definedName>
    <definedName name="________________MIX20" localSheetId="2">#REF!</definedName>
    <definedName name="________________MIX20" localSheetId="7">#REF!</definedName>
    <definedName name="________________MIX20" localSheetId="1">#REF!</definedName>
    <definedName name="________________MIX20" localSheetId="0">#REF!</definedName>
    <definedName name="________________MIX20">#REF!</definedName>
    <definedName name="________________MIX2020">'[4]Mix Design'!$P$12</definedName>
    <definedName name="________________MIX2040">'[4]Mix Design'!$P$13</definedName>
    <definedName name="________________MIX25" localSheetId="5">#REF!</definedName>
    <definedName name="________________MIX25" localSheetId="4">#REF!</definedName>
    <definedName name="________________MIX25" localSheetId="2">#REF!</definedName>
    <definedName name="________________MIX25" localSheetId="7">#REF!</definedName>
    <definedName name="________________MIX25" localSheetId="1">#REF!</definedName>
    <definedName name="________________MIX25" localSheetId="0">#REF!</definedName>
    <definedName name="________________MIX25">#REF!</definedName>
    <definedName name="________________MIX2540">'[4]Mix Design'!$P$15</definedName>
    <definedName name="________________Mix255">'[6]Mix Design'!$P$13</definedName>
    <definedName name="________________MIX30" localSheetId="5">#REF!</definedName>
    <definedName name="________________MIX30" localSheetId="4">#REF!</definedName>
    <definedName name="________________MIX30" localSheetId="2">#REF!</definedName>
    <definedName name="________________MIX30" localSheetId="7">#REF!</definedName>
    <definedName name="________________MIX30" localSheetId="1">#REF!</definedName>
    <definedName name="________________MIX30" localSheetId="0">#REF!</definedName>
    <definedName name="________________MIX30">#REF!</definedName>
    <definedName name="________________MIX35" localSheetId="5">#REF!</definedName>
    <definedName name="________________MIX35" localSheetId="4">#REF!</definedName>
    <definedName name="________________MIX35" localSheetId="2">#REF!</definedName>
    <definedName name="________________MIX35" localSheetId="7">#REF!</definedName>
    <definedName name="________________MIX35" localSheetId="1">#REF!</definedName>
    <definedName name="________________MIX35" localSheetId="0">#REF!</definedName>
    <definedName name="________________MIX35">#REF!</definedName>
    <definedName name="________________MIX40" localSheetId="5">#REF!</definedName>
    <definedName name="________________MIX40" localSheetId="4">#REF!</definedName>
    <definedName name="________________MIX40" localSheetId="2">#REF!</definedName>
    <definedName name="________________MIX40" localSheetId="7">#REF!</definedName>
    <definedName name="________________MIX40" localSheetId="1">#REF!</definedName>
    <definedName name="________________MIX40" localSheetId="0">#REF!</definedName>
    <definedName name="________________MIX40">#REF!</definedName>
    <definedName name="________________MIX45" localSheetId="5">'[4]Mix Design'!#REF!</definedName>
    <definedName name="________________MIX45" localSheetId="4">'[4]Mix Design'!#REF!</definedName>
    <definedName name="________________MIX45" localSheetId="2">'[4]Mix Design'!#REF!</definedName>
    <definedName name="________________MIX45" localSheetId="7">'[4]Mix Design'!#REF!</definedName>
    <definedName name="________________MIX45" localSheetId="1">'[4]Mix Design'!#REF!</definedName>
    <definedName name="________________MIX45" localSheetId="0">'[4]Mix Design'!#REF!</definedName>
    <definedName name="________________MIX45">'[4]Mix Design'!#REF!</definedName>
    <definedName name="________________mm1" localSheetId="5">#REF!</definedName>
    <definedName name="________________mm1" localSheetId="4">#REF!</definedName>
    <definedName name="________________mm1" localSheetId="2">#REF!</definedName>
    <definedName name="________________mm1" localSheetId="7">#REF!</definedName>
    <definedName name="________________mm1" localSheetId="1">#REF!</definedName>
    <definedName name="________________mm1" localSheetId="0">#REF!</definedName>
    <definedName name="________________mm1">#REF!</definedName>
    <definedName name="________________mm2" localSheetId="5">#REF!</definedName>
    <definedName name="________________mm2" localSheetId="4">#REF!</definedName>
    <definedName name="________________mm2" localSheetId="2">#REF!</definedName>
    <definedName name="________________mm2" localSheetId="7">#REF!</definedName>
    <definedName name="________________mm2" localSheetId="1">#REF!</definedName>
    <definedName name="________________mm2" localSheetId="0">#REF!</definedName>
    <definedName name="________________mm2">#REF!</definedName>
    <definedName name="________________mm3" localSheetId="5">#REF!</definedName>
    <definedName name="________________mm3" localSheetId="4">#REF!</definedName>
    <definedName name="________________mm3" localSheetId="2">#REF!</definedName>
    <definedName name="________________mm3" localSheetId="7">#REF!</definedName>
    <definedName name="________________mm3" localSheetId="1">#REF!</definedName>
    <definedName name="________________mm3" localSheetId="0">#REF!</definedName>
    <definedName name="________________mm3">#REF!</definedName>
    <definedName name="________________MUR5" localSheetId="5">#REF!</definedName>
    <definedName name="________________MUR5" localSheetId="4">#REF!</definedName>
    <definedName name="________________MUR5" localSheetId="2">#REF!</definedName>
    <definedName name="________________MUR5" localSheetId="7">#REF!</definedName>
    <definedName name="________________MUR5" localSheetId="1">#REF!</definedName>
    <definedName name="________________MUR5" localSheetId="0">#REF!</definedName>
    <definedName name="________________MUR5">#REF!</definedName>
    <definedName name="________________MUR8" localSheetId="5">#REF!</definedName>
    <definedName name="________________MUR8" localSheetId="4">#REF!</definedName>
    <definedName name="________________MUR8" localSheetId="2">#REF!</definedName>
    <definedName name="________________MUR8" localSheetId="7">#REF!</definedName>
    <definedName name="________________MUR8" localSheetId="1">#REF!</definedName>
    <definedName name="________________MUR8" localSheetId="0">#REF!</definedName>
    <definedName name="________________MUR8">#REF!</definedName>
    <definedName name="________________OPC43" localSheetId="5">#REF!</definedName>
    <definedName name="________________OPC43" localSheetId="4">#REF!</definedName>
    <definedName name="________________OPC43" localSheetId="2">#REF!</definedName>
    <definedName name="________________OPC43" localSheetId="7">#REF!</definedName>
    <definedName name="________________OPC43" localSheetId="1">#REF!</definedName>
    <definedName name="________________OPC43" localSheetId="0">#REF!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5">'[8]ANAL-PIPE LINE'!#REF!</definedName>
    <definedName name="________________SLV10025" localSheetId="4">'[8]ANAL-PIPE LINE'!#REF!</definedName>
    <definedName name="________________SLV10025" localSheetId="2">'[8]ANAL-PIPE LINE'!#REF!</definedName>
    <definedName name="________________SLV10025" localSheetId="7">'[8]ANAL-PIPE LINE'!#REF!</definedName>
    <definedName name="________________SLV10025" localSheetId="1">'[8]ANAL-PIPE LINE'!#REF!</definedName>
    <definedName name="________________SLV10025" localSheetId="0">'[8]ANAL-PIPE LINE'!#REF!</definedName>
    <definedName name="________________SLV10025">'[8]ANAL-PIPE LINE'!#REF!</definedName>
    <definedName name="________________tab1" localSheetId="5">#REF!</definedName>
    <definedName name="________________tab1" localSheetId="4">#REF!</definedName>
    <definedName name="________________tab1" localSheetId="2">#REF!</definedName>
    <definedName name="________________tab1" localSheetId="7">#REF!</definedName>
    <definedName name="________________tab1" localSheetId="1">#REF!</definedName>
    <definedName name="________________tab1" localSheetId="0">#REF!</definedName>
    <definedName name="________________tab1">#REF!</definedName>
    <definedName name="________________tab2" localSheetId="5">#REF!</definedName>
    <definedName name="________________tab2" localSheetId="4">#REF!</definedName>
    <definedName name="________________tab2" localSheetId="2">#REF!</definedName>
    <definedName name="________________tab2" localSheetId="7">#REF!</definedName>
    <definedName name="________________tab2" localSheetId="1">#REF!</definedName>
    <definedName name="________________tab2" localSheetId="0">#REF!</definedName>
    <definedName name="________________tab2">#REF!</definedName>
    <definedName name="________________TIP1" localSheetId="5">#REF!</definedName>
    <definedName name="________________TIP1" localSheetId="4">#REF!</definedName>
    <definedName name="________________TIP1" localSheetId="2">#REF!</definedName>
    <definedName name="________________TIP1" localSheetId="7">#REF!</definedName>
    <definedName name="________________TIP1" localSheetId="1">#REF!</definedName>
    <definedName name="________________TIP1" localSheetId="0">#REF!</definedName>
    <definedName name="________________TIP1">#REF!</definedName>
    <definedName name="________________TIP2" localSheetId="5">#REF!</definedName>
    <definedName name="________________TIP2" localSheetId="4">#REF!</definedName>
    <definedName name="________________TIP2" localSheetId="2">#REF!</definedName>
    <definedName name="________________TIP2" localSheetId="7">#REF!</definedName>
    <definedName name="________________TIP2" localSheetId="1">#REF!</definedName>
    <definedName name="________________TIP2" localSheetId="0">#REF!</definedName>
    <definedName name="________________TIP2">#REF!</definedName>
    <definedName name="________________TIP3" localSheetId="5">#REF!</definedName>
    <definedName name="________________TIP3" localSheetId="4">#REF!</definedName>
    <definedName name="________________TIP3" localSheetId="2">#REF!</definedName>
    <definedName name="________________TIP3" localSheetId="7">#REF!</definedName>
    <definedName name="________________TIP3" localSheetId="1">#REF!</definedName>
    <definedName name="________________TIP3" localSheetId="0">#REF!</definedName>
    <definedName name="________________TIP3">#REF!</definedName>
    <definedName name="_______________A65537" localSheetId="5">#REF!</definedName>
    <definedName name="_______________A65537" localSheetId="4">#REF!</definedName>
    <definedName name="_______________A65537" localSheetId="2">#REF!</definedName>
    <definedName name="_______________A65537" localSheetId="7">#REF!</definedName>
    <definedName name="_______________A65537" localSheetId="1">#REF!</definedName>
    <definedName name="_______________A65537" localSheetId="0">#REF!</definedName>
    <definedName name="_______________A65537">#REF!</definedName>
    <definedName name="_______________ABM10" localSheetId="5">#REF!</definedName>
    <definedName name="_______________ABM10" localSheetId="4">#REF!</definedName>
    <definedName name="_______________ABM10" localSheetId="2">#REF!</definedName>
    <definedName name="_______________ABM10" localSheetId="7">#REF!</definedName>
    <definedName name="_______________ABM10" localSheetId="1">#REF!</definedName>
    <definedName name="_______________ABM10" localSheetId="0">#REF!</definedName>
    <definedName name="_______________ABM10">#REF!</definedName>
    <definedName name="_______________ABM40" localSheetId="5">#REF!</definedName>
    <definedName name="_______________ABM40" localSheetId="4">#REF!</definedName>
    <definedName name="_______________ABM40" localSheetId="2">#REF!</definedName>
    <definedName name="_______________ABM40" localSheetId="7">#REF!</definedName>
    <definedName name="_______________ABM40" localSheetId="1">#REF!</definedName>
    <definedName name="_______________ABM40" localSheetId="0">#REF!</definedName>
    <definedName name="_______________ABM40">#REF!</definedName>
    <definedName name="_______________ABM6" localSheetId="5">#REF!</definedName>
    <definedName name="_______________ABM6" localSheetId="4">#REF!</definedName>
    <definedName name="_______________ABM6" localSheetId="2">#REF!</definedName>
    <definedName name="_______________ABM6" localSheetId="7">#REF!</definedName>
    <definedName name="_______________ABM6" localSheetId="1">#REF!</definedName>
    <definedName name="_______________ABM6" localSheetId="0">#REF!</definedName>
    <definedName name="_______________ABM6">#REF!</definedName>
    <definedName name="_______________ACB10" localSheetId="5">#REF!</definedName>
    <definedName name="_______________ACB10" localSheetId="4">#REF!</definedName>
    <definedName name="_______________ACB10" localSheetId="2">#REF!</definedName>
    <definedName name="_______________ACB10" localSheetId="7">#REF!</definedName>
    <definedName name="_______________ACB10" localSheetId="1">#REF!</definedName>
    <definedName name="_______________ACB10" localSheetId="0">#REF!</definedName>
    <definedName name="_______________ACB10">#REF!</definedName>
    <definedName name="_______________ACB20" localSheetId="5">#REF!</definedName>
    <definedName name="_______________ACB20" localSheetId="4">#REF!</definedName>
    <definedName name="_______________ACB20" localSheetId="2">#REF!</definedName>
    <definedName name="_______________ACB20" localSheetId="7">#REF!</definedName>
    <definedName name="_______________ACB20" localSheetId="1">#REF!</definedName>
    <definedName name="_______________ACB20" localSheetId="0">#REF!</definedName>
    <definedName name="_______________ACB20">#REF!</definedName>
    <definedName name="_______________ACR10" localSheetId="5">#REF!</definedName>
    <definedName name="_______________ACR10" localSheetId="4">#REF!</definedName>
    <definedName name="_______________ACR10" localSheetId="2">#REF!</definedName>
    <definedName name="_______________ACR10" localSheetId="7">#REF!</definedName>
    <definedName name="_______________ACR10" localSheetId="1">#REF!</definedName>
    <definedName name="_______________ACR10" localSheetId="0">#REF!</definedName>
    <definedName name="_______________ACR10">#REF!</definedName>
    <definedName name="_______________ACR20" localSheetId="5">#REF!</definedName>
    <definedName name="_______________ACR20" localSheetId="4">#REF!</definedName>
    <definedName name="_______________ACR20" localSheetId="2">#REF!</definedName>
    <definedName name="_______________ACR20" localSheetId="7">#REF!</definedName>
    <definedName name="_______________ACR20" localSheetId="1">#REF!</definedName>
    <definedName name="_______________ACR20" localSheetId="0">#REF!</definedName>
    <definedName name="_______________ACR20">#REF!</definedName>
    <definedName name="_______________AGG10" localSheetId="5">#REF!</definedName>
    <definedName name="_______________AGG10" localSheetId="4">#REF!</definedName>
    <definedName name="_______________AGG10" localSheetId="2">#REF!</definedName>
    <definedName name="_______________AGG10" localSheetId="7">#REF!</definedName>
    <definedName name="_______________AGG10" localSheetId="1">#REF!</definedName>
    <definedName name="_______________AGG10" localSheetId="0">#REF!</definedName>
    <definedName name="_______________AGG10">#REF!</definedName>
    <definedName name="_______________AGG6" localSheetId="5">#REF!</definedName>
    <definedName name="_______________AGG6" localSheetId="4">#REF!</definedName>
    <definedName name="_______________AGG6" localSheetId="2">#REF!</definedName>
    <definedName name="_______________AGG6" localSheetId="7">#REF!</definedName>
    <definedName name="_______________AGG6" localSheetId="1">#REF!</definedName>
    <definedName name="_______________AGG6" localSheetId="0">#REF!</definedName>
    <definedName name="_______________AGG6">#REF!</definedName>
    <definedName name="_______________ash1" localSheetId="5">[13]ANAL!#REF!</definedName>
    <definedName name="_______________ash1" localSheetId="4">[13]ANAL!#REF!</definedName>
    <definedName name="_______________ash1" localSheetId="2">[13]ANAL!#REF!</definedName>
    <definedName name="_______________ash1" localSheetId="7">[13]ANAL!#REF!</definedName>
    <definedName name="_______________ash1" localSheetId="1">[13]ANAL!#REF!</definedName>
    <definedName name="_______________ash1" localSheetId="0">[13]ANAL!#REF!</definedName>
    <definedName name="_______________ash1">[13]ANAL!#REF!</definedName>
    <definedName name="_______________AWM10" localSheetId="5">#REF!</definedName>
    <definedName name="_______________AWM10" localSheetId="4">#REF!</definedName>
    <definedName name="_______________AWM10" localSheetId="2">#REF!</definedName>
    <definedName name="_______________AWM10" localSheetId="7">#REF!</definedName>
    <definedName name="_______________AWM10" localSheetId="1">#REF!</definedName>
    <definedName name="_______________AWM10" localSheetId="0">#REF!</definedName>
    <definedName name="_______________AWM10">#REF!</definedName>
    <definedName name="_______________AWM40" localSheetId="5">#REF!</definedName>
    <definedName name="_______________AWM40" localSheetId="4">#REF!</definedName>
    <definedName name="_______________AWM40" localSheetId="2">#REF!</definedName>
    <definedName name="_______________AWM40" localSheetId="7">#REF!</definedName>
    <definedName name="_______________AWM40" localSheetId="1">#REF!</definedName>
    <definedName name="_______________AWM40" localSheetId="0">#REF!</definedName>
    <definedName name="_______________AWM40">#REF!</definedName>
    <definedName name="_______________AWM6" localSheetId="5">#REF!</definedName>
    <definedName name="_______________AWM6" localSheetId="4">#REF!</definedName>
    <definedName name="_______________AWM6" localSheetId="2">#REF!</definedName>
    <definedName name="_______________AWM6" localSheetId="7">#REF!</definedName>
    <definedName name="_______________AWM6" localSheetId="1">#REF!</definedName>
    <definedName name="_______________AWM6" localSheetId="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5">[19]PROCTOR!#REF!</definedName>
    <definedName name="_______________CAN458" localSheetId="4">[19]PROCTOR!#REF!</definedName>
    <definedName name="_______________CAN458" localSheetId="2">[19]PROCTOR!#REF!</definedName>
    <definedName name="_______________CAN458" localSheetId="7">[19]PROCTOR!#REF!</definedName>
    <definedName name="_______________CAN458" localSheetId="1">[19]PROCTOR!#REF!</definedName>
    <definedName name="_______________CAN458" localSheetId="0">[19]PROCTOR!#REF!</definedName>
    <definedName name="_______________CAN458">[19]PROCTOR!#REF!</definedName>
    <definedName name="_______________CAN486" localSheetId="5">[19]PROCTOR!#REF!</definedName>
    <definedName name="_______________CAN486" localSheetId="4">[19]PROCTOR!#REF!</definedName>
    <definedName name="_______________CAN486" localSheetId="2">[19]PROCTOR!#REF!</definedName>
    <definedName name="_______________CAN486" localSheetId="7">[19]PROCTOR!#REF!</definedName>
    <definedName name="_______________CAN486" localSheetId="1">[19]PROCTOR!#REF!</definedName>
    <definedName name="_______________CAN486" localSheetId="0">[19]PROCTOR!#REF!</definedName>
    <definedName name="_______________CAN486">[19]PROCTOR!#REF!</definedName>
    <definedName name="_______________CAN487" localSheetId="5">[19]PROCTOR!#REF!</definedName>
    <definedName name="_______________CAN487" localSheetId="4">[19]PROCTOR!#REF!</definedName>
    <definedName name="_______________CAN487" localSheetId="2">[19]PROCTOR!#REF!</definedName>
    <definedName name="_______________CAN487" localSheetId="7">[19]PROCTOR!#REF!</definedName>
    <definedName name="_______________CAN487" localSheetId="1">[19]PROCTOR!#REF!</definedName>
    <definedName name="_______________CAN487" localSheetId="0">[19]PROCTOR!#REF!</definedName>
    <definedName name="_______________CAN487">[19]PROCTOR!#REF!</definedName>
    <definedName name="_______________CAN488" localSheetId="5">[19]PROCTOR!#REF!</definedName>
    <definedName name="_______________CAN488" localSheetId="4">[19]PROCTOR!#REF!</definedName>
    <definedName name="_______________CAN488" localSheetId="2">[19]PROCTOR!#REF!</definedName>
    <definedName name="_______________CAN488" localSheetId="7">[19]PROCTOR!#REF!</definedName>
    <definedName name="_______________CAN488" localSheetId="1">[19]PROCTOR!#REF!</definedName>
    <definedName name="_______________CAN488" localSheetId="0">[19]PROCTOR!#REF!</definedName>
    <definedName name="_______________CAN488">[19]PROCTOR!#REF!</definedName>
    <definedName name="_______________CAN489" localSheetId="5">[19]PROCTOR!#REF!</definedName>
    <definedName name="_______________CAN489" localSheetId="4">[19]PROCTOR!#REF!</definedName>
    <definedName name="_______________CAN489" localSheetId="2">[19]PROCTOR!#REF!</definedName>
    <definedName name="_______________CAN489" localSheetId="7">[19]PROCTOR!#REF!</definedName>
    <definedName name="_______________CAN489" localSheetId="1">[19]PROCTOR!#REF!</definedName>
    <definedName name="_______________CAN489" localSheetId="0">[19]PROCTOR!#REF!</definedName>
    <definedName name="_______________CAN489">[19]PROCTOR!#REF!</definedName>
    <definedName name="_______________CAN490" localSheetId="5">[19]PROCTOR!#REF!</definedName>
    <definedName name="_______________CAN490" localSheetId="4">[19]PROCTOR!#REF!</definedName>
    <definedName name="_______________CAN490" localSheetId="2">[19]PROCTOR!#REF!</definedName>
    <definedName name="_______________CAN490" localSheetId="7">[19]PROCTOR!#REF!</definedName>
    <definedName name="_______________CAN490" localSheetId="1">[19]PROCTOR!#REF!</definedName>
    <definedName name="_______________CAN490" localSheetId="0">[19]PROCTOR!#REF!</definedName>
    <definedName name="_______________CAN490">[19]PROCTOR!#REF!</definedName>
    <definedName name="_______________CAN491" localSheetId="5">[19]PROCTOR!#REF!</definedName>
    <definedName name="_______________CAN491" localSheetId="4">[19]PROCTOR!#REF!</definedName>
    <definedName name="_______________CAN491" localSheetId="2">[19]PROCTOR!#REF!</definedName>
    <definedName name="_______________CAN491" localSheetId="7">[19]PROCTOR!#REF!</definedName>
    <definedName name="_______________CAN491" localSheetId="1">[19]PROCTOR!#REF!</definedName>
    <definedName name="_______________CAN491" localSheetId="0">[19]PROCTOR!#REF!</definedName>
    <definedName name="_______________CAN491">[19]PROCTOR!#REF!</definedName>
    <definedName name="_______________CAN492" localSheetId="5">[19]PROCTOR!#REF!</definedName>
    <definedName name="_______________CAN492" localSheetId="4">[19]PROCTOR!#REF!</definedName>
    <definedName name="_______________CAN492" localSheetId="2">[19]PROCTOR!#REF!</definedName>
    <definedName name="_______________CAN492" localSheetId="7">[19]PROCTOR!#REF!</definedName>
    <definedName name="_______________CAN492" localSheetId="1">[19]PROCTOR!#REF!</definedName>
    <definedName name="_______________CAN492" localSheetId="0">[19]PROCTOR!#REF!</definedName>
    <definedName name="_______________CAN492">[19]PROCTOR!#REF!</definedName>
    <definedName name="_______________CAN493" localSheetId="5">[19]PROCTOR!#REF!</definedName>
    <definedName name="_______________CAN493" localSheetId="4">[19]PROCTOR!#REF!</definedName>
    <definedName name="_______________CAN493" localSheetId="2">[19]PROCTOR!#REF!</definedName>
    <definedName name="_______________CAN493" localSheetId="7">[19]PROCTOR!#REF!</definedName>
    <definedName name="_______________CAN493" localSheetId="1">[19]PROCTOR!#REF!</definedName>
    <definedName name="_______________CAN493" localSheetId="0">[19]PROCTOR!#REF!</definedName>
    <definedName name="_______________CAN493">[19]PROCTOR!#REF!</definedName>
    <definedName name="_______________CAN494" localSheetId="5">[19]PROCTOR!#REF!</definedName>
    <definedName name="_______________CAN494" localSheetId="4">[19]PROCTOR!#REF!</definedName>
    <definedName name="_______________CAN494" localSheetId="2">[19]PROCTOR!#REF!</definedName>
    <definedName name="_______________CAN494" localSheetId="7">[19]PROCTOR!#REF!</definedName>
    <definedName name="_______________CAN494" localSheetId="1">[19]PROCTOR!#REF!</definedName>
    <definedName name="_______________CAN494" localSheetId="0">[19]PROCTOR!#REF!</definedName>
    <definedName name="_______________CAN494">[19]PROCTOR!#REF!</definedName>
    <definedName name="_______________CAN495" localSheetId="5">[19]PROCTOR!#REF!</definedName>
    <definedName name="_______________CAN495" localSheetId="4">[19]PROCTOR!#REF!</definedName>
    <definedName name="_______________CAN495" localSheetId="2">[19]PROCTOR!#REF!</definedName>
    <definedName name="_______________CAN495" localSheetId="7">[19]PROCTOR!#REF!</definedName>
    <definedName name="_______________CAN495" localSheetId="1">[19]PROCTOR!#REF!</definedName>
    <definedName name="_______________CAN495" localSheetId="0">[19]PROCTOR!#REF!</definedName>
    <definedName name="_______________CAN495">[19]PROCTOR!#REF!</definedName>
    <definedName name="_______________CAN496" localSheetId="5">[19]PROCTOR!#REF!</definedName>
    <definedName name="_______________CAN496" localSheetId="4">[19]PROCTOR!#REF!</definedName>
    <definedName name="_______________CAN496" localSheetId="2">[19]PROCTOR!#REF!</definedName>
    <definedName name="_______________CAN496" localSheetId="7">[19]PROCTOR!#REF!</definedName>
    <definedName name="_______________CAN496" localSheetId="1">[19]PROCTOR!#REF!</definedName>
    <definedName name="_______________CAN496" localSheetId="0">[19]PROCTOR!#REF!</definedName>
    <definedName name="_______________CAN496">[19]PROCTOR!#REF!</definedName>
    <definedName name="_______________CAN497" localSheetId="5">[19]PROCTOR!#REF!</definedName>
    <definedName name="_______________CAN497" localSheetId="4">[19]PROCTOR!#REF!</definedName>
    <definedName name="_______________CAN497" localSheetId="2">[19]PROCTOR!#REF!</definedName>
    <definedName name="_______________CAN497" localSheetId="7">[19]PROCTOR!#REF!</definedName>
    <definedName name="_______________CAN497" localSheetId="1">[19]PROCTOR!#REF!</definedName>
    <definedName name="_______________CAN497" localSheetId="0">[19]PROCTOR!#REF!</definedName>
    <definedName name="_______________CAN497">[19]PROCTOR!#REF!</definedName>
    <definedName name="_______________CAN498" localSheetId="5">[19]PROCTOR!#REF!</definedName>
    <definedName name="_______________CAN498" localSheetId="4">[19]PROCTOR!#REF!</definedName>
    <definedName name="_______________CAN498" localSheetId="2">[19]PROCTOR!#REF!</definedName>
    <definedName name="_______________CAN498" localSheetId="7">[19]PROCTOR!#REF!</definedName>
    <definedName name="_______________CAN498" localSheetId="1">[19]PROCTOR!#REF!</definedName>
    <definedName name="_______________CAN498" localSheetId="0">[19]PROCTOR!#REF!</definedName>
    <definedName name="_______________CAN498">[19]PROCTOR!#REF!</definedName>
    <definedName name="_______________CAN499" localSheetId="5">[19]PROCTOR!#REF!</definedName>
    <definedName name="_______________CAN499" localSheetId="4">[19]PROCTOR!#REF!</definedName>
    <definedName name="_______________CAN499" localSheetId="2">[19]PROCTOR!#REF!</definedName>
    <definedName name="_______________CAN499" localSheetId="7">[19]PROCTOR!#REF!</definedName>
    <definedName name="_______________CAN499" localSheetId="1">[19]PROCTOR!#REF!</definedName>
    <definedName name="_______________CAN499" localSheetId="0">[19]PROCTOR!#REF!</definedName>
    <definedName name="_______________CAN499">[19]PROCTOR!#REF!</definedName>
    <definedName name="_______________CAN500" localSheetId="5">[19]PROCTOR!#REF!</definedName>
    <definedName name="_______________CAN500" localSheetId="4">[19]PROCTOR!#REF!</definedName>
    <definedName name="_______________CAN500" localSheetId="2">[19]PROCTOR!#REF!</definedName>
    <definedName name="_______________CAN500" localSheetId="7">[19]PROCTOR!#REF!</definedName>
    <definedName name="_______________CAN500" localSheetId="1">[19]PROCTOR!#REF!</definedName>
    <definedName name="_______________CAN500" localSheetId="0">[19]PROCTOR!#REF!</definedName>
    <definedName name="_______________CAN500">[19]PROCTOR!#REF!</definedName>
    <definedName name="_______________CDG100" localSheetId="5">#REF!</definedName>
    <definedName name="_______________CDG100" localSheetId="4">#REF!</definedName>
    <definedName name="_______________CDG100" localSheetId="2">#REF!</definedName>
    <definedName name="_______________CDG100" localSheetId="7">#REF!</definedName>
    <definedName name="_______________CDG100" localSheetId="1">#REF!</definedName>
    <definedName name="_______________CDG100" localSheetId="0">#REF!</definedName>
    <definedName name="_______________CDG100">#REF!</definedName>
    <definedName name="_______________CDG250" localSheetId="5">#REF!</definedName>
    <definedName name="_______________CDG250" localSheetId="4">#REF!</definedName>
    <definedName name="_______________CDG250" localSheetId="2">#REF!</definedName>
    <definedName name="_______________CDG250" localSheetId="7">#REF!</definedName>
    <definedName name="_______________CDG250" localSheetId="1">#REF!</definedName>
    <definedName name="_______________CDG250" localSheetId="0">#REF!</definedName>
    <definedName name="_______________CDG250">#REF!</definedName>
    <definedName name="_______________CDG50" localSheetId="5">#REF!</definedName>
    <definedName name="_______________CDG50" localSheetId="4">#REF!</definedName>
    <definedName name="_______________CDG50" localSheetId="2">#REF!</definedName>
    <definedName name="_______________CDG50" localSheetId="7">#REF!</definedName>
    <definedName name="_______________CDG50" localSheetId="1">#REF!</definedName>
    <definedName name="_______________CDG50" localSheetId="0">#REF!</definedName>
    <definedName name="_______________CDG50">#REF!</definedName>
    <definedName name="_______________CDG500" localSheetId="5">#REF!</definedName>
    <definedName name="_______________CDG500" localSheetId="4">#REF!</definedName>
    <definedName name="_______________CDG500" localSheetId="2">#REF!</definedName>
    <definedName name="_______________CDG500" localSheetId="7">#REF!</definedName>
    <definedName name="_______________CDG500" localSheetId="1">#REF!</definedName>
    <definedName name="_______________CDG500" localSheetId="0">#REF!</definedName>
    <definedName name="_______________CDG500">#REF!</definedName>
    <definedName name="_______________CEM53" localSheetId="5">#REF!</definedName>
    <definedName name="_______________CEM53" localSheetId="4">#REF!</definedName>
    <definedName name="_______________CEM53" localSheetId="2">#REF!</definedName>
    <definedName name="_______________CEM53" localSheetId="7">#REF!</definedName>
    <definedName name="_______________CEM53" localSheetId="1">#REF!</definedName>
    <definedName name="_______________CEM53" localSheetId="0">#REF!</definedName>
    <definedName name="_______________CEM53">#REF!</definedName>
    <definedName name="_______________CRN3" localSheetId="5">#REF!</definedName>
    <definedName name="_______________CRN3" localSheetId="4">#REF!</definedName>
    <definedName name="_______________CRN3" localSheetId="2">#REF!</definedName>
    <definedName name="_______________CRN3" localSheetId="7">#REF!</definedName>
    <definedName name="_______________CRN3" localSheetId="1">#REF!</definedName>
    <definedName name="_______________CRN3" localSheetId="0">#REF!</definedName>
    <definedName name="_______________CRN3">#REF!</definedName>
    <definedName name="_______________CRN35" localSheetId="5">#REF!</definedName>
    <definedName name="_______________CRN35" localSheetId="4">#REF!</definedName>
    <definedName name="_______________CRN35" localSheetId="2">#REF!</definedName>
    <definedName name="_______________CRN35" localSheetId="7">#REF!</definedName>
    <definedName name="_______________CRN35" localSheetId="1">#REF!</definedName>
    <definedName name="_______________CRN35" localSheetId="0">#REF!</definedName>
    <definedName name="_______________CRN35">#REF!</definedName>
    <definedName name="_______________CRN80" localSheetId="5">#REF!</definedName>
    <definedName name="_______________CRN80" localSheetId="4">#REF!</definedName>
    <definedName name="_______________CRN80" localSheetId="2">#REF!</definedName>
    <definedName name="_______________CRN80" localSheetId="7">#REF!</definedName>
    <definedName name="_______________CRN80" localSheetId="1">#REF!</definedName>
    <definedName name="_______________CRN80" localSheetId="0">#REF!</definedName>
    <definedName name="_______________CRN80">#REF!</definedName>
    <definedName name="_______________dec05" localSheetId="5" hidden="1">{"'Sheet1'!$A$4386:$N$4591"}</definedName>
    <definedName name="_______________dec05" localSheetId="4" hidden="1">{"'Sheet1'!$A$4386:$N$4591"}</definedName>
    <definedName name="_______________dec05" localSheetId="2" hidden="1">{"'Sheet1'!$A$4386:$N$4591"}</definedName>
    <definedName name="_______________dec05" localSheetId="1" hidden="1">{"'Sheet1'!$A$4386:$N$4591"}</definedName>
    <definedName name="_______________dec05" localSheetId="0" hidden="1">{"'Sheet1'!$A$4386:$N$4591"}</definedName>
    <definedName name="_______________dec05" hidden="1">{"'Sheet1'!$A$4386:$N$4591"}</definedName>
    <definedName name="_______________DOZ50" localSheetId="5">#REF!</definedName>
    <definedName name="_______________DOZ50" localSheetId="4">#REF!</definedName>
    <definedName name="_______________DOZ50" localSheetId="2">#REF!</definedName>
    <definedName name="_______________DOZ50" localSheetId="7">#REF!</definedName>
    <definedName name="_______________DOZ50" localSheetId="1">#REF!</definedName>
    <definedName name="_______________DOZ50" localSheetId="0">#REF!</definedName>
    <definedName name="_______________DOZ50">#REF!</definedName>
    <definedName name="_______________DOZ80" localSheetId="5">#REF!</definedName>
    <definedName name="_______________DOZ80" localSheetId="4">#REF!</definedName>
    <definedName name="_______________DOZ80" localSheetId="2">#REF!</definedName>
    <definedName name="_______________DOZ80" localSheetId="7">#REF!</definedName>
    <definedName name="_______________DOZ80" localSheetId="1">#REF!</definedName>
    <definedName name="_______________DOZ80" localSheetId="0">#REF!</definedName>
    <definedName name="_______________DOZ80">#REF!</definedName>
    <definedName name="_______________EXC20">'[10]Rate Analysis '!$E$50</definedName>
    <definedName name="_______________ExV200" localSheetId="5">#REF!</definedName>
    <definedName name="_______________ExV200" localSheetId="4">#REF!</definedName>
    <definedName name="_______________ExV200" localSheetId="2">#REF!</definedName>
    <definedName name="_______________ExV200" localSheetId="7">#REF!</definedName>
    <definedName name="_______________ExV200" localSheetId="1">#REF!</definedName>
    <definedName name="_______________ExV200" localSheetId="0">#REF!</definedName>
    <definedName name="_______________ExV200">#REF!</definedName>
    <definedName name="_______________GEN100" localSheetId="5">#REF!</definedName>
    <definedName name="_______________GEN100" localSheetId="4">#REF!</definedName>
    <definedName name="_______________GEN100" localSheetId="2">#REF!</definedName>
    <definedName name="_______________GEN100" localSheetId="7">#REF!</definedName>
    <definedName name="_______________GEN100" localSheetId="1">#REF!</definedName>
    <definedName name="_______________GEN100" localSheetId="0">#REF!</definedName>
    <definedName name="_______________GEN100">#REF!</definedName>
    <definedName name="_______________GEN250" localSheetId="5">#REF!</definedName>
    <definedName name="_______________GEN250" localSheetId="4">#REF!</definedName>
    <definedName name="_______________GEN250" localSheetId="2">#REF!</definedName>
    <definedName name="_______________GEN250" localSheetId="7">#REF!</definedName>
    <definedName name="_______________GEN250" localSheetId="1">#REF!</definedName>
    <definedName name="_______________GEN250" localSheetId="0">#REF!</definedName>
    <definedName name="_______________GEN250">#REF!</definedName>
    <definedName name="_______________GEN325" localSheetId="5">#REF!</definedName>
    <definedName name="_______________GEN325" localSheetId="4">#REF!</definedName>
    <definedName name="_______________GEN325" localSheetId="2">#REF!</definedName>
    <definedName name="_______________GEN325" localSheetId="7">#REF!</definedName>
    <definedName name="_______________GEN325" localSheetId="1">#REF!</definedName>
    <definedName name="_______________GEN325" localSheetId="0">#REF!</definedName>
    <definedName name="_______________GEN325">#REF!</definedName>
    <definedName name="_______________GEN380" localSheetId="5">#REF!</definedName>
    <definedName name="_______________GEN380" localSheetId="4">#REF!</definedName>
    <definedName name="_______________GEN380" localSheetId="2">#REF!</definedName>
    <definedName name="_______________GEN380" localSheetId="7">#REF!</definedName>
    <definedName name="_______________GEN380" localSheetId="1">#REF!</definedName>
    <definedName name="_______________GEN380" localSheetId="0">#REF!</definedName>
    <definedName name="_______________GEN380">#REF!</definedName>
    <definedName name="_______________GSB1" localSheetId="5">#REF!</definedName>
    <definedName name="_______________GSB1" localSheetId="4">#REF!</definedName>
    <definedName name="_______________GSB1" localSheetId="2">#REF!</definedName>
    <definedName name="_______________GSB1" localSheetId="7">#REF!</definedName>
    <definedName name="_______________GSB1" localSheetId="1">#REF!</definedName>
    <definedName name="_______________GSB1" localSheetId="0">#REF!</definedName>
    <definedName name="_______________GSB1">#REF!</definedName>
    <definedName name="_______________GSB2" localSheetId="5">#REF!</definedName>
    <definedName name="_______________GSB2" localSheetId="4">#REF!</definedName>
    <definedName name="_______________GSB2" localSheetId="2">#REF!</definedName>
    <definedName name="_______________GSB2" localSheetId="7">#REF!</definedName>
    <definedName name="_______________GSB2" localSheetId="1">#REF!</definedName>
    <definedName name="_______________GSB2" localSheetId="0">#REF!</definedName>
    <definedName name="_______________GSB2">#REF!</definedName>
    <definedName name="_______________GSB3" localSheetId="5">#REF!</definedName>
    <definedName name="_______________GSB3" localSheetId="4">#REF!</definedName>
    <definedName name="_______________GSB3" localSheetId="2">#REF!</definedName>
    <definedName name="_______________GSB3" localSheetId="7">#REF!</definedName>
    <definedName name="_______________GSB3" localSheetId="1">#REF!</definedName>
    <definedName name="_______________GSB3" localSheetId="0">#REF!</definedName>
    <definedName name="_______________GSB3">#REF!</definedName>
    <definedName name="_______________HMP1" localSheetId="5">#REF!</definedName>
    <definedName name="_______________HMP1" localSheetId="4">#REF!</definedName>
    <definedName name="_______________HMP1" localSheetId="2">#REF!</definedName>
    <definedName name="_______________HMP1" localSheetId="7">#REF!</definedName>
    <definedName name="_______________HMP1" localSheetId="1">#REF!</definedName>
    <definedName name="_______________HMP1" localSheetId="0">#REF!</definedName>
    <definedName name="_______________HMP1">#REF!</definedName>
    <definedName name="_______________HMP2" localSheetId="5">#REF!</definedName>
    <definedName name="_______________HMP2" localSheetId="4">#REF!</definedName>
    <definedName name="_______________HMP2" localSheetId="2">#REF!</definedName>
    <definedName name="_______________HMP2" localSheetId="7">#REF!</definedName>
    <definedName name="_______________HMP2" localSheetId="1">#REF!</definedName>
    <definedName name="_______________HMP2" localSheetId="0">#REF!</definedName>
    <definedName name="_______________HMP2">#REF!</definedName>
    <definedName name="_______________HMP3" localSheetId="5">#REF!</definedName>
    <definedName name="_______________HMP3" localSheetId="4">#REF!</definedName>
    <definedName name="_______________HMP3" localSheetId="2">#REF!</definedName>
    <definedName name="_______________HMP3" localSheetId="7">#REF!</definedName>
    <definedName name="_______________HMP3" localSheetId="1">#REF!</definedName>
    <definedName name="_______________HMP3" localSheetId="0">#REF!</definedName>
    <definedName name="_______________HMP3">#REF!</definedName>
    <definedName name="_______________HMP4" localSheetId="5">#REF!</definedName>
    <definedName name="_______________HMP4" localSheetId="4">#REF!</definedName>
    <definedName name="_______________HMP4" localSheetId="2">#REF!</definedName>
    <definedName name="_______________HMP4" localSheetId="7">#REF!</definedName>
    <definedName name="_______________HMP4" localSheetId="1">#REF!</definedName>
    <definedName name="_______________HMP4" localSheetId="0">#REF!</definedName>
    <definedName name="_______________HMP4">#REF!</definedName>
    <definedName name="_______________lb1" localSheetId="5">#REF!</definedName>
    <definedName name="_______________lb1" localSheetId="4">#REF!</definedName>
    <definedName name="_______________lb1" localSheetId="2">#REF!</definedName>
    <definedName name="_______________lb1" localSheetId="7">#REF!</definedName>
    <definedName name="_______________lb1" localSheetId="1">#REF!</definedName>
    <definedName name="_______________lb1" localSheetId="0">#REF!</definedName>
    <definedName name="_______________lb1">#REF!</definedName>
    <definedName name="_______________lb2" localSheetId="5">#REF!</definedName>
    <definedName name="_______________lb2" localSheetId="4">#REF!</definedName>
    <definedName name="_______________lb2" localSheetId="2">#REF!</definedName>
    <definedName name="_______________lb2" localSheetId="7">#REF!</definedName>
    <definedName name="_______________lb2" localSheetId="1">#REF!</definedName>
    <definedName name="_______________lb2" localSheetId="0">#REF!</definedName>
    <definedName name="_______________lb2">#REF!</definedName>
    <definedName name="_______________mac2">200</definedName>
    <definedName name="_______________MIX10" localSheetId="5">#REF!</definedName>
    <definedName name="_______________MIX10" localSheetId="4">#REF!</definedName>
    <definedName name="_______________MIX10" localSheetId="2">#REF!</definedName>
    <definedName name="_______________MIX10" localSheetId="7">#REF!</definedName>
    <definedName name="_______________MIX10" localSheetId="1">#REF!</definedName>
    <definedName name="_______________MIX10" localSheetId="0">#REF!</definedName>
    <definedName name="_______________MIX10">#REF!</definedName>
    <definedName name="_______________MIX15" localSheetId="5">#REF!</definedName>
    <definedName name="_______________MIX15" localSheetId="4">#REF!</definedName>
    <definedName name="_______________MIX15" localSheetId="2">#REF!</definedName>
    <definedName name="_______________MIX15" localSheetId="7">#REF!</definedName>
    <definedName name="_______________MIX15" localSheetId="1">#REF!</definedName>
    <definedName name="_______________MIX15" localSheetId="0">#REF!</definedName>
    <definedName name="_______________MIX15">#REF!</definedName>
    <definedName name="_______________MIX15150" localSheetId="5">'[4]Mix Design'!#REF!</definedName>
    <definedName name="_______________MIX15150" localSheetId="4">'[4]Mix Design'!#REF!</definedName>
    <definedName name="_______________MIX15150" localSheetId="2">'[4]Mix Design'!#REF!</definedName>
    <definedName name="_______________MIX15150" localSheetId="7">'[4]Mix Design'!#REF!</definedName>
    <definedName name="_______________MIX15150" localSheetId="1">'[4]Mix Design'!#REF!</definedName>
    <definedName name="_______________MIX15150" localSheetId="0">'[4]Mix Design'!#REF!</definedName>
    <definedName name="_______________MIX15150">'[4]Mix Design'!#REF!</definedName>
    <definedName name="_______________MIX1540">'[4]Mix Design'!$P$11</definedName>
    <definedName name="_______________MIX1580" localSheetId="5">'[4]Mix Design'!#REF!</definedName>
    <definedName name="_______________MIX1580" localSheetId="4">'[4]Mix Design'!#REF!</definedName>
    <definedName name="_______________MIX1580" localSheetId="2">'[4]Mix Design'!#REF!</definedName>
    <definedName name="_______________MIX1580" localSheetId="7">'[4]Mix Design'!#REF!</definedName>
    <definedName name="_______________MIX1580" localSheetId="1">'[4]Mix Design'!#REF!</definedName>
    <definedName name="_______________MIX1580" localSheetId="0">'[4]Mix Design'!#REF!</definedName>
    <definedName name="_______________MIX1580">'[4]Mix Design'!#REF!</definedName>
    <definedName name="_______________MIX2">'[5]Mix Design'!$P$12</definedName>
    <definedName name="_______________MIX20" localSheetId="5">#REF!</definedName>
    <definedName name="_______________MIX20" localSheetId="4">#REF!</definedName>
    <definedName name="_______________MIX20" localSheetId="2">#REF!</definedName>
    <definedName name="_______________MIX20" localSheetId="7">#REF!</definedName>
    <definedName name="_______________MIX20" localSheetId="1">#REF!</definedName>
    <definedName name="_______________MIX20" localSheetId="0">#REF!</definedName>
    <definedName name="_______________MIX20">#REF!</definedName>
    <definedName name="_______________MIX2020">'[4]Mix Design'!$P$12</definedName>
    <definedName name="_______________MIX2040">'[4]Mix Design'!$P$13</definedName>
    <definedName name="_______________MIX25" localSheetId="5">#REF!</definedName>
    <definedName name="_______________MIX25" localSheetId="4">#REF!</definedName>
    <definedName name="_______________MIX25" localSheetId="2">#REF!</definedName>
    <definedName name="_______________MIX25" localSheetId="7">#REF!</definedName>
    <definedName name="_______________MIX25" localSheetId="1">#REF!</definedName>
    <definedName name="_______________MIX25" localSheetId="0">#REF!</definedName>
    <definedName name="_______________MIX25">#REF!</definedName>
    <definedName name="_______________MIX2540">'[4]Mix Design'!$P$15</definedName>
    <definedName name="_______________Mix255">'[6]Mix Design'!$P$13</definedName>
    <definedName name="_______________MIX30" localSheetId="5">#REF!</definedName>
    <definedName name="_______________MIX30" localSheetId="4">#REF!</definedName>
    <definedName name="_______________MIX30" localSheetId="2">#REF!</definedName>
    <definedName name="_______________MIX30" localSheetId="7">#REF!</definedName>
    <definedName name="_______________MIX30" localSheetId="1">#REF!</definedName>
    <definedName name="_______________MIX30" localSheetId="0">#REF!</definedName>
    <definedName name="_______________MIX30">#REF!</definedName>
    <definedName name="_______________MIX35" localSheetId="5">#REF!</definedName>
    <definedName name="_______________MIX35" localSheetId="4">#REF!</definedName>
    <definedName name="_______________MIX35" localSheetId="2">#REF!</definedName>
    <definedName name="_______________MIX35" localSheetId="7">#REF!</definedName>
    <definedName name="_______________MIX35" localSheetId="1">#REF!</definedName>
    <definedName name="_______________MIX35" localSheetId="0">#REF!</definedName>
    <definedName name="_______________MIX35">#REF!</definedName>
    <definedName name="_______________MIX40" localSheetId="5">#REF!</definedName>
    <definedName name="_______________MIX40" localSheetId="4">#REF!</definedName>
    <definedName name="_______________MIX40" localSheetId="2">#REF!</definedName>
    <definedName name="_______________MIX40" localSheetId="7">#REF!</definedName>
    <definedName name="_______________MIX40" localSheetId="1">#REF!</definedName>
    <definedName name="_______________MIX40" localSheetId="0">#REF!</definedName>
    <definedName name="_______________MIX40">#REF!</definedName>
    <definedName name="_______________MIX45" localSheetId="5">'[4]Mix Design'!#REF!</definedName>
    <definedName name="_______________MIX45" localSheetId="4">'[4]Mix Design'!#REF!</definedName>
    <definedName name="_______________MIX45" localSheetId="2">'[4]Mix Design'!#REF!</definedName>
    <definedName name="_______________MIX45" localSheetId="7">'[4]Mix Design'!#REF!</definedName>
    <definedName name="_______________MIX45" localSheetId="1">'[4]Mix Design'!#REF!</definedName>
    <definedName name="_______________MIX45" localSheetId="0">'[4]Mix Design'!#REF!</definedName>
    <definedName name="_______________MIX45">'[4]Mix Design'!#REF!</definedName>
    <definedName name="_______________mm1" localSheetId="5">#REF!</definedName>
    <definedName name="_______________mm1" localSheetId="4">#REF!</definedName>
    <definedName name="_______________mm1" localSheetId="2">#REF!</definedName>
    <definedName name="_______________mm1" localSheetId="7">#REF!</definedName>
    <definedName name="_______________mm1" localSheetId="1">#REF!</definedName>
    <definedName name="_______________mm1" localSheetId="0">#REF!</definedName>
    <definedName name="_______________mm1">#REF!</definedName>
    <definedName name="_______________mm2" localSheetId="5">#REF!</definedName>
    <definedName name="_______________mm2" localSheetId="4">#REF!</definedName>
    <definedName name="_______________mm2" localSheetId="2">#REF!</definedName>
    <definedName name="_______________mm2" localSheetId="7">#REF!</definedName>
    <definedName name="_______________mm2" localSheetId="1">#REF!</definedName>
    <definedName name="_______________mm2" localSheetId="0">#REF!</definedName>
    <definedName name="_______________mm2">#REF!</definedName>
    <definedName name="_______________mm3" localSheetId="5">#REF!</definedName>
    <definedName name="_______________mm3" localSheetId="4">#REF!</definedName>
    <definedName name="_______________mm3" localSheetId="2">#REF!</definedName>
    <definedName name="_______________mm3" localSheetId="7">#REF!</definedName>
    <definedName name="_______________mm3" localSheetId="1">#REF!</definedName>
    <definedName name="_______________mm3" localSheetId="0">#REF!</definedName>
    <definedName name="_______________mm3">#REF!</definedName>
    <definedName name="_______________MUR5" localSheetId="5">#REF!</definedName>
    <definedName name="_______________MUR5" localSheetId="4">#REF!</definedName>
    <definedName name="_______________MUR5" localSheetId="2">#REF!</definedName>
    <definedName name="_______________MUR5" localSheetId="7">#REF!</definedName>
    <definedName name="_______________MUR5" localSheetId="1">#REF!</definedName>
    <definedName name="_______________MUR5" localSheetId="0">#REF!</definedName>
    <definedName name="_______________MUR5">#REF!</definedName>
    <definedName name="_______________MUR8" localSheetId="5">#REF!</definedName>
    <definedName name="_______________MUR8" localSheetId="4">#REF!</definedName>
    <definedName name="_______________MUR8" localSheetId="2">#REF!</definedName>
    <definedName name="_______________MUR8" localSheetId="7">#REF!</definedName>
    <definedName name="_______________MUR8" localSheetId="1">#REF!</definedName>
    <definedName name="_______________MUR8" localSheetId="0">#REF!</definedName>
    <definedName name="_______________MUR8">#REF!</definedName>
    <definedName name="_______________OPC43" localSheetId="5">#REF!</definedName>
    <definedName name="_______________OPC43" localSheetId="4">#REF!</definedName>
    <definedName name="_______________OPC43" localSheetId="2">#REF!</definedName>
    <definedName name="_______________OPC43" localSheetId="7">#REF!</definedName>
    <definedName name="_______________OPC43" localSheetId="1">#REF!</definedName>
    <definedName name="_______________OPC43" localSheetId="0">#REF!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5">#REF!</definedName>
    <definedName name="_______________tab1" localSheetId="4">#REF!</definedName>
    <definedName name="_______________tab1" localSheetId="2">#REF!</definedName>
    <definedName name="_______________tab1" localSheetId="7">#REF!</definedName>
    <definedName name="_______________tab1" localSheetId="1">#REF!</definedName>
    <definedName name="_______________tab1" localSheetId="0">#REF!</definedName>
    <definedName name="_______________tab1">#REF!</definedName>
    <definedName name="_______________tab2" localSheetId="5">#REF!</definedName>
    <definedName name="_______________tab2" localSheetId="4">#REF!</definedName>
    <definedName name="_______________tab2" localSheetId="2">#REF!</definedName>
    <definedName name="_______________tab2" localSheetId="7">#REF!</definedName>
    <definedName name="_______________tab2" localSheetId="1">#REF!</definedName>
    <definedName name="_______________tab2" localSheetId="0">#REF!</definedName>
    <definedName name="_______________tab2">#REF!</definedName>
    <definedName name="_______________TIP1" localSheetId="5">#REF!</definedName>
    <definedName name="_______________TIP1" localSheetId="4">#REF!</definedName>
    <definedName name="_______________TIP1" localSheetId="2">#REF!</definedName>
    <definedName name="_______________TIP1" localSheetId="7">#REF!</definedName>
    <definedName name="_______________TIP1" localSheetId="1">#REF!</definedName>
    <definedName name="_______________TIP1" localSheetId="0">#REF!</definedName>
    <definedName name="_______________TIP1">#REF!</definedName>
    <definedName name="_______________TIP2" localSheetId="5">#REF!</definedName>
    <definedName name="_______________TIP2" localSheetId="4">#REF!</definedName>
    <definedName name="_______________TIP2" localSheetId="2">#REF!</definedName>
    <definedName name="_______________TIP2" localSheetId="7">#REF!</definedName>
    <definedName name="_______________TIP2" localSheetId="1">#REF!</definedName>
    <definedName name="_______________TIP2" localSheetId="0">#REF!</definedName>
    <definedName name="_______________TIP2">#REF!</definedName>
    <definedName name="_______________TIP3" localSheetId="5">#REF!</definedName>
    <definedName name="_______________TIP3" localSheetId="4">#REF!</definedName>
    <definedName name="_______________TIP3" localSheetId="2">#REF!</definedName>
    <definedName name="_______________TIP3" localSheetId="7">#REF!</definedName>
    <definedName name="_______________TIP3" localSheetId="1">#REF!</definedName>
    <definedName name="_______________TIP3" localSheetId="0">#REF!</definedName>
    <definedName name="_______________TIP3">#REF!</definedName>
    <definedName name="______________A65537" localSheetId="5">#REF!</definedName>
    <definedName name="______________A65537" localSheetId="4">#REF!</definedName>
    <definedName name="______________A65537" localSheetId="2">#REF!</definedName>
    <definedName name="______________A65537" localSheetId="7">#REF!</definedName>
    <definedName name="______________A65537" localSheetId="1">#REF!</definedName>
    <definedName name="______________A65537" localSheetId="0">#REF!</definedName>
    <definedName name="______________A65537">#REF!</definedName>
    <definedName name="______________ABM10" localSheetId="5">#REF!</definedName>
    <definedName name="______________ABM10" localSheetId="4">#REF!</definedName>
    <definedName name="______________ABM10" localSheetId="2">#REF!</definedName>
    <definedName name="______________ABM10" localSheetId="7">#REF!</definedName>
    <definedName name="______________ABM10" localSheetId="1">#REF!</definedName>
    <definedName name="______________ABM10" localSheetId="0">#REF!</definedName>
    <definedName name="______________ABM10">#REF!</definedName>
    <definedName name="______________ABM40" localSheetId="5">#REF!</definedName>
    <definedName name="______________ABM40" localSheetId="4">#REF!</definedName>
    <definedName name="______________ABM40" localSheetId="2">#REF!</definedName>
    <definedName name="______________ABM40" localSheetId="7">#REF!</definedName>
    <definedName name="______________ABM40" localSheetId="1">#REF!</definedName>
    <definedName name="______________ABM40" localSheetId="0">#REF!</definedName>
    <definedName name="______________ABM40">#REF!</definedName>
    <definedName name="______________ABM6" localSheetId="5">#REF!</definedName>
    <definedName name="______________ABM6" localSheetId="4">#REF!</definedName>
    <definedName name="______________ABM6" localSheetId="2">#REF!</definedName>
    <definedName name="______________ABM6" localSheetId="7">#REF!</definedName>
    <definedName name="______________ABM6" localSheetId="1">#REF!</definedName>
    <definedName name="______________ABM6" localSheetId="0">#REF!</definedName>
    <definedName name="______________ABM6">#REF!</definedName>
    <definedName name="______________ACB10" localSheetId="5">#REF!</definedName>
    <definedName name="______________ACB10" localSheetId="4">#REF!</definedName>
    <definedName name="______________ACB10" localSheetId="2">#REF!</definedName>
    <definedName name="______________ACB10" localSheetId="7">#REF!</definedName>
    <definedName name="______________ACB10" localSheetId="1">#REF!</definedName>
    <definedName name="______________ACB10" localSheetId="0">#REF!</definedName>
    <definedName name="______________ACB10">#REF!</definedName>
    <definedName name="______________ACB20" localSheetId="5">#REF!</definedName>
    <definedName name="______________ACB20" localSheetId="4">#REF!</definedName>
    <definedName name="______________ACB20" localSheetId="2">#REF!</definedName>
    <definedName name="______________ACB20" localSheetId="7">#REF!</definedName>
    <definedName name="______________ACB20" localSheetId="1">#REF!</definedName>
    <definedName name="______________ACB20" localSheetId="0">#REF!</definedName>
    <definedName name="______________ACB20">#REF!</definedName>
    <definedName name="______________ACR10" localSheetId="5">#REF!</definedName>
    <definedName name="______________ACR10" localSheetId="4">#REF!</definedName>
    <definedName name="______________ACR10" localSheetId="2">#REF!</definedName>
    <definedName name="______________ACR10" localSheetId="7">#REF!</definedName>
    <definedName name="______________ACR10" localSheetId="1">#REF!</definedName>
    <definedName name="______________ACR10" localSheetId="0">#REF!</definedName>
    <definedName name="______________ACR10">#REF!</definedName>
    <definedName name="______________ACR20" localSheetId="5">#REF!</definedName>
    <definedName name="______________ACR20" localSheetId="4">#REF!</definedName>
    <definedName name="______________ACR20" localSheetId="2">#REF!</definedName>
    <definedName name="______________ACR20" localSheetId="7">#REF!</definedName>
    <definedName name="______________ACR20" localSheetId="1">#REF!</definedName>
    <definedName name="______________ACR20" localSheetId="0">#REF!</definedName>
    <definedName name="______________ACR20">#REF!</definedName>
    <definedName name="______________AGG10" localSheetId="5">#REF!</definedName>
    <definedName name="______________AGG10" localSheetId="4">#REF!</definedName>
    <definedName name="______________AGG10" localSheetId="2">#REF!</definedName>
    <definedName name="______________AGG10" localSheetId="7">#REF!</definedName>
    <definedName name="______________AGG10" localSheetId="1">#REF!</definedName>
    <definedName name="______________AGG10" localSheetId="0">#REF!</definedName>
    <definedName name="______________AGG10">#REF!</definedName>
    <definedName name="______________AGG6" localSheetId="5">#REF!</definedName>
    <definedName name="______________AGG6" localSheetId="4">#REF!</definedName>
    <definedName name="______________AGG6" localSheetId="2">#REF!</definedName>
    <definedName name="______________AGG6" localSheetId="7">#REF!</definedName>
    <definedName name="______________AGG6" localSheetId="1">#REF!</definedName>
    <definedName name="______________AGG6" localSheetId="0">#REF!</definedName>
    <definedName name="______________AGG6">#REF!</definedName>
    <definedName name="______________ARV8040">'[20]ANAL-PUMP HOUSE'!$I$55</definedName>
    <definedName name="______________ash1" localSheetId="5">[21]ANAL!#REF!</definedName>
    <definedName name="______________ash1" localSheetId="4">[21]ANAL!#REF!</definedName>
    <definedName name="______________ash1" localSheetId="2">[21]ANAL!#REF!</definedName>
    <definedName name="______________ash1" localSheetId="7">[21]ANAL!#REF!</definedName>
    <definedName name="______________ash1" localSheetId="1">[21]ANAL!#REF!</definedName>
    <definedName name="______________ash1" localSheetId="0">[21]ANAL!#REF!</definedName>
    <definedName name="______________ash1">[21]ANAL!#REF!</definedName>
    <definedName name="______________AWM10" localSheetId="5">#REF!</definedName>
    <definedName name="______________AWM10" localSheetId="4">#REF!</definedName>
    <definedName name="______________AWM10" localSheetId="2">#REF!</definedName>
    <definedName name="______________AWM10" localSheetId="7">#REF!</definedName>
    <definedName name="______________AWM10" localSheetId="1">#REF!</definedName>
    <definedName name="______________AWM10" localSheetId="0">#REF!</definedName>
    <definedName name="______________AWM10">#REF!</definedName>
    <definedName name="______________AWM40" localSheetId="5">#REF!</definedName>
    <definedName name="______________AWM40" localSheetId="4">#REF!</definedName>
    <definedName name="______________AWM40" localSheetId="2">#REF!</definedName>
    <definedName name="______________AWM40" localSheetId="7">#REF!</definedName>
    <definedName name="______________AWM40" localSheetId="1">#REF!</definedName>
    <definedName name="______________AWM40" localSheetId="0">#REF!</definedName>
    <definedName name="______________AWM40">#REF!</definedName>
    <definedName name="______________AWM6" localSheetId="5">#REF!</definedName>
    <definedName name="______________AWM6" localSheetId="4">#REF!</definedName>
    <definedName name="______________AWM6" localSheetId="2">#REF!</definedName>
    <definedName name="______________AWM6" localSheetId="7">#REF!</definedName>
    <definedName name="______________AWM6" localSheetId="1">#REF!</definedName>
    <definedName name="______________AWM6" localSheetId="0">#REF!</definedName>
    <definedName name="______________AWM6">#REF!</definedName>
    <definedName name="______________b111121" localSheetId="5">#REF!</definedName>
    <definedName name="______________b111121" localSheetId="4">#REF!</definedName>
    <definedName name="______________b111121" localSheetId="2">#REF!</definedName>
    <definedName name="______________b111121" localSheetId="7">#REF!</definedName>
    <definedName name="______________b111121" localSheetId="1">#REF!</definedName>
    <definedName name="______________b111121" localSheetId="0">#REF!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5">[14]PROCTOR!#REF!</definedName>
    <definedName name="______________CAN458" localSheetId="4">[14]PROCTOR!#REF!</definedName>
    <definedName name="______________CAN458" localSheetId="2">[14]PROCTOR!#REF!</definedName>
    <definedName name="______________CAN458" localSheetId="7">[14]PROCTOR!#REF!</definedName>
    <definedName name="______________CAN458" localSheetId="1">[14]PROCTOR!#REF!</definedName>
    <definedName name="______________CAN458" localSheetId="0">[14]PROCTOR!#REF!</definedName>
    <definedName name="______________CAN458">[14]PROCTOR!#REF!</definedName>
    <definedName name="______________CAN486" localSheetId="5">[14]PROCTOR!#REF!</definedName>
    <definedName name="______________CAN486" localSheetId="4">[14]PROCTOR!#REF!</definedName>
    <definedName name="______________CAN486" localSheetId="2">[14]PROCTOR!#REF!</definedName>
    <definedName name="______________CAN486" localSheetId="7">[14]PROCTOR!#REF!</definedName>
    <definedName name="______________CAN486" localSheetId="1">[14]PROCTOR!#REF!</definedName>
    <definedName name="______________CAN486" localSheetId="0">[14]PROCTOR!#REF!</definedName>
    <definedName name="______________CAN486">[14]PROCTOR!#REF!</definedName>
    <definedName name="______________CAN487" localSheetId="5">[14]PROCTOR!#REF!</definedName>
    <definedName name="______________CAN487" localSheetId="4">[14]PROCTOR!#REF!</definedName>
    <definedName name="______________CAN487" localSheetId="2">[14]PROCTOR!#REF!</definedName>
    <definedName name="______________CAN487" localSheetId="7">[14]PROCTOR!#REF!</definedName>
    <definedName name="______________CAN487" localSheetId="1">[14]PROCTOR!#REF!</definedName>
    <definedName name="______________CAN487" localSheetId="0">[14]PROCTOR!#REF!</definedName>
    <definedName name="______________CAN487">[14]PROCTOR!#REF!</definedName>
    <definedName name="______________CAN488" localSheetId="5">[14]PROCTOR!#REF!</definedName>
    <definedName name="______________CAN488" localSheetId="4">[14]PROCTOR!#REF!</definedName>
    <definedName name="______________CAN488" localSheetId="2">[14]PROCTOR!#REF!</definedName>
    <definedName name="______________CAN488" localSheetId="7">[14]PROCTOR!#REF!</definedName>
    <definedName name="______________CAN488" localSheetId="1">[14]PROCTOR!#REF!</definedName>
    <definedName name="______________CAN488" localSheetId="0">[14]PROCTOR!#REF!</definedName>
    <definedName name="______________CAN488">[14]PROCTOR!#REF!</definedName>
    <definedName name="______________CAN489" localSheetId="5">[14]PROCTOR!#REF!</definedName>
    <definedName name="______________CAN489" localSheetId="4">[14]PROCTOR!#REF!</definedName>
    <definedName name="______________CAN489" localSheetId="2">[14]PROCTOR!#REF!</definedName>
    <definedName name="______________CAN489" localSheetId="7">[14]PROCTOR!#REF!</definedName>
    <definedName name="______________CAN489" localSheetId="1">[14]PROCTOR!#REF!</definedName>
    <definedName name="______________CAN489" localSheetId="0">[14]PROCTOR!#REF!</definedName>
    <definedName name="______________CAN489">[14]PROCTOR!#REF!</definedName>
    <definedName name="______________CAN490" localSheetId="5">[14]PROCTOR!#REF!</definedName>
    <definedName name="______________CAN490" localSheetId="4">[14]PROCTOR!#REF!</definedName>
    <definedName name="______________CAN490" localSheetId="2">[14]PROCTOR!#REF!</definedName>
    <definedName name="______________CAN490" localSheetId="7">[14]PROCTOR!#REF!</definedName>
    <definedName name="______________CAN490" localSheetId="1">[14]PROCTOR!#REF!</definedName>
    <definedName name="______________CAN490" localSheetId="0">[14]PROCTOR!#REF!</definedName>
    <definedName name="______________CAN490">[14]PROCTOR!#REF!</definedName>
    <definedName name="______________CAN491" localSheetId="5">[14]PROCTOR!#REF!</definedName>
    <definedName name="______________CAN491" localSheetId="4">[14]PROCTOR!#REF!</definedName>
    <definedName name="______________CAN491" localSheetId="2">[14]PROCTOR!#REF!</definedName>
    <definedName name="______________CAN491" localSheetId="7">[14]PROCTOR!#REF!</definedName>
    <definedName name="______________CAN491" localSheetId="1">[14]PROCTOR!#REF!</definedName>
    <definedName name="______________CAN491" localSheetId="0">[14]PROCTOR!#REF!</definedName>
    <definedName name="______________CAN491">[14]PROCTOR!#REF!</definedName>
    <definedName name="______________CAN492" localSheetId="5">[14]PROCTOR!#REF!</definedName>
    <definedName name="______________CAN492" localSheetId="4">[14]PROCTOR!#REF!</definedName>
    <definedName name="______________CAN492" localSheetId="2">[14]PROCTOR!#REF!</definedName>
    <definedName name="______________CAN492" localSheetId="7">[14]PROCTOR!#REF!</definedName>
    <definedName name="______________CAN492" localSheetId="1">[14]PROCTOR!#REF!</definedName>
    <definedName name="______________CAN492" localSheetId="0">[14]PROCTOR!#REF!</definedName>
    <definedName name="______________CAN492">[14]PROCTOR!#REF!</definedName>
    <definedName name="______________CAN493" localSheetId="5">[14]PROCTOR!#REF!</definedName>
    <definedName name="______________CAN493" localSheetId="4">[14]PROCTOR!#REF!</definedName>
    <definedName name="______________CAN493" localSheetId="2">[14]PROCTOR!#REF!</definedName>
    <definedName name="______________CAN493" localSheetId="7">[14]PROCTOR!#REF!</definedName>
    <definedName name="______________CAN493" localSheetId="1">[14]PROCTOR!#REF!</definedName>
    <definedName name="______________CAN493" localSheetId="0">[14]PROCTOR!#REF!</definedName>
    <definedName name="______________CAN493">[14]PROCTOR!#REF!</definedName>
    <definedName name="______________CAN494" localSheetId="5">[14]PROCTOR!#REF!</definedName>
    <definedName name="______________CAN494" localSheetId="4">[14]PROCTOR!#REF!</definedName>
    <definedName name="______________CAN494" localSheetId="2">[14]PROCTOR!#REF!</definedName>
    <definedName name="______________CAN494" localSheetId="7">[14]PROCTOR!#REF!</definedName>
    <definedName name="______________CAN494" localSheetId="1">[14]PROCTOR!#REF!</definedName>
    <definedName name="______________CAN494" localSheetId="0">[14]PROCTOR!#REF!</definedName>
    <definedName name="______________CAN494">[14]PROCTOR!#REF!</definedName>
    <definedName name="______________CAN495" localSheetId="5">[14]PROCTOR!#REF!</definedName>
    <definedName name="______________CAN495" localSheetId="4">[14]PROCTOR!#REF!</definedName>
    <definedName name="______________CAN495" localSheetId="2">[14]PROCTOR!#REF!</definedName>
    <definedName name="______________CAN495" localSheetId="7">[14]PROCTOR!#REF!</definedName>
    <definedName name="______________CAN495" localSheetId="1">[14]PROCTOR!#REF!</definedName>
    <definedName name="______________CAN495" localSheetId="0">[14]PROCTOR!#REF!</definedName>
    <definedName name="______________CAN495">[14]PROCTOR!#REF!</definedName>
    <definedName name="______________CAN496" localSheetId="5">[14]PROCTOR!#REF!</definedName>
    <definedName name="______________CAN496" localSheetId="4">[14]PROCTOR!#REF!</definedName>
    <definedName name="______________CAN496" localSheetId="2">[14]PROCTOR!#REF!</definedName>
    <definedName name="______________CAN496" localSheetId="7">[14]PROCTOR!#REF!</definedName>
    <definedName name="______________CAN496" localSheetId="1">[14]PROCTOR!#REF!</definedName>
    <definedName name="______________CAN496" localSheetId="0">[14]PROCTOR!#REF!</definedName>
    <definedName name="______________CAN496">[14]PROCTOR!#REF!</definedName>
    <definedName name="______________CAN497" localSheetId="5">[14]PROCTOR!#REF!</definedName>
    <definedName name="______________CAN497" localSheetId="4">[14]PROCTOR!#REF!</definedName>
    <definedName name="______________CAN497" localSheetId="2">[14]PROCTOR!#REF!</definedName>
    <definedName name="______________CAN497" localSheetId="7">[14]PROCTOR!#REF!</definedName>
    <definedName name="______________CAN497" localSheetId="1">[14]PROCTOR!#REF!</definedName>
    <definedName name="______________CAN497" localSheetId="0">[14]PROCTOR!#REF!</definedName>
    <definedName name="______________CAN497">[14]PROCTOR!#REF!</definedName>
    <definedName name="______________CAN498" localSheetId="5">[14]PROCTOR!#REF!</definedName>
    <definedName name="______________CAN498" localSheetId="4">[14]PROCTOR!#REF!</definedName>
    <definedName name="______________CAN498" localSheetId="2">[14]PROCTOR!#REF!</definedName>
    <definedName name="______________CAN498" localSheetId="7">[14]PROCTOR!#REF!</definedName>
    <definedName name="______________CAN498" localSheetId="1">[14]PROCTOR!#REF!</definedName>
    <definedName name="______________CAN498" localSheetId="0">[14]PROCTOR!#REF!</definedName>
    <definedName name="______________CAN498">[14]PROCTOR!#REF!</definedName>
    <definedName name="______________CAN499" localSheetId="5">[14]PROCTOR!#REF!</definedName>
    <definedName name="______________CAN499" localSheetId="4">[14]PROCTOR!#REF!</definedName>
    <definedName name="______________CAN499" localSheetId="2">[14]PROCTOR!#REF!</definedName>
    <definedName name="______________CAN499" localSheetId="7">[14]PROCTOR!#REF!</definedName>
    <definedName name="______________CAN499" localSheetId="1">[14]PROCTOR!#REF!</definedName>
    <definedName name="______________CAN499" localSheetId="0">[14]PROCTOR!#REF!</definedName>
    <definedName name="______________CAN499">[14]PROCTOR!#REF!</definedName>
    <definedName name="______________CAN500" localSheetId="5">[14]PROCTOR!#REF!</definedName>
    <definedName name="______________CAN500" localSheetId="4">[14]PROCTOR!#REF!</definedName>
    <definedName name="______________CAN500" localSheetId="2">[14]PROCTOR!#REF!</definedName>
    <definedName name="______________CAN500" localSheetId="7">[14]PROCTOR!#REF!</definedName>
    <definedName name="______________CAN500" localSheetId="1">[14]PROCTOR!#REF!</definedName>
    <definedName name="______________CAN500" localSheetId="0">[14]PROCTOR!#REF!</definedName>
    <definedName name="______________CAN500">[14]PROCTOR!#REF!</definedName>
    <definedName name="______________CDG100" localSheetId="5">#REF!</definedName>
    <definedName name="______________CDG100" localSheetId="4">#REF!</definedName>
    <definedName name="______________CDG100" localSheetId="2">#REF!</definedName>
    <definedName name="______________CDG100" localSheetId="7">#REF!</definedName>
    <definedName name="______________CDG100" localSheetId="1">#REF!</definedName>
    <definedName name="______________CDG100" localSheetId="0">#REF!</definedName>
    <definedName name="______________CDG100">#REF!</definedName>
    <definedName name="______________CDG250" localSheetId="5">#REF!</definedName>
    <definedName name="______________CDG250" localSheetId="4">#REF!</definedName>
    <definedName name="______________CDG250" localSheetId="2">#REF!</definedName>
    <definedName name="______________CDG250" localSheetId="7">#REF!</definedName>
    <definedName name="______________CDG250" localSheetId="1">#REF!</definedName>
    <definedName name="______________CDG250" localSheetId="0">#REF!</definedName>
    <definedName name="______________CDG250">#REF!</definedName>
    <definedName name="______________CDG50" localSheetId="5">#REF!</definedName>
    <definedName name="______________CDG50" localSheetId="4">#REF!</definedName>
    <definedName name="______________CDG50" localSheetId="2">#REF!</definedName>
    <definedName name="______________CDG50" localSheetId="7">#REF!</definedName>
    <definedName name="______________CDG50" localSheetId="1">#REF!</definedName>
    <definedName name="______________CDG50" localSheetId="0">#REF!</definedName>
    <definedName name="______________CDG50">#REF!</definedName>
    <definedName name="______________CDG500" localSheetId="5">#REF!</definedName>
    <definedName name="______________CDG500" localSheetId="4">#REF!</definedName>
    <definedName name="______________CDG500" localSheetId="2">#REF!</definedName>
    <definedName name="______________CDG500" localSheetId="7">#REF!</definedName>
    <definedName name="______________CDG500" localSheetId="1">#REF!</definedName>
    <definedName name="______________CDG500" localSheetId="0">#REF!</definedName>
    <definedName name="______________CDG500">#REF!</definedName>
    <definedName name="______________CEM53" localSheetId="5">#REF!</definedName>
    <definedName name="______________CEM53" localSheetId="4">#REF!</definedName>
    <definedName name="______________CEM53" localSheetId="2">#REF!</definedName>
    <definedName name="______________CEM53" localSheetId="7">#REF!</definedName>
    <definedName name="______________CEM53" localSheetId="1">#REF!</definedName>
    <definedName name="______________CEM53" localSheetId="0">#REF!</definedName>
    <definedName name="______________CEM53">#REF!</definedName>
    <definedName name="______________CRN3" localSheetId="5">#REF!</definedName>
    <definedName name="______________CRN3" localSheetId="4">#REF!</definedName>
    <definedName name="______________CRN3" localSheetId="2">#REF!</definedName>
    <definedName name="______________CRN3" localSheetId="7">#REF!</definedName>
    <definedName name="______________CRN3" localSheetId="1">#REF!</definedName>
    <definedName name="______________CRN3" localSheetId="0">#REF!</definedName>
    <definedName name="______________CRN3">#REF!</definedName>
    <definedName name="______________CRN35" localSheetId="5">#REF!</definedName>
    <definedName name="______________CRN35" localSheetId="4">#REF!</definedName>
    <definedName name="______________CRN35" localSheetId="2">#REF!</definedName>
    <definedName name="______________CRN35" localSheetId="7">#REF!</definedName>
    <definedName name="______________CRN35" localSheetId="1">#REF!</definedName>
    <definedName name="______________CRN35" localSheetId="0">#REF!</definedName>
    <definedName name="______________CRN35">#REF!</definedName>
    <definedName name="______________CRN80" localSheetId="5">#REF!</definedName>
    <definedName name="______________CRN80" localSheetId="4">#REF!</definedName>
    <definedName name="______________CRN80" localSheetId="2">#REF!</definedName>
    <definedName name="______________CRN80" localSheetId="7">#REF!</definedName>
    <definedName name="______________CRN80" localSheetId="1">#REF!</definedName>
    <definedName name="______________CRN80" localSheetId="0">#REF!</definedName>
    <definedName name="______________CRN80">#REF!</definedName>
    <definedName name="______________dec05" localSheetId="5" hidden="1">{"'Sheet1'!$A$4386:$N$4591"}</definedName>
    <definedName name="______________dec05" localSheetId="4" hidden="1">{"'Sheet1'!$A$4386:$N$4591"}</definedName>
    <definedName name="______________dec05" localSheetId="2" hidden="1">{"'Sheet1'!$A$4386:$N$4591"}</definedName>
    <definedName name="______________dec05" localSheetId="1" hidden="1">{"'Sheet1'!$A$4386:$N$4591"}</definedName>
    <definedName name="______________dec05" localSheetId="0" hidden="1">{"'Sheet1'!$A$4386:$N$4591"}</definedName>
    <definedName name="______________dec05" hidden="1">{"'Sheet1'!$A$4386:$N$4591"}</definedName>
    <definedName name="______________DOZ50" localSheetId="5">#REF!</definedName>
    <definedName name="______________DOZ50" localSheetId="4">#REF!</definedName>
    <definedName name="______________DOZ50" localSheetId="2">#REF!</definedName>
    <definedName name="______________DOZ50" localSheetId="7">#REF!</definedName>
    <definedName name="______________DOZ50" localSheetId="1">#REF!</definedName>
    <definedName name="______________DOZ50" localSheetId="0">#REF!</definedName>
    <definedName name="______________DOZ50">#REF!</definedName>
    <definedName name="______________DOZ80" localSheetId="5">#REF!</definedName>
    <definedName name="______________DOZ80" localSheetId="4">#REF!</definedName>
    <definedName name="______________DOZ80" localSheetId="2">#REF!</definedName>
    <definedName name="______________DOZ80" localSheetId="7">#REF!</definedName>
    <definedName name="______________DOZ80" localSheetId="1">#REF!</definedName>
    <definedName name="______________DOZ80" localSheetId="0">#REF!</definedName>
    <definedName name="______________DOZ80">#REF!</definedName>
    <definedName name="______________EXC20">'[10]Rate Analysis '!$E$50</definedName>
    <definedName name="______________ExV200" localSheetId="5">#REF!</definedName>
    <definedName name="______________ExV200" localSheetId="4">#REF!</definedName>
    <definedName name="______________ExV200" localSheetId="2">#REF!</definedName>
    <definedName name="______________ExV200" localSheetId="7">#REF!</definedName>
    <definedName name="______________ExV200" localSheetId="1">#REF!</definedName>
    <definedName name="______________ExV200" localSheetId="0">#REF!</definedName>
    <definedName name="______________ExV200">#REF!</definedName>
    <definedName name="______________GEN100" localSheetId="5">#REF!</definedName>
    <definedName name="______________GEN100" localSheetId="4">#REF!</definedName>
    <definedName name="______________GEN100" localSheetId="2">#REF!</definedName>
    <definedName name="______________GEN100" localSheetId="7">#REF!</definedName>
    <definedName name="______________GEN100" localSheetId="1">#REF!</definedName>
    <definedName name="______________GEN100" localSheetId="0">#REF!</definedName>
    <definedName name="______________GEN100">#REF!</definedName>
    <definedName name="______________GEN250" localSheetId="5">#REF!</definedName>
    <definedName name="______________GEN250" localSheetId="4">#REF!</definedName>
    <definedName name="______________GEN250" localSheetId="2">#REF!</definedName>
    <definedName name="______________GEN250" localSheetId="7">#REF!</definedName>
    <definedName name="______________GEN250" localSheetId="1">#REF!</definedName>
    <definedName name="______________GEN250" localSheetId="0">#REF!</definedName>
    <definedName name="______________GEN250">#REF!</definedName>
    <definedName name="______________GEN325" localSheetId="5">#REF!</definedName>
    <definedName name="______________GEN325" localSheetId="4">#REF!</definedName>
    <definedName name="______________GEN325" localSheetId="2">#REF!</definedName>
    <definedName name="______________GEN325" localSheetId="7">#REF!</definedName>
    <definedName name="______________GEN325" localSheetId="1">#REF!</definedName>
    <definedName name="______________GEN325" localSheetId="0">#REF!</definedName>
    <definedName name="______________GEN325">#REF!</definedName>
    <definedName name="______________GEN380" localSheetId="5">#REF!</definedName>
    <definedName name="______________GEN380" localSheetId="4">#REF!</definedName>
    <definedName name="______________GEN380" localSheetId="2">#REF!</definedName>
    <definedName name="______________GEN380" localSheetId="7">#REF!</definedName>
    <definedName name="______________GEN380" localSheetId="1">#REF!</definedName>
    <definedName name="______________GEN380" localSheetId="0">#REF!</definedName>
    <definedName name="______________GEN380">#REF!</definedName>
    <definedName name="______________GSB1" localSheetId="5">#REF!</definedName>
    <definedName name="______________GSB1" localSheetId="4">#REF!</definedName>
    <definedName name="______________GSB1" localSheetId="2">#REF!</definedName>
    <definedName name="______________GSB1" localSheetId="7">#REF!</definedName>
    <definedName name="______________GSB1" localSheetId="1">#REF!</definedName>
    <definedName name="______________GSB1" localSheetId="0">#REF!</definedName>
    <definedName name="______________GSB1">#REF!</definedName>
    <definedName name="______________GSB2" localSheetId="5">#REF!</definedName>
    <definedName name="______________GSB2" localSheetId="4">#REF!</definedName>
    <definedName name="______________GSB2" localSheetId="2">#REF!</definedName>
    <definedName name="______________GSB2" localSheetId="7">#REF!</definedName>
    <definedName name="______________GSB2" localSheetId="1">#REF!</definedName>
    <definedName name="______________GSB2" localSheetId="0">#REF!</definedName>
    <definedName name="______________GSB2">#REF!</definedName>
    <definedName name="______________GSB3" localSheetId="5">#REF!</definedName>
    <definedName name="______________GSB3" localSheetId="4">#REF!</definedName>
    <definedName name="______________GSB3" localSheetId="2">#REF!</definedName>
    <definedName name="______________GSB3" localSheetId="7">#REF!</definedName>
    <definedName name="______________GSB3" localSheetId="1">#REF!</definedName>
    <definedName name="______________GSB3" localSheetId="0">#REF!</definedName>
    <definedName name="______________GSB3">#REF!</definedName>
    <definedName name="______________HMP1" localSheetId="5">#REF!</definedName>
    <definedName name="______________HMP1" localSheetId="4">#REF!</definedName>
    <definedName name="______________HMP1" localSheetId="2">#REF!</definedName>
    <definedName name="______________HMP1" localSheetId="7">#REF!</definedName>
    <definedName name="______________HMP1" localSheetId="1">#REF!</definedName>
    <definedName name="______________HMP1" localSheetId="0">#REF!</definedName>
    <definedName name="______________HMP1">#REF!</definedName>
    <definedName name="______________HMP2" localSheetId="5">#REF!</definedName>
    <definedName name="______________HMP2" localSheetId="4">#REF!</definedName>
    <definedName name="______________HMP2" localSheetId="2">#REF!</definedName>
    <definedName name="______________HMP2" localSheetId="7">#REF!</definedName>
    <definedName name="______________HMP2" localSheetId="1">#REF!</definedName>
    <definedName name="______________HMP2" localSheetId="0">#REF!</definedName>
    <definedName name="______________HMP2">#REF!</definedName>
    <definedName name="______________HMP3" localSheetId="5">#REF!</definedName>
    <definedName name="______________HMP3" localSheetId="4">#REF!</definedName>
    <definedName name="______________HMP3" localSheetId="2">#REF!</definedName>
    <definedName name="______________HMP3" localSheetId="7">#REF!</definedName>
    <definedName name="______________HMP3" localSheetId="1">#REF!</definedName>
    <definedName name="______________HMP3" localSheetId="0">#REF!</definedName>
    <definedName name="______________HMP3">#REF!</definedName>
    <definedName name="______________HMP4" localSheetId="5">#REF!</definedName>
    <definedName name="______________HMP4" localSheetId="4">#REF!</definedName>
    <definedName name="______________HMP4" localSheetId="2">#REF!</definedName>
    <definedName name="______________HMP4" localSheetId="7">#REF!</definedName>
    <definedName name="______________HMP4" localSheetId="1">#REF!</definedName>
    <definedName name="______________HMP4" localSheetId="0">#REF!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5">#REF!</definedName>
    <definedName name="______________Ki1" localSheetId="4">#REF!</definedName>
    <definedName name="______________Ki1" localSheetId="2">#REF!</definedName>
    <definedName name="______________Ki1" localSheetId="7">#REF!</definedName>
    <definedName name="______________Ki1" localSheetId="1">#REF!</definedName>
    <definedName name="______________Ki1" localSheetId="0">#REF!</definedName>
    <definedName name="______________Ki1">#REF!</definedName>
    <definedName name="______________Ki2" localSheetId="5">#REF!</definedName>
    <definedName name="______________Ki2" localSheetId="4">#REF!</definedName>
    <definedName name="______________Ki2" localSheetId="2">#REF!</definedName>
    <definedName name="______________Ki2" localSheetId="7">#REF!</definedName>
    <definedName name="______________Ki2" localSheetId="1">#REF!</definedName>
    <definedName name="______________Ki2" localSheetId="0">#REF!</definedName>
    <definedName name="______________Ki2">#REF!</definedName>
    <definedName name="______________lb1" localSheetId="5">#REF!</definedName>
    <definedName name="______________lb1" localSheetId="4">#REF!</definedName>
    <definedName name="______________lb1" localSheetId="2">#REF!</definedName>
    <definedName name="______________lb1" localSheetId="7">#REF!</definedName>
    <definedName name="______________lb1" localSheetId="1">#REF!</definedName>
    <definedName name="______________lb1" localSheetId="0">#REF!</definedName>
    <definedName name="______________lb1">#REF!</definedName>
    <definedName name="______________lb2" localSheetId="5">#REF!</definedName>
    <definedName name="______________lb2" localSheetId="4">#REF!</definedName>
    <definedName name="______________lb2" localSheetId="2">#REF!</definedName>
    <definedName name="______________lb2" localSheetId="7">#REF!</definedName>
    <definedName name="______________lb2" localSheetId="1">#REF!</definedName>
    <definedName name="______________lb2" localSheetId="0">#REF!</definedName>
    <definedName name="______________lb2">#REF!</definedName>
    <definedName name="______________mac2">200</definedName>
    <definedName name="______________MAN1" localSheetId="5">#REF!</definedName>
    <definedName name="______________MAN1" localSheetId="4">#REF!</definedName>
    <definedName name="______________MAN1" localSheetId="2">#REF!</definedName>
    <definedName name="______________MAN1" localSheetId="7">#REF!</definedName>
    <definedName name="______________MAN1" localSheetId="1">#REF!</definedName>
    <definedName name="______________MAN1" localSheetId="0">#REF!</definedName>
    <definedName name="______________MAN1">#REF!</definedName>
    <definedName name="______________MIX10" localSheetId="5">#REF!</definedName>
    <definedName name="______________MIX10" localSheetId="4">#REF!</definedName>
    <definedName name="______________MIX10" localSheetId="2">#REF!</definedName>
    <definedName name="______________MIX10" localSheetId="7">#REF!</definedName>
    <definedName name="______________MIX10" localSheetId="1">#REF!</definedName>
    <definedName name="______________MIX10" localSheetId="0">#REF!</definedName>
    <definedName name="______________MIX10">#REF!</definedName>
    <definedName name="______________MIX15" localSheetId="5">#REF!</definedName>
    <definedName name="______________MIX15" localSheetId="4">#REF!</definedName>
    <definedName name="______________MIX15" localSheetId="2">#REF!</definedName>
    <definedName name="______________MIX15" localSheetId="7">#REF!</definedName>
    <definedName name="______________MIX15" localSheetId="1">#REF!</definedName>
    <definedName name="______________MIX15" localSheetId="0">#REF!</definedName>
    <definedName name="______________MIX15">#REF!</definedName>
    <definedName name="______________MIX15150" localSheetId="5">'[4]Mix Design'!#REF!</definedName>
    <definedName name="______________MIX15150" localSheetId="4">'[4]Mix Design'!#REF!</definedName>
    <definedName name="______________MIX15150" localSheetId="2">'[4]Mix Design'!#REF!</definedName>
    <definedName name="______________MIX15150" localSheetId="7">'[4]Mix Design'!#REF!</definedName>
    <definedName name="______________MIX15150" localSheetId="1">'[4]Mix Design'!#REF!</definedName>
    <definedName name="______________MIX15150" localSheetId="0">'[4]Mix Design'!#REF!</definedName>
    <definedName name="______________MIX15150">'[4]Mix Design'!#REF!</definedName>
    <definedName name="______________MIX1540">'[4]Mix Design'!$P$11</definedName>
    <definedName name="______________MIX1580" localSheetId="5">'[4]Mix Design'!#REF!</definedName>
    <definedName name="______________MIX1580" localSheetId="4">'[4]Mix Design'!#REF!</definedName>
    <definedName name="______________MIX1580" localSheetId="2">'[4]Mix Design'!#REF!</definedName>
    <definedName name="______________MIX1580" localSheetId="7">'[4]Mix Design'!#REF!</definedName>
    <definedName name="______________MIX1580" localSheetId="1">'[4]Mix Design'!#REF!</definedName>
    <definedName name="______________MIX1580" localSheetId="0">'[4]Mix Design'!#REF!</definedName>
    <definedName name="______________MIX1580">'[4]Mix Design'!#REF!</definedName>
    <definedName name="______________MIX2">'[5]Mix Design'!$P$12</definedName>
    <definedName name="______________MIX20" localSheetId="5">#REF!</definedName>
    <definedName name="______________MIX20" localSheetId="4">#REF!</definedName>
    <definedName name="______________MIX20" localSheetId="2">#REF!</definedName>
    <definedName name="______________MIX20" localSheetId="7">#REF!</definedName>
    <definedName name="______________MIX20" localSheetId="1">#REF!</definedName>
    <definedName name="______________MIX20" localSheetId="0">#REF!</definedName>
    <definedName name="______________MIX20">#REF!</definedName>
    <definedName name="______________MIX2020">'[4]Mix Design'!$P$12</definedName>
    <definedName name="______________MIX2040">'[4]Mix Design'!$P$13</definedName>
    <definedName name="______________MIX25" localSheetId="5">#REF!</definedName>
    <definedName name="______________MIX25" localSheetId="4">#REF!</definedName>
    <definedName name="______________MIX25" localSheetId="2">#REF!</definedName>
    <definedName name="______________MIX25" localSheetId="7">#REF!</definedName>
    <definedName name="______________MIX25" localSheetId="1">#REF!</definedName>
    <definedName name="______________MIX25" localSheetId="0">#REF!</definedName>
    <definedName name="______________MIX25">#REF!</definedName>
    <definedName name="______________MIX2540">'[4]Mix Design'!$P$15</definedName>
    <definedName name="______________Mix255">'[6]Mix Design'!$P$13</definedName>
    <definedName name="______________MIX30" localSheetId="5">#REF!</definedName>
    <definedName name="______________MIX30" localSheetId="4">#REF!</definedName>
    <definedName name="______________MIX30" localSheetId="2">#REF!</definedName>
    <definedName name="______________MIX30" localSheetId="7">#REF!</definedName>
    <definedName name="______________MIX30" localSheetId="1">#REF!</definedName>
    <definedName name="______________MIX30" localSheetId="0">#REF!</definedName>
    <definedName name="______________MIX30">#REF!</definedName>
    <definedName name="______________MIX35" localSheetId="5">#REF!</definedName>
    <definedName name="______________MIX35" localSheetId="4">#REF!</definedName>
    <definedName name="______________MIX35" localSheetId="2">#REF!</definedName>
    <definedName name="______________MIX35" localSheetId="7">#REF!</definedName>
    <definedName name="______________MIX35" localSheetId="1">#REF!</definedName>
    <definedName name="______________MIX35" localSheetId="0">#REF!</definedName>
    <definedName name="______________MIX35">#REF!</definedName>
    <definedName name="______________MIX40" localSheetId="5">#REF!</definedName>
    <definedName name="______________MIX40" localSheetId="4">#REF!</definedName>
    <definedName name="______________MIX40" localSheetId="2">#REF!</definedName>
    <definedName name="______________MIX40" localSheetId="7">#REF!</definedName>
    <definedName name="______________MIX40" localSheetId="1">#REF!</definedName>
    <definedName name="______________MIX40" localSheetId="0">#REF!</definedName>
    <definedName name="______________MIX40">#REF!</definedName>
    <definedName name="______________MIX45" localSheetId="5">'[4]Mix Design'!#REF!</definedName>
    <definedName name="______________MIX45" localSheetId="4">'[4]Mix Design'!#REF!</definedName>
    <definedName name="______________MIX45" localSheetId="2">'[4]Mix Design'!#REF!</definedName>
    <definedName name="______________MIX45" localSheetId="7">'[4]Mix Design'!#REF!</definedName>
    <definedName name="______________MIX45" localSheetId="1">'[4]Mix Design'!#REF!</definedName>
    <definedName name="______________MIX45" localSheetId="0">'[4]Mix Design'!#REF!</definedName>
    <definedName name="______________MIX45">'[4]Mix Design'!#REF!</definedName>
    <definedName name="______________mm1" localSheetId="5">#REF!</definedName>
    <definedName name="______________mm1" localSheetId="4">#REF!</definedName>
    <definedName name="______________mm1" localSheetId="2">#REF!</definedName>
    <definedName name="______________mm1" localSheetId="7">#REF!</definedName>
    <definedName name="______________mm1" localSheetId="1">#REF!</definedName>
    <definedName name="______________mm1" localSheetId="0">#REF!</definedName>
    <definedName name="______________mm1">#REF!</definedName>
    <definedName name="______________mm2" localSheetId="5">#REF!</definedName>
    <definedName name="______________mm2" localSheetId="4">#REF!</definedName>
    <definedName name="______________mm2" localSheetId="2">#REF!</definedName>
    <definedName name="______________mm2" localSheetId="7">#REF!</definedName>
    <definedName name="______________mm2" localSheetId="1">#REF!</definedName>
    <definedName name="______________mm2" localSheetId="0">#REF!</definedName>
    <definedName name="______________mm2">#REF!</definedName>
    <definedName name="______________mm3" localSheetId="5">#REF!</definedName>
    <definedName name="______________mm3" localSheetId="4">#REF!</definedName>
    <definedName name="______________mm3" localSheetId="2">#REF!</definedName>
    <definedName name="______________mm3" localSheetId="7">#REF!</definedName>
    <definedName name="______________mm3" localSheetId="1">#REF!</definedName>
    <definedName name="______________mm3" localSheetId="0">#REF!</definedName>
    <definedName name="______________mm3">#REF!</definedName>
    <definedName name="______________MUR5" localSheetId="5">#REF!</definedName>
    <definedName name="______________MUR5" localSheetId="4">#REF!</definedName>
    <definedName name="______________MUR5" localSheetId="2">#REF!</definedName>
    <definedName name="______________MUR5" localSheetId="7">#REF!</definedName>
    <definedName name="______________MUR5" localSheetId="1">#REF!</definedName>
    <definedName name="______________MUR5" localSheetId="0">#REF!</definedName>
    <definedName name="______________MUR5">#REF!</definedName>
    <definedName name="______________MUR8" localSheetId="5">#REF!</definedName>
    <definedName name="______________MUR8" localSheetId="4">#REF!</definedName>
    <definedName name="______________MUR8" localSheetId="2">#REF!</definedName>
    <definedName name="______________MUR8" localSheetId="7">#REF!</definedName>
    <definedName name="______________MUR8" localSheetId="1">#REF!</definedName>
    <definedName name="______________MUR8" localSheetId="0">#REF!</definedName>
    <definedName name="______________MUR8">#REF!</definedName>
    <definedName name="______________OPC43" localSheetId="5">#REF!</definedName>
    <definedName name="______________OPC43" localSheetId="4">#REF!</definedName>
    <definedName name="______________OPC43" localSheetId="2">#REF!</definedName>
    <definedName name="______________OPC43" localSheetId="7">#REF!</definedName>
    <definedName name="______________OPC43" localSheetId="1">#REF!</definedName>
    <definedName name="______________OPC43" localSheetId="0">#REF!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5">#REF!</definedName>
    <definedName name="______________PB1" localSheetId="4">#REF!</definedName>
    <definedName name="______________PB1" localSheetId="2">#REF!</definedName>
    <definedName name="______________PB1" localSheetId="7">#REF!</definedName>
    <definedName name="______________PB1" localSheetId="1">#REF!</definedName>
    <definedName name="______________PB1" localSheetId="0">#REF!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5">#REF!</definedName>
    <definedName name="______________SH5" localSheetId="4">#REF!</definedName>
    <definedName name="______________SH5" localSheetId="2">#REF!</definedName>
    <definedName name="______________SH5" localSheetId="7">#REF!</definedName>
    <definedName name="______________SH5" localSheetId="1">#REF!</definedName>
    <definedName name="______________SH5" localSheetId="0">#REF!</definedName>
    <definedName name="______________SH5">#REF!</definedName>
    <definedName name="______________SLV10025" localSheetId="5">'[8]ANAL-PIPE LINE'!#REF!</definedName>
    <definedName name="______________SLV10025" localSheetId="4">'[8]ANAL-PIPE LINE'!#REF!</definedName>
    <definedName name="______________SLV10025" localSheetId="2">'[8]ANAL-PIPE LINE'!#REF!</definedName>
    <definedName name="______________SLV10025" localSheetId="7">'[8]ANAL-PIPE LINE'!#REF!</definedName>
    <definedName name="______________SLV10025" localSheetId="1">'[8]ANAL-PIPE LINE'!#REF!</definedName>
    <definedName name="______________SLV10025" localSheetId="0">'[8]ANAL-PIPE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5">#REF!</definedName>
    <definedName name="______________tab1" localSheetId="4">#REF!</definedName>
    <definedName name="______________tab1" localSheetId="2">#REF!</definedName>
    <definedName name="______________tab1" localSheetId="7">#REF!</definedName>
    <definedName name="______________tab1" localSheetId="1">#REF!</definedName>
    <definedName name="______________tab1" localSheetId="0">#REF!</definedName>
    <definedName name="______________tab1">#REF!</definedName>
    <definedName name="______________tab2" localSheetId="5">#REF!</definedName>
    <definedName name="______________tab2" localSheetId="4">#REF!</definedName>
    <definedName name="______________tab2" localSheetId="2">#REF!</definedName>
    <definedName name="______________tab2" localSheetId="7">#REF!</definedName>
    <definedName name="______________tab2" localSheetId="1">#REF!</definedName>
    <definedName name="______________tab2" localSheetId="0">#REF!</definedName>
    <definedName name="______________tab2">#REF!</definedName>
    <definedName name="______________TB2" localSheetId="5">#REF!</definedName>
    <definedName name="______________TB2" localSheetId="4">#REF!</definedName>
    <definedName name="______________TB2" localSheetId="2">#REF!</definedName>
    <definedName name="______________TB2" localSheetId="7">#REF!</definedName>
    <definedName name="______________TB2" localSheetId="1">#REF!</definedName>
    <definedName name="______________TB2" localSheetId="0">#REF!</definedName>
    <definedName name="______________TB2">#REF!</definedName>
    <definedName name="______________TIP1" localSheetId="5">#REF!</definedName>
    <definedName name="______________TIP1" localSheetId="4">#REF!</definedName>
    <definedName name="______________TIP1" localSheetId="2">#REF!</definedName>
    <definedName name="______________TIP1" localSheetId="7">#REF!</definedName>
    <definedName name="______________TIP1" localSheetId="1">#REF!</definedName>
    <definedName name="______________TIP1" localSheetId="0">#REF!</definedName>
    <definedName name="______________TIP1">#REF!</definedName>
    <definedName name="______________TIP2" localSheetId="5">#REF!</definedName>
    <definedName name="______________TIP2" localSheetId="4">#REF!</definedName>
    <definedName name="______________TIP2" localSheetId="2">#REF!</definedName>
    <definedName name="______________TIP2" localSheetId="7">#REF!</definedName>
    <definedName name="______________TIP2" localSheetId="1">#REF!</definedName>
    <definedName name="______________TIP2" localSheetId="0">#REF!</definedName>
    <definedName name="______________TIP2">#REF!</definedName>
    <definedName name="______________TIP3" localSheetId="5">#REF!</definedName>
    <definedName name="______________TIP3" localSheetId="4">#REF!</definedName>
    <definedName name="______________TIP3" localSheetId="2">#REF!</definedName>
    <definedName name="______________TIP3" localSheetId="7">#REF!</definedName>
    <definedName name="______________TIP3" localSheetId="1">#REF!</definedName>
    <definedName name="______________TIP3" localSheetId="0">#REF!</definedName>
    <definedName name="______________TIP3">#REF!</definedName>
    <definedName name="_____________A65537" localSheetId="5">#REF!</definedName>
    <definedName name="_____________A65537" localSheetId="4">#REF!</definedName>
    <definedName name="_____________A65537" localSheetId="2">#REF!</definedName>
    <definedName name="_____________A65537" localSheetId="7">#REF!</definedName>
    <definedName name="_____________A65537" localSheetId="1">#REF!</definedName>
    <definedName name="_____________A65537" localSheetId="0">#REF!</definedName>
    <definedName name="_____________A65537">#REF!</definedName>
    <definedName name="_____________ABM10" localSheetId="5">#REF!</definedName>
    <definedName name="_____________ABM10" localSheetId="4">#REF!</definedName>
    <definedName name="_____________ABM10" localSheetId="2">#REF!</definedName>
    <definedName name="_____________ABM10" localSheetId="7">#REF!</definedName>
    <definedName name="_____________ABM10" localSheetId="1">#REF!</definedName>
    <definedName name="_____________ABM10" localSheetId="0">#REF!</definedName>
    <definedName name="_____________ABM10">#REF!</definedName>
    <definedName name="_____________ABM40" localSheetId="5">#REF!</definedName>
    <definedName name="_____________ABM40" localSheetId="4">#REF!</definedName>
    <definedName name="_____________ABM40" localSheetId="2">#REF!</definedName>
    <definedName name="_____________ABM40" localSheetId="7">#REF!</definedName>
    <definedName name="_____________ABM40" localSheetId="1">#REF!</definedName>
    <definedName name="_____________ABM40" localSheetId="0">#REF!</definedName>
    <definedName name="_____________ABM40">#REF!</definedName>
    <definedName name="_____________ABM6" localSheetId="5">#REF!</definedName>
    <definedName name="_____________ABM6" localSheetId="4">#REF!</definedName>
    <definedName name="_____________ABM6" localSheetId="2">#REF!</definedName>
    <definedName name="_____________ABM6" localSheetId="7">#REF!</definedName>
    <definedName name="_____________ABM6" localSheetId="1">#REF!</definedName>
    <definedName name="_____________ABM6" localSheetId="0">#REF!</definedName>
    <definedName name="_____________ABM6">#REF!</definedName>
    <definedName name="_____________ACB10" localSheetId="5">#REF!</definedName>
    <definedName name="_____________ACB10" localSheetId="4">#REF!</definedName>
    <definedName name="_____________ACB10" localSheetId="2">#REF!</definedName>
    <definedName name="_____________ACB10" localSheetId="7">#REF!</definedName>
    <definedName name="_____________ACB10" localSheetId="1">#REF!</definedName>
    <definedName name="_____________ACB10" localSheetId="0">#REF!</definedName>
    <definedName name="_____________ACB10">#REF!</definedName>
    <definedName name="_____________ACB20" localSheetId="5">#REF!</definedName>
    <definedName name="_____________ACB20" localSheetId="4">#REF!</definedName>
    <definedName name="_____________ACB20" localSheetId="2">#REF!</definedName>
    <definedName name="_____________ACB20" localSheetId="7">#REF!</definedName>
    <definedName name="_____________ACB20" localSheetId="1">#REF!</definedName>
    <definedName name="_____________ACB20" localSheetId="0">#REF!</definedName>
    <definedName name="_____________ACB20">#REF!</definedName>
    <definedName name="_____________ACR10" localSheetId="5">#REF!</definedName>
    <definedName name="_____________ACR10" localSheetId="4">#REF!</definedName>
    <definedName name="_____________ACR10" localSheetId="2">#REF!</definedName>
    <definedName name="_____________ACR10" localSheetId="7">#REF!</definedName>
    <definedName name="_____________ACR10" localSheetId="1">#REF!</definedName>
    <definedName name="_____________ACR10" localSheetId="0">#REF!</definedName>
    <definedName name="_____________ACR10">#REF!</definedName>
    <definedName name="_____________ACR20" localSheetId="5">#REF!</definedName>
    <definedName name="_____________ACR20" localSheetId="4">#REF!</definedName>
    <definedName name="_____________ACR20" localSheetId="2">#REF!</definedName>
    <definedName name="_____________ACR20" localSheetId="7">#REF!</definedName>
    <definedName name="_____________ACR20" localSheetId="1">#REF!</definedName>
    <definedName name="_____________ACR20" localSheetId="0">#REF!</definedName>
    <definedName name="_____________ACR20">#REF!</definedName>
    <definedName name="_____________AGG10" localSheetId="5">#REF!</definedName>
    <definedName name="_____________AGG10" localSheetId="4">#REF!</definedName>
    <definedName name="_____________AGG10" localSheetId="2">#REF!</definedName>
    <definedName name="_____________AGG10" localSheetId="7">#REF!</definedName>
    <definedName name="_____________AGG10" localSheetId="1">#REF!</definedName>
    <definedName name="_____________AGG10" localSheetId="0">#REF!</definedName>
    <definedName name="_____________AGG10">#REF!</definedName>
    <definedName name="_____________AGG40" localSheetId="5">#REF!</definedName>
    <definedName name="_____________AGG40" localSheetId="4">#REF!</definedName>
    <definedName name="_____________AGG40" localSheetId="2">#REF!</definedName>
    <definedName name="_____________AGG40" localSheetId="7">#REF!</definedName>
    <definedName name="_____________AGG40" localSheetId="1">#REF!</definedName>
    <definedName name="_____________AGG40" localSheetId="0">#REF!</definedName>
    <definedName name="_____________AGG40">#REF!</definedName>
    <definedName name="_____________AGG6" localSheetId="5">#REF!</definedName>
    <definedName name="_____________AGG6" localSheetId="4">#REF!</definedName>
    <definedName name="_____________AGG6" localSheetId="2">#REF!</definedName>
    <definedName name="_____________AGG6" localSheetId="7">#REF!</definedName>
    <definedName name="_____________AGG6" localSheetId="1">#REF!</definedName>
    <definedName name="_____________AGG6" localSheetId="0">#REF!</definedName>
    <definedName name="_____________AGG6">#REF!</definedName>
    <definedName name="_____________ash1" localSheetId="5">[13]ANAL!#REF!</definedName>
    <definedName name="_____________ash1" localSheetId="4">[13]ANAL!#REF!</definedName>
    <definedName name="_____________ash1" localSheetId="2">[13]ANAL!#REF!</definedName>
    <definedName name="_____________ash1" localSheetId="7">[13]ANAL!#REF!</definedName>
    <definedName name="_____________ash1" localSheetId="1">[13]ANAL!#REF!</definedName>
    <definedName name="_____________ash1" localSheetId="0">[13]ANAL!#REF!</definedName>
    <definedName name="_____________ash1">[13]ANAL!#REF!</definedName>
    <definedName name="_____________AWM10" localSheetId="5">#REF!</definedName>
    <definedName name="_____________AWM10" localSheetId="4">#REF!</definedName>
    <definedName name="_____________AWM10" localSheetId="2">#REF!</definedName>
    <definedName name="_____________AWM10" localSheetId="7">#REF!</definedName>
    <definedName name="_____________AWM10" localSheetId="1">#REF!</definedName>
    <definedName name="_____________AWM10" localSheetId="0">#REF!</definedName>
    <definedName name="_____________AWM10">#REF!</definedName>
    <definedName name="_____________AWM40" localSheetId="5">#REF!</definedName>
    <definedName name="_____________AWM40" localSheetId="4">#REF!</definedName>
    <definedName name="_____________AWM40" localSheetId="2">#REF!</definedName>
    <definedName name="_____________AWM40" localSheetId="7">#REF!</definedName>
    <definedName name="_____________AWM40" localSheetId="1">#REF!</definedName>
    <definedName name="_____________AWM40" localSheetId="0">#REF!</definedName>
    <definedName name="_____________AWM40">#REF!</definedName>
    <definedName name="_____________AWM6" localSheetId="5">#REF!</definedName>
    <definedName name="_____________AWM6" localSheetId="4">#REF!</definedName>
    <definedName name="_____________AWM6" localSheetId="2">#REF!</definedName>
    <definedName name="_____________AWM6" localSheetId="7">#REF!</definedName>
    <definedName name="_____________AWM6" localSheetId="1">#REF!</definedName>
    <definedName name="_____________AWM6" localSheetId="0">#REF!</definedName>
    <definedName name="_____________AWM6">#REF!</definedName>
    <definedName name="_____________b111121" localSheetId="5">#REF!</definedName>
    <definedName name="_____________b111121" localSheetId="4">#REF!</definedName>
    <definedName name="_____________b111121" localSheetId="2">#REF!</definedName>
    <definedName name="_____________b111121" localSheetId="7">#REF!</definedName>
    <definedName name="_____________b111121" localSheetId="1">#REF!</definedName>
    <definedName name="_____________b111121" localSheetId="0">#REF!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5">[14]PROCTOR!#REF!</definedName>
    <definedName name="_____________CAN458" localSheetId="4">[14]PROCTOR!#REF!</definedName>
    <definedName name="_____________CAN458" localSheetId="2">[14]PROCTOR!#REF!</definedName>
    <definedName name="_____________CAN458" localSheetId="7">[14]PROCTOR!#REF!</definedName>
    <definedName name="_____________CAN458" localSheetId="1">[14]PROCTOR!#REF!</definedName>
    <definedName name="_____________CAN458" localSheetId="0">[14]PROCTOR!#REF!</definedName>
    <definedName name="_____________CAN458">[14]PROCTOR!#REF!</definedName>
    <definedName name="_____________CAN486" localSheetId="5">[14]PROCTOR!#REF!</definedName>
    <definedName name="_____________CAN486" localSheetId="4">[14]PROCTOR!#REF!</definedName>
    <definedName name="_____________CAN486" localSheetId="2">[14]PROCTOR!#REF!</definedName>
    <definedName name="_____________CAN486" localSheetId="7">[14]PROCTOR!#REF!</definedName>
    <definedName name="_____________CAN486" localSheetId="1">[14]PROCTOR!#REF!</definedName>
    <definedName name="_____________CAN486" localSheetId="0">[14]PROCTOR!#REF!</definedName>
    <definedName name="_____________CAN486">[14]PROCTOR!#REF!</definedName>
    <definedName name="_____________CAN487" localSheetId="5">[14]PROCTOR!#REF!</definedName>
    <definedName name="_____________CAN487" localSheetId="4">[14]PROCTOR!#REF!</definedName>
    <definedName name="_____________CAN487" localSheetId="2">[14]PROCTOR!#REF!</definedName>
    <definedName name="_____________CAN487" localSheetId="7">[14]PROCTOR!#REF!</definedName>
    <definedName name="_____________CAN487" localSheetId="1">[14]PROCTOR!#REF!</definedName>
    <definedName name="_____________CAN487" localSheetId="0">[14]PROCTOR!#REF!</definedName>
    <definedName name="_____________CAN487">[14]PROCTOR!#REF!</definedName>
    <definedName name="_____________CAN488" localSheetId="5">[14]PROCTOR!#REF!</definedName>
    <definedName name="_____________CAN488" localSheetId="4">[14]PROCTOR!#REF!</definedName>
    <definedName name="_____________CAN488" localSheetId="2">[14]PROCTOR!#REF!</definedName>
    <definedName name="_____________CAN488" localSheetId="7">[14]PROCTOR!#REF!</definedName>
    <definedName name="_____________CAN488" localSheetId="1">[14]PROCTOR!#REF!</definedName>
    <definedName name="_____________CAN488" localSheetId="0">[14]PROCTOR!#REF!</definedName>
    <definedName name="_____________CAN488">[14]PROCTOR!#REF!</definedName>
    <definedName name="_____________CAN489" localSheetId="5">[14]PROCTOR!#REF!</definedName>
    <definedName name="_____________CAN489" localSheetId="4">[14]PROCTOR!#REF!</definedName>
    <definedName name="_____________CAN489" localSheetId="2">[14]PROCTOR!#REF!</definedName>
    <definedName name="_____________CAN489" localSheetId="7">[14]PROCTOR!#REF!</definedName>
    <definedName name="_____________CAN489" localSheetId="1">[14]PROCTOR!#REF!</definedName>
    <definedName name="_____________CAN489" localSheetId="0">[14]PROCTOR!#REF!</definedName>
    <definedName name="_____________CAN489">[14]PROCTOR!#REF!</definedName>
    <definedName name="_____________CAN490" localSheetId="5">[14]PROCTOR!#REF!</definedName>
    <definedName name="_____________CAN490" localSheetId="4">[14]PROCTOR!#REF!</definedName>
    <definedName name="_____________CAN490" localSheetId="2">[14]PROCTOR!#REF!</definedName>
    <definedName name="_____________CAN490" localSheetId="7">[14]PROCTOR!#REF!</definedName>
    <definedName name="_____________CAN490" localSheetId="1">[14]PROCTOR!#REF!</definedName>
    <definedName name="_____________CAN490" localSheetId="0">[14]PROCTOR!#REF!</definedName>
    <definedName name="_____________CAN490">[14]PROCTOR!#REF!</definedName>
    <definedName name="_____________CAN491" localSheetId="5">[14]PROCTOR!#REF!</definedName>
    <definedName name="_____________CAN491" localSheetId="4">[14]PROCTOR!#REF!</definedName>
    <definedName name="_____________CAN491" localSheetId="2">[14]PROCTOR!#REF!</definedName>
    <definedName name="_____________CAN491" localSheetId="7">[14]PROCTOR!#REF!</definedName>
    <definedName name="_____________CAN491" localSheetId="1">[14]PROCTOR!#REF!</definedName>
    <definedName name="_____________CAN491" localSheetId="0">[14]PROCTOR!#REF!</definedName>
    <definedName name="_____________CAN491">[14]PROCTOR!#REF!</definedName>
    <definedName name="_____________CAN492" localSheetId="5">[14]PROCTOR!#REF!</definedName>
    <definedName name="_____________CAN492" localSheetId="4">[14]PROCTOR!#REF!</definedName>
    <definedName name="_____________CAN492" localSheetId="2">[14]PROCTOR!#REF!</definedName>
    <definedName name="_____________CAN492" localSheetId="7">[14]PROCTOR!#REF!</definedName>
    <definedName name="_____________CAN492" localSheetId="1">[14]PROCTOR!#REF!</definedName>
    <definedName name="_____________CAN492" localSheetId="0">[14]PROCTOR!#REF!</definedName>
    <definedName name="_____________CAN492">[14]PROCTOR!#REF!</definedName>
    <definedName name="_____________CAN493" localSheetId="5">[14]PROCTOR!#REF!</definedName>
    <definedName name="_____________CAN493" localSheetId="4">[14]PROCTOR!#REF!</definedName>
    <definedName name="_____________CAN493" localSheetId="2">[14]PROCTOR!#REF!</definedName>
    <definedName name="_____________CAN493" localSheetId="7">[14]PROCTOR!#REF!</definedName>
    <definedName name="_____________CAN493" localSheetId="1">[14]PROCTOR!#REF!</definedName>
    <definedName name="_____________CAN493" localSheetId="0">[14]PROCTOR!#REF!</definedName>
    <definedName name="_____________CAN493">[14]PROCTOR!#REF!</definedName>
    <definedName name="_____________CAN494" localSheetId="5">[14]PROCTOR!#REF!</definedName>
    <definedName name="_____________CAN494" localSheetId="4">[14]PROCTOR!#REF!</definedName>
    <definedName name="_____________CAN494" localSheetId="2">[14]PROCTOR!#REF!</definedName>
    <definedName name="_____________CAN494" localSheetId="7">[14]PROCTOR!#REF!</definedName>
    <definedName name="_____________CAN494" localSheetId="1">[14]PROCTOR!#REF!</definedName>
    <definedName name="_____________CAN494" localSheetId="0">[14]PROCTOR!#REF!</definedName>
    <definedName name="_____________CAN494">[14]PROCTOR!#REF!</definedName>
    <definedName name="_____________CAN495" localSheetId="5">[14]PROCTOR!#REF!</definedName>
    <definedName name="_____________CAN495" localSheetId="4">[14]PROCTOR!#REF!</definedName>
    <definedName name="_____________CAN495" localSheetId="2">[14]PROCTOR!#REF!</definedName>
    <definedName name="_____________CAN495" localSheetId="7">[14]PROCTOR!#REF!</definedName>
    <definedName name="_____________CAN495" localSheetId="1">[14]PROCTOR!#REF!</definedName>
    <definedName name="_____________CAN495" localSheetId="0">[14]PROCTOR!#REF!</definedName>
    <definedName name="_____________CAN495">[14]PROCTOR!#REF!</definedName>
    <definedName name="_____________CAN496" localSheetId="5">[14]PROCTOR!#REF!</definedName>
    <definedName name="_____________CAN496" localSheetId="4">[14]PROCTOR!#REF!</definedName>
    <definedName name="_____________CAN496" localSheetId="2">[14]PROCTOR!#REF!</definedName>
    <definedName name="_____________CAN496" localSheetId="7">[14]PROCTOR!#REF!</definedName>
    <definedName name="_____________CAN496" localSheetId="1">[14]PROCTOR!#REF!</definedName>
    <definedName name="_____________CAN496" localSheetId="0">[14]PROCTOR!#REF!</definedName>
    <definedName name="_____________CAN496">[14]PROCTOR!#REF!</definedName>
    <definedName name="_____________CAN497" localSheetId="5">[14]PROCTOR!#REF!</definedName>
    <definedName name="_____________CAN497" localSheetId="4">[14]PROCTOR!#REF!</definedName>
    <definedName name="_____________CAN497" localSheetId="2">[14]PROCTOR!#REF!</definedName>
    <definedName name="_____________CAN497" localSheetId="7">[14]PROCTOR!#REF!</definedName>
    <definedName name="_____________CAN497" localSheetId="1">[14]PROCTOR!#REF!</definedName>
    <definedName name="_____________CAN497" localSheetId="0">[14]PROCTOR!#REF!</definedName>
    <definedName name="_____________CAN497">[14]PROCTOR!#REF!</definedName>
    <definedName name="_____________CAN498" localSheetId="5">[14]PROCTOR!#REF!</definedName>
    <definedName name="_____________CAN498" localSheetId="4">[14]PROCTOR!#REF!</definedName>
    <definedName name="_____________CAN498" localSheetId="2">[14]PROCTOR!#REF!</definedName>
    <definedName name="_____________CAN498" localSheetId="7">[14]PROCTOR!#REF!</definedName>
    <definedName name="_____________CAN498" localSheetId="1">[14]PROCTOR!#REF!</definedName>
    <definedName name="_____________CAN498" localSheetId="0">[14]PROCTOR!#REF!</definedName>
    <definedName name="_____________CAN498">[14]PROCTOR!#REF!</definedName>
    <definedName name="_____________CAN499" localSheetId="5">[14]PROCTOR!#REF!</definedName>
    <definedName name="_____________CAN499" localSheetId="4">[14]PROCTOR!#REF!</definedName>
    <definedName name="_____________CAN499" localSheetId="2">[14]PROCTOR!#REF!</definedName>
    <definedName name="_____________CAN499" localSheetId="7">[14]PROCTOR!#REF!</definedName>
    <definedName name="_____________CAN499" localSheetId="1">[14]PROCTOR!#REF!</definedName>
    <definedName name="_____________CAN499" localSheetId="0">[14]PROCTOR!#REF!</definedName>
    <definedName name="_____________CAN499">[14]PROCTOR!#REF!</definedName>
    <definedName name="_____________CAN500" localSheetId="5">[14]PROCTOR!#REF!</definedName>
    <definedName name="_____________CAN500" localSheetId="4">[14]PROCTOR!#REF!</definedName>
    <definedName name="_____________CAN500" localSheetId="2">[14]PROCTOR!#REF!</definedName>
    <definedName name="_____________CAN500" localSheetId="7">[14]PROCTOR!#REF!</definedName>
    <definedName name="_____________CAN500" localSheetId="1">[14]PROCTOR!#REF!</definedName>
    <definedName name="_____________CAN500" localSheetId="0">[14]PROCTOR!#REF!</definedName>
    <definedName name="_____________CAN500">[14]PROCTOR!#REF!</definedName>
    <definedName name="_____________CDG100" localSheetId="5">#REF!</definedName>
    <definedName name="_____________CDG100" localSheetId="4">#REF!</definedName>
    <definedName name="_____________CDG100" localSheetId="2">#REF!</definedName>
    <definedName name="_____________CDG100" localSheetId="7">#REF!</definedName>
    <definedName name="_____________CDG100" localSheetId="1">#REF!</definedName>
    <definedName name="_____________CDG100" localSheetId="0">#REF!</definedName>
    <definedName name="_____________CDG100">#REF!</definedName>
    <definedName name="_____________CDG250" localSheetId="5">#REF!</definedName>
    <definedName name="_____________CDG250" localSheetId="4">#REF!</definedName>
    <definedName name="_____________CDG250" localSheetId="2">#REF!</definedName>
    <definedName name="_____________CDG250" localSheetId="7">#REF!</definedName>
    <definedName name="_____________CDG250" localSheetId="1">#REF!</definedName>
    <definedName name="_____________CDG250" localSheetId="0">#REF!</definedName>
    <definedName name="_____________CDG250">#REF!</definedName>
    <definedName name="_____________CDG50" localSheetId="5">#REF!</definedName>
    <definedName name="_____________CDG50" localSheetId="4">#REF!</definedName>
    <definedName name="_____________CDG50" localSheetId="2">#REF!</definedName>
    <definedName name="_____________CDG50" localSheetId="7">#REF!</definedName>
    <definedName name="_____________CDG50" localSheetId="1">#REF!</definedName>
    <definedName name="_____________CDG50" localSheetId="0">#REF!</definedName>
    <definedName name="_____________CDG50">#REF!</definedName>
    <definedName name="_____________CDG500" localSheetId="5">#REF!</definedName>
    <definedName name="_____________CDG500" localSheetId="4">#REF!</definedName>
    <definedName name="_____________CDG500" localSheetId="2">#REF!</definedName>
    <definedName name="_____________CDG500" localSheetId="7">#REF!</definedName>
    <definedName name="_____________CDG500" localSheetId="1">#REF!</definedName>
    <definedName name="_____________CDG500" localSheetId="0">#REF!</definedName>
    <definedName name="_____________CDG500">#REF!</definedName>
    <definedName name="_____________CEM53" localSheetId="5">#REF!</definedName>
    <definedName name="_____________CEM53" localSheetId="4">#REF!</definedName>
    <definedName name="_____________CEM53" localSheetId="2">#REF!</definedName>
    <definedName name="_____________CEM53" localSheetId="7">#REF!</definedName>
    <definedName name="_____________CEM53" localSheetId="1">#REF!</definedName>
    <definedName name="_____________CEM53" localSheetId="0">#REF!</definedName>
    <definedName name="_____________CEM53">#REF!</definedName>
    <definedName name="_____________CRN3" localSheetId="5">#REF!</definedName>
    <definedName name="_____________CRN3" localSheetId="4">#REF!</definedName>
    <definedName name="_____________CRN3" localSheetId="2">#REF!</definedName>
    <definedName name="_____________CRN3" localSheetId="7">#REF!</definedName>
    <definedName name="_____________CRN3" localSheetId="1">#REF!</definedName>
    <definedName name="_____________CRN3" localSheetId="0">#REF!</definedName>
    <definedName name="_____________CRN3">#REF!</definedName>
    <definedName name="_____________CRN35" localSheetId="5">#REF!</definedName>
    <definedName name="_____________CRN35" localSheetId="4">#REF!</definedName>
    <definedName name="_____________CRN35" localSheetId="2">#REF!</definedName>
    <definedName name="_____________CRN35" localSheetId="7">#REF!</definedName>
    <definedName name="_____________CRN35" localSheetId="1">#REF!</definedName>
    <definedName name="_____________CRN35" localSheetId="0">#REF!</definedName>
    <definedName name="_____________CRN35">#REF!</definedName>
    <definedName name="_____________CRN80" localSheetId="5">#REF!</definedName>
    <definedName name="_____________CRN80" localSheetId="4">#REF!</definedName>
    <definedName name="_____________CRN80" localSheetId="2">#REF!</definedName>
    <definedName name="_____________CRN80" localSheetId="7">#REF!</definedName>
    <definedName name="_____________CRN80" localSheetId="1">#REF!</definedName>
    <definedName name="_____________CRN80" localSheetId="0">#REF!</definedName>
    <definedName name="_____________CRN80">#REF!</definedName>
    <definedName name="_____________dec05" localSheetId="5" hidden="1">{"'Sheet1'!$A$4386:$N$4591"}</definedName>
    <definedName name="_____________dec05" localSheetId="4" hidden="1">{"'Sheet1'!$A$4386:$N$4591"}</definedName>
    <definedName name="_____________dec05" localSheetId="2" hidden="1">{"'Sheet1'!$A$4386:$N$4591"}</definedName>
    <definedName name="_____________dec05" localSheetId="1" hidden="1">{"'Sheet1'!$A$4386:$N$4591"}</definedName>
    <definedName name="_____________dec05" localSheetId="0" hidden="1">{"'Sheet1'!$A$4386:$N$4591"}</definedName>
    <definedName name="_____________dec05" hidden="1">{"'Sheet1'!$A$4386:$N$4591"}</definedName>
    <definedName name="_____________DOZ50" localSheetId="5">#REF!</definedName>
    <definedName name="_____________DOZ50" localSheetId="4">#REF!</definedName>
    <definedName name="_____________DOZ50" localSheetId="2">#REF!</definedName>
    <definedName name="_____________DOZ50" localSheetId="7">#REF!</definedName>
    <definedName name="_____________DOZ50" localSheetId="1">#REF!</definedName>
    <definedName name="_____________DOZ50" localSheetId="0">#REF!</definedName>
    <definedName name="_____________DOZ50">#REF!</definedName>
    <definedName name="_____________DOZ80" localSheetId="5">#REF!</definedName>
    <definedName name="_____________DOZ80" localSheetId="4">#REF!</definedName>
    <definedName name="_____________DOZ80" localSheetId="2">#REF!</definedName>
    <definedName name="_____________DOZ80" localSheetId="7">#REF!</definedName>
    <definedName name="_____________DOZ80" localSheetId="1">#REF!</definedName>
    <definedName name="_____________DOZ80" localSheetId="0">#REF!</definedName>
    <definedName name="_____________DOZ80">#REF!</definedName>
    <definedName name="_____________ExV200" localSheetId="5">#REF!</definedName>
    <definedName name="_____________ExV200" localSheetId="4">#REF!</definedName>
    <definedName name="_____________ExV200" localSheetId="2">#REF!</definedName>
    <definedName name="_____________ExV200" localSheetId="7">#REF!</definedName>
    <definedName name="_____________ExV200" localSheetId="1">#REF!</definedName>
    <definedName name="_____________ExV200" localSheetId="0">#REF!</definedName>
    <definedName name="_____________ExV200">#REF!</definedName>
    <definedName name="_____________GEN100" localSheetId="5">#REF!</definedName>
    <definedName name="_____________GEN100" localSheetId="4">#REF!</definedName>
    <definedName name="_____________GEN100" localSheetId="2">#REF!</definedName>
    <definedName name="_____________GEN100" localSheetId="7">#REF!</definedName>
    <definedName name="_____________GEN100" localSheetId="1">#REF!</definedName>
    <definedName name="_____________GEN100" localSheetId="0">#REF!</definedName>
    <definedName name="_____________GEN100">#REF!</definedName>
    <definedName name="_____________GEN250" localSheetId="5">#REF!</definedName>
    <definedName name="_____________GEN250" localSheetId="4">#REF!</definedName>
    <definedName name="_____________GEN250" localSheetId="2">#REF!</definedName>
    <definedName name="_____________GEN250" localSheetId="7">#REF!</definedName>
    <definedName name="_____________GEN250" localSheetId="1">#REF!</definedName>
    <definedName name="_____________GEN250" localSheetId="0">#REF!</definedName>
    <definedName name="_____________GEN250">#REF!</definedName>
    <definedName name="_____________GEN325" localSheetId="5">#REF!</definedName>
    <definedName name="_____________GEN325" localSheetId="4">#REF!</definedName>
    <definedName name="_____________GEN325" localSheetId="2">#REF!</definedName>
    <definedName name="_____________GEN325" localSheetId="7">#REF!</definedName>
    <definedName name="_____________GEN325" localSheetId="1">#REF!</definedName>
    <definedName name="_____________GEN325" localSheetId="0">#REF!</definedName>
    <definedName name="_____________GEN325">#REF!</definedName>
    <definedName name="_____________GEN380" localSheetId="5">#REF!</definedName>
    <definedName name="_____________GEN380" localSheetId="4">#REF!</definedName>
    <definedName name="_____________GEN380" localSheetId="2">#REF!</definedName>
    <definedName name="_____________GEN380" localSheetId="7">#REF!</definedName>
    <definedName name="_____________GEN380" localSheetId="1">#REF!</definedName>
    <definedName name="_____________GEN380" localSheetId="0">#REF!</definedName>
    <definedName name="_____________GEN380">#REF!</definedName>
    <definedName name="_____________GSB1" localSheetId="5">#REF!</definedName>
    <definedName name="_____________GSB1" localSheetId="4">#REF!</definedName>
    <definedName name="_____________GSB1" localSheetId="2">#REF!</definedName>
    <definedName name="_____________GSB1" localSheetId="7">#REF!</definedName>
    <definedName name="_____________GSB1" localSheetId="1">#REF!</definedName>
    <definedName name="_____________GSB1" localSheetId="0">#REF!</definedName>
    <definedName name="_____________GSB1">#REF!</definedName>
    <definedName name="_____________GSB2" localSheetId="5">#REF!</definedName>
    <definedName name="_____________GSB2" localSheetId="4">#REF!</definedName>
    <definedName name="_____________GSB2" localSheetId="2">#REF!</definedName>
    <definedName name="_____________GSB2" localSheetId="7">#REF!</definedName>
    <definedName name="_____________GSB2" localSheetId="1">#REF!</definedName>
    <definedName name="_____________GSB2" localSheetId="0">#REF!</definedName>
    <definedName name="_____________GSB2">#REF!</definedName>
    <definedName name="_____________GSB3" localSheetId="5">#REF!</definedName>
    <definedName name="_____________GSB3" localSheetId="4">#REF!</definedName>
    <definedName name="_____________GSB3" localSheetId="2">#REF!</definedName>
    <definedName name="_____________GSB3" localSheetId="7">#REF!</definedName>
    <definedName name="_____________GSB3" localSheetId="1">#REF!</definedName>
    <definedName name="_____________GSB3" localSheetId="0">#REF!</definedName>
    <definedName name="_____________GSB3">#REF!</definedName>
    <definedName name="_____________HMP1" localSheetId="5">#REF!</definedName>
    <definedName name="_____________HMP1" localSheetId="4">#REF!</definedName>
    <definedName name="_____________HMP1" localSheetId="2">#REF!</definedName>
    <definedName name="_____________HMP1" localSheetId="7">#REF!</definedName>
    <definedName name="_____________HMP1" localSheetId="1">#REF!</definedName>
    <definedName name="_____________HMP1" localSheetId="0">#REF!</definedName>
    <definedName name="_____________HMP1">#REF!</definedName>
    <definedName name="_____________HMP2" localSheetId="5">#REF!</definedName>
    <definedName name="_____________HMP2" localSheetId="4">#REF!</definedName>
    <definedName name="_____________HMP2" localSheetId="2">#REF!</definedName>
    <definedName name="_____________HMP2" localSheetId="7">#REF!</definedName>
    <definedName name="_____________HMP2" localSheetId="1">#REF!</definedName>
    <definedName name="_____________HMP2" localSheetId="0">#REF!</definedName>
    <definedName name="_____________HMP2">#REF!</definedName>
    <definedName name="_____________HMP3" localSheetId="5">#REF!</definedName>
    <definedName name="_____________HMP3" localSheetId="4">#REF!</definedName>
    <definedName name="_____________HMP3" localSheetId="2">#REF!</definedName>
    <definedName name="_____________HMP3" localSheetId="7">#REF!</definedName>
    <definedName name="_____________HMP3" localSheetId="1">#REF!</definedName>
    <definedName name="_____________HMP3" localSheetId="0">#REF!</definedName>
    <definedName name="_____________HMP3">#REF!</definedName>
    <definedName name="_____________HMP4" localSheetId="5">#REF!</definedName>
    <definedName name="_____________HMP4" localSheetId="4">#REF!</definedName>
    <definedName name="_____________HMP4" localSheetId="2">#REF!</definedName>
    <definedName name="_____________HMP4" localSheetId="7">#REF!</definedName>
    <definedName name="_____________HMP4" localSheetId="1">#REF!</definedName>
    <definedName name="_____________HMP4" localSheetId="0">#REF!</definedName>
    <definedName name="_____________HMP4">#REF!</definedName>
    <definedName name="_____________Ki1" localSheetId="5">#REF!</definedName>
    <definedName name="_____________Ki1" localSheetId="4">#REF!</definedName>
    <definedName name="_____________Ki1" localSheetId="2">#REF!</definedName>
    <definedName name="_____________Ki1" localSheetId="7">#REF!</definedName>
    <definedName name="_____________Ki1" localSheetId="1">#REF!</definedName>
    <definedName name="_____________Ki1" localSheetId="0">#REF!</definedName>
    <definedName name="_____________Ki1">#REF!</definedName>
    <definedName name="_____________Ki2" localSheetId="5">#REF!</definedName>
    <definedName name="_____________Ki2" localSheetId="4">#REF!</definedName>
    <definedName name="_____________Ki2" localSheetId="2">#REF!</definedName>
    <definedName name="_____________Ki2" localSheetId="7">#REF!</definedName>
    <definedName name="_____________Ki2" localSheetId="1">#REF!</definedName>
    <definedName name="_____________Ki2" localSheetId="0">#REF!</definedName>
    <definedName name="_____________Ki2">#REF!</definedName>
    <definedName name="_____________lb1" localSheetId="5">#REF!</definedName>
    <definedName name="_____________lb1" localSheetId="4">#REF!</definedName>
    <definedName name="_____________lb1" localSheetId="2">#REF!</definedName>
    <definedName name="_____________lb1" localSheetId="7">#REF!</definedName>
    <definedName name="_____________lb1" localSheetId="1">#REF!</definedName>
    <definedName name="_____________lb1" localSheetId="0">#REF!</definedName>
    <definedName name="_____________lb1">#REF!</definedName>
    <definedName name="_____________lb2" localSheetId="5">#REF!</definedName>
    <definedName name="_____________lb2" localSheetId="4">#REF!</definedName>
    <definedName name="_____________lb2" localSheetId="2">#REF!</definedName>
    <definedName name="_____________lb2" localSheetId="7">#REF!</definedName>
    <definedName name="_____________lb2" localSheetId="1">#REF!</definedName>
    <definedName name="_____________lb2" localSheetId="0">#REF!</definedName>
    <definedName name="_____________lb2">#REF!</definedName>
    <definedName name="_____________mac2">200</definedName>
    <definedName name="_____________MAN1" localSheetId="5">#REF!</definedName>
    <definedName name="_____________MAN1" localSheetId="4">#REF!</definedName>
    <definedName name="_____________MAN1" localSheetId="2">#REF!</definedName>
    <definedName name="_____________MAN1" localSheetId="7">#REF!</definedName>
    <definedName name="_____________MAN1" localSheetId="1">#REF!</definedName>
    <definedName name="_____________MAN1" localSheetId="0">#REF!</definedName>
    <definedName name="_____________MAN1">#REF!</definedName>
    <definedName name="_____________MIX10" localSheetId="5">#REF!</definedName>
    <definedName name="_____________MIX10" localSheetId="4">#REF!</definedName>
    <definedName name="_____________MIX10" localSheetId="2">#REF!</definedName>
    <definedName name="_____________MIX10" localSheetId="7">#REF!</definedName>
    <definedName name="_____________MIX10" localSheetId="1">#REF!</definedName>
    <definedName name="_____________MIX10" localSheetId="0">#REF!</definedName>
    <definedName name="_____________MIX10">#REF!</definedName>
    <definedName name="_____________MIX15" localSheetId="5">#REF!</definedName>
    <definedName name="_____________MIX15" localSheetId="4">#REF!</definedName>
    <definedName name="_____________MIX15" localSheetId="2">#REF!</definedName>
    <definedName name="_____________MIX15" localSheetId="7">#REF!</definedName>
    <definedName name="_____________MIX15" localSheetId="1">#REF!</definedName>
    <definedName name="_____________MIX15" localSheetId="0">#REF!</definedName>
    <definedName name="_____________MIX15">#REF!</definedName>
    <definedName name="_____________MIX15150" localSheetId="5">'[4]Mix Design'!#REF!</definedName>
    <definedName name="_____________MIX15150" localSheetId="4">'[4]Mix Design'!#REF!</definedName>
    <definedName name="_____________MIX15150" localSheetId="2">'[4]Mix Design'!#REF!</definedName>
    <definedName name="_____________MIX15150" localSheetId="7">'[4]Mix Design'!#REF!</definedName>
    <definedName name="_____________MIX15150" localSheetId="1">'[4]Mix Design'!#REF!</definedName>
    <definedName name="_____________MIX15150" localSheetId="0">'[4]Mix Design'!#REF!</definedName>
    <definedName name="_____________MIX15150">'[4]Mix Design'!#REF!</definedName>
    <definedName name="_____________MIX1540">'[4]Mix Design'!$P$11</definedName>
    <definedName name="_____________MIX1580" localSheetId="5">'[4]Mix Design'!#REF!</definedName>
    <definedName name="_____________MIX1580" localSheetId="4">'[4]Mix Design'!#REF!</definedName>
    <definedName name="_____________MIX1580" localSheetId="2">'[4]Mix Design'!#REF!</definedName>
    <definedName name="_____________MIX1580" localSheetId="7">'[4]Mix Design'!#REF!</definedName>
    <definedName name="_____________MIX1580" localSheetId="1">'[4]Mix Design'!#REF!</definedName>
    <definedName name="_____________MIX1580" localSheetId="0">'[4]Mix Design'!#REF!</definedName>
    <definedName name="_____________MIX1580">'[4]Mix Design'!#REF!</definedName>
    <definedName name="_____________MIX2">'[5]Mix Design'!$P$12</definedName>
    <definedName name="_____________MIX20" localSheetId="5">#REF!</definedName>
    <definedName name="_____________MIX20" localSheetId="4">#REF!</definedName>
    <definedName name="_____________MIX20" localSheetId="2">#REF!</definedName>
    <definedName name="_____________MIX20" localSheetId="7">#REF!</definedName>
    <definedName name="_____________MIX20" localSheetId="1">#REF!</definedName>
    <definedName name="_____________MIX20" localSheetId="0">#REF!</definedName>
    <definedName name="_____________MIX20">#REF!</definedName>
    <definedName name="_____________MIX2020">'[4]Mix Design'!$P$12</definedName>
    <definedName name="_____________MIX2040">'[4]Mix Design'!$P$13</definedName>
    <definedName name="_____________MIX25" localSheetId="5">#REF!</definedName>
    <definedName name="_____________MIX25" localSheetId="4">#REF!</definedName>
    <definedName name="_____________MIX25" localSheetId="2">#REF!</definedName>
    <definedName name="_____________MIX25" localSheetId="7">#REF!</definedName>
    <definedName name="_____________MIX25" localSheetId="1">#REF!</definedName>
    <definedName name="_____________MIX25" localSheetId="0">#REF!</definedName>
    <definedName name="_____________MIX25">#REF!</definedName>
    <definedName name="_____________MIX2540">'[4]Mix Design'!$P$15</definedName>
    <definedName name="_____________Mix255">'[6]Mix Design'!$P$13</definedName>
    <definedName name="_____________MIX30" localSheetId="5">#REF!</definedName>
    <definedName name="_____________MIX30" localSheetId="4">#REF!</definedName>
    <definedName name="_____________MIX30" localSheetId="2">#REF!</definedName>
    <definedName name="_____________MIX30" localSheetId="7">#REF!</definedName>
    <definedName name="_____________MIX30" localSheetId="1">#REF!</definedName>
    <definedName name="_____________MIX30" localSheetId="0">#REF!</definedName>
    <definedName name="_____________MIX30">#REF!</definedName>
    <definedName name="_____________MIX35" localSheetId="5">#REF!</definedName>
    <definedName name="_____________MIX35" localSheetId="4">#REF!</definedName>
    <definedName name="_____________MIX35" localSheetId="2">#REF!</definedName>
    <definedName name="_____________MIX35" localSheetId="7">#REF!</definedName>
    <definedName name="_____________MIX35" localSheetId="1">#REF!</definedName>
    <definedName name="_____________MIX35" localSheetId="0">#REF!</definedName>
    <definedName name="_____________MIX35">#REF!</definedName>
    <definedName name="_____________MIX40" localSheetId="5">#REF!</definedName>
    <definedName name="_____________MIX40" localSheetId="4">#REF!</definedName>
    <definedName name="_____________MIX40" localSheetId="2">#REF!</definedName>
    <definedName name="_____________MIX40" localSheetId="7">#REF!</definedName>
    <definedName name="_____________MIX40" localSheetId="1">#REF!</definedName>
    <definedName name="_____________MIX40" localSheetId="0">#REF!</definedName>
    <definedName name="_____________MIX40">#REF!</definedName>
    <definedName name="_____________MIX45" localSheetId="5">'[4]Mix Design'!#REF!</definedName>
    <definedName name="_____________MIX45" localSheetId="4">'[4]Mix Design'!#REF!</definedName>
    <definedName name="_____________MIX45" localSheetId="2">'[4]Mix Design'!#REF!</definedName>
    <definedName name="_____________MIX45" localSheetId="7">'[4]Mix Design'!#REF!</definedName>
    <definedName name="_____________MIX45" localSheetId="1">'[4]Mix Design'!#REF!</definedName>
    <definedName name="_____________MIX45" localSheetId="0">'[4]Mix Design'!#REF!</definedName>
    <definedName name="_____________MIX45">'[4]Mix Design'!#REF!</definedName>
    <definedName name="_____________mm1" localSheetId="5">#REF!</definedName>
    <definedName name="_____________mm1" localSheetId="4">#REF!</definedName>
    <definedName name="_____________mm1" localSheetId="2">#REF!</definedName>
    <definedName name="_____________mm1" localSheetId="7">#REF!</definedName>
    <definedName name="_____________mm1" localSheetId="1">#REF!</definedName>
    <definedName name="_____________mm1" localSheetId="0">#REF!</definedName>
    <definedName name="_____________mm1">#REF!</definedName>
    <definedName name="_____________mm2" localSheetId="5">#REF!</definedName>
    <definedName name="_____________mm2" localSheetId="4">#REF!</definedName>
    <definedName name="_____________mm2" localSheetId="2">#REF!</definedName>
    <definedName name="_____________mm2" localSheetId="7">#REF!</definedName>
    <definedName name="_____________mm2" localSheetId="1">#REF!</definedName>
    <definedName name="_____________mm2" localSheetId="0">#REF!</definedName>
    <definedName name="_____________mm2">#REF!</definedName>
    <definedName name="_____________mm3" localSheetId="5">#REF!</definedName>
    <definedName name="_____________mm3" localSheetId="4">#REF!</definedName>
    <definedName name="_____________mm3" localSheetId="2">#REF!</definedName>
    <definedName name="_____________mm3" localSheetId="7">#REF!</definedName>
    <definedName name="_____________mm3" localSheetId="1">#REF!</definedName>
    <definedName name="_____________mm3" localSheetId="0">#REF!</definedName>
    <definedName name="_____________mm3">#REF!</definedName>
    <definedName name="_____________MUR5" localSheetId="5">#REF!</definedName>
    <definedName name="_____________MUR5" localSheetId="4">#REF!</definedName>
    <definedName name="_____________MUR5" localSheetId="2">#REF!</definedName>
    <definedName name="_____________MUR5" localSheetId="7">#REF!</definedName>
    <definedName name="_____________MUR5" localSheetId="1">#REF!</definedName>
    <definedName name="_____________MUR5" localSheetId="0">#REF!</definedName>
    <definedName name="_____________MUR5">#REF!</definedName>
    <definedName name="_____________MUR8" localSheetId="5">#REF!</definedName>
    <definedName name="_____________MUR8" localSheetId="4">#REF!</definedName>
    <definedName name="_____________MUR8" localSheetId="2">#REF!</definedName>
    <definedName name="_____________MUR8" localSheetId="7">#REF!</definedName>
    <definedName name="_____________MUR8" localSheetId="1">#REF!</definedName>
    <definedName name="_____________MUR8" localSheetId="0">#REF!</definedName>
    <definedName name="_____________MUR8">#REF!</definedName>
    <definedName name="_____________OPC43" localSheetId="5">#REF!</definedName>
    <definedName name="_____________OPC43" localSheetId="4">#REF!</definedName>
    <definedName name="_____________OPC43" localSheetId="2">#REF!</definedName>
    <definedName name="_____________OPC43" localSheetId="7">#REF!</definedName>
    <definedName name="_____________OPC43" localSheetId="1">#REF!</definedName>
    <definedName name="_____________OPC43" localSheetId="0">#REF!</definedName>
    <definedName name="_____________OPC43">#REF!</definedName>
    <definedName name="_____________PB1" localSheetId="5">#REF!</definedName>
    <definedName name="_____________PB1" localSheetId="4">#REF!</definedName>
    <definedName name="_____________PB1" localSheetId="2">#REF!</definedName>
    <definedName name="_____________PB1" localSheetId="7">#REF!</definedName>
    <definedName name="_____________PB1" localSheetId="1">#REF!</definedName>
    <definedName name="_____________PB1" localSheetId="0">#REF!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5">#REF!</definedName>
    <definedName name="_____________SH5" localSheetId="4">#REF!</definedName>
    <definedName name="_____________SH5" localSheetId="2">#REF!</definedName>
    <definedName name="_____________SH5" localSheetId="7">#REF!</definedName>
    <definedName name="_____________SH5" localSheetId="1">#REF!</definedName>
    <definedName name="_____________SH5" localSheetId="0">#REF!</definedName>
    <definedName name="_____________SH5">#REF!</definedName>
    <definedName name="_____________tab1" localSheetId="5">#REF!</definedName>
    <definedName name="_____________tab1" localSheetId="4">#REF!</definedName>
    <definedName name="_____________tab1" localSheetId="2">#REF!</definedName>
    <definedName name="_____________tab1" localSheetId="7">#REF!</definedName>
    <definedName name="_____________tab1" localSheetId="1">#REF!</definedName>
    <definedName name="_____________tab1" localSheetId="0">#REF!</definedName>
    <definedName name="_____________tab1">#REF!</definedName>
    <definedName name="_____________tab2" localSheetId="5">#REF!</definedName>
    <definedName name="_____________tab2" localSheetId="4">#REF!</definedName>
    <definedName name="_____________tab2" localSheetId="2">#REF!</definedName>
    <definedName name="_____________tab2" localSheetId="7">#REF!</definedName>
    <definedName name="_____________tab2" localSheetId="1">#REF!</definedName>
    <definedName name="_____________tab2" localSheetId="0">#REF!</definedName>
    <definedName name="_____________tab2">#REF!</definedName>
    <definedName name="_____________TB2" localSheetId="5">#REF!</definedName>
    <definedName name="_____________TB2" localSheetId="4">#REF!</definedName>
    <definedName name="_____________TB2" localSheetId="2">#REF!</definedName>
    <definedName name="_____________TB2" localSheetId="7">#REF!</definedName>
    <definedName name="_____________TB2" localSheetId="1">#REF!</definedName>
    <definedName name="_____________TB2" localSheetId="0">#REF!</definedName>
    <definedName name="_____________TB2">#REF!</definedName>
    <definedName name="_____________TIP1" localSheetId="5">#REF!</definedName>
    <definedName name="_____________TIP1" localSheetId="4">#REF!</definedName>
    <definedName name="_____________TIP1" localSheetId="2">#REF!</definedName>
    <definedName name="_____________TIP1" localSheetId="7">#REF!</definedName>
    <definedName name="_____________TIP1" localSheetId="1">#REF!</definedName>
    <definedName name="_____________TIP1" localSheetId="0">#REF!</definedName>
    <definedName name="_____________TIP1">#REF!</definedName>
    <definedName name="_____________TIP2" localSheetId="5">#REF!</definedName>
    <definedName name="_____________TIP2" localSheetId="4">#REF!</definedName>
    <definedName name="_____________TIP2" localSheetId="2">#REF!</definedName>
    <definedName name="_____________TIP2" localSheetId="7">#REF!</definedName>
    <definedName name="_____________TIP2" localSheetId="1">#REF!</definedName>
    <definedName name="_____________TIP2" localSheetId="0">#REF!</definedName>
    <definedName name="_____________TIP2">#REF!</definedName>
    <definedName name="_____________TIP3" localSheetId="5">#REF!</definedName>
    <definedName name="_____________TIP3" localSheetId="4">#REF!</definedName>
    <definedName name="_____________TIP3" localSheetId="2">#REF!</definedName>
    <definedName name="_____________TIP3" localSheetId="7">#REF!</definedName>
    <definedName name="_____________TIP3" localSheetId="1">#REF!</definedName>
    <definedName name="_____________TIP3" localSheetId="0">#REF!</definedName>
    <definedName name="_____________TIP3">#REF!</definedName>
    <definedName name="____________A65537" localSheetId="5">#REF!</definedName>
    <definedName name="____________A65537" localSheetId="4">#REF!</definedName>
    <definedName name="____________A65537" localSheetId="2">#REF!</definedName>
    <definedName name="____________A65537" localSheetId="7">#REF!</definedName>
    <definedName name="____________A65537" localSheetId="1">#REF!</definedName>
    <definedName name="____________A65537" localSheetId="0">#REF!</definedName>
    <definedName name="____________A65537">#REF!</definedName>
    <definedName name="____________ABM10" localSheetId="5">#REF!</definedName>
    <definedName name="____________ABM10" localSheetId="4">#REF!</definedName>
    <definedName name="____________ABM10" localSheetId="2">#REF!</definedName>
    <definedName name="____________ABM10" localSheetId="7">#REF!</definedName>
    <definedName name="____________ABM10" localSheetId="1">#REF!</definedName>
    <definedName name="____________ABM10" localSheetId="0">#REF!</definedName>
    <definedName name="____________ABM10">#REF!</definedName>
    <definedName name="____________ABM40" localSheetId="5">#REF!</definedName>
    <definedName name="____________ABM40" localSheetId="4">#REF!</definedName>
    <definedName name="____________ABM40" localSheetId="2">#REF!</definedName>
    <definedName name="____________ABM40" localSheetId="7">#REF!</definedName>
    <definedName name="____________ABM40" localSheetId="1">#REF!</definedName>
    <definedName name="____________ABM40" localSheetId="0">#REF!</definedName>
    <definedName name="____________ABM40">#REF!</definedName>
    <definedName name="____________ABM6" localSheetId="5">#REF!</definedName>
    <definedName name="____________ABM6" localSheetId="4">#REF!</definedName>
    <definedName name="____________ABM6" localSheetId="2">#REF!</definedName>
    <definedName name="____________ABM6" localSheetId="7">#REF!</definedName>
    <definedName name="____________ABM6" localSheetId="1">#REF!</definedName>
    <definedName name="____________ABM6" localSheetId="0">#REF!</definedName>
    <definedName name="____________ABM6">#REF!</definedName>
    <definedName name="____________ACB10" localSheetId="5">#REF!</definedName>
    <definedName name="____________ACB10" localSheetId="4">#REF!</definedName>
    <definedName name="____________ACB10" localSheetId="2">#REF!</definedName>
    <definedName name="____________ACB10" localSheetId="7">#REF!</definedName>
    <definedName name="____________ACB10" localSheetId="1">#REF!</definedName>
    <definedName name="____________ACB10" localSheetId="0">#REF!</definedName>
    <definedName name="____________ACB10">#REF!</definedName>
    <definedName name="____________ACB20" localSheetId="5">#REF!</definedName>
    <definedName name="____________ACB20" localSheetId="4">#REF!</definedName>
    <definedName name="____________ACB20" localSheetId="2">#REF!</definedName>
    <definedName name="____________ACB20" localSheetId="7">#REF!</definedName>
    <definedName name="____________ACB20" localSheetId="1">#REF!</definedName>
    <definedName name="____________ACB20" localSheetId="0">#REF!</definedName>
    <definedName name="____________ACB20">#REF!</definedName>
    <definedName name="____________ACR10" localSheetId="5">#REF!</definedName>
    <definedName name="____________ACR10" localSheetId="4">#REF!</definedName>
    <definedName name="____________ACR10" localSheetId="2">#REF!</definedName>
    <definedName name="____________ACR10" localSheetId="7">#REF!</definedName>
    <definedName name="____________ACR10" localSheetId="1">#REF!</definedName>
    <definedName name="____________ACR10" localSheetId="0">#REF!</definedName>
    <definedName name="____________ACR10">#REF!</definedName>
    <definedName name="____________ACR20" localSheetId="5">#REF!</definedName>
    <definedName name="____________ACR20" localSheetId="4">#REF!</definedName>
    <definedName name="____________ACR20" localSheetId="2">#REF!</definedName>
    <definedName name="____________ACR20" localSheetId="7">#REF!</definedName>
    <definedName name="____________ACR20" localSheetId="1">#REF!</definedName>
    <definedName name="____________ACR20" localSheetId="0">#REF!</definedName>
    <definedName name="____________ACR20">#REF!</definedName>
    <definedName name="____________AGG10" localSheetId="5">#REF!</definedName>
    <definedName name="____________AGG10" localSheetId="4">#REF!</definedName>
    <definedName name="____________AGG10" localSheetId="2">#REF!</definedName>
    <definedName name="____________AGG10" localSheetId="7">#REF!</definedName>
    <definedName name="____________AGG10" localSheetId="1">#REF!</definedName>
    <definedName name="____________AGG10" localSheetId="0">#REF!</definedName>
    <definedName name="____________AGG10">#REF!</definedName>
    <definedName name="____________AGG40" localSheetId="5">#REF!</definedName>
    <definedName name="____________AGG40" localSheetId="4">#REF!</definedName>
    <definedName name="____________AGG40" localSheetId="2">#REF!</definedName>
    <definedName name="____________AGG40" localSheetId="7">#REF!</definedName>
    <definedName name="____________AGG40" localSheetId="1">#REF!</definedName>
    <definedName name="____________AGG40" localSheetId="0">#REF!</definedName>
    <definedName name="____________AGG40">#REF!</definedName>
    <definedName name="____________AGG6" localSheetId="5">#REF!</definedName>
    <definedName name="____________AGG6" localSheetId="4">#REF!</definedName>
    <definedName name="____________AGG6" localSheetId="2">#REF!</definedName>
    <definedName name="____________AGG6" localSheetId="7">#REF!</definedName>
    <definedName name="____________AGG6" localSheetId="1">#REF!</definedName>
    <definedName name="____________AGG6" localSheetId="0">#REF!</definedName>
    <definedName name="____________AGG6">#REF!</definedName>
    <definedName name="____________ash1" localSheetId="5">[13]ANAL!#REF!</definedName>
    <definedName name="____________ash1" localSheetId="4">[13]ANAL!#REF!</definedName>
    <definedName name="____________ash1" localSheetId="2">[13]ANAL!#REF!</definedName>
    <definedName name="____________ash1" localSheetId="7">[13]ANAL!#REF!</definedName>
    <definedName name="____________ash1" localSheetId="1">[13]ANAL!#REF!</definedName>
    <definedName name="____________ash1" localSheetId="0">[13]ANAL!#REF!</definedName>
    <definedName name="____________ash1">[13]ANAL!#REF!</definedName>
    <definedName name="____________AWM10" localSheetId="5">#REF!</definedName>
    <definedName name="____________AWM10" localSheetId="4">#REF!</definedName>
    <definedName name="____________AWM10" localSheetId="2">#REF!</definedName>
    <definedName name="____________AWM10" localSheetId="7">#REF!</definedName>
    <definedName name="____________AWM10" localSheetId="1">#REF!</definedName>
    <definedName name="____________AWM10" localSheetId="0">#REF!</definedName>
    <definedName name="____________AWM10">#REF!</definedName>
    <definedName name="____________AWM40" localSheetId="5">#REF!</definedName>
    <definedName name="____________AWM40" localSheetId="4">#REF!</definedName>
    <definedName name="____________AWM40" localSheetId="2">#REF!</definedName>
    <definedName name="____________AWM40" localSheetId="7">#REF!</definedName>
    <definedName name="____________AWM40" localSheetId="1">#REF!</definedName>
    <definedName name="____________AWM40" localSheetId="0">#REF!</definedName>
    <definedName name="____________AWM40">#REF!</definedName>
    <definedName name="____________AWM6" localSheetId="5">#REF!</definedName>
    <definedName name="____________AWM6" localSheetId="4">#REF!</definedName>
    <definedName name="____________AWM6" localSheetId="2">#REF!</definedName>
    <definedName name="____________AWM6" localSheetId="7">#REF!</definedName>
    <definedName name="____________AWM6" localSheetId="1">#REF!</definedName>
    <definedName name="____________AWM6" localSheetId="0">#REF!</definedName>
    <definedName name="____________AWM6">#REF!</definedName>
    <definedName name="____________b111121" localSheetId="5">#REF!</definedName>
    <definedName name="____________b111121" localSheetId="4">#REF!</definedName>
    <definedName name="____________b111121" localSheetId="2">#REF!</definedName>
    <definedName name="____________b111121" localSheetId="7">#REF!</definedName>
    <definedName name="____________b111121" localSheetId="1">#REF!</definedName>
    <definedName name="____________b111121" localSheetId="0">#REF!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5">[19]PROCTOR!#REF!</definedName>
    <definedName name="____________CAN458" localSheetId="4">[19]PROCTOR!#REF!</definedName>
    <definedName name="____________CAN458" localSheetId="2">[19]PROCTOR!#REF!</definedName>
    <definedName name="____________CAN458" localSheetId="7">[19]PROCTOR!#REF!</definedName>
    <definedName name="____________CAN458" localSheetId="1">[19]PROCTOR!#REF!</definedName>
    <definedName name="____________CAN458" localSheetId="0">[19]PROCTOR!#REF!</definedName>
    <definedName name="____________CAN458">[19]PROCTOR!#REF!</definedName>
    <definedName name="____________CAN486" localSheetId="5">[19]PROCTOR!#REF!</definedName>
    <definedName name="____________CAN486" localSheetId="4">[19]PROCTOR!#REF!</definedName>
    <definedName name="____________CAN486" localSheetId="2">[19]PROCTOR!#REF!</definedName>
    <definedName name="____________CAN486" localSheetId="7">[19]PROCTOR!#REF!</definedName>
    <definedName name="____________CAN486" localSheetId="1">[19]PROCTOR!#REF!</definedName>
    <definedName name="____________CAN486" localSheetId="0">[19]PROCTOR!#REF!</definedName>
    <definedName name="____________CAN486">[19]PROCTOR!#REF!</definedName>
    <definedName name="____________CAN487" localSheetId="5">[19]PROCTOR!#REF!</definedName>
    <definedName name="____________CAN487" localSheetId="4">[19]PROCTOR!#REF!</definedName>
    <definedName name="____________CAN487" localSheetId="2">[19]PROCTOR!#REF!</definedName>
    <definedName name="____________CAN487" localSheetId="7">[19]PROCTOR!#REF!</definedName>
    <definedName name="____________CAN487" localSheetId="1">[19]PROCTOR!#REF!</definedName>
    <definedName name="____________CAN487" localSheetId="0">[19]PROCTOR!#REF!</definedName>
    <definedName name="____________CAN487">[19]PROCTOR!#REF!</definedName>
    <definedName name="____________CAN488" localSheetId="5">[19]PROCTOR!#REF!</definedName>
    <definedName name="____________CAN488" localSheetId="4">[19]PROCTOR!#REF!</definedName>
    <definedName name="____________CAN488" localSheetId="2">[19]PROCTOR!#REF!</definedName>
    <definedName name="____________CAN488" localSheetId="7">[19]PROCTOR!#REF!</definedName>
    <definedName name="____________CAN488" localSheetId="1">[19]PROCTOR!#REF!</definedName>
    <definedName name="____________CAN488" localSheetId="0">[19]PROCTOR!#REF!</definedName>
    <definedName name="____________CAN488">[19]PROCTOR!#REF!</definedName>
    <definedName name="____________CAN489" localSheetId="5">[19]PROCTOR!#REF!</definedName>
    <definedName name="____________CAN489" localSheetId="4">[19]PROCTOR!#REF!</definedName>
    <definedName name="____________CAN489" localSheetId="2">[19]PROCTOR!#REF!</definedName>
    <definedName name="____________CAN489" localSheetId="7">[19]PROCTOR!#REF!</definedName>
    <definedName name="____________CAN489" localSheetId="1">[19]PROCTOR!#REF!</definedName>
    <definedName name="____________CAN489" localSheetId="0">[19]PROCTOR!#REF!</definedName>
    <definedName name="____________CAN489">[19]PROCTOR!#REF!</definedName>
    <definedName name="____________CAN490" localSheetId="5">[19]PROCTOR!#REF!</definedName>
    <definedName name="____________CAN490" localSheetId="4">[19]PROCTOR!#REF!</definedName>
    <definedName name="____________CAN490" localSheetId="2">[19]PROCTOR!#REF!</definedName>
    <definedName name="____________CAN490" localSheetId="7">[19]PROCTOR!#REF!</definedName>
    <definedName name="____________CAN490" localSheetId="1">[19]PROCTOR!#REF!</definedName>
    <definedName name="____________CAN490" localSheetId="0">[19]PROCTOR!#REF!</definedName>
    <definedName name="____________CAN490">[19]PROCTOR!#REF!</definedName>
    <definedName name="____________CAN491" localSheetId="5">[19]PROCTOR!#REF!</definedName>
    <definedName name="____________CAN491" localSheetId="4">[19]PROCTOR!#REF!</definedName>
    <definedName name="____________CAN491" localSheetId="2">[19]PROCTOR!#REF!</definedName>
    <definedName name="____________CAN491" localSheetId="7">[19]PROCTOR!#REF!</definedName>
    <definedName name="____________CAN491" localSheetId="1">[19]PROCTOR!#REF!</definedName>
    <definedName name="____________CAN491" localSheetId="0">[19]PROCTOR!#REF!</definedName>
    <definedName name="____________CAN491">[19]PROCTOR!#REF!</definedName>
    <definedName name="____________CAN492" localSheetId="5">[19]PROCTOR!#REF!</definedName>
    <definedName name="____________CAN492" localSheetId="4">[19]PROCTOR!#REF!</definedName>
    <definedName name="____________CAN492" localSheetId="2">[19]PROCTOR!#REF!</definedName>
    <definedName name="____________CAN492" localSheetId="7">[19]PROCTOR!#REF!</definedName>
    <definedName name="____________CAN492" localSheetId="1">[19]PROCTOR!#REF!</definedName>
    <definedName name="____________CAN492" localSheetId="0">[19]PROCTOR!#REF!</definedName>
    <definedName name="____________CAN492">[19]PROCTOR!#REF!</definedName>
    <definedName name="____________CAN493" localSheetId="5">[19]PROCTOR!#REF!</definedName>
    <definedName name="____________CAN493" localSheetId="4">[19]PROCTOR!#REF!</definedName>
    <definedName name="____________CAN493" localSheetId="2">[19]PROCTOR!#REF!</definedName>
    <definedName name="____________CAN493" localSheetId="7">[19]PROCTOR!#REF!</definedName>
    <definedName name="____________CAN493" localSheetId="1">[19]PROCTOR!#REF!</definedName>
    <definedName name="____________CAN493" localSheetId="0">[19]PROCTOR!#REF!</definedName>
    <definedName name="____________CAN493">[19]PROCTOR!#REF!</definedName>
    <definedName name="____________CAN494" localSheetId="5">[19]PROCTOR!#REF!</definedName>
    <definedName name="____________CAN494" localSheetId="4">[19]PROCTOR!#REF!</definedName>
    <definedName name="____________CAN494" localSheetId="2">[19]PROCTOR!#REF!</definedName>
    <definedName name="____________CAN494" localSheetId="7">[19]PROCTOR!#REF!</definedName>
    <definedName name="____________CAN494" localSheetId="1">[19]PROCTOR!#REF!</definedName>
    <definedName name="____________CAN494" localSheetId="0">[19]PROCTOR!#REF!</definedName>
    <definedName name="____________CAN494">[19]PROCTOR!#REF!</definedName>
    <definedName name="____________CAN495" localSheetId="5">[19]PROCTOR!#REF!</definedName>
    <definedName name="____________CAN495" localSheetId="4">[19]PROCTOR!#REF!</definedName>
    <definedName name="____________CAN495" localSheetId="2">[19]PROCTOR!#REF!</definedName>
    <definedName name="____________CAN495" localSheetId="7">[19]PROCTOR!#REF!</definedName>
    <definedName name="____________CAN495" localSheetId="1">[19]PROCTOR!#REF!</definedName>
    <definedName name="____________CAN495" localSheetId="0">[19]PROCTOR!#REF!</definedName>
    <definedName name="____________CAN495">[19]PROCTOR!#REF!</definedName>
    <definedName name="____________CAN496" localSheetId="5">[19]PROCTOR!#REF!</definedName>
    <definedName name="____________CAN496" localSheetId="4">[19]PROCTOR!#REF!</definedName>
    <definedName name="____________CAN496" localSheetId="2">[19]PROCTOR!#REF!</definedName>
    <definedName name="____________CAN496" localSheetId="7">[19]PROCTOR!#REF!</definedName>
    <definedName name="____________CAN496" localSheetId="1">[19]PROCTOR!#REF!</definedName>
    <definedName name="____________CAN496" localSheetId="0">[19]PROCTOR!#REF!</definedName>
    <definedName name="____________CAN496">[19]PROCTOR!#REF!</definedName>
    <definedName name="____________CAN497" localSheetId="5">[19]PROCTOR!#REF!</definedName>
    <definedName name="____________CAN497" localSheetId="4">[19]PROCTOR!#REF!</definedName>
    <definedName name="____________CAN497" localSheetId="2">[19]PROCTOR!#REF!</definedName>
    <definedName name="____________CAN497" localSheetId="7">[19]PROCTOR!#REF!</definedName>
    <definedName name="____________CAN497" localSheetId="1">[19]PROCTOR!#REF!</definedName>
    <definedName name="____________CAN497" localSheetId="0">[19]PROCTOR!#REF!</definedName>
    <definedName name="____________CAN497">[19]PROCTOR!#REF!</definedName>
    <definedName name="____________CAN498" localSheetId="5">[19]PROCTOR!#REF!</definedName>
    <definedName name="____________CAN498" localSheetId="4">[19]PROCTOR!#REF!</definedName>
    <definedName name="____________CAN498" localSheetId="2">[19]PROCTOR!#REF!</definedName>
    <definedName name="____________CAN498" localSheetId="7">[19]PROCTOR!#REF!</definedName>
    <definedName name="____________CAN498" localSheetId="1">[19]PROCTOR!#REF!</definedName>
    <definedName name="____________CAN498" localSheetId="0">[19]PROCTOR!#REF!</definedName>
    <definedName name="____________CAN498">[19]PROCTOR!#REF!</definedName>
    <definedName name="____________CAN499" localSheetId="5">[19]PROCTOR!#REF!</definedName>
    <definedName name="____________CAN499" localSheetId="4">[19]PROCTOR!#REF!</definedName>
    <definedName name="____________CAN499" localSheetId="2">[19]PROCTOR!#REF!</definedName>
    <definedName name="____________CAN499" localSheetId="7">[19]PROCTOR!#REF!</definedName>
    <definedName name="____________CAN499" localSheetId="1">[19]PROCTOR!#REF!</definedName>
    <definedName name="____________CAN499" localSheetId="0">[19]PROCTOR!#REF!</definedName>
    <definedName name="____________CAN499">[19]PROCTOR!#REF!</definedName>
    <definedName name="____________CAN500" localSheetId="5">[19]PROCTOR!#REF!</definedName>
    <definedName name="____________CAN500" localSheetId="4">[19]PROCTOR!#REF!</definedName>
    <definedName name="____________CAN500" localSheetId="2">[19]PROCTOR!#REF!</definedName>
    <definedName name="____________CAN500" localSheetId="7">[19]PROCTOR!#REF!</definedName>
    <definedName name="____________CAN500" localSheetId="1">[19]PROCTOR!#REF!</definedName>
    <definedName name="____________CAN500" localSheetId="0">[19]PROCTOR!#REF!</definedName>
    <definedName name="____________CAN500">[19]PROCTOR!#REF!</definedName>
    <definedName name="____________CDG100" localSheetId="5">#REF!</definedName>
    <definedName name="____________CDG100" localSheetId="4">#REF!</definedName>
    <definedName name="____________CDG100" localSheetId="2">#REF!</definedName>
    <definedName name="____________CDG100" localSheetId="7">#REF!</definedName>
    <definedName name="____________CDG100" localSheetId="1">#REF!</definedName>
    <definedName name="____________CDG100" localSheetId="0">#REF!</definedName>
    <definedName name="____________CDG100">#REF!</definedName>
    <definedName name="____________CDG250" localSheetId="5">#REF!</definedName>
    <definedName name="____________CDG250" localSheetId="4">#REF!</definedName>
    <definedName name="____________CDG250" localSheetId="2">#REF!</definedName>
    <definedName name="____________CDG250" localSheetId="7">#REF!</definedName>
    <definedName name="____________CDG250" localSheetId="1">#REF!</definedName>
    <definedName name="____________CDG250" localSheetId="0">#REF!</definedName>
    <definedName name="____________CDG250">#REF!</definedName>
    <definedName name="____________CDG50" localSheetId="5">#REF!</definedName>
    <definedName name="____________CDG50" localSheetId="4">#REF!</definedName>
    <definedName name="____________CDG50" localSheetId="2">#REF!</definedName>
    <definedName name="____________CDG50" localSheetId="7">#REF!</definedName>
    <definedName name="____________CDG50" localSheetId="1">#REF!</definedName>
    <definedName name="____________CDG50" localSheetId="0">#REF!</definedName>
    <definedName name="____________CDG50">#REF!</definedName>
    <definedName name="____________CDG500" localSheetId="5">#REF!</definedName>
    <definedName name="____________CDG500" localSheetId="4">#REF!</definedName>
    <definedName name="____________CDG500" localSheetId="2">#REF!</definedName>
    <definedName name="____________CDG500" localSheetId="7">#REF!</definedName>
    <definedName name="____________CDG500" localSheetId="1">#REF!</definedName>
    <definedName name="____________CDG500" localSheetId="0">#REF!</definedName>
    <definedName name="____________CDG500">#REF!</definedName>
    <definedName name="____________CEM53" localSheetId="5">#REF!</definedName>
    <definedName name="____________CEM53" localSheetId="4">#REF!</definedName>
    <definedName name="____________CEM53" localSheetId="2">#REF!</definedName>
    <definedName name="____________CEM53" localSheetId="7">#REF!</definedName>
    <definedName name="____________CEM53" localSheetId="1">#REF!</definedName>
    <definedName name="____________CEM53" localSheetId="0">#REF!</definedName>
    <definedName name="____________CEM53">#REF!</definedName>
    <definedName name="____________CRN3" localSheetId="5">#REF!</definedName>
    <definedName name="____________CRN3" localSheetId="4">#REF!</definedName>
    <definedName name="____________CRN3" localSheetId="2">#REF!</definedName>
    <definedName name="____________CRN3" localSheetId="7">#REF!</definedName>
    <definedName name="____________CRN3" localSheetId="1">#REF!</definedName>
    <definedName name="____________CRN3" localSheetId="0">#REF!</definedName>
    <definedName name="____________CRN3">#REF!</definedName>
    <definedName name="____________CRN35" localSheetId="5">#REF!</definedName>
    <definedName name="____________CRN35" localSheetId="4">#REF!</definedName>
    <definedName name="____________CRN35" localSheetId="2">#REF!</definedName>
    <definedName name="____________CRN35" localSheetId="7">#REF!</definedName>
    <definedName name="____________CRN35" localSheetId="1">#REF!</definedName>
    <definedName name="____________CRN35" localSheetId="0">#REF!</definedName>
    <definedName name="____________CRN35">#REF!</definedName>
    <definedName name="____________CRN80" localSheetId="5">#REF!</definedName>
    <definedName name="____________CRN80" localSheetId="4">#REF!</definedName>
    <definedName name="____________CRN80" localSheetId="2">#REF!</definedName>
    <definedName name="____________CRN80" localSheetId="7">#REF!</definedName>
    <definedName name="____________CRN80" localSheetId="1">#REF!</definedName>
    <definedName name="____________CRN80" localSheetId="0">#REF!</definedName>
    <definedName name="____________CRN80">#REF!</definedName>
    <definedName name="____________dec05" localSheetId="5" hidden="1">{"'Sheet1'!$A$4386:$N$4591"}</definedName>
    <definedName name="____________dec05" localSheetId="4" hidden="1">{"'Sheet1'!$A$4386:$N$4591"}</definedName>
    <definedName name="____________dec05" localSheetId="2" hidden="1">{"'Sheet1'!$A$4386:$N$4591"}</definedName>
    <definedName name="____________dec05" localSheetId="1" hidden="1">{"'Sheet1'!$A$4386:$N$4591"}</definedName>
    <definedName name="____________dec05" localSheetId="0" hidden="1">{"'Sheet1'!$A$4386:$N$4591"}</definedName>
    <definedName name="____________dec05" hidden="1">{"'Sheet1'!$A$4386:$N$4591"}</definedName>
    <definedName name="____________DOZ50" localSheetId="5">#REF!</definedName>
    <definedName name="____________DOZ50" localSheetId="4">#REF!</definedName>
    <definedName name="____________DOZ50" localSheetId="2">#REF!</definedName>
    <definedName name="____________DOZ50" localSheetId="7">#REF!</definedName>
    <definedName name="____________DOZ50" localSheetId="1">#REF!</definedName>
    <definedName name="____________DOZ50" localSheetId="0">#REF!</definedName>
    <definedName name="____________DOZ50">#REF!</definedName>
    <definedName name="____________DOZ80" localSheetId="5">#REF!</definedName>
    <definedName name="____________DOZ80" localSheetId="4">#REF!</definedName>
    <definedName name="____________DOZ80" localSheetId="2">#REF!</definedName>
    <definedName name="____________DOZ80" localSheetId="7">#REF!</definedName>
    <definedName name="____________DOZ80" localSheetId="1">#REF!</definedName>
    <definedName name="____________DOZ80" localSheetId="0">#REF!</definedName>
    <definedName name="____________DOZ80">#REF!</definedName>
    <definedName name="____________EXC20">'[23]21-Rate Analysis-1'!$E$51</definedName>
    <definedName name="____________ExV200" localSheetId="5">#REF!</definedName>
    <definedName name="____________ExV200" localSheetId="4">#REF!</definedName>
    <definedName name="____________ExV200" localSheetId="2">#REF!</definedName>
    <definedName name="____________ExV200" localSheetId="7">#REF!</definedName>
    <definedName name="____________ExV200" localSheetId="1">#REF!</definedName>
    <definedName name="____________ExV200" localSheetId="0">#REF!</definedName>
    <definedName name="____________ExV200">#REF!</definedName>
    <definedName name="____________GEN100" localSheetId="5">#REF!</definedName>
    <definedName name="____________GEN100" localSheetId="4">#REF!</definedName>
    <definedName name="____________GEN100" localSheetId="2">#REF!</definedName>
    <definedName name="____________GEN100" localSheetId="7">#REF!</definedName>
    <definedName name="____________GEN100" localSheetId="1">#REF!</definedName>
    <definedName name="____________GEN100" localSheetId="0">#REF!</definedName>
    <definedName name="____________GEN100">#REF!</definedName>
    <definedName name="____________GEN250" localSheetId="5">#REF!</definedName>
    <definedName name="____________GEN250" localSheetId="4">#REF!</definedName>
    <definedName name="____________GEN250" localSheetId="2">#REF!</definedName>
    <definedName name="____________GEN250" localSheetId="7">#REF!</definedName>
    <definedName name="____________GEN250" localSheetId="1">#REF!</definedName>
    <definedName name="____________GEN250" localSheetId="0">#REF!</definedName>
    <definedName name="____________GEN250">#REF!</definedName>
    <definedName name="____________GEN325" localSheetId="5">#REF!</definedName>
    <definedName name="____________GEN325" localSheetId="4">#REF!</definedName>
    <definedName name="____________GEN325" localSheetId="2">#REF!</definedName>
    <definedName name="____________GEN325" localSheetId="7">#REF!</definedName>
    <definedName name="____________GEN325" localSheetId="1">#REF!</definedName>
    <definedName name="____________GEN325" localSheetId="0">#REF!</definedName>
    <definedName name="____________GEN325">#REF!</definedName>
    <definedName name="____________GEN380" localSheetId="5">#REF!</definedName>
    <definedName name="____________GEN380" localSheetId="4">#REF!</definedName>
    <definedName name="____________GEN380" localSheetId="2">#REF!</definedName>
    <definedName name="____________GEN380" localSheetId="7">#REF!</definedName>
    <definedName name="____________GEN380" localSheetId="1">#REF!</definedName>
    <definedName name="____________GEN380" localSheetId="0">#REF!</definedName>
    <definedName name="____________GEN380">#REF!</definedName>
    <definedName name="____________GSB1" localSheetId="5">#REF!</definedName>
    <definedName name="____________GSB1" localSheetId="4">#REF!</definedName>
    <definedName name="____________GSB1" localSheetId="2">#REF!</definedName>
    <definedName name="____________GSB1" localSheetId="7">#REF!</definedName>
    <definedName name="____________GSB1" localSheetId="1">#REF!</definedName>
    <definedName name="____________GSB1" localSheetId="0">#REF!</definedName>
    <definedName name="____________GSB1">#REF!</definedName>
    <definedName name="____________GSB2" localSheetId="5">#REF!</definedName>
    <definedName name="____________GSB2" localSheetId="4">#REF!</definedName>
    <definedName name="____________GSB2" localSheetId="2">#REF!</definedName>
    <definedName name="____________GSB2" localSheetId="7">#REF!</definedName>
    <definedName name="____________GSB2" localSheetId="1">#REF!</definedName>
    <definedName name="____________GSB2" localSheetId="0">#REF!</definedName>
    <definedName name="____________GSB2">#REF!</definedName>
    <definedName name="____________GSB3" localSheetId="5">#REF!</definedName>
    <definedName name="____________GSB3" localSheetId="4">#REF!</definedName>
    <definedName name="____________GSB3" localSheetId="2">#REF!</definedName>
    <definedName name="____________GSB3" localSheetId="7">#REF!</definedName>
    <definedName name="____________GSB3" localSheetId="1">#REF!</definedName>
    <definedName name="____________GSB3" localSheetId="0">#REF!</definedName>
    <definedName name="____________GSB3">#REF!</definedName>
    <definedName name="____________HMP1" localSheetId="5">#REF!</definedName>
    <definedName name="____________HMP1" localSheetId="4">#REF!</definedName>
    <definedName name="____________HMP1" localSheetId="2">#REF!</definedName>
    <definedName name="____________HMP1" localSheetId="7">#REF!</definedName>
    <definedName name="____________HMP1" localSheetId="1">#REF!</definedName>
    <definedName name="____________HMP1" localSheetId="0">#REF!</definedName>
    <definedName name="____________HMP1">#REF!</definedName>
    <definedName name="____________HMP2" localSheetId="5">#REF!</definedName>
    <definedName name="____________HMP2" localSheetId="4">#REF!</definedName>
    <definedName name="____________HMP2" localSheetId="2">#REF!</definedName>
    <definedName name="____________HMP2" localSheetId="7">#REF!</definedName>
    <definedName name="____________HMP2" localSheetId="1">#REF!</definedName>
    <definedName name="____________HMP2" localSheetId="0">#REF!</definedName>
    <definedName name="____________HMP2">#REF!</definedName>
    <definedName name="____________HMP3" localSheetId="5">#REF!</definedName>
    <definedName name="____________HMP3" localSheetId="4">#REF!</definedName>
    <definedName name="____________HMP3" localSheetId="2">#REF!</definedName>
    <definedName name="____________HMP3" localSheetId="7">#REF!</definedName>
    <definedName name="____________HMP3" localSheetId="1">#REF!</definedName>
    <definedName name="____________HMP3" localSheetId="0">#REF!</definedName>
    <definedName name="____________HMP3">#REF!</definedName>
    <definedName name="____________HMP4" localSheetId="5">#REF!</definedName>
    <definedName name="____________HMP4" localSheetId="4">#REF!</definedName>
    <definedName name="____________HMP4" localSheetId="2">#REF!</definedName>
    <definedName name="____________HMP4" localSheetId="7">#REF!</definedName>
    <definedName name="____________HMP4" localSheetId="1">#REF!</definedName>
    <definedName name="____________HMP4" localSheetId="0">#REF!</definedName>
    <definedName name="____________HMP4">#REF!</definedName>
    <definedName name="____________Ki1" localSheetId="5">#REF!</definedName>
    <definedName name="____________Ki1" localSheetId="4">#REF!</definedName>
    <definedName name="____________Ki1" localSheetId="2">#REF!</definedName>
    <definedName name="____________Ki1" localSheetId="7">#REF!</definedName>
    <definedName name="____________Ki1" localSheetId="1">#REF!</definedName>
    <definedName name="____________Ki1" localSheetId="0">#REF!</definedName>
    <definedName name="____________Ki1">#REF!</definedName>
    <definedName name="____________Ki2" localSheetId="5">#REF!</definedName>
    <definedName name="____________Ki2" localSheetId="4">#REF!</definedName>
    <definedName name="____________Ki2" localSheetId="2">#REF!</definedName>
    <definedName name="____________Ki2" localSheetId="7">#REF!</definedName>
    <definedName name="____________Ki2" localSheetId="1">#REF!</definedName>
    <definedName name="____________Ki2" localSheetId="0">#REF!</definedName>
    <definedName name="____________Ki2">#REF!</definedName>
    <definedName name="____________lb1" localSheetId="5">#REF!</definedName>
    <definedName name="____________lb1" localSheetId="4">#REF!</definedName>
    <definedName name="____________lb1" localSheetId="2">#REF!</definedName>
    <definedName name="____________lb1" localSheetId="7">#REF!</definedName>
    <definedName name="____________lb1" localSheetId="1">#REF!</definedName>
    <definedName name="____________lb1" localSheetId="0">#REF!</definedName>
    <definedName name="____________lb1">#REF!</definedName>
    <definedName name="____________lb2" localSheetId="5">#REF!</definedName>
    <definedName name="____________lb2" localSheetId="4">#REF!</definedName>
    <definedName name="____________lb2" localSheetId="2">#REF!</definedName>
    <definedName name="____________lb2" localSheetId="7">#REF!</definedName>
    <definedName name="____________lb2" localSheetId="1">#REF!</definedName>
    <definedName name="____________lb2" localSheetId="0">#REF!</definedName>
    <definedName name="____________lb2">#REF!</definedName>
    <definedName name="____________mac2">200</definedName>
    <definedName name="____________MAN1" localSheetId="5">#REF!</definedName>
    <definedName name="____________MAN1" localSheetId="4">#REF!</definedName>
    <definedName name="____________MAN1" localSheetId="2">#REF!</definedName>
    <definedName name="____________MAN1" localSheetId="7">#REF!</definedName>
    <definedName name="____________MAN1" localSheetId="1">#REF!</definedName>
    <definedName name="____________MAN1" localSheetId="0">#REF!</definedName>
    <definedName name="____________MAN1">#REF!</definedName>
    <definedName name="____________MIX10" localSheetId="5">#REF!</definedName>
    <definedName name="____________MIX10" localSheetId="4">#REF!</definedName>
    <definedName name="____________MIX10" localSheetId="2">#REF!</definedName>
    <definedName name="____________MIX10" localSheetId="7">#REF!</definedName>
    <definedName name="____________MIX10" localSheetId="1">#REF!</definedName>
    <definedName name="____________MIX10" localSheetId="0">#REF!</definedName>
    <definedName name="____________MIX10">#REF!</definedName>
    <definedName name="____________MIX15" localSheetId="5">#REF!</definedName>
    <definedName name="____________MIX15" localSheetId="4">#REF!</definedName>
    <definedName name="____________MIX15" localSheetId="2">#REF!</definedName>
    <definedName name="____________MIX15" localSheetId="7">#REF!</definedName>
    <definedName name="____________MIX15" localSheetId="1">#REF!</definedName>
    <definedName name="____________MIX15" localSheetId="0">#REF!</definedName>
    <definedName name="____________MIX15">#REF!</definedName>
    <definedName name="____________MIX15150" localSheetId="5">'[4]Mix Design'!#REF!</definedName>
    <definedName name="____________MIX15150" localSheetId="4">'[4]Mix Design'!#REF!</definedName>
    <definedName name="____________MIX15150" localSheetId="2">'[4]Mix Design'!#REF!</definedName>
    <definedName name="____________MIX15150" localSheetId="7">'[4]Mix Design'!#REF!</definedName>
    <definedName name="____________MIX15150" localSheetId="1">'[4]Mix Design'!#REF!</definedName>
    <definedName name="____________MIX15150" localSheetId="0">'[4]Mix Design'!#REF!</definedName>
    <definedName name="____________MIX15150">'[4]Mix Design'!#REF!</definedName>
    <definedName name="____________MIX1540">'[4]Mix Design'!$P$11</definedName>
    <definedName name="____________MIX1580" localSheetId="5">'[4]Mix Design'!#REF!</definedName>
    <definedName name="____________MIX1580" localSheetId="4">'[4]Mix Design'!#REF!</definedName>
    <definedName name="____________MIX1580" localSheetId="2">'[4]Mix Design'!#REF!</definedName>
    <definedName name="____________MIX1580" localSheetId="7">'[4]Mix Design'!#REF!</definedName>
    <definedName name="____________MIX1580" localSheetId="1">'[4]Mix Design'!#REF!</definedName>
    <definedName name="____________MIX1580" localSheetId="0">'[4]Mix Design'!#REF!</definedName>
    <definedName name="____________MIX1580">'[4]Mix Design'!#REF!</definedName>
    <definedName name="____________MIX2">'[5]Mix Design'!$P$12</definedName>
    <definedName name="____________MIX20" localSheetId="5">#REF!</definedName>
    <definedName name="____________MIX20" localSheetId="4">#REF!</definedName>
    <definedName name="____________MIX20" localSheetId="2">#REF!</definedName>
    <definedName name="____________MIX20" localSheetId="7">#REF!</definedName>
    <definedName name="____________MIX20" localSheetId="1">#REF!</definedName>
    <definedName name="____________MIX20" localSheetId="0">#REF!</definedName>
    <definedName name="____________MIX20">#REF!</definedName>
    <definedName name="____________MIX2020">'[4]Mix Design'!$P$12</definedName>
    <definedName name="____________MIX2040">'[4]Mix Design'!$P$13</definedName>
    <definedName name="____________MIX25" localSheetId="5">#REF!</definedName>
    <definedName name="____________MIX25" localSheetId="4">#REF!</definedName>
    <definedName name="____________MIX25" localSheetId="2">#REF!</definedName>
    <definedName name="____________MIX25" localSheetId="7">#REF!</definedName>
    <definedName name="____________MIX25" localSheetId="1">#REF!</definedName>
    <definedName name="____________MIX25" localSheetId="0">#REF!</definedName>
    <definedName name="____________MIX25">#REF!</definedName>
    <definedName name="____________MIX2540">'[4]Mix Design'!$P$15</definedName>
    <definedName name="____________Mix255">'[6]Mix Design'!$P$13</definedName>
    <definedName name="____________MIX30" localSheetId="5">#REF!</definedName>
    <definedName name="____________MIX30" localSheetId="4">#REF!</definedName>
    <definedName name="____________MIX30" localSheetId="2">#REF!</definedName>
    <definedName name="____________MIX30" localSheetId="7">#REF!</definedName>
    <definedName name="____________MIX30" localSheetId="1">#REF!</definedName>
    <definedName name="____________MIX30" localSheetId="0">#REF!</definedName>
    <definedName name="____________MIX30">#REF!</definedName>
    <definedName name="____________MIX35" localSheetId="5">#REF!</definedName>
    <definedName name="____________MIX35" localSheetId="4">#REF!</definedName>
    <definedName name="____________MIX35" localSheetId="2">#REF!</definedName>
    <definedName name="____________MIX35" localSheetId="7">#REF!</definedName>
    <definedName name="____________MIX35" localSheetId="1">#REF!</definedName>
    <definedName name="____________MIX35" localSheetId="0">#REF!</definedName>
    <definedName name="____________MIX35">#REF!</definedName>
    <definedName name="____________MIX40" localSheetId="5">#REF!</definedName>
    <definedName name="____________MIX40" localSheetId="4">#REF!</definedName>
    <definedName name="____________MIX40" localSheetId="2">#REF!</definedName>
    <definedName name="____________MIX40" localSheetId="7">#REF!</definedName>
    <definedName name="____________MIX40" localSheetId="1">#REF!</definedName>
    <definedName name="____________MIX40" localSheetId="0">#REF!</definedName>
    <definedName name="____________MIX40">#REF!</definedName>
    <definedName name="____________MIX45" localSheetId="5">'[4]Mix Design'!#REF!</definedName>
    <definedName name="____________MIX45" localSheetId="4">'[4]Mix Design'!#REF!</definedName>
    <definedName name="____________MIX45" localSheetId="2">'[4]Mix Design'!#REF!</definedName>
    <definedName name="____________MIX45" localSheetId="7">'[4]Mix Design'!#REF!</definedName>
    <definedName name="____________MIX45" localSheetId="1">'[4]Mix Design'!#REF!</definedName>
    <definedName name="____________MIX45" localSheetId="0">'[4]Mix Design'!#REF!</definedName>
    <definedName name="____________MIX45">'[4]Mix Design'!#REF!</definedName>
    <definedName name="____________mm1" localSheetId="5">#REF!</definedName>
    <definedName name="____________mm1" localSheetId="4">#REF!</definedName>
    <definedName name="____________mm1" localSheetId="2">#REF!</definedName>
    <definedName name="____________mm1" localSheetId="7">#REF!</definedName>
    <definedName name="____________mm1" localSheetId="1">#REF!</definedName>
    <definedName name="____________mm1" localSheetId="0">#REF!</definedName>
    <definedName name="____________mm1">#REF!</definedName>
    <definedName name="____________mm2" localSheetId="5">#REF!</definedName>
    <definedName name="____________mm2" localSheetId="4">#REF!</definedName>
    <definedName name="____________mm2" localSheetId="2">#REF!</definedName>
    <definedName name="____________mm2" localSheetId="7">#REF!</definedName>
    <definedName name="____________mm2" localSheetId="1">#REF!</definedName>
    <definedName name="____________mm2" localSheetId="0">#REF!</definedName>
    <definedName name="____________mm2">#REF!</definedName>
    <definedName name="____________mm3" localSheetId="5">#REF!</definedName>
    <definedName name="____________mm3" localSheetId="4">#REF!</definedName>
    <definedName name="____________mm3" localSheetId="2">#REF!</definedName>
    <definedName name="____________mm3" localSheetId="7">#REF!</definedName>
    <definedName name="____________mm3" localSheetId="1">#REF!</definedName>
    <definedName name="____________mm3" localSheetId="0">#REF!</definedName>
    <definedName name="____________mm3">#REF!</definedName>
    <definedName name="____________MUR5" localSheetId="5">#REF!</definedName>
    <definedName name="____________MUR5" localSheetId="4">#REF!</definedName>
    <definedName name="____________MUR5" localSheetId="2">#REF!</definedName>
    <definedName name="____________MUR5" localSheetId="7">#REF!</definedName>
    <definedName name="____________MUR5" localSheetId="1">#REF!</definedName>
    <definedName name="____________MUR5" localSheetId="0">#REF!</definedName>
    <definedName name="____________MUR5">#REF!</definedName>
    <definedName name="____________MUR8" localSheetId="5">#REF!</definedName>
    <definedName name="____________MUR8" localSheetId="4">#REF!</definedName>
    <definedName name="____________MUR8" localSheetId="2">#REF!</definedName>
    <definedName name="____________MUR8" localSheetId="7">#REF!</definedName>
    <definedName name="____________MUR8" localSheetId="1">#REF!</definedName>
    <definedName name="____________MUR8" localSheetId="0">#REF!</definedName>
    <definedName name="____________MUR8">#REF!</definedName>
    <definedName name="____________OPC43" localSheetId="5">#REF!</definedName>
    <definedName name="____________OPC43" localSheetId="4">#REF!</definedName>
    <definedName name="____________OPC43" localSheetId="2">#REF!</definedName>
    <definedName name="____________OPC43" localSheetId="7">#REF!</definedName>
    <definedName name="____________OPC43" localSheetId="1">#REF!</definedName>
    <definedName name="____________OPC43" localSheetId="0">#REF!</definedName>
    <definedName name="____________OPC43">#REF!</definedName>
    <definedName name="____________PB1" localSheetId="5">#REF!</definedName>
    <definedName name="____________PB1" localSheetId="4">#REF!</definedName>
    <definedName name="____________PB1" localSheetId="2">#REF!</definedName>
    <definedName name="____________PB1" localSheetId="7">#REF!</definedName>
    <definedName name="____________PB1" localSheetId="1">#REF!</definedName>
    <definedName name="____________PB1" localSheetId="0">#REF!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5">#REF!</definedName>
    <definedName name="____________SH5" localSheetId="4">#REF!</definedName>
    <definedName name="____________SH5" localSheetId="2">#REF!</definedName>
    <definedName name="____________SH5" localSheetId="7">#REF!</definedName>
    <definedName name="____________SH5" localSheetId="1">#REF!</definedName>
    <definedName name="____________SH5" localSheetId="0">#REF!</definedName>
    <definedName name="____________SH5">#REF!</definedName>
    <definedName name="____________tab1" localSheetId="5">#REF!</definedName>
    <definedName name="____________tab1" localSheetId="4">#REF!</definedName>
    <definedName name="____________tab1" localSheetId="2">#REF!</definedName>
    <definedName name="____________tab1" localSheetId="7">#REF!</definedName>
    <definedName name="____________tab1" localSheetId="1">#REF!</definedName>
    <definedName name="____________tab1" localSheetId="0">#REF!</definedName>
    <definedName name="____________tab1">#REF!</definedName>
    <definedName name="____________tab2" localSheetId="5">#REF!</definedName>
    <definedName name="____________tab2" localSheetId="4">#REF!</definedName>
    <definedName name="____________tab2" localSheetId="2">#REF!</definedName>
    <definedName name="____________tab2" localSheetId="7">#REF!</definedName>
    <definedName name="____________tab2" localSheetId="1">#REF!</definedName>
    <definedName name="____________tab2" localSheetId="0">#REF!</definedName>
    <definedName name="____________tab2">#REF!</definedName>
    <definedName name="____________TB2" localSheetId="5">#REF!</definedName>
    <definedName name="____________TB2" localSheetId="4">#REF!</definedName>
    <definedName name="____________TB2" localSheetId="2">#REF!</definedName>
    <definedName name="____________TB2" localSheetId="7">#REF!</definedName>
    <definedName name="____________TB2" localSheetId="1">#REF!</definedName>
    <definedName name="____________TB2" localSheetId="0">#REF!</definedName>
    <definedName name="____________TB2">#REF!</definedName>
    <definedName name="____________TIP1" localSheetId="5">#REF!</definedName>
    <definedName name="____________TIP1" localSheetId="4">#REF!</definedName>
    <definedName name="____________TIP1" localSheetId="2">#REF!</definedName>
    <definedName name="____________TIP1" localSheetId="7">#REF!</definedName>
    <definedName name="____________TIP1" localSheetId="1">#REF!</definedName>
    <definedName name="____________TIP1" localSheetId="0">#REF!</definedName>
    <definedName name="____________TIP1">#REF!</definedName>
    <definedName name="____________TIP2" localSheetId="5">#REF!</definedName>
    <definedName name="____________TIP2" localSheetId="4">#REF!</definedName>
    <definedName name="____________TIP2" localSheetId="2">#REF!</definedName>
    <definedName name="____________TIP2" localSheetId="7">#REF!</definedName>
    <definedName name="____________TIP2" localSheetId="1">#REF!</definedName>
    <definedName name="____________TIP2" localSheetId="0">#REF!</definedName>
    <definedName name="____________TIP2">#REF!</definedName>
    <definedName name="____________TIP3" localSheetId="5">#REF!</definedName>
    <definedName name="____________TIP3" localSheetId="4">#REF!</definedName>
    <definedName name="____________TIP3" localSheetId="2">#REF!</definedName>
    <definedName name="____________TIP3" localSheetId="7">#REF!</definedName>
    <definedName name="____________TIP3" localSheetId="1">#REF!</definedName>
    <definedName name="____________TIP3" localSheetId="0">#REF!</definedName>
    <definedName name="____________TIP3">#REF!</definedName>
    <definedName name="___________A65537" localSheetId="5">#REF!</definedName>
    <definedName name="___________A65537" localSheetId="4">#REF!</definedName>
    <definedName name="___________A65537" localSheetId="2">#REF!</definedName>
    <definedName name="___________A65537" localSheetId="7">#REF!</definedName>
    <definedName name="___________A65537" localSheetId="1">#REF!</definedName>
    <definedName name="___________A65537" localSheetId="0">#REF!</definedName>
    <definedName name="___________A65537">#REF!</definedName>
    <definedName name="___________ABM10" localSheetId="5">#REF!</definedName>
    <definedName name="___________ABM10" localSheetId="4">#REF!</definedName>
    <definedName name="___________ABM10" localSheetId="2">#REF!</definedName>
    <definedName name="___________ABM10" localSheetId="7">#REF!</definedName>
    <definedName name="___________ABM10" localSheetId="1">#REF!</definedName>
    <definedName name="___________ABM10" localSheetId="0">#REF!</definedName>
    <definedName name="___________ABM10">#REF!</definedName>
    <definedName name="___________ABM40" localSheetId="5">#REF!</definedName>
    <definedName name="___________ABM40" localSheetId="4">#REF!</definedName>
    <definedName name="___________ABM40" localSheetId="2">#REF!</definedName>
    <definedName name="___________ABM40" localSheetId="7">#REF!</definedName>
    <definedName name="___________ABM40" localSheetId="1">#REF!</definedName>
    <definedName name="___________ABM40" localSheetId="0">#REF!</definedName>
    <definedName name="___________ABM40">#REF!</definedName>
    <definedName name="___________ABM6" localSheetId="5">#REF!</definedName>
    <definedName name="___________ABM6" localSheetId="4">#REF!</definedName>
    <definedName name="___________ABM6" localSheetId="2">#REF!</definedName>
    <definedName name="___________ABM6" localSheetId="7">#REF!</definedName>
    <definedName name="___________ABM6" localSheetId="1">#REF!</definedName>
    <definedName name="___________ABM6" localSheetId="0">#REF!</definedName>
    <definedName name="___________ABM6">#REF!</definedName>
    <definedName name="___________ACB10" localSheetId="5">#REF!</definedName>
    <definedName name="___________ACB10" localSheetId="4">#REF!</definedName>
    <definedName name="___________ACB10" localSheetId="2">#REF!</definedName>
    <definedName name="___________ACB10" localSheetId="7">#REF!</definedName>
    <definedName name="___________ACB10" localSheetId="1">#REF!</definedName>
    <definedName name="___________ACB10" localSheetId="0">#REF!</definedName>
    <definedName name="___________ACB10">#REF!</definedName>
    <definedName name="___________ACB20" localSheetId="5">#REF!</definedName>
    <definedName name="___________ACB20" localSheetId="4">#REF!</definedName>
    <definedName name="___________ACB20" localSheetId="2">#REF!</definedName>
    <definedName name="___________ACB20" localSheetId="7">#REF!</definedName>
    <definedName name="___________ACB20" localSheetId="1">#REF!</definedName>
    <definedName name="___________ACB20" localSheetId="0">#REF!</definedName>
    <definedName name="___________ACB20">#REF!</definedName>
    <definedName name="___________ACR10" localSheetId="5">#REF!</definedName>
    <definedName name="___________ACR10" localSheetId="4">#REF!</definedName>
    <definedName name="___________ACR10" localSheetId="2">#REF!</definedName>
    <definedName name="___________ACR10" localSheetId="7">#REF!</definedName>
    <definedName name="___________ACR10" localSheetId="1">#REF!</definedName>
    <definedName name="___________ACR10" localSheetId="0">#REF!</definedName>
    <definedName name="___________ACR10">#REF!</definedName>
    <definedName name="___________ACR20" localSheetId="5">#REF!</definedName>
    <definedName name="___________ACR20" localSheetId="4">#REF!</definedName>
    <definedName name="___________ACR20" localSheetId="2">#REF!</definedName>
    <definedName name="___________ACR20" localSheetId="7">#REF!</definedName>
    <definedName name="___________ACR20" localSheetId="1">#REF!</definedName>
    <definedName name="___________ACR20" localSheetId="0">#REF!</definedName>
    <definedName name="___________ACR20">#REF!</definedName>
    <definedName name="___________AGG10" localSheetId="5">#REF!</definedName>
    <definedName name="___________AGG10" localSheetId="4">#REF!</definedName>
    <definedName name="___________AGG10" localSheetId="2">#REF!</definedName>
    <definedName name="___________AGG10" localSheetId="7">#REF!</definedName>
    <definedName name="___________AGG10" localSheetId="1">#REF!</definedName>
    <definedName name="___________AGG10" localSheetId="0">#REF!</definedName>
    <definedName name="___________AGG10">#REF!</definedName>
    <definedName name="___________AGG40" localSheetId="5">#REF!</definedName>
    <definedName name="___________AGG40" localSheetId="4">#REF!</definedName>
    <definedName name="___________AGG40" localSheetId="2">#REF!</definedName>
    <definedName name="___________AGG40" localSheetId="7">#REF!</definedName>
    <definedName name="___________AGG40" localSheetId="1">#REF!</definedName>
    <definedName name="___________AGG40" localSheetId="0">#REF!</definedName>
    <definedName name="___________AGG40">#REF!</definedName>
    <definedName name="___________AGG6" localSheetId="5">#REF!</definedName>
    <definedName name="___________AGG6" localSheetId="4">#REF!</definedName>
    <definedName name="___________AGG6" localSheetId="2">#REF!</definedName>
    <definedName name="___________AGG6" localSheetId="7">#REF!</definedName>
    <definedName name="___________AGG6" localSheetId="1">#REF!</definedName>
    <definedName name="___________AGG6" localSheetId="0">#REF!</definedName>
    <definedName name="___________AGG6">#REF!</definedName>
    <definedName name="___________ARV8040">'[20]ANAL-PUMP HOUSE'!$I$55</definedName>
    <definedName name="___________ash1" localSheetId="5">[21]ANAL!#REF!</definedName>
    <definedName name="___________ash1" localSheetId="4">[21]ANAL!#REF!</definedName>
    <definedName name="___________ash1" localSheetId="2">[21]ANAL!#REF!</definedName>
    <definedName name="___________ash1" localSheetId="7">[21]ANAL!#REF!</definedName>
    <definedName name="___________ash1" localSheetId="1">[21]ANAL!#REF!</definedName>
    <definedName name="___________ash1" localSheetId="0">[21]ANAL!#REF!</definedName>
    <definedName name="___________ash1">[21]ANAL!#REF!</definedName>
    <definedName name="___________AWM10" localSheetId="5">#REF!</definedName>
    <definedName name="___________AWM10" localSheetId="4">#REF!</definedName>
    <definedName name="___________AWM10" localSheetId="2">#REF!</definedName>
    <definedName name="___________AWM10" localSheetId="7">#REF!</definedName>
    <definedName name="___________AWM10" localSheetId="1">#REF!</definedName>
    <definedName name="___________AWM10" localSheetId="0">#REF!</definedName>
    <definedName name="___________AWM10">#REF!</definedName>
    <definedName name="___________AWM40" localSheetId="5">#REF!</definedName>
    <definedName name="___________AWM40" localSheetId="4">#REF!</definedName>
    <definedName name="___________AWM40" localSheetId="2">#REF!</definedName>
    <definedName name="___________AWM40" localSheetId="7">#REF!</definedName>
    <definedName name="___________AWM40" localSheetId="1">#REF!</definedName>
    <definedName name="___________AWM40" localSheetId="0">#REF!</definedName>
    <definedName name="___________AWM40">#REF!</definedName>
    <definedName name="___________AWM6" localSheetId="5">#REF!</definedName>
    <definedName name="___________AWM6" localSheetId="4">#REF!</definedName>
    <definedName name="___________AWM6" localSheetId="2">#REF!</definedName>
    <definedName name="___________AWM6" localSheetId="7">#REF!</definedName>
    <definedName name="___________AWM6" localSheetId="1">#REF!</definedName>
    <definedName name="___________AWM6" localSheetId="0">#REF!</definedName>
    <definedName name="___________AWM6">#REF!</definedName>
    <definedName name="___________b111121" localSheetId="5">#REF!</definedName>
    <definedName name="___________b111121" localSheetId="4">#REF!</definedName>
    <definedName name="___________b111121" localSheetId="2">#REF!</definedName>
    <definedName name="___________b111121" localSheetId="7">#REF!</definedName>
    <definedName name="___________b111121" localSheetId="1">#REF!</definedName>
    <definedName name="___________b111121" localSheetId="0">#REF!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5">[19]PROCTOR!#REF!</definedName>
    <definedName name="___________CAN458" localSheetId="4">[19]PROCTOR!#REF!</definedName>
    <definedName name="___________CAN458" localSheetId="2">[19]PROCTOR!#REF!</definedName>
    <definedName name="___________CAN458" localSheetId="7">[19]PROCTOR!#REF!</definedName>
    <definedName name="___________CAN458" localSheetId="1">[19]PROCTOR!#REF!</definedName>
    <definedName name="___________CAN458" localSheetId="0">[19]PROCTOR!#REF!</definedName>
    <definedName name="___________CAN458">[19]PROCTOR!#REF!</definedName>
    <definedName name="___________CAN486" localSheetId="5">[19]PROCTOR!#REF!</definedName>
    <definedName name="___________CAN486" localSheetId="4">[19]PROCTOR!#REF!</definedName>
    <definedName name="___________CAN486" localSheetId="2">[19]PROCTOR!#REF!</definedName>
    <definedName name="___________CAN486" localSheetId="7">[19]PROCTOR!#REF!</definedName>
    <definedName name="___________CAN486" localSheetId="1">[19]PROCTOR!#REF!</definedName>
    <definedName name="___________CAN486" localSheetId="0">[19]PROCTOR!#REF!</definedName>
    <definedName name="___________CAN486">[19]PROCTOR!#REF!</definedName>
    <definedName name="___________CAN487" localSheetId="5">[19]PROCTOR!#REF!</definedName>
    <definedName name="___________CAN487" localSheetId="4">[19]PROCTOR!#REF!</definedName>
    <definedName name="___________CAN487" localSheetId="2">[19]PROCTOR!#REF!</definedName>
    <definedName name="___________CAN487" localSheetId="7">[19]PROCTOR!#REF!</definedName>
    <definedName name="___________CAN487" localSheetId="1">[19]PROCTOR!#REF!</definedName>
    <definedName name="___________CAN487" localSheetId="0">[19]PROCTOR!#REF!</definedName>
    <definedName name="___________CAN487">[19]PROCTOR!#REF!</definedName>
    <definedName name="___________CAN488" localSheetId="5">[19]PROCTOR!#REF!</definedName>
    <definedName name="___________CAN488" localSheetId="4">[19]PROCTOR!#REF!</definedName>
    <definedName name="___________CAN488" localSheetId="2">[19]PROCTOR!#REF!</definedName>
    <definedName name="___________CAN488" localSheetId="7">[19]PROCTOR!#REF!</definedName>
    <definedName name="___________CAN488" localSheetId="1">[19]PROCTOR!#REF!</definedName>
    <definedName name="___________CAN488" localSheetId="0">[19]PROCTOR!#REF!</definedName>
    <definedName name="___________CAN488">[19]PROCTOR!#REF!</definedName>
    <definedName name="___________CAN489" localSheetId="5">[19]PROCTOR!#REF!</definedName>
    <definedName name="___________CAN489" localSheetId="4">[19]PROCTOR!#REF!</definedName>
    <definedName name="___________CAN489" localSheetId="2">[19]PROCTOR!#REF!</definedName>
    <definedName name="___________CAN489" localSheetId="7">[19]PROCTOR!#REF!</definedName>
    <definedName name="___________CAN489" localSheetId="1">[19]PROCTOR!#REF!</definedName>
    <definedName name="___________CAN489" localSheetId="0">[19]PROCTOR!#REF!</definedName>
    <definedName name="___________CAN489">[19]PROCTOR!#REF!</definedName>
    <definedName name="___________CAN490" localSheetId="5">[19]PROCTOR!#REF!</definedName>
    <definedName name="___________CAN490" localSheetId="4">[19]PROCTOR!#REF!</definedName>
    <definedName name="___________CAN490" localSheetId="2">[19]PROCTOR!#REF!</definedName>
    <definedName name="___________CAN490" localSheetId="7">[19]PROCTOR!#REF!</definedName>
    <definedName name="___________CAN490" localSheetId="1">[19]PROCTOR!#REF!</definedName>
    <definedName name="___________CAN490" localSheetId="0">[19]PROCTOR!#REF!</definedName>
    <definedName name="___________CAN490">[19]PROCTOR!#REF!</definedName>
    <definedName name="___________CAN491" localSheetId="5">[19]PROCTOR!#REF!</definedName>
    <definedName name="___________CAN491" localSheetId="4">[19]PROCTOR!#REF!</definedName>
    <definedName name="___________CAN491" localSheetId="2">[19]PROCTOR!#REF!</definedName>
    <definedName name="___________CAN491" localSheetId="7">[19]PROCTOR!#REF!</definedName>
    <definedName name="___________CAN491" localSheetId="1">[19]PROCTOR!#REF!</definedName>
    <definedName name="___________CAN491" localSheetId="0">[19]PROCTOR!#REF!</definedName>
    <definedName name="___________CAN491">[19]PROCTOR!#REF!</definedName>
    <definedName name="___________CAN492" localSheetId="5">[19]PROCTOR!#REF!</definedName>
    <definedName name="___________CAN492" localSheetId="4">[19]PROCTOR!#REF!</definedName>
    <definedName name="___________CAN492" localSheetId="2">[19]PROCTOR!#REF!</definedName>
    <definedName name="___________CAN492" localSheetId="7">[19]PROCTOR!#REF!</definedName>
    <definedName name="___________CAN492" localSheetId="1">[19]PROCTOR!#REF!</definedName>
    <definedName name="___________CAN492" localSheetId="0">[19]PROCTOR!#REF!</definedName>
    <definedName name="___________CAN492">[19]PROCTOR!#REF!</definedName>
    <definedName name="___________CAN493" localSheetId="5">[19]PROCTOR!#REF!</definedName>
    <definedName name="___________CAN493" localSheetId="4">[19]PROCTOR!#REF!</definedName>
    <definedName name="___________CAN493" localSheetId="2">[19]PROCTOR!#REF!</definedName>
    <definedName name="___________CAN493" localSheetId="7">[19]PROCTOR!#REF!</definedName>
    <definedName name="___________CAN493" localSheetId="1">[19]PROCTOR!#REF!</definedName>
    <definedName name="___________CAN493" localSheetId="0">[19]PROCTOR!#REF!</definedName>
    <definedName name="___________CAN493">[19]PROCTOR!#REF!</definedName>
    <definedName name="___________CAN494" localSheetId="5">[19]PROCTOR!#REF!</definedName>
    <definedName name="___________CAN494" localSheetId="4">[19]PROCTOR!#REF!</definedName>
    <definedName name="___________CAN494" localSheetId="2">[19]PROCTOR!#REF!</definedName>
    <definedName name="___________CAN494" localSheetId="7">[19]PROCTOR!#REF!</definedName>
    <definedName name="___________CAN494" localSheetId="1">[19]PROCTOR!#REF!</definedName>
    <definedName name="___________CAN494" localSheetId="0">[19]PROCTOR!#REF!</definedName>
    <definedName name="___________CAN494">[19]PROCTOR!#REF!</definedName>
    <definedName name="___________CAN495" localSheetId="5">[19]PROCTOR!#REF!</definedName>
    <definedName name="___________CAN495" localSheetId="4">[19]PROCTOR!#REF!</definedName>
    <definedName name="___________CAN495" localSheetId="2">[19]PROCTOR!#REF!</definedName>
    <definedName name="___________CAN495" localSheetId="7">[19]PROCTOR!#REF!</definedName>
    <definedName name="___________CAN495" localSheetId="1">[19]PROCTOR!#REF!</definedName>
    <definedName name="___________CAN495" localSheetId="0">[19]PROCTOR!#REF!</definedName>
    <definedName name="___________CAN495">[19]PROCTOR!#REF!</definedName>
    <definedName name="___________CAN496" localSheetId="5">[19]PROCTOR!#REF!</definedName>
    <definedName name="___________CAN496" localSheetId="4">[19]PROCTOR!#REF!</definedName>
    <definedName name="___________CAN496" localSheetId="2">[19]PROCTOR!#REF!</definedName>
    <definedName name="___________CAN496" localSheetId="7">[19]PROCTOR!#REF!</definedName>
    <definedName name="___________CAN496" localSheetId="1">[19]PROCTOR!#REF!</definedName>
    <definedName name="___________CAN496" localSheetId="0">[19]PROCTOR!#REF!</definedName>
    <definedName name="___________CAN496">[19]PROCTOR!#REF!</definedName>
    <definedName name="___________CAN497" localSheetId="5">[19]PROCTOR!#REF!</definedName>
    <definedName name="___________CAN497" localSheetId="4">[19]PROCTOR!#REF!</definedName>
    <definedName name="___________CAN497" localSheetId="2">[19]PROCTOR!#REF!</definedName>
    <definedName name="___________CAN497" localSheetId="7">[19]PROCTOR!#REF!</definedName>
    <definedName name="___________CAN497" localSheetId="1">[19]PROCTOR!#REF!</definedName>
    <definedName name="___________CAN497" localSheetId="0">[19]PROCTOR!#REF!</definedName>
    <definedName name="___________CAN497">[19]PROCTOR!#REF!</definedName>
    <definedName name="___________CAN498" localSheetId="5">[19]PROCTOR!#REF!</definedName>
    <definedName name="___________CAN498" localSheetId="4">[19]PROCTOR!#REF!</definedName>
    <definedName name="___________CAN498" localSheetId="2">[19]PROCTOR!#REF!</definedName>
    <definedName name="___________CAN498" localSheetId="7">[19]PROCTOR!#REF!</definedName>
    <definedName name="___________CAN498" localSheetId="1">[19]PROCTOR!#REF!</definedName>
    <definedName name="___________CAN498" localSheetId="0">[19]PROCTOR!#REF!</definedName>
    <definedName name="___________CAN498">[19]PROCTOR!#REF!</definedName>
    <definedName name="___________CAN499" localSheetId="5">[19]PROCTOR!#REF!</definedName>
    <definedName name="___________CAN499" localSheetId="4">[19]PROCTOR!#REF!</definedName>
    <definedName name="___________CAN499" localSheetId="2">[19]PROCTOR!#REF!</definedName>
    <definedName name="___________CAN499" localSheetId="7">[19]PROCTOR!#REF!</definedName>
    <definedName name="___________CAN499" localSheetId="1">[19]PROCTOR!#REF!</definedName>
    <definedName name="___________CAN499" localSheetId="0">[19]PROCTOR!#REF!</definedName>
    <definedName name="___________CAN499">[19]PROCTOR!#REF!</definedName>
    <definedName name="___________CAN500" localSheetId="5">[19]PROCTOR!#REF!</definedName>
    <definedName name="___________CAN500" localSheetId="4">[19]PROCTOR!#REF!</definedName>
    <definedName name="___________CAN500" localSheetId="2">[19]PROCTOR!#REF!</definedName>
    <definedName name="___________CAN500" localSheetId="7">[19]PROCTOR!#REF!</definedName>
    <definedName name="___________CAN500" localSheetId="1">[19]PROCTOR!#REF!</definedName>
    <definedName name="___________CAN500" localSheetId="0">[19]PROCTOR!#REF!</definedName>
    <definedName name="___________CAN500">[19]PROCTOR!#REF!</definedName>
    <definedName name="___________CDG100" localSheetId="5">#REF!</definedName>
    <definedName name="___________CDG100" localSheetId="4">#REF!</definedName>
    <definedName name="___________CDG100" localSheetId="2">#REF!</definedName>
    <definedName name="___________CDG100" localSheetId="7">#REF!</definedName>
    <definedName name="___________CDG100" localSheetId="1">#REF!</definedName>
    <definedName name="___________CDG100" localSheetId="0">#REF!</definedName>
    <definedName name="___________CDG100">#REF!</definedName>
    <definedName name="___________CDG250" localSheetId="5">#REF!</definedName>
    <definedName name="___________CDG250" localSheetId="4">#REF!</definedName>
    <definedName name="___________CDG250" localSheetId="2">#REF!</definedName>
    <definedName name="___________CDG250" localSheetId="7">#REF!</definedName>
    <definedName name="___________CDG250" localSheetId="1">#REF!</definedName>
    <definedName name="___________CDG250" localSheetId="0">#REF!</definedName>
    <definedName name="___________CDG250">#REF!</definedName>
    <definedName name="___________CDG50" localSheetId="5">#REF!</definedName>
    <definedName name="___________CDG50" localSheetId="4">#REF!</definedName>
    <definedName name="___________CDG50" localSheetId="2">#REF!</definedName>
    <definedName name="___________CDG50" localSheetId="7">#REF!</definedName>
    <definedName name="___________CDG50" localSheetId="1">#REF!</definedName>
    <definedName name="___________CDG50" localSheetId="0">#REF!</definedName>
    <definedName name="___________CDG50">#REF!</definedName>
    <definedName name="___________CDG500" localSheetId="5">#REF!</definedName>
    <definedName name="___________CDG500" localSheetId="4">#REF!</definedName>
    <definedName name="___________CDG500" localSheetId="2">#REF!</definedName>
    <definedName name="___________CDG500" localSheetId="7">#REF!</definedName>
    <definedName name="___________CDG500" localSheetId="1">#REF!</definedName>
    <definedName name="___________CDG500" localSheetId="0">#REF!</definedName>
    <definedName name="___________CDG500">#REF!</definedName>
    <definedName name="___________CEM53" localSheetId="5">#REF!</definedName>
    <definedName name="___________CEM53" localSheetId="4">#REF!</definedName>
    <definedName name="___________CEM53" localSheetId="2">#REF!</definedName>
    <definedName name="___________CEM53" localSheetId="7">#REF!</definedName>
    <definedName name="___________CEM53" localSheetId="1">#REF!</definedName>
    <definedName name="___________CEM53" localSheetId="0">#REF!</definedName>
    <definedName name="___________CEM53">#REF!</definedName>
    <definedName name="___________CRN3" localSheetId="5">#REF!</definedName>
    <definedName name="___________CRN3" localSheetId="4">#REF!</definedName>
    <definedName name="___________CRN3" localSheetId="2">#REF!</definedName>
    <definedName name="___________CRN3" localSheetId="7">#REF!</definedName>
    <definedName name="___________CRN3" localSheetId="1">#REF!</definedName>
    <definedName name="___________CRN3" localSheetId="0">#REF!</definedName>
    <definedName name="___________CRN3">#REF!</definedName>
    <definedName name="___________CRN35" localSheetId="5">#REF!</definedName>
    <definedName name="___________CRN35" localSheetId="4">#REF!</definedName>
    <definedName name="___________CRN35" localSheetId="2">#REF!</definedName>
    <definedName name="___________CRN35" localSheetId="7">#REF!</definedName>
    <definedName name="___________CRN35" localSheetId="1">#REF!</definedName>
    <definedName name="___________CRN35" localSheetId="0">#REF!</definedName>
    <definedName name="___________CRN35">#REF!</definedName>
    <definedName name="___________CRN80" localSheetId="5">#REF!</definedName>
    <definedName name="___________CRN80" localSheetId="4">#REF!</definedName>
    <definedName name="___________CRN80" localSheetId="2">#REF!</definedName>
    <definedName name="___________CRN80" localSheetId="7">#REF!</definedName>
    <definedName name="___________CRN80" localSheetId="1">#REF!</definedName>
    <definedName name="___________CRN80" localSheetId="0">#REF!</definedName>
    <definedName name="___________CRN80">#REF!</definedName>
    <definedName name="___________dec05" localSheetId="5" hidden="1">{"'Sheet1'!$A$4386:$N$4591"}</definedName>
    <definedName name="___________dec05" localSheetId="4" hidden="1">{"'Sheet1'!$A$4386:$N$4591"}</definedName>
    <definedName name="___________dec05" localSheetId="2" hidden="1">{"'Sheet1'!$A$4386:$N$4591"}</definedName>
    <definedName name="___________dec05" localSheetId="1" hidden="1">{"'Sheet1'!$A$4386:$N$4591"}</definedName>
    <definedName name="___________dec05" localSheetId="0" hidden="1">{"'Sheet1'!$A$4386:$N$4591"}</definedName>
    <definedName name="___________dec05" hidden="1">{"'Sheet1'!$A$4386:$N$4591"}</definedName>
    <definedName name="___________DOZ50" localSheetId="5">#REF!</definedName>
    <definedName name="___________DOZ50" localSheetId="4">#REF!</definedName>
    <definedName name="___________DOZ50" localSheetId="2">#REF!</definedName>
    <definedName name="___________DOZ50" localSheetId="7">#REF!</definedName>
    <definedName name="___________DOZ50" localSheetId="1">#REF!</definedName>
    <definedName name="___________DOZ50" localSheetId="0">#REF!</definedName>
    <definedName name="___________DOZ50">#REF!</definedName>
    <definedName name="___________DOZ80" localSheetId="5">#REF!</definedName>
    <definedName name="___________DOZ80" localSheetId="4">#REF!</definedName>
    <definedName name="___________DOZ80" localSheetId="2">#REF!</definedName>
    <definedName name="___________DOZ80" localSheetId="7">#REF!</definedName>
    <definedName name="___________DOZ80" localSheetId="1">#REF!</definedName>
    <definedName name="___________DOZ80" localSheetId="0">#REF!</definedName>
    <definedName name="___________DOZ80">#REF!</definedName>
    <definedName name="___________EXC20">'[23]21-Rate Analysis-1'!$E$51</definedName>
    <definedName name="___________ExV200" localSheetId="5">#REF!</definedName>
    <definedName name="___________ExV200" localSheetId="4">#REF!</definedName>
    <definedName name="___________ExV200" localSheetId="2">#REF!</definedName>
    <definedName name="___________ExV200" localSheetId="7">#REF!</definedName>
    <definedName name="___________ExV200" localSheetId="1">#REF!</definedName>
    <definedName name="___________ExV200" localSheetId="0">#REF!</definedName>
    <definedName name="___________ExV200">#REF!</definedName>
    <definedName name="___________GEN100" localSheetId="5">#REF!</definedName>
    <definedName name="___________GEN100" localSheetId="4">#REF!</definedName>
    <definedName name="___________GEN100" localSheetId="2">#REF!</definedName>
    <definedName name="___________GEN100" localSheetId="7">#REF!</definedName>
    <definedName name="___________GEN100" localSheetId="1">#REF!</definedName>
    <definedName name="___________GEN100" localSheetId="0">#REF!</definedName>
    <definedName name="___________GEN100">#REF!</definedName>
    <definedName name="___________GEN250" localSheetId="5">#REF!</definedName>
    <definedName name="___________GEN250" localSheetId="4">#REF!</definedName>
    <definedName name="___________GEN250" localSheetId="2">#REF!</definedName>
    <definedName name="___________GEN250" localSheetId="7">#REF!</definedName>
    <definedName name="___________GEN250" localSheetId="1">#REF!</definedName>
    <definedName name="___________GEN250" localSheetId="0">#REF!</definedName>
    <definedName name="___________GEN250">#REF!</definedName>
    <definedName name="___________GEN325" localSheetId="5">#REF!</definedName>
    <definedName name="___________GEN325" localSheetId="4">#REF!</definedName>
    <definedName name="___________GEN325" localSheetId="2">#REF!</definedName>
    <definedName name="___________GEN325" localSheetId="7">#REF!</definedName>
    <definedName name="___________GEN325" localSheetId="1">#REF!</definedName>
    <definedName name="___________GEN325" localSheetId="0">#REF!</definedName>
    <definedName name="___________GEN325">#REF!</definedName>
    <definedName name="___________GEN380" localSheetId="5">#REF!</definedName>
    <definedName name="___________GEN380" localSheetId="4">#REF!</definedName>
    <definedName name="___________GEN380" localSheetId="2">#REF!</definedName>
    <definedName name="___________GEN380" localSheetId="7">#REF!</definedName>
    <definedName name="___________GEN380" localSheetId="1">#REF!</definedName>
    <definedName name="___________GEN380" localSheetId="0">#REF!</definedName>
    <definedName name="___________GEN380">#REF!</definedName>
    <definedName name="___________GSB1" localSheetId="5">#REF!</definedName>
    <definedName name="___________GSB1" localSheetId="4">#REF!</definedName>
    <definedName name="___________GSB1" localSheetId="2">#REF!</definedName>
    <definedName name="___________GSB1" localSheetId="7">#REF!</definedName>
    <definedName name="___________GSB1" localSheetId="1">#REF!</definedName>
    <definedName name="___________GSB1" localSheetId="0">#REF!</definedName>
    <definedName name="___________GSB1">#REF!</definedName>
    <definedName name="___________GSB2" localSheetId="5">#REF!</definedName>
    <definedName name="___________GSB2" localSheetId="4">#REF!</definedName>
    <definedName name="___________GSB2" localSheetId="2">#REF!</definedName>
    <definedName name="___________GSB2" localSheetId="7">#REF!</definedName>
    <definedName name="___________GSB2" localSheetId="1">#REF!</definedName>
    <definedName name="___________GSB2" localSheetId="0">#REF!</definedName>
    <definedName name="___________GSB2">#REF!</definedName>
    <definedName name="___________GSB3" localSheetId="5">#REF!</definedName>
    <definedName name="___________GSB3" localSheetId="4">#REF!</definedName>
    <definedName name="___________GSB3" localSheetId="2">#REF!</definedName>
    <definedName name="___________GSB3" localSheetId="7">#REF!</definedName>
    <definedName name="___________GSB3" localSheetId="1">#REF!</definedName>
    <definedName name="___________GSB3" localSheetId="0">#REF!</definedName>
    <definedName name="___________GSB3">#REF!</definedName>
    <definedName name="___________HMP1" localSheetId="5">#REF!</definedName>
    <definedName name="___________HMP1" localSheetId="4">#REF!</definedName>
    <definedName name="___________HMP1" localSheetId="2">#REF!</definedName>
    <definedName name="___________HMP1" localSheetId="7">#REF!</definedName>
    <definedName name="___________HMP1" localSheetId="1">#REF!</definedName>
    <definedName name="___________HMP1" localSheetId="0">#REF!</definedName>
    <definedName name="___________HMP1">#REF!</definedName>
    <definedName name="___________HMP2" localSheetId="5">#REF!</definedName>
    <definedName name="___________HMP2" localSheetId="4">#REF!</definedName>
    <definedName name="___________HMP2" localSheetId="2">#REF!</definedName>
    <definedName name="___________HMP2" localSheetId="7">#REF!</definedName>
    <definedName name="___________HMP2" localSheetId="1">#REF!</definedName>
    <definedName name="___________HMP2" localSheetId="0">#REF!</definedName>
    <definedName name="___________HMP2">#REF!</definedName>
    <definedName name="___________HMP3" localSheetId="5">#REF!</definedName>
    <definedName name="___________HMP3" localSheetId="4">#REF!</definedName>
    <definedName name="___________HMP3" localSheetId="2">#REF!</definedName>
    <definedName name="___________HMP3" localSheetId="7">#REF!</definedName>
    <definedName name="___________HMP3" localSheetId="1">#REF!</definedName>
    <definedName name="___________HMP3" localSheetId="0">#REF!</definedName>
    <definedName name="___________HMP3">#REF!</definedName>
    <definedName name="___________HMP4" localSheetId="5">#REF!</definedName>
    <definedName name="___________HMP4" localSheetId="4">#REF!</definedName>
    <definedName name="___________HMP4" localSheetId="2">#REF!</definedName>
    <definedName name="___________HMP4" localSheetId="7">#REF!</definedName>
    <definedName name="___________HMP4" localSheetId="1">#REF!</definedName>
    <definedName name="___________HMP4" localSheetId="0">#REF!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5">#REF!</definedName>
    <definedName name="___________Ki1" localSheetId="4">#REF!</definedName>
    <definedName name="___________Ki1" localSheetId="2">#REF!</definedName>
    <definedName name="___________Ki1" localSheetId="7">#REF!</definedName>
    <definedName name="___________Ki1" localSheetId="1">#REF!</definedName>
    <definedName name="___________Ki1" localSheetId="0">#REF!</definedName>
    <definedName name="___________Ki1">#REF!</definedName>
    <definedName name="___________Ki2" localSheetId="5">#REF!</definedName>
    <definedName name="___________Ki2" localSheetId="4">#REF!</definedName>
    <definedName name="___________Ki2" localSheetId="2">#REF!</definedName>
    <definedName name="___________Ki2" localSheetId="7">#REF!</definedName>
    <definedName name="___________Ki2" localSheetId="1">#REF!</definedName>
    <definedName name="___________Ki2" localSheetId="0">#REF!</definedName>
    <definedName name="___________Ki2">#REF!</definedName>
    <definedName name="___________lb1" localSheetId="5">#REF!</definedName>
    <definedName name="___________lb1" localSheetId="4">#REF!</definedName>
    <definedName name="___________lb1" localSheetId="2">#REF!</definedName>
    <definedName name="___________lb1" localSheetId="7">#REF!</definedName>
    <definedName name="___________lb1" localSheetId="1">#REF!</definedName>
    <definedName name="___________lb1" localSheetId="0">#REF!</definedName>
    <definedName name="___________lb1">#REF!</definedName>
    <definedName name="___________lb2" localSheetId="5">#REF!</definedName>
    <definedName name="___________lb2" localSheetId="4">#REF!</definedName>
    <definedName name="___________lb2" localSheetId="2">#REF!</definedName>
    <definedName name="___________lb2" localSheetId="7">#REF!</definedName>
    <definedName name="___________lb2" localSheetId="1">#REF!</definedName>
    <definedName name="___________lb2" localSheetId="0">#REF!</definedName>
    <definedName name="___________lb2">#REF!</definedName>
    <definedName name="___________mac2">200</definedName>
    <definedName name="___________MAN1" localSheetId="5">#REF!</definedName>
    <definedName name="___________MAN1" localSheetId="4">#REF!</definedName>
    <definedName name="___________MAN1" localSheetId="2">#REF!</definedName>
    <definedName name="___________MAN1" localSheetId="7">#REF!</definedName>
    <definedName name="___________MAN1" localSheetId="1">#REF!</definedName>
    <definedName name="___________MAN1" localSheetId="0">#REF!</definedName>
    <definedName name="___________MAN1">#REF!</definedName>
    <definedName name="___________MIX10" localSheetId="5">#REF!</definedName>
    <definedName name="___________MIX10" localSheetId="4">#REF!</definedName>
    <definedName name="___________MIX10" localSheetId="2">#REF!</definedName>
    <definedName name="___________MIX10" localSheetId="7">#REF!</definedName>
    <definedName name="___________MIX10" localSheetId="1">#REF!</definedName>
    <definedName name="___________MIX10" localSheetId="0">#REF!</definedName>
    <definedName name="___________MIX10">#REF!</definedName>
    <definedName name="___________MIX15" localSheetId="5">#REF!</definedName>
    <definedName name="___________MIX15" localSheetId="4">#REF!</definedName>
    <definedName name="___________MIX15" localSheetId="2">#REF!</definedName>
    <definedName name="___________MIX15" localSheetId="7">#REF!</definedName>
    <definedName name="___________MIX15" localSheetId="1">#REF!</definedName>
    <definedName name="___________MIX15" localSheetId="0">#REF!</definedName>
    <definedName name="___________MIX15">#REF!</definedName>
    <definedName name="___________MIX15150" localSheetId="5">'[4]Mix Design'!#REF!</definedName>
    <definedName name="___________MIX15150" localSheetId="4">'[4]Mix Design'!#REF!</definedName>
    <definedName name="___________MIX15150" localSheetId="2">'[4]Mix Design'!#REF!</definedName>
    <definedName name="___________MIX15150" localSheetId="7">'[4]Mix Design'!#REF!</definedName>
    <definedName name="___________MIX15150" localSheetId="1">'[4]Mix Design'!#REF!</definedName>
    <definedName name="___________MIX15150" localSheetId="0">'[4]Mix Design'!#REF!</definedName>
    <definedName name="___________MIX15150">'[4]Mix Design'!#REF!</definedName>
    <definedName name="___________MIX1540">'[4]Mix Design'!$P$11</definedName>
    <definedName name="___________MIX1580" localSheetId="5">'[4]Mix Design'!#REF!</definedName>
    <definedName name="___________MIX1580" localSheetId="4">'[4]Mix Design'!#REF!</definedName>
    <definedName name="___________MIX1580" localSheetId="2">'[4]Mix Design'!#REF!</definedName>
    <definedName name="___________MIX1580" localSheetId="7">'[4]Mix Design'!#REF!</definedName>
    <definedName name="___________MIX1580" localSheetId="1">'[4]Mix Design'!#REF!</definedName>
    <definedName name="___________MIX1580" localSheetId="0">'[4]Mix Design'!#REF!</definedName>
    <definedName name="___________MIX1580">'[4]Mix Design'!#REF!</definedName>
    <definedName name="___________MIX2">'[5]Mix Design'!$P$12</definedName>
    <definedName name="___________MIX20" localSheetId="5">#REF!</definedName>
    <definedName name="___________MIX20" localSheetId="4">#REF!</definedName>
    <definedName name="___________MIX20" localSheetId="2">#REF!</definedName>
    <definedName name="___________MIX20" localSheetId="7">#REF!</definedName>
    <definedName name="___________MIX20" localSheetId="1">#REF!</definedName>
    <definedName name="___________MIX20" localSheetId="0">#REF!</definedName>
    <definedName name="___________MIX20">#REF!</definedName>
    <definedName name="___________MIX2020">'[4]Mix Design'!$P$12</definedName>
    <definedName name="___________MIX2040">'[4]Mix Design'!$P$13</definedName>
    <definedName name="___________MIX25" localSheetId="5">#REF!</definedName>
    <definedName name="___________MIX25" localSheetId="4">#REF!</definedName>
    <definedName name="___________MIX25" localSheetId="2">#REF!</definedName>
    <definedName name="___________MIX25" localSheetId="7">#REF!</definedName>
    <definedName name="___________MIX25" localSheetId="1">#REF!</definedName>
    <definedName name="___________MIX25" localSheetId="0">#REF!</definedName>
    <definedName name="___________MIX25">#REF!</definedName>
    <definedName name="___________MIX2540">'[4]Mix Design'!$P$15</definedName>
    <definedName name="___________Mix255">'[6]Mix Design'!$P$13</definedName>
    <definedName name="___________MIX30" localSheetId="5">#REF!</definedName>
    <definedName name="___________MIX30" localSheetId="4">#REF!</definedName>
    <definedName name="___________MIX30" localSheetId="2">#REF!</definedName>
    <definedName name="___________MIX30" localSheetId="7">#REF!</definedName>
    <definedName name="___________MIX30" localSheetId="1">#REF!</definedName>
    <definedName name="___________MIX30" localSheetId="0">#REF!</definedName>
    <definedName name="___________MIX30">#REF!</definedName>
    <definedName name="___________MIX35" localSheetId="5">#REF!</definedName>
    <definedName name="___________MIX35" localSheetId="4">#REF!</definedName>
    <definedName name="___________MIX35" localSheetId="2">#REF!</definedName>
    <definedName name="___________MIX35" localSheetId="7">#REF!</definedName>
    <definedName name="___________MIX35" localSheetId="1">#REF!</definedName>
    <definedName name="___________MIX35" localSheetId="0">#REF!</definedName>
    <definedName name="___________MIX35">#REF!</definedName>
    <definedName name="___________MIX40" localSheetId="5">#REF!</definedName>
    <definedName name="___________MIX40" localSheetId="4">#REF!</definedName>
    <definedName name="___________MIX40" localSheetId="2">#REF!</definedName>
    <definedName name="___________MIX40" localSheetId="7">#REF!</definedName>
    <definedName name="___________MIX40" localSheetId="1">#REF!</definedName>
    <definedName name="___________MIX40" localSheetId="0">#REF!</definedName>
    <definedName name="___________MIX40">#REF!</definedName>
    <definedName name="___________MIX45" localSheetId="5">'[4]Mix Design'!#REF!</definedName>
    <definedName name="___________MIX45" localSheetId="4">'[4]Mix Design'!#REF!</definedName>
    <definedName name="___________MIX45" localSheetId="2">'[4]Mix Design'!#REF!</definedName>
    <definedName name="___________MIX45" localSheetId="7">'[4]Mix Design'!#REF!</definedName>
    <definedName name="___________MIX45" localSheetId="1">'[4]Mix Design'!#REF!</definedName>
    <definedName name="___________MIX45" localSheetId="0">'[4]Mix Design'!#REF!</definedName>
    <definedName name="___________MIX45">'[4]Mix Design'!#REF!</definedName>
    <definedName name="___________mm1" localSheetId="5">#REF!</definedName>
    <definedName name="___________mm1" localSheetId="4">#REF!</definedName>
    <definedName name="___________mm1" localSheetId="2">#REF!</definedName>
    <definedName name="___________mm1" localSheetId="7">#REF!</definedName>
    <definedName name="___________mm1" localSheetId="1">#REF!</definedName>
    <definedName name="___________mm1" localSheetId="0">#REF!</definedName>
    <definedName name="___________mm1">#REF!</definedName>
    <definedName name="___________mm2" localSheetId="5">#REF!</definedName>
    <definedName name="___________mm2" localSheetId="4">#REF!</definedName>
    <definedName name="___________mm2" localSheetId="2">#REF!</definedName>
    <definedName name="___________mm2" localSheetId="7">#REF!</definedName>
    <definedName name="___________mm2" localSheetId="1">#REF!</definedName>
    <definedName name="___________mm2" localSheetId="0">#REF!</definedName>
    <definedName name="___________mm2">#REF!</definedName>
    <definedName name="___________mm3" localSheetId="5">#REF!</definedName>
    <definedName name="___________mm3" localSheetId="4">#REF!</definedName>
    <definedName name="___________mm3" localSheetId="2">#REF!</definedName>
    <definedName name="___________mm3" localSheetId="7">#REF!</definedName>
    <definedName name="___________mm3" localSheetId="1">#REF!</definedName>
    <definedName name="___________mm3" localSheetId="0">#REF!</definedName>
    <definedName name="___________mm3">#REF!</definedName>
    <definedName name="___________MUR5" localSheetId="5">#REF!</definedName>
    <definedName name="___________MUR5" localSheetId="4">#REF!</definedName>
    <definedName name="___________MUR5" localSheetId="2">#REF!</definedName>
    <definedName name="___________MUR5" localSheetId="7">#REF!</definedName>
    <definedName name="___________MUR5" localSheetId="1">#REF!</definedName>
    <definedName name="___________MUR5" localSheetId="0">#REF!</definedName>
    <definedName name="___________MUR5">#REF!</definedName>
    <definedName name="___________MUR8" localSheetId="5">#REF!</definedName>
    <definedName name="___________MUR8" localSheetId="4">#REF!</definedName>
    <definedName name="___________MUR8" localSheetId="2">#REF!</definedName>
    <definedName name="___________MUR8" localSheetId="7">#REF!</definedName>
    <definedName name="___________MUR8" localSheetId="1">#REF!</definedName>
    <definedName name="___________MUR8" localSheetId="0">#REF!</definedName>
    <definedName name="___________MUR8">#REF!</definedName>
    <definedName name="___________OPC43" localSheetId="5">#REF!</definedName>
    <definedName name="___________OPC43" localSheetId="4">#REF!</definedName>
    <definedName name="___________OPC43" localSheetId="2">#REF!</definedName>
    <definedName name="___________OPC43" localSheetId="7">#REF!</definedName>
    <definedName name="___________OPC43" localSheetId="1">#REF!</definedName>
    <definedName name="___________OPC43" localSheetId="0">#REF!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5">#REF!</definedName>
    <definedName name="___________PB1" localSheetId="4">#REF!</definedName>
    <definedName name="___________PB1" localSheetId="2">#REF!</definedName>
    <definedName name="___________PB1" localSheetId="7">#REF!</definedName>
    <definedName name="___________PB1" localSheetId="1">#REF!</definedName>
    <definedName name="___________PB1" localSheetId="0">#REF!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5">#REF!</definedName>
    <definedName name="___________SH5" localSheetId="4">#REF!</definedName>
    <definedName name="___________SH5" localSheetId="2">#REF!</definedName>
    <definedName name="___________SH5" localSheetId="7">#REF!</definedName>
    <definedName name="___________SH5" localSheetId="1">#REF!</definedName>
    <definedName name="___________SH5" localSheetId="0">#REF!</definedName>
    <definedName name="___________SH5">#REF!</definedName>
    <definedName name="___________SLV20025">'[20]ANAL-PUMP HOUSE'!$I$58</definedName>
    <definedName name="___________SLV80010">'[20]ANAL-PUMP HOUSE'!$I$60</definedName>
    <definedName name="___________tab1" localSheetId="5">#REF!</definedName>
    <definedName name="___________tab1" localSheetId="4">#REF!</definedName>
    <definedName name="___________tab1" localSheetId="2">#REF!</definedName>
    <definedName name="___________tab1" localSheetId="7">#REF!</definedName>
    <definedName name="___________tab1" localSheetId="1">#REF!</definedName>
    <definedName name="___________tab1" localSheetId="0">#REF!</definedName>
    <definedName name="___________tab1">#REF!</definedName>
    <definedName name="___________tab2" localSheetId="5">#REF!</definedName>
    <definedName name="___________tab2" localSheetId="4">#REF!</definedName>
    <definedName name="___________tab2" localSheetId="2">#REF!</definedName>
    <definedName name="___________tab2" localSheetId="7">#REF!</definedName>
    <definedName name="___________tab2" localSheetId="1">#REF!</definedName>
    <definedName name="___________tab2" localSheetId="0">#REF!</definedName>
    <definedName name="___________tab2">#REF!</definedName>
    <definedName name="___________TB2" localSheetId="5">#REF!</definedName>
    <definedName name="___________TB2" localSheetId="4">#REF!</definedName>
    <definedName name="___________TB2" localSheetId="2">#REF!</definedName>
    <definedName name="___________TB2" localSheetId="7">#REF!</definedName>
    <definedName name="___________TB2" localSheetId="1">#REF!</definedName>
    <definedName name="___________TB2" localSheetId="0">#REF!</definedName>
    <definedName name="___________TB2">#REF!</definedName>
    <definedName name="___________TIP1" localSheetId="5">#REF!</definedName>
    <definedName name="___________TIP1" localSheetId="4">#REF!</definedName>
    <definedName name="___________TIP1" localSheetId="2">#REF!</definedName>
    <definedName name="___________TIP1" localSheetId="7">#REF!</definedName>
    <definedName name="___________TIP1" localSheetId="1">#REF!</definedName>
    <definedName name="___________TIP1" localSheetId="0">#REF!</definedName>
    <definedName name="___________TIP1">#REF!</definedName>
    <definedName name="___________TIP2" localSheetId="5">#REF!</definedName>
    <definedName name="___________TIP2" localSheetId="4">#REF!</definedName>
    <definedName name="___________TIP2" localSheetId="2">#REF!</definedName>
    <definedName name="___________TIP2" localSheetId="7">#REF!</definedName>
    <definedName name="___________TIP2" localSheetId="1">#REF!</definedName>
    <definedName name="___________TIP2" localSheetId="0">#REF!</definedName>
    <definedName name="___________TIP2">#REF!</definedName>
    <definedName name="___________TIP3" localSheetId="5">#REF!</definedName>
    <definedName name="___________TIP3" localSheetId="4">#REF!</definedName>
    <definedName name="___________TIP3" localSheetId="2">#REF!</definedName>
    <definedName name="___________TIP3" localSheetId="7">#REF!</definedName>
    <definedName name="___________TIP3" localSheetId="1">#REF!</definedName>
    <definedName name="___________TIP3" localSheetId="0">#REF!</definedName>
    <definedName name="___________TIP3">#REF!</definedName>
    <definedName name="__________A65537" localSheetId="5">#REF!</definedName>
    <definedName name="__________A65537" localSheetId="4">#REF!</definedName>
    <definedName name="__________A65537" localSheetId="2">#REF!</definedName>
    <definedName name="__________A65537" localSheetId="7">#REF!</definedName>
    <definedName name="__________A65537" localSheetId="1">#REF!</definedName>
    <definedName name="__________A65537" localSheetId="0">#REF!</definedName>
    <definedName name="__________A65537">#REF!</definedName>
    <definedName name="__________ABM10" localSheetId="5">#REF!</definedName>
    <definedName name="__________ABM10" localSheetId="4">#REF!</definedName>
    <definedName name="__________ABM10" localSheetId="2">#REF!</definedName>
    <definedName name="__________ABM10" localSheetId="7">#REF!</definedName>
    <definedName name="__________ABM10" localSheetId="1">#REF!</definedName>
    <definedName name="__________ABM10" localSheetId="0">#REF!</definedName>
    <definedName name="__________ABM10">#REF!</definedName>
    <definedName name="__________ABM40" localSheetId="5">#REF!</definedName>
    <definedName name="__________ABM40" localSheetId="4">#REF!</definedName>
    <definedName name="__________ABM40" localSheetId="2">#REF!</definedName>
    <definedName name="__________ABM40" localSheetId="7">#REF!</definedName>
    <definedName name="__________ABM40" localSheetId="1">#REF!</definedName>
    <definedName name="__________ABM40" localSheetId="0">#REF!</definedName>
    <definedName name="__________ABM40">#REF!</definedName>
    <definedName name="__________ABM6" localSheetId="5">#REF!</definedName>
    <definedName name="__________ABM6" localSheetId="4">#REF!</definedName>
    <definedName name="__________ABM6" localSheetId="2">#REF!</definedName>
    <definedName name="__________ABM6" localSheetId="7">#REF!</definedName>
    <definedName name="__________ABM6" localSheetId="1">#REF!</definedName>
    <definedName name="__________ABM6" localSheetId="0">#REF!</definedName>
    <definedName name="__________ABM6">#REF!</definedName>
    <definedName name="__________ACB10" localSheetId="5">#REF!</definedName>
    <definedName name="__________ACB10" localSheetId="4">#REF!</definedName>
    <definedName name="__________ACB10" localSheetId="2">#REF!</definedName>
    <definedName name="__________ACB10" localSheetId="7">#REF!</definedName>
    <definedName name="__________ACB10" localSheetId="1">#REF!</definedName>
    <definedName name="__________ACB10" localSheetId="0">#REF!</definedName>
    <definedName name="__________ACB10">#REF!</definedName>
    <definedName name="__________ACB20" localSheetId="5">#REF!</definedName>
    <definedName name="__________ACB20" localSheetId="4">#REF!</definedName>
    <definedName name="__________ACB20" localSheetId="2">#REF!</definedName>
    <definedName name="__________ACB20" localSheetId="7">#REF!</definedName>
    <definedName name="__________ACB20" localSheetId="1">#REF!</definedName>
    <definedName name="__________ACB20" localSheetId="0">#REF!</definedName>
    <definedName name="__________ACB20">#REF!</definedName>
    <definedName name="__________ACR10" localSheetId="5">#REF!</definedName>
    <definedName name="__________ACR10" localSheetId="4">#REF!</definedName>
    <definedName name="__________ACR10" localSheetId="2">#REF!</definedName>
    <definedName name="__________ACR10" localSheetId="7">#REF!</definedName>
    <definedName name="__________ACR10" localSheetId="1">#REF!</definedName>
    <definedName name="__________ACR10" localSheetId="0">#REF!</definedName>
    <definedName name="__________ACR10">#REF!</definedName>
    <definedName name="__________ACR20" localSheetId="5">#REF!</definedName>
    <definedName name="__________ACR20" localSheetId="4">#REF!</definedName>
    <definedName name="__________ACR20" localSheetId="2">#REF!</definedName>
    <definedName name="__________ACR20" localSheetId="7">#REF!</definedName>
    <definedName name="__________ACR20" localSheetId="1">#REF!</definedName>
    <definedName name="__________ACR20" localSheetId="0">#REF!</definedName>
    <definedName name="__________ACR20">#REF!</definedName>
    <definedName name="__________AGG10" localSheetId="5">#REF!</definedName>
    <definedName name="__________AGG10" localSheetId="4">#REF!</definedName>
    <definedName name="__________AGG10" localSheetId="2">#REF!</definedName>
    <definedName name="__________AGG10" localSheetId="7">#REF!</definedName>
    <definedName name="__________AGG10" localSheetId="1">#REF!</definedName>
    <definedName name="__________AGG10" localSheetId="0">#REF!</definedName>
    <definedName name="__________AGG10">#REF!</definedName>
    <definedName name="__________AGG40" localSheetId="5">#REF!</definedName>
    <definedName name="__________AGG40" localSheetId="4">#REF!</definedName>
    <definedName name="__________AGG40" localSheetId="2">#REF!</definedName>
    <definedName name="__________AGG40" localSheetId="7">#REF!</definedName>
    <definedName name="__________AGG40" localSheetId="1">#REF!</definedName>
    <definedName name="__________AGG40" localSheetId="0">#REF!</definedName>
    <definedName name="__________AGG40">#REF!</definedName>
    <definedName name="__________AGG6" localSheetId="5">#REF!</definedName>
    <definedName name="__________AGG6" localSheetId="4">#REF!</definedName>
    <definedName name="__________AGG6" localSheetId="2">#REF!</definedName>
    <definedName name="__________AGG6" localSheetId="7">#REF!</definedName>
    <definedName name="__________AGG6" localSheetId="1">#REF!</definedName>
    <definedName name="__________AGG6" localSheetId="0">#REF!</definedName>
    <definedName name="__________AGG6">#REF!</definedName>
    <definedName name="__________ARV8040">'[20]ANAL-PUMP HOUSE'!$I$55</definedName>
    <definedName name="__________ash1" localSheetId="5">[21]ANAL!#REF!</definedName>
    <definedName name="__________ash1" localSheetId="4">[21]ANAL!#REF!</definedName>
    <definedName name="__________ash1" localSheetId="2">[21]ANAL!#REF!</definedName>
    <definedName name="__________ash1" localSheetId="7">[21]ANAL!#REF!</definedName>
    <definedName name="__________ash1" localSheetId="1">[21]ANAL!#REF!</definedName>
    <definedName name="__________ash1" localSheetId="0">[21]ANAL!#REF!</definedName>
    <definedName name="__________ash1">[21]ANAL!#REF!</definedName>
    <definedName name="__________AWM10" localSheetId="5">#REF!</definedName>
    <definedName name="__________AWM10" localSheetId="4">#REF!</definedName>
    <definedName name="__________AWM10" localSheetId="2">#REF!</definedName>
    <definedName name="__________AWM10" localSheetId="7">#REF!</definedName>
    <definedName name="__________AWM10" localSheetId="1">#REF!</definedName>
    <definedName name="__________AWM10" localSheetId="0">#REF!</definedName>
    <definedName name="__________AWM10">#REF!</definedName>
    <definedName name="__________AWM40" localSheetId="5">#REF!</definedName>
    <definedName name="__________AWM40" localSheetId="4">#REF!</definedName>
    <definedName name="__________AWM40" localSheetId="2">#REF!</definedName>
    <definedName name="__________AWM40" localSheetId="7">#REF!</definedName>
    <definedName name="__________AWM40" localSheetId="1">#REF!</definedName>
    <definedName name="__________AWM40" localSheetId="0">#REF!</definedName>
    <definedName name="__________AWM40">#REF!</definedName>
    <definedName name="__________AWM6" localSheetId="5">#REF!</definedName>
    <definedName name="__________AWM6" localSheetId="4">#REF!</definedName>
    <definedName name="__________AWM6" localSheetId="2">#REF!</definedName>
    <definedName name="__________AWM6" localSheetId="7">#REF!</definedName>
    <definedName name="__________AWM6" localSheetId="1">#REF!</definedName>
    <definedName name="__________AWM6" localSheetId="0">#REF!</definedName>
    <definedName name="__________AWM6">#REF!</definedName>
    <definedName name="__________b111121" localSheetId="5">#REF!</definedName>
    <definedName name="__________b111121" localSheetId="4">#REF!</definedName>
    <definedName name="__________b111121" localSheetId="2">#REF!</definedName>
    <definedName name="__________b111121" localSheetId="7">#REF!</definedName>
    <definedName name="__________b111121" localSheetId="1">#REF!</definedName>
    <definedName name="__________b111121" localSheetId="0">#REF!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5">[19]PROCTOR!#REF!</definedName>
    <definedName name="__________CAN458" localSheetId="4">[19]PROCTOR!#REF!</definedName>
    <definedName name="__________CAN458" localSheetId="2">[19]PROCTOR!#REF!</definedName>
    <definedName name="__________CAN458" localSheetId="7">[19]PROCTOR!#REF!</definedName>
    <definedName name="__________CAN458" localSheetId="1">[19]PROCTOR!#REF!</definedName>
    <definedName name="__________CAN458" localSheetId="0">[19]PROCTOR!#REF!</definedName>
    <definedName name="__________CAN458">[19]PROCTOR!#REF!</definedName>
    <definedName name="__________CAN486" localSheetId="5">[19]PROCTOR!#REF!</definedName>
    <definedName name="__________CAN486" localSheetId="4">[19]PROCTOR!#REF!</definedName>
    <definedName name="__________CAN486" localSheetId="2">[19]PROCTOR!#REF!</definedName>
    <definedName name="__________CAN486" localSheetId="7">[19]PROCTOR!#REF!</definedName>
    <definedName name="__________CAN486" localSheetId="1">[19]PROCTOR!#REF!</definedName>
    <definedName name="__________CAN486" localSheetId="0">[19]PROCTOR!#REF!</definedName>
    <definedName name="__________CAN486">[19]PROCTOR!#REF!</definedName>
    <definedName name="__________CAN487" localSheetId="5">[19]PROCTOR!#REF!</definedName>
    <definedName name="__________CAN487" localSheetId="4">[19]PROCTOR!#REF!</definedName>
    <definedName name="__________CAN487" localSheetId="2">[19]PROCTOR!#REF!</definedName>
    <definedName name="__________CAN487" localSheetId="7">[19]PROCTOR!#REF!</definedName>
    <definedName name="__________CAN487" localSheetId="1">[19]PROCTOR!#REF!</definedName>
    <definedName name="__________CAN487" localSheetId="0">[19]PROCTOR!#REF!</definedName>
    <definedName name="__________CAN487">[19]PROCTOR!#REF!</definedName>
    <definedName name="__________CAN488" localSheetId="5">[19]PROCTOR!#REF!</definedName>
    <definedName name="__________CAN488" localSheetId="4">[19]PROCTOR!#REF!</definedName>
    <definedName name="__________CAN488" localSheetId="2">[19]PROCTOR!#REF!</definedName>
    <definedName name="__________CAN488" localSheetId="7">[19]PROCTOR!#REF!</definedName>
    <definedName name="__________CAN488" localSheetId="1">[19]PROCTOR!#REF!</definedName>
    <definedName name="__________CAN488" localSheetId="0">[19]PROCTOR!#REF!</definedName>
    <definedName name="__________CAN488">[19]PROCTOR!#REF!</definedName>
    <definedName name="__________CAN489" localSheetId="5">[19]PROCTOR!#REF!</definedName>
    <definedName name="__________CAN489" localSheetId="4">[19]PROCTOR!#REF!</definedName>
    <definedName name="__________CAN489" localSheetId="2">[19]PROCTOR!#REF!</definedName>
    <definedName name="__________CAN489" localSheetId="7">[19]PROCTOR!#REF!</definedName>
    <definedName name="__________CAN489" localSheetId="1">[19]PROCTOR!#REF!</definedName>
    <definedName name="__________CAN489" localSheetId="0">[19]PROCTOR!#REF!</definedName>
    <definedName name="__________CAN489">[19]PROCTOR!#REF!</definedName>
    <definedName name="__________CAN490" localSheetId="5">[19]PROCTOR!#REF!</definedName>
    <definedName name="__________CAN490" localSheetId="4">[19]PROCTOR!#REF!</definedName>
    <definedName name="__________CAN490" localSheetId="2">[19]PROCTOR!#REF!</definedName>
    <definedName name="__________CAN490" localSheetId="7">[19]PROCTOR!#REF!</definedName>
    <definedName name="__________CAN490" localSheetId="1">[19]PROCTOR!#REF!</definedName>
    <definedName name="__________CAN490" localSheetId="0">[19]PROCTOR!#REF!</definedName>
    <definedName name="__________CAN490">[19]PROCTOR!#REF!</definedName>
    <definedName name="__________CAN491" localSheetId="5">[19]PROCTOR!#REF!</definedName>
    <definedName name="__________CAN491" localSheetId="4">[19]PROCTOR!#REF!</definedName>
    <definedName name="__________CAN491" localSheetId="2">[19]PROCTOR!#REF!</definedName>
    <definedName name="__________CAN491" localSheetId="7">[19]PROCTOR!#REF!</definedName>
    <definedName name="__________CAN491" localSheetId="1">[19]PROCTOR!#REF!</definedName>
    <definedName name="__________CAN491" localSheetId="0">[19]PROCTOR!#REF!</definedName>
    <definedName name="__________CAN491">[19]PROCTOR!#REF!</definedName>
    <definedName name="__________CAN492" localSheetId="5">[19]PROCTOR!#REF!</definedName>
    <definedName name="__________CAN492" localSheetId="4">[19]PROCTOR!#REF!</definedName>
    <definedName name="__________CAN492" localSheetId="2">[19]PROCTOR!#REF!</definedName>
    <definedName name="__________CAN492" localSheetId="7">[19]PROCTOR!#REF!</definedName>
    <definedName name="__________CAN492" localSheetId="1">[19]PROCTOR!#REF!</definedName>
    <definedName name="__________CAN492" localSheetId="0">[19]PROCTOR!#REF!</definedName>
    <definedName name="__________CAN492">[19]PROCTOR!#REF!</definedName>
    <definedName name="__________CAN493" localSheetId="5">[19]PROCTOR!#REF!</definedName>
    <definedName name="__________CAN493" localSheetId="4">[19]PROCTOR!#REF!</definedName>
    <definedName name="__________CAN493" localSheetId="2">[19]PROCTOR!#REF!</definedName>
    <definedName name="__________CAN493" localSheetId="7">[19]PROCTOR!#REF!</definedName>
    <definedName name="__________CAN493" localSheetId="1">[19]PROCTOR!#REF!</definedName>
    <definedName name="__________CAN493" localSheetId="0">[19]PROCTOR!#REF!</definedName>
    <definedName name="__________CAN493">[19]PROCTOR!#REF!</definedName>
    <definedName name="__________CAN494" localSheetId="5">[19]PROCTOR!#REF!</definedName>
    <definedName name="__________CAN494" localSheetId="4">[19]PROCTOR!#REF!</definedName>
    <definedName name="__________CAN494" localSheetId="2">[19]PROCTOR!#REF!</definedName>
    <definedName name="__________CAN494" localSheetId="7">[19]PROCTOR!#REF!</definedName>
    <definedName name="__________CAN494" localSheetId="1">[19]PROCTOR!#REF!</definedName>
    <definedName name="__________CAN494" localSheetId="0">[19]PROCTOR!#REF!</definedName>
    <definedName name="__________CAN494">[19]PROCTOR!#REF!</definedName>
    <definedName name="__________CAN495" localSheetId="5">[19]PROCTOR!#REF!</definedName>
    <definedName name="__________CAN495" localSheetId="4">[19]PROCTOR!#REF!</definedName>
    <definedName name="__________CAN495" localSheetId="2">[19]PROCTOR!#REF!</definedName>
    <definedName name="__________CAN495" localSheetId="7">[19]PROCTOR!#REF!</definedName>
    <definedName name="__________CAN495" localSheetId="1">[19]PROCTOR!#REF!</definedName>
    <definedName name="__________CAN495" localSheetId="0">[19]PROCTOR!#REF!</definedName>
    <definedName name="__________CAN495">[19]PROCTOR!#REF!</definedName>
    <definedName name="__________CAN496" localSheetId="5">[19]PROCTOR!#REF!</definedName>
    <definedName name="__________CAN496" localSheetId="4">[19]PROCTOR!#REF!</definedName>
    <definedName name="__________CAN496" localSheetId="2">[19]PROCTOR!#REF!</definedName>
    <definedName name="__________CAN496" localSheetId="7">[19]PROCTOR!#REF!</definedName>
    <definedName name="__________CAN496" localSheetId="1">[19]PROCTOR!#REF!</definedName>
    <definedName name="__________CAN496" localSheetId="0">[19]PROCTOR!#REF!</definedName>
    <definedName name="__________CAN496">[19]PROCTOR!#REF!</definedName>
    <definedName name="__________CAN497" localSheetId="5">[19]PROCTOR!#REF!</definedName>
    <definedName name="__________CAN497" localSheetId="4">[19]PROCTOR!#REF!</definedName>
    <definedName name="__________CAN497" localSheetId="2">[19]PROCTOR!#REF!</definedName>
    <definedName name="__________CAN497" localSheetId="7">[19]PROCTOR!#REF!</definedName>
    <definedName name="__________CAN497" localSheetId="1">[19]PROCTOR!#REF!</definedName>
    <definedName name="__________CAN497" localSheetId="0">[19]PROCTOR!#REF!</definedName>
    <definedName name="__________CAN497">[19]PROCTOR!#REF!</definedName>
    <definedName name="__________CAN498" localSheetId="5">[19]PROCTOR!#REF!</definedName>
    <definedName name="__________CAN498" localSheetId="4">[19]PROCTOR!#REF!</definedName>
    <definedName name="__________CAN498" localSheetId="2">[19]PROCTOR!#REF!</definedName>
    <definedName name="__________CAN498" localSheetId="7">[19]PROCTOR!#REF!</definedName>
    <definedName name="__________CAN498" localSheetId="1">[19]PROCTOR!#REF!</definedName>
    <definedName name="__________CAN498" localSheetId="0">[19]PROCTOR!#REF!</definedName>
    <definedName name="__________CAN498">[19]PROCTOR!#REF!</definedName>
    <definedName name="__________CAN499" localSheetId="5">[19]PROCTOR!#REF!</definedName>
    <definedName name="__________CAN499" localSheetId="4">[19]PROCTOR!#REF!</definedName>
    <definedName name="__________CAN499" localSheetId="2">[19]PROCTOR!#REF!</definedName>
    <definedName name="__________CAN499" localSheetId="7">[19]PROCTOR!#REF!</definedName>
    <definedName name="__________CAN499" localSheetId="1">[19]PROCTOR!#REF!</definedName>
    <definedName name="__________CAN499" localSheetId="0">[19]PROCTOR!#REF!</definedName>
    <definedName name="__________CAN499">[19]PROCTOR!#REF!</definedName>
    <definedName name="__________CAN500" localSheetId="5">[19]PROCTOR!#REF!</definedName>
    <definedName name="__________CAN500" localSheetId="4">[19]PROCTOR!#REF!</definedName>
    <definedName name="__________CAN500" localSheetId="2">[19]PROCTOR!#REF!</definedName>
    <definedName name="__________CAN500" localSheetId="7">[19]PROCTOR!#REF!</definedName>
    <definedName name="__________CAN500" localSheetId="1">[19]PROCTOR!#REF!</definedName>
    <definedName name="__________CAN500" localSheetId="0">[19]PROCTOR!#REF!</definedName>
    <definedName name="__________CAN500">[19]PROCTOR!#REF!</definedName>
    <definedName name="__________CDG100" localSheetId="5">#REF!</definedName>
    <definedName name="__________CDG100" localSheetId="4">#REF!</definedName>
    <definedName name="__________CDG100" localSheetId="2">#REF!</definedName>
    <definedName name="__________CDG100" localSheetId="7">#REF!</definedName>
    <definedName name="__________CDG100" localSheetId="1">#REF!</definedName>
    <definedName name="__________CDG100" localSheetId="0">#REF!</definedName>
    <definedName name="__________CDG100">#REF!</definedName>
    <definedName name="__________CDG250" localSheetId="5">#REF!</definedName>
    <definedName name="__________CDG250" localSheetId="4">#REF!</definedName>
    <definedName name="__________CDG250" localSheetId="2">#REF!</definedName>
    <definedName name="__________CDG250" localSheetId="7">#REF!</definedName>
    <definedName name="__________CDG250" localSheetId="1">#REF!</definedName>
    <definedName name="__________CDG250" localSheetId="0">#REF!</definedName>
    <definedName name="__________CDG250">#REF!</definedName>
    <definedName name="__________CDG50" localSheetId="5">#REF!</definedName>
    <definedName name="__________CDG50" localSheetId="4">#REF!</definedName>
    <definedName name="__________CDG50" localSheetId="2">#REF!</definedName>
    <definedName name="__________CDG50" localSheetId="7">#REF!</definedName>
    <definedName name="__________CDG50" localSheetId="1">#REF!</definedName>
    <definedName name="__________CDG50" localSheetId="0">#REF!</definedName>
    <definedName name="__________CDG50">#REF!</definedName>
    <definedName name="__________CDG500" localSheetId="5">#REF!</definedName>
    <definedName name="__________CDG500" localSheetId="4">#REF!</definedName>
    <definedName name="__________CDG500" localSheetId="2">#REF!</definedName>
    <definedName name="__________CDG500" localSheetId="7">#REF!</definedName>
    <definedName name="__________CDG500" localSheetId="1">#REF!</definedName>
    <definedName name="__________CDG500" localSheetId="0">#REF!</definedName>
    <definedName name="__________CDG500">#REF!</definedName>
    <definedName name="__________CEM53" localSheetId="5">#REF!</definedName>
    <definedName name="__________CEM53" localSheetId="4">#REF!</definedName>
    <definedName name="__________CEM53" localSheetId="2">#REF!</definedName>
    <definedName name="__________CEM53" localSheetId="7">#REF!</definedName>
    <definedName name="__________CEM53" localSheetId="1">#REF!</definedName>
    <definedName name="__________CEM53" localSheetId="0">#REF!</definedName>
    <definedName name="__________CEM53">#REF!</definedName>
    <definedName name="__________CRN3" localSheetId="5">#REF!</definedName>
    <definedName name="__________CRN3" localSheetId="4">#REF!</definedName>
    <definedName name="__________CRN3" localSheetId="2">#REF!</definedName>
    <definedName name="__________CRN3" localSheetId="7">#REF!</definedName>
    <definedName name="__________CRN3" localSheetId="1">#REF!</definedName>
    <definedName name="__________CRN3" localSheetId="0">#REF!</definedName>
    <definedName name="__________CRN3">#REF!</definedName>
    <definedName name="__________CRN35" localSheetId="5">#REF!</definedName>
    <definedName name="__________CRN35" localSheetId="4">#REF!</definedName>
    <definedName name="__________CRN35" localSheetId="2">#REF!</definedName>
    <definedName name="__________CRN35" localSheetId="7">#REF!</definedName>
    <definedName name="__________CRN35" localSheetId="1">#REF!</definedName>
    <definedName name="__________CRN35" localSheetId="0">#REF!</definedName>
    <definedName name="__________CRN35">#REF!</definedName>
    <definedName name="__________CRN80" localSheetId="5">#REF!</definedName>
    <definedName name="__________CRN80" localSheetId="4">#REF!</definedName>
    <definedName name="__________CRN80" localSheetId="2">#REF!</definedName>
    <definedName name="__________CRN80" localSheetId="7">#REF!</definedName>
    <definedName name="__________CRN80" localSheetId="1">#REF!</definedName>
    <definedName name="__________CRN80" localSheetId="0">#REF!</definedName>
    <definedName name="__________CRN80">#REF!</definedName>
    <definedName name="__________dec05" localSheetId="5" hidden="1">{"'Sheet1'!$A$4386:$N$4591"}</definedName>
    <definedName name="__________dec05" localSheetId="4" hidden="1">{"'Sheet1'!$A$4386:$N$4591"}</definedName>
    <definedName name="__________dec05" localSheetId="2" hidden="1">{"'Sheet1'!$A$4386:$N$4591"}</definedName>
    <definedName name="__________dec05" localSheetId="1" hidden="1">{"'Sheet1'!$A$4386:$N$4591"}</definedName>
    <definedName name="__________dec05" localSheetId="0" hidden="1">{"'Sheet1'!$A$4386:$N$4591"}</definedName>
    <definedName name="__________dec05" hidden="1">{"'Sheet1'!$A$4386:$N$4591"}</definedName>
    <definedName name="__________DOZ50" localSheetId="5">#REF!</definedName>
    <definedName name="__________DOZ50" localSheetId="4">#REF!</definedName>
    <definedName name="__________DOZ50" localSheetId="2">#REF!</definedName>
    <definedName name="__________DOZ50" localSheetId="7">#REF!</definedName>
    <definedName name="__________DOZ50" localSheetId="1">#REF!</definedName>
    <definedName name="__________DOZ50" localSheetId="0">#REF!</definedName>
    <definedName name="__________DOZ50">#REF!</definedName>
    <definedName name="__________DOZ80" localSheetId="5">#REF!</definedName>
    <definedName name="__________DOZ80" localSheetId="4">#REF!</definedName>
    <definedName name="__________DOZ80" localSheetId="2">#REF!</definedName>
    <definedName name="__________DOZ80" localSheetId="7">#REF!</definedName>
    <definedName name="__________DOZ80" localSheetId="1">#REF!</definedName>
    <definedName name="__________DOZ80" localSheetId="0">#REF!</definedName>
    <definedName name="__________DOZ80">#REF!</definedName>
    <definedName name="__________EXC20">'[23]21-Rate Analysis-1'!$E$51</definedName>
    <definedName name="__________ExV200" localSheetId="5">#REF!</definedName>
    <definedName name="__________ExV200" localSheetId="4">#REF!</definedName>
    <definedName name="__________ExV200" localSheetId="2">#REF!</definedName>
    <definedName name="__________ExV200" localSheetId="7">#REF!</definedName>
    <definedName name="__________ExV200" localSheetId="1">#REF!</definedName>
    <definedName name="__________ExV200" localSheetId="0">#REF!</definedName>
    <definedName name="__________ExV200">#REF!</definedName>
    <definedName name="__________GEN100" localSheetId="5">#REF!</definedName>
    <definedName name="__________GEN100" localSheetId="4">#REF!</definedName>
    <definedName name="__________GEN100" localSheetId="2">#REF!</definedName>
    <definedName name="__________GEN100" localSheetId="7">#REF!</definedName>
    <definedName name="__________GEN100" localSheetId="1">#REF!</definedName>
    <definedName name="__________GEN100" localSheetId="0">#REF!</definedName>
    <definedName name="__________GEN100">#REF!</definedName>
    <definedName name="__________GEN250" localSheetId="5">#REF!</definedName>
    <definedName name="__________GEN250" localSheetId="4">#REF!</definedName>
    <definedName name="__________GEN250" localSheetId="2">#REF!</definedName>
    <definedName name="__________GEN250" localSheetId="7">#REF!</definedName>
    <definedName name="__________GEN250" localSheetId="1">#REF!</definedName>
    <definedName name="__________GEN250" localSheetId="0">#REF!</definedName>
    <definedName name="__________GEN250">#REF!</definedName>
    <definedName name="__________GEN325" localSheetId="5">#REF!</definedName>
    <definedName name="__________GEN325" localSheetId="4">#REF!</definedName>
    <definedName name="__________GEN325" localSheetId="2">#REF!</definedName>
    <definedName name="__________GEN325" localSheetId="7">#REF!</definedName>
    <definedName name="__________GEN325" localSheetId="1">#REF!</definedName>
    <definedName name="__________GEN325" localSheetId="0">#REF!</definedName>
    <definedName name="__________GEN325">#REF!</definedName>
    <definedName name="__________GEN380" localSheetId="5">#REF!</definedName>
    <definedName name="__________GEN380" localSheetId="4">#REF!</definedName>
    <definedName name="__________GEN380" localSheetId="2">#REF!</definedName>
    <definedName name="__________GEN380" localSheetId="7">#REF!</definedName>
    <definedName name="__________GEN380" localSheetId="1">#REF!</definedName>
    <definedName name="__________GEN380" localSheetId="0">#REF!</definedName>
    <definedName name="__________GEN380">#REF!</definedName>
    <definedName name="__________GSB1" localSheetId="5">#REF!</definedName>
    <definedName name="__________GSB1" localSheetId="4">#REF!</definedName>
    <definedName name="__________GSB1" localSheetId="2">#REF!</definedName>
    <definedName name="__________GSB1" localSheetId="7">#REF!</definedName>
    <definedName name="__________GSB1" localSheetId="1">#REF!</definedName>
    <definedName name="__________GSB1" localSheetId="0">#REF!</definedName>
    <definedName name="__________GSB1">#REF!</definedName>
    <definedName name="__________GSB2" localSheetId="5">#REF!</definedName>
    <definedName name="__________GSB2" localSheetId="4">#REF!</definedName>
    <definedName name="__________GSB2" localSheetId="2">#REF!</definedName>
    <definedName name="__________GSB2" localSheetId="7">#REF!</definedName>
    <definedName name="__________GSB2" localSheetId="1">#REF!</definedName>
    <definedName name="__________GSB2" localSheetId="0">#REF!</definedName>
    <definedName name="__________GSB2">#REF!</definedName>
    <definedName name="__________GSB3" localSheetId="5">#REF!</definedName>
    <definedName name="__________GSB3" localSheetId="4">#REF!</definedName>
    <definedName name="__________GSB3" localSheetId="2">#REF!</definedName>
    <definedName name="__________GSB3" localSheetId="7">#REF!</definedName>
    <definedName name="__________GSB3" localSheetId="1">#REF!</definedName>
    <definedName name="__________GSB3" localSheetId="0">#REF!</definedName>
    <definedName name="__________GSB3">#REF!</definedName>
    <definedName name="__________HMP1" localSheetId="5">#REF!</definedName>
    <definedName name="__________HMP1" localSheetId="4">#REF!</definedName>
    <definedName name="__________HMP1" localSheetId="2">#REF!</definedName>
    <definedName name="__________HMP1" localSheetId="7">#REF!</definedName>
    <definedName name="__________HMP1" localSheetId="1">#REF!</definedName>
    <definedName name="__________HMP1" localSheetId="0">#REF!</definedName>
    <definedName name="__________HMP1">#REF!</definedName>
    <definedName name="__________HMP2" localSheetId="5">#REF!</definedName>
    <definedName name="__________HMP2" localSheetId="4">#REF!</definedName>
    <definedName name="__________HMP2" localSheetId="2">#REF!</definedName>
    <definedName name="__________HMP2" localSheetId="7">#REF!</definedName>
    <definedName name="__________HMP2" localSheetId="1">#REF!</definedName>
    <definedName name="__________HMP2" localSheetId="0">#REF!</definedName>
    <definedName name="__________HMP2">#REF!</definedName>
    <definedName name="__________HMP3" localSheetId="5">#REF!</definedName>
    <definedName name="__________HMP3" localSheetId="4">#REF!</definedName>
    <definedName name="__________HMP3" localSheetId="2">#REF!</definedName>
    <definedName name="__________HMP3" localSheetId="7">#REF!</definedName>
    <definedName name="__________HMP3" localSheetId="1">#REF!</definedName>
    <definedName name="__________HMP3" localSheetId="0">#REF!</definedName>
    <definedName name="__________HMP3">#REF!</definedName>
    <definedName name="__________HMP4" localSheetId="5">#REF!</definedName>
    <definedName name="__________HMP4" localSheetId="4">#REF!</definedName>
    <definedName name="__________HMP4" localSheetId="2">#REF!</definedName>
    <definedName name="__________HMP4" localSheetId="7">#REF!</definedName>
    <definedName name="__________HMP4" localSheetId="1">#REF!</definedName>
    <definedName name="__________HMP4" localSheetId="0">#REF!</definedName>
    <definedName name="__________HMP4">#REF!</definedName>
    <definedName name="__________HRC1">'[20]Pipe trench'!$V$23</definedName>
    <definedName name="__________HRC2">'[20]Pipe trench'!$V$24</definedName>
    <definedName name="__________HSE1">'[20]Pipe trench'!$V$11</definedName>
    <definedName name="__________Ki1" localSheetId="5">#REF!</definedName>
    <definedName name="__________Ki1" localSheetId="4">#REF!</definedName>
    <definedName name="__________Ki1" localSheetId="2">#REF!</definedName>
    <definedName name="__________Ki1" localSheetId="7">#REF!</definedName>
    <definedName name="__________Ki1" localSheetId="1">#REF!</definedName>
    <definedName name="__________Ki1" localSheetId="0">#REF!</definedName>
    <definedName name="__________Ki1">#REF!</definedName>
    <definedName name="__________Ki2" localSheetId="5">#REF!</definedName>
    <definedName name="__________Ki2" localSheetId="4">#REF!</definedName>
    <definedName name="__________Ki2" localSheetId="2">#REF!</definedName>
    <definedName name="__________Ki2" localSheetId="7">#REF!</definedName>
    <definedName name="__________Ki2" localSheetId="1">#REF!</definedName>
    <definedName name="__________Ki2" localSheetId="0">#REF!</definedName>
    <definedName name="__________Ki2">#REF!</definedName>
    <definedName name="__________lb1" localSheetId="5">#REF!</definedName>
    <definedName name="__________lb1" localSheetId="4">#REF!</definedName>
    <definedName name="__________lb1" localSheetId="2">#REF!</definedName>
    <definedName name="__________lb1" localSheetId="7">#REF!</definedName>
    <definedName name="__________lb1" localSheetId="1">#REF!</definedName>
    <definedName name="__________lb1" localSheetId="0">#REF!</definedName>
    <definedName name="__________lb1">#REF!</definedName>
    <definedName name="__________lb2" localSheetId="5">#REF!</definedName>
    <definedName name="__________lb2" localSheetId="4">#REF!</definedName>
    <definedName name="__________lb2" localSheetId="2">#REF!</definedName>
    <definedName name="__________lb2" localSheetId="7">#REF!</definedName>
    <definedName name="__________lb2" localSheetId="1">#REF!</definedName>
    <definedName name="__________lb2" localSheetId="0">#REF!</definedName>
    <definedName name="__________lb2">#REF!</definedName>
    <definedName name="__________mac2">200</definedName>
    <definedName name="__________MAN1" localSheetId="5">#REF!</definedName>
    <definedName name="__________MAN1" localSheetId="4">#REF!</definedName>
    <definedName name="__________MAN1" localSheetId="2">#REF!</definedName>
    <definedName name="__________MAN1" localSheetId="7">#REF!</definedName>
    <definedName name="__________MAN1" localSheetId="1">#REF!</definedName>
    <definedName name="__________MAN1" localSheetId="0">#REF!</definedName>
    <definedName name="__________MAN1">#REF!</definedName>
    <definedName name="__________MIX10" localSheetId="5">#REF!</definedName>
    <definedName name="__________MIX10" localSheetId="4">#REF!</definedName>
    <definedName name="__________MIX10" localSheetId="2">#REF!</definedName>
    <definedName name="__________MIX10" localSheetId="7">#REF!</definedName>
    <definedName name="__________MIX10" localSheetId="1">#REF!</definedName>
    <definedName name="__________MIX10" localSheetId="0">#REF!</definedName>
    <definedName name="__________MIX10">#REF!</definedName>
    <definedName name="__________MIX15" localSheetId="5">#REF!</definedName>
    <definedName name="__________MIX15" localSheetId="4">#REF!</definedName>
    <definedName name="__________MIX15" localSheetId="2">#REF!</definedName>
    <definedName name="__________MIX15" localSheetId="7">#REF!</definedName>
    <definedName name="__________MIX15" localSheetId="1">#REF!</definedName>
    <definedName name="__________MIX15" localSheetId="0">#REF!</definedName>
    <definedName name="__________MIX15">#REF!</definedName>
    <definedName name="__________MIX15150" localSheetId="5">'[4]Mix Design'!#REF!</definedName>
    <definedName name="__________MIX15150" localSheetId="4">'[4]Mix Design'!#REF!</definedName>
    <definedName name="__________MIX15150" localSheetId="2">'[4]Mix Design'!#REF!</definedName>
    <definedName name="__________MIX15150" localSheetId="7">'[4]Mix Design'!#REF!</definedName>
    <definedName name="__________MIX15150" localSheetId="1">'[4]Mix Design'!#REF!</definedName>
    <definedName name="__________MIX15150" localSheetId="0">'[4]Mix Design'!#REF!</definedName>
    <definedName name="__________MIX15150">'[4]Mix Design'!#REF!</definedName>
    <definedName name="__________MIX1540">'[4]Mix Design'!$P$11</definedName>
    <definedName name="__________MIX1580" localSheetId="5">'[4]Mix Design'!#REF!</definedName>
    <definedName name="__________MIX1580" localSheetId="4">'[4]Mix Design'!#REF!</definedName>
    <definedName name="__________MIX1580" localSheetId="2">'[4]Mix Design'!#REF!</definedName>
    <definedName name="__________MIX1580" localSheetId="7">'[4]Mix Design'!#REF!</definedName>
    <definedName name="__________MIX1580" localSheetId="1">'[4]Mix Design'!#REF!</definedName>
    <definedName name="__________MIX1580" localSheetId="0">'[4]Mix Design'!#REF!</definedName>
    <definedName name="__________MIX1580">'[4]Mix Design'!#REF!</definedName>
    <definedName name="__________MIX2">'[5]Mix Design'!$P$12</definedName>
    <definedName name="__________MIX20" localSheetId="5">#REF!</definedName>
    <definedName name="__________MIX20" localSheetId="4">#REF!</definedName>
    <definedName name="__________MIX20" localSheetId="2">#REF!</definedName>
    <definedName name="__________MIX20" localSheetId="7">#REF!</definedName>
    <definedName name="__________MIX20" localSheetId="1">#REF!</definedName>
    <definedName name="__________MIX20" localSheetId="0">#REF!</definedName>
    <definedName name="__________MIX20">#REF!</definedName>
    <definedName name="__________MIX2020">'[4]Mix Design'!$P$12</definedName>
    <definedName name="__________MIX2040">'[4]Mix Design'!$P$13</definedName>
    <definedName name="__________MIX25" localSheetId="5">#REF!</definedName>
    <definedName name="__________MIX25" localSheetId="4">#REF!</definedName>
    <definedName name="__________MIX25" localSheetId="2">#REF!</definedName>
    <definedName name="__________MIX25" localSheetId="7">#REF!</definedName>
    <definedName name="__________MIX25" localSheetId="1">#REF!</definedName>
    <definedName name="__________MIX25" localSheetId="0">#REF!</definedName>
    <definedName name="__________MIX25">#REF!</definedName>
    <definedName name="__________MIX2540">'[4]Mix Design'!$P$15</definedName>
    <definedName name="__________Mix255">'[6]Mix Design'!$P$13</definedName>
    <definedName name="__________MIX30" localSheetId="5">#REF!</definedName>
    <definedName name="__________MIX30" localSheetId="4">#REF!</definedName>
    <definedName name="__________MIX30" localSheetId="2">#REF!</definedName>
    <definedName name="__________MIX30" localSheetId="7">#REF!</definedName>
    <definedName name="__________MIX30" localSheetId="1">#REF!</definedName>
    <definedName name="__________MIX30" localSheetId="0">#REF!</definedName>
    <definedName name="__________MIX30">#REF!</definedName>
    <definedName name="__________MIX35" localSheetId="5">#REF!</definedName>
    <definedName name="__________MIX35" localSheetId="4">#REF!</definedName>
    <definedName name="__________MIX35" localSheetId="2">#REF!</definedName>
    <definedName name="__________MIX35" localSheetId="7">#REF!</definedName>
    <definedName name="__________MIX35" localSheetId="1">#REF!</definedName>
    <definedName name="__________MIX35" localSheetId="0">#REF!</definedName>
    <definedName name="__________MIX35">#REF!</definedName>
    <definedName name="__________MIX40" localSheetId="5">#REF!</definedName>
    <definedName name="__________MIX40" localSheetId="4">#REF!</definedName>
    <definedName name="__________MIX40" localSheetId="2">#REF!</definedName>
    <definedName name="__________MIX40" localSheetId="7">#REF!</definedName>
    <definedName name="__________MIX40" localSheetId="1">#REF!</definedName>
    <definedName name="__________MIX40" localSheetId="0">#REF!</definedName>
    <definedName name="__________MIX40">#REF!</definedName>
    <definedName name="__________MIX45" localSheetId="5">'[4]Mix Design'!#REF!</definedName>
    <definedName name="__________MIX45" localSheetId="4">'[4]Mix Design'!#REF!</definedName>
    <definedName name="__________MIX45" localSheetId="2">'[4]Mix Design'!#REF!</definedName>
    <definedName name="__________MIX45" localSheetId="7">'[4]Mix Design'!#REF!</definedName>
    <definedName name="__________MIX45" localSheetId="1">'[4]Mix Design'!#REF!</definedName>
    <definedName name="__________MIX45" localSheetId="0">'[4]Mix Design'!#REF!</definedName>
    <definedName name="__________MIX45">'[4]Mix Design'!#REF!</definedName>
    <definedName name="__________mm1" localSheetId="5">#REF!</definedName>
    <definedName name="__________mm1" localSheetId="4">#REF!</definedName>
    <definedName name="__________mm1" localSheetId="2">#REF!</definedName>
    <definedName name="__________mm1" localSheetId="7">#REF!</definedName>
    <definedName name="__________mm1" localSheetId="1">#REF!</definedName>
    <definedName name="__________mm1" localSheetId="0">#REF!</definedName>
    <definedName name="__________mm1">#REF!</definedName>
    <definedName name="__________mm2" localSheetId="5">#REF!</definedName>
    <definedName name="__________mm2" localSheetId="4">#REF!</definedName>
    <definedName name="__________mm2" localSheetId="2">#REF!</definedName>
    <definedName name="__________mm2" localSheetId="7">#REF!</definedName>
    <definedName name="__________mm2" localSheetId="1">#REF!</definedName>
    <definedName name="__________mm2" localSheetId="0">#REF!</definedName>
    <definedName name="__________mm2">#REF!</definedName>
    <definedName name="__________mm3" localSheetId="5">#REF!</definedName>
    <definedName name="__________mm3" localSheetId="4">#REF!</definedName>
    <definedName name="__________mm3" localSheetId="2">#REF!</definedName>
    <definedName name="__________mm3" localSheetId="7">#REF!</definedName>
    <definedName name="__________mm3" localSheetId="1">#REF!</definedName>
    <definedName name="__________mm3" localSheetId="0">#REF!</definedName>
    <definedName name="__________mm3">#REF!</definedName>
    <definedName name="__________MUR5" localSheetId="5">#REF!</definedName>
    <definedName name="__________MUR5" localSheetId="4">#REF!</definedName>
    <definedName name="__________MUR5" localSheetId="2">#REF!</definedName>
    <definedName name="__________MUR5" localSheetId="7">#REF!</definedName>
    <definedName name="__________MUR5" localSheetId="1">#REF!</definedName>
    <definedName name="__________MUR5" localSheetId="0">#REF!</definedName>
    <definedName name="__________MUR5">#REF!</definedName>
    <definedName name="__________MUR8" localSheetId="5">#REF!</definedName>
    <definedName name="__________MUR8" localSheetId="4">#REF!</definedName>
    <definedName name="__________MUR8" localSheetId="2">#REF!</definedName>
    <definedName name="__________MUR8" localSheetId="7">#REF!</definedName>
    <definedName name="__________MUR8" localSheetId="1">#REF!</definedName>
    <definedName name="__________MUR8" localSheetId="0">#REF!</definedName>
    <definedName name="__________MUR8">#REF!</definedName>
    <definedName name="__________OPC43" localSheetId="5">#REF!</definedName>
    <definedName name="__________OPC43" localSheetId="4">#REF!</definedName>
    <definedName name="__________OPC43" localSheetId="2">#REF!</definedName>
    <definedName name="__________OPC43" localSheetId="7">#REF!</definedName>
    <definedName name="__________OPC43" localSheetId="1">#REF!</definedName>
    <definedName name="__________OPC43" localSheetId="0">#REF!</definedName>
    <definedName name="__________OPC43">#REF!</definedName>
    <definedName name="__________ORC1">'[20]Pipe trench'!$V$17</definedName>
    <definedName name="__________ORC2">'[20]Pipe trench'!$V$18</definedName>
    <definedName name="__________OSE1">'[20]Pipe trench'!$V$8</definedName>
    <definedName name="__________PB1" localSheetId="5">#REF!</definedName>
    <definedName name="__________PB1" localSheetId="4">#REF!</definedName>
    <definedName name="__________PB1" localSheetId="2">#REF!</definedName>
    <definedName name="__________PB1" localSheetId="7">#REF!</definedName>
    <definedName name="__________PB1" localSheetId="1">#REF!</definedName>
    <definedName name="__________PB1" localSheetId="0">#REF!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5">#REF!</definedName>
    <definedName name="__________SH5" localSheetId="4">#REF!</definedName>
    <definedName name="__________SH5" localSheetId="2">#REF!</definedName>
    <definedName name="__________SH5" localSheetId="7">#REF!</definedName>
    <definedName name="__________SH5" localSheetId="1">#REF!</definedName>
    <definedName name="__________SH5" localSheetId="0">#REF!</definedName>
    <definedName name="__________SH5">#REF!</definedName>
    <definedName name="__________SLV20025">'[20]ANAL-PUMP HOUSE'!$I$58</definedName>
    <definedName name="__________SLV80010">'[20]ANAL-PUMP HOUSE'!$I$60</definedName>
    <definedName name="__________tab1" localSheetId="5">#REF!</definedName>
    <definedName name="__________tab1" localSheetId="4">#REF!</definedName>
    <definedName name="__________tab1" localSheetId="2">#REF!</definedName>
    <definedName name="__________tab1" localSheetId="7">#REF!</definedName>
    <definedName name="__________tab1" localSheetId="1">#REF!</definedName>
    <definedName name="__________tab1" localSheetId="0">#REF!</definedName>
    <definedName name="__________tab1">#REF!</definedName>
    <definedName name="__________tab2" localSheetId="5">#REF!</definedName>
    <definedName name="__________tab2" localSheetId="4">#REF!</definedName>
    <definedName name="__________tab2" localSheetId="2">#REF!</definedName>
    <definedName name="__________tab2" localSheetId="7">#REF!</definedName>
    <definedName name="__________tab2" localSheetId="1">#REF!</definedName>
    <definedName name="__________tab2" localSheetId="0">#REF!</definedName>
    <definedName name="__________tab2">#REF!</definedName>
    <definedName name="__________TB2" localSheetId="5">#REF!</definedName>
    <definedName name="__________TB2" localSheetId="4">#REF!</definedName>
    <definedName name="__________TB2" localSheetId="2">#REF!</definedName>
    <definedName name="__________TB2" localSheetId="7">#REF!</definedName>
    <definedName name="__________TB2" localSheetId="1">#REF!</definedName>
    <definedName name="__________TB2" localSheetId="0">#REF!</definedName>
    <definedName name="__________TB2">#REF!</definedName>
    <definedName name="__________TIP1" localSheetId="5">#REF!</definedName>
    <definedName name="__________TIP1" localSheetId="4">#REF!</definedName>
    <definedName name="__________TIP1" localSheetId="2">#REF!</definedName>
    <definedName name="__________TIP1" localSheetId="7">#REF!</definedName>
    <definedName name="__________TIP1" localSheetId="1">#REF!</definedName>
    <definedName name="__________TIP1" localSheetId="0">#REF!</definedName>
    <definedName name="__________TIP1">#REF!</definedName>
    <definedName name="__________TIP2" localSheetId="5">#REF!</definedName>
    <definedName name="__________TIP2" localSheetId="4">#REF!</definedName>
    <definedName name="__________TIP2" localSheetId="2">#REF!</definedName>
    <definedName name="__________TIP2" localSheetId="7">#REF!</definedName>
    <definedName name="__________TIP2" localSheetId="1">#REF!</definedName>
    <definedName name="__________TIP2" localSheetId="0">#REF!</definedName>
    <definedName name="__________TIP2">#REF!</definedName>
    <definedName name="__________TIP3" localSheetId="5">#REF!</definedName>
    <definedName name="__________TIP3" localSheetId="4">#REF!</definedName>
    <definedName name="__________TIP3" localSheetId="2">#REF!</definedName>
    <definedName name="__________TIP3" localSheetId="7">#REF!</definedName>
    <definedName name="__________TIP3" localSheetId="1">#REF!</definedName>
    <definedName name="__________TIP3" localSheetId="0">#REF!</definedName>
    <definedName name="__________TIP3">#REF!</definedName>
    <definedName name="_________A65537" localSheetId="5">#REF!</definedName>
    <definedName name="_________A65537" localSheetId="4">#REF!</definedName>
    <definedName name="_________A65537" localSheetId="2">#REF!</definedName>
    <definedName name="_________A65537" localSheetId="7">#REF!</definedName>
    <definedName name="_________A65537" localSheetId="1">#REF!</definedName>
    <definedName name="_________A65537" localSheetId="0">#REF!</definedName>
    <definedName name="_________A65537">#REF!</definedName>
    <definedName name="_________ABM10" localSheetId="5">#REF!</definedName>
    <definedName name="_________ABM10" localSheetId="4">#REF!</definedName>
    <definedName name="_________ABM10" localSheetId="2">#REF!</definedName>
    <definedName name="_________ABM10" localSheetId="7">#REF!</definedName>
    <definedName name="_________ABM10" localSheetId="1">#REF!</definedName>
    <definedName name="_________ABM10" localSheetId="0">#REF!</definedName>
    <definedName name="_________ABM10">#REF!</definedName>
    <definedName name="_________ABM40" localSheetId="5">#REF!</definedName>
    <definedName name="_________ABM40" localSheetId="4">#REF!</definedName>
    <definedName name="_________ABM40" localSheetId="2">#REF!</definedName>
    <definedName name="_________ABM40" localSheetId="7">#REF!</definedName>
    <definedName name="_________ABM40" localSheetId="1">#REF!</definedName>
    <definedName name="_________ABM40" localSheetId="0">#REF!</definedName>
    <definedName name="_________ABM40">#REF!</definedName>
    <definedName name="_________ABM6" localSheetId="5">#REF!</definedName>
    <definedName name="_________ABM6" localSheetId="4">#REF!</definedName>
    <definedName name="_________ABM6" localSheetId="2">#REF!</definedName>
    <definedName name="_________ABM6" localSheetId="7">#REF!</definedName>
    <definedName name="_________ABM6" localSheetId="1">#REF!</definedName>
    <definedName name="_________ABM6" localSheetId="0">#REF!</definedName>
    <definedName name="_________ABM6">#REF!</definedName>
    <definedName name="_________ACB10" localSheetId="5">#REF!</definedName>
    <definedName name="_________ACB10" localSheetId="4">#REF!</definedName>
    <definedName name="_________ACB10" localSheetId="2">#REF!</definedName>
    <definedName name="_________ACB10" localSheetId="7">#REF!</definedName>
    <definedName name="_________ACB10" localSheetId="1">#REF!</definedName>
    <definedName name="_________ACB10" localSheetId="0">#REF!</definedName>
    <definedName name="_________ACB10">#REF!</definedName>
    <definedName name="_________ACB20" localSheetId="5">#REF!</definedName>
    <definedName name="_________ACB20" localSheetId="4">#REF!</definedName>
    <definedName name="_________ACB20" localSheetId="2">#REF!</definedName>
    <definedName name="_________ACB20" localSheetId="7">#REF!</definedName>
    <definedName name="_________ACB20" localSheetId="1">#REF!</definedName>
    <definedName name="_________ACB20" localSheetId="0">#REF!</definedName>
    <definedName name="_________ACB20">#REF!</definedName>
    <definedName name="_________ACR10" localSheetId="5">#REF!</definedName>
    <definedName name="_________ACR10" localSheetId="4">#REF!</definedName>
    <definedName name="_________ACR10" localSheetId="2">#REF!</definedName>
    <definedName name="_________ACR10" localSheetId="7">#REF!</definedName>
    <definedName name="_________ACR10" localSheetId="1">#REF!</definedName>
    <definedName name="_________ACR10" localSheetId="0">#REF!</definedName>
    <definedName name="_________ACR10">#REF!</definedName>
    <definedName name="_________ACR20" localSheetId="5">#REF!</definedName>
    <definedName name="_________ACR20" localSheetId="4">#REF!</definedName>
    <definedName name="_________ACR20" localSheetId="2">#REF!</definedName>
    <definedName name="_________ACR20" localSheetId="7">#REF!</definedName>
    <definedName name="_________ACR20" localSheetId="1">#REF!</definedName>
    <definedName name="_________ACR20" localSheetId="0">#REF!</definedName>
    <definedName name="_________ACR20">#REF!</definedName>
    <definedName name="_________AGG10">'[23]21-Rate Analysis-1'!$E$22</definedName>
    <definedName name="_________AGG40" localSheetId="5">#REF!</definedName>
    <definedName name="_________AGG40" localSheetId="4">#REF!</definedName>
    <definedName name="_________AGG40" localSheetId="2">#REF!</definedName>
    <definedName name="_________AGG40" localSheetId="7">#REF!</definedName>
    <definedName name="_________AGG40" localSheetId="1">#REF!</definedName>
    <definedName name="_________AGG40" localSheetId="0">#REF!</definedName>
    <definedName name="_________AGG40">#REF!</definedName>
    <definedName name="_________AGG6" localSheetId="5">#REF!</definedName>
    <definedName name="_________AGG6" localSheetId="4">#REF!</definedName>
    <definedName name="_________AGG6" localSheetId="2">#REF!</definedName>
    <definedName name="_________AGG6" localSheetId="7">#REF!</definedName>
    <definedName name="_________AGG6" localSheetId="1">#REF!</definedName>
    <definedName name="_________AGG6" localSheetId="0">#REF!</definedName>
    <definedName name="_________AGG6">#REF!</definedName>
    <definedName name="_________ARV8040">'[20]ANAL-PUMP HOUSE'!$I$55</definedName>
    <definedName name="_________ash1" localSheetId="5">[21]ANAL!#REF!</definedName>
    <definedName name="_________ash1" localSheetId="4">[21]ANAL!#REF!</definedName>
    <definedName name="_________ash1" localSheetId="2">[21]ANAL!#REF!</definedName>
    <definedName name="_________ash1" localSheetId="7">[21]ANAL!#REF!</definedName>
    <definedName name="_________ash1" localSheetId="1">[21]ANAL!#REF!</definedName>
    <definedName name="_________ash1" localSheetId="0">[21]ANAL!#REF!</definedName>
    <definedName name="_________ash1">[21]ANAL!#REF!</definedName>
    <definedName name="_________AWM10" localSheetId="5">#REF!</definedName>
    <definedName name="_________AWM10" localSheetId="4">#REF!</definedName>
    <definedName name="_________AWM10" localSheetId="2">#REF!</definedName>
    <definedName name="_________AWM10" localSheetId="7">#REF!</definedName>
    <definedName name="_________AWM10" localSheetId="1">#REF!</definedName>
    <definedName name="_________AWM10" localSheetId="0">#REF!</definedName>
    <definedName name="_________AWM10">#REF!</definedName>
    <definedName name="_________AWM40" localSheetId="5">#REF!</definedName>
    <definedName name="_________AWM40" localSheetId="4">#REF!</definedName>
    <definedName name="_________AWM40" localSheetId="2">#REF!</definedName>
    <definedName name="_________AWM40" localSheetId="7">#REF!</definedName>
    <definedName name="_________AWM40" localSheetId="1">#REF!</definedName>
    <definedName name="_________AWM40" localSheetId="0">#REF!</definedName>
    <definedName name="_________AWM40">#REF!</definedName>
    <definedName name="_________AWM6" localSheetId="5">#REF!</definedName>
    <definedName name="_________AWM6" localSheetId="4">#REF!</definedName>
    <definedName name="_________AWM6" localSheetId="2">#REF!</definedName>
    <definedName name="_________AWM6" localSheetId="7">#REF!</definedName>
    <definedName name="_________AWM6" localSheetId="1">#REF!</definedName>
    <definedName name="_________AWM6" localSheetId="0">#REF!</definedName>
    <definedName name="_________AWM6">#REF!</definedName>
    <definedName name="_________b111121" localSheetId="5">#REF!</definedName>
    <definedName name="_________b111121" localSheetId="4">#REF!</definedName>
    <definedName name="_________b111121" localSheetId="2">#REF!</definedName>
    <definedName name="_________b111121" localSheetId="7">#REF!</definedName>
    <definedName name="_________b111121" localSheetId="1">#REF!</definedName>
    <definedName name="_________b111121" localSheetId="0">#REF!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5">[19]PROCTOR!#REF!</definedName>
    <definedName name="_________CAN458" localSheetId="4">[19]PROCTOR!#REF!</definedName>
    <definedName name="_________CAN458" localSheetId="2">[19]PROCTOR!#REF!</definedName>
    <definedName name="_________CAN458" localSheetId="7">[19]PROCTOR!#REF!</definedName>
    <definedName name="_________CAN458" localSheetId="1">[19]PROCTOR!#REF!</definedName>
    <definedName name="_________CAN458" localSheetId="0">[19]PROCTOR!#REF!</definedName>
    <definedName name="_________CAN458">[19]PROCTOR!#REF!</definedName>
    <definedName name="_________CAN486" localSheetId="5">[19]PROCTOR!#REF!</definedName>
    <definedName name="_________CAN486" localSheetId="4">[19]PROCTOR!#REF!</definedName>
    <definedName name="_________CAN486" localSheetId="2">[19]PROCTOR!#REF!</definedName>
    <definedName name="_________CAN486" localSheetId="7">[19]PROCTOR!#REF!</definedName>
    <definedName name="_________CAN486" localSheetId="1">[19]PROCTOR!#REF!</definedName>
    <definedName name="_________CAN486" localSheetId="0">[19]PROCTOR!#REF!</definedName>
    <definedName name="_________CAN486">[19]PROCTOR!#REF!</definedName>
    <definedName name="_________CAN487" localSheetId="5">[19]PROCTOR!#REF!</definedName>
    <definedName name="_________CAN487" localSheetId="4">[19]PROCTOR!#REF!</definedName>
    <definedName name="_________CAN487" localSheetId="2">[19]PROCTOR!#REF!</definedName>
    <definedName name="_________CAN487" localSheetId="7">[19]PROCTOR!#REF!</definedName>
    <definedName name="_________CAN487" localSheetId="1">[19]PROCTOR!#REF!</definedName>
    <definedName name="_________CAN487" localSheetId="0">[19]PROCTOR!#REF!</definedName>
    <definedName name="_________CAN487">[19]PROCTOR!#REF!</definedName>
    <definedName name="_________CAN488" localSheetId="5">[19]PROCTOR!#REF!</definedName>
    <definedName name="_________CAN488" localSheetId="4">[19]PROCTOR!#REF!</definedName>
    <definedName name="_________CAN488" localSheetId="2">[19]PROCTOR!#REF!</definedName>
    <definedName name="_________CAN488" localSheetId="7">[19]PROCTOR!#REF!</definedName>
    <definedName name="_________CAN488" localSheetId="1">[19]PROCTOR!#REF!</definedName>
    <definedName name="_________CAN488" localSheetId="0">[19]PROCTOR!#REF!</definedName>
    <definedName name="_________CAN488">[19]PROCTOR!#REF!</definedName>
    <definedName name="_________CAN489" localSheetId="5">[19]PROCTOR!#REF!</definedName>
    <definedName name="_________CAN489" localSheetId="4">[19]PROCTOR!#REF!</definedName>
    <definedName name="_________CAN489" localSheetId="2">[19]PROCTOR!#REF!</definedName>
    <definedName name="_________CAN489" localSheetId="7">[19]PROCTOR!#REF!</definedName>
    <definedName name="_________CAN489" localSheetId="1">[19]PROCTOR!#REF!</definedName>
    <definedName name="_________CAN489" localSheetId="0">[19]PROCTOR!#REF!</definedName>
    <definedName name="_________CAN489">[19]PROCTOR!#REF!</definedName>
    <definedName name="_________CAN490" localSheetId="5">[19]PROCTOR!#REF!</definedName>
    <definedName name="_________CAN490" localSheetId="4">[19]PROCTOR!#REF!</definedName>
    <definedName name="_________CAN490" localSheetId="2">[19]PROCTOR!#REF!</definedName>
    <definedName name="_________CAN490" localSheetId="7">[19]PROCTOR!#REF!</definedName>
    <definedName name="_________CAN490" localSheetId="1">[19]PROCTOR!#REF!</definedName>
    <definedName name="_________CAN490" localSheetId="0">[19]PROCTOR!#REF!</definedName>
    <definedName name="_________CAN490">[19]PROCTOR!#REF!</definedName>
    <definedName name="_________CAN491" localSheetId="5">[19]PROCTOR!#REF!</definedName>
    <definedName name="_________CAN491" localSheetId="4">[19]PROCTOR!#REF!</definedName>
    <definedName name="_________CAN491" localSheetId="2">[19]PROCTOR!#REF!</definedName>
    <definedName name="_________CAN491" localSheetId="7">[19]PROCTOR!#REF!</definedName>
    <definedName name="_________CAN491" localSheetId="1">[19]PROCTOR!#REF!</definedName>
    <definedName name="_________CAN491" localSheetId="0">[19]PROCTOR!#REF!</definedName>
    <definedName name="_________CAN491">[19]PROCTOR!#REF!</definedName>
    <definedName name="_________CAN492" localSheetId="5">[19]PROCTOR!#REF!</definedName>
    <definedName name="_________CAN492" localSheetId="4">[19]PROCTOR!#REF!</definedName>
    <definedName name="_________CAN492" localSheetId="2">[19]PROCTOR!#REF!</definedName>
    <definedName name="_________CAN492" localSheetId="7">[19]PROCTOR!#REF!</definedName>
    <definedName name="_________CAN492" localSheetId="1">[19]PROCTOR!#REF!</definedName>
    <definedName name="_________CAN492" localSheetId="0">[19]PROCTOR!#REF!</definedName>
    <definedName name="_________CAN492">[19]PROCTOR!#REF!</definedName>
    <definedName name="_________CAN493" localSheetId="5">[19]PROCTOR!#REF!</definedName>
    <definedName name="_________CAN493" localSheetId="4">[19]PROCTOR!#REF!</definedName>
    <definedName name="_________CAN493" localSheetId="2">[19]PROCTOR!#REF!</definedName>
    <definedName name="_________CAN493" localSheetId="7">[19]PROCTOR!#REF!</definedName>
    <definedName name="_________CAN493" localSheetId="1">[19]PROCTOR!#REF!</definedName>
    <definedName name="_________CAN493" localSheetId="0">[19]PROCTOR!#REF!</definedName>
    <definedName name="_________CAN493">[19]PROCTOR!#REF!</definedName>
    <definedName name="_________CAN494" localSheetId="5">[19]PROCTOR!#REF!</definedName>
    <definedName name="_________CAN494" localSheetId="4">[19]PROCTOR!#REF!</definedName>
    <definedName name="_________CAN494" localSheetId="2">[19]PROCTOR!#REF!</definedName>
    <definedName name="_________CAN494" localSheetId="7">[19]PROCTOR!#REF!</definedName>
    <definedName name="_________CAN494" localSheetId="1">[19]PROCTOR!#REF!</definedName>
    <definedName name="_________CAN494" localSheetId="0">[19]PROCTOR!#REF!</definedName>
    <definedName name="_________CAN494">[19]PROCTOR!#REF!</definedName>
    <definedName name="_________CAN495" localSheetId="5">[19]PROCTOR!#REF!</definedName>
    <definedName name="_________CAN495" localSheetId="4">[19]PROCTOR!#REF!</definedName>
    <definedName name="_________CAN495" localSheetId="2">[19]PROCTOR!#REF!</definedName>
    <definedName name="_________CAN495" localSheetId="7">[19]PROCTOR!#REF!</definedName>
    <definedName name="_________CAN495" localSheetId="1">[19]PROCTOR!#REF!</definedName>
    <definedName name="_________CAN495" localSheetId="0">[19]PROCTOR!#REF!</definedName>
    <definedName name="_________CAN495">[19]PROCTOR!#REF!</definedName>
    <definedName name="_________CAN496" localSheetId="5">[19]PROCTOR!#REF!</definedName>
    <definedName name="_________CAN496" localSheetId="4">[19]PROCTOR!#REF!</definedName>
    <definedName name="_________CAN496" localSheetId="2">[19]PROCTOR!#REF!</definedName>
    <definedName name="_________CAN496" localSheetId="7">[19]PROCTOR!#REF!</definedName>
    <definedName name="_________CAN496" localSheetId="1">[19]PROCTOR!#REF!</definedName>
    <definedName name="_________CAN496" localSheetId="0">[19]PROCTOR!#REF!</definedName>
    <definedName name="_________CAN496">[19]PROCTOR!#REF!</definedName>
    <definedName name="_________CAN497" localSheetId="5">[19]PROCTOR!#REF!</definedName>
    <definedName name="_________CAN497" localSheetId="4">[19]PROCTOR!#REF!</definedName>
    <definedName name="_________CAN497" localSheetId="2">[19]PROCTOR!#REF!</definedName>
    <definedName name="_________CAN497" localSheetId="7">[19]PROCTOR!#REF!</definedName>
    <definedName name="_________CAN497" localSheetId="1">[19]PROCTOR!#REF!</definedName>
    <definedName name="_________CAN497" localSheetId="0">[19]PROCTOR!#REF!</definedName>
    <definedName name="_________CAN497">[19]PROCTOR!#REF!</definedName>
    <definedName name="_________CAN498" localSheetId="5">[19]PROCTOR!#REF!</definedName>
    <definedName name="_________CAN498" localSheetId="4">[19]PROCTOR!#REF!</definedName>
    <definedName name="_________CAN498" localSheetId="2">[19]PROCTOR!#REF!</definedName>
    <definedName name="_________CAN498" localSheetId="7">[19]PROCTOR!#REF!</definedName>
    <definedName name="_________CAN498" localSheetId="1">[19]PROCTOR!#REF!</definedName>
    <definedName name="_________CAN498" localSheetId="0">[19]PROCTOR!#REF!</definedName>
    <definedName name="_________CAN498">[19]PROCTOR!#REF!</definedName>
    <definedName name="_________CAN499" localSheetId="5">[19]PROCTOR!#REF!</definedName>
    <definedName name="_________CAN499" localSheetId="4">[19]PROCTOR!#REF!</definedName>
    <definedName name="_________CAN499" localSheetId="2">[19]PROCTOR!#REF!</definedName>
    <definedName name="_________CAN499" localSheetId="7">[19]PROCTOR!#REF!</definedName>
    <definedName name="_________CAN499" localSheetId="1">[19]PROCTOR!#REF!</definedName>
    <definedName name="_________CAN499" localSheetId="0">[19]PROCTOR!#REF!</definedName>
    <definedName name="_________CAN499">[19]PROCTOR!#REF!</definedName>
    <definedName name="_________CAN500" localSheetId="5">[19]PROCTOR!#REF!</definedName>
    <definedName name="_________CAN500" localSheetId="4">[19]PROCTOR!#REF!</definedName>
    <definedName name="_________CAN500" localSheetId="2">[19]PROCTOR!#REF!</definedName>
    <definedName name="_________CAN500" localSheetId="7">[19]PROCTOR!#REF!</definedName>
    <definedName name="_________CAN500" localSheetId="1">[19]PROCTOR!#REF!</definedName>
    <definedName name="_________CAN500" localSheetId="0">[19]PROCTOR!#REF!</definedName>
    <definedName name="_________CAN500">[19]PROCTOR!#REF!</definedName>
    <definedName name="_________CDG100" localSheetId="5">#REF!</definedName>
    <definedName name="_________CDG100" localSheetId="4">#REF!</definedName>
    <definedName name="_________CDG100" localSheetId="2">#REF!</definedName>
    <definedName name="_________CDG100" localSheetId="7">#REF!</definedName>
    <definedName name="_________CDG100" localSheetId="1">#REF!</definedName>
    <definedName name="_________CDG100" localSheetId="0">#REF!</definedName>
    <definedName name="_________CDG100">#REF!</definedName>
    <definedName name="_________CDG250" localSheetId="5">#REF!</definedName>
    <definedName name="_________CDG250" localSheetId="4">#REF!</definedName>
    <definedName name="_________CDG250" localSheetId="2">#REF!</definedName>
    <definedName name="_________CDG250" localSheetId="7">#REF!</definedName>
    <definedName name="_________CDG250" localSheetId="1">#REF!</definedName>
    <definedName name="_________CDG250" localSheetId="0">#REF!</definedName>
    <definedName name="_________CDG250">#REF!</definedName>
    <definedName name="_________CDG50" localSheetId="5">#REF!</definedName>
    <definedName name="_________CDG50" localSheetId="4">#REF!</definedName>
    <definedName name="_________CDG50" localSheetId="2">#REF!</definedName>
    <definedName name="_________CDG50" localSheetId="7">#REF!</definedName>
    <definedName name="_________CDG50" localSheetId="1">#REF!</definedName>
    <definedName name="_________CDG50" localSheetId="0">#REF!</definedName>
    <definedName name="_________CDG50">#REF!</definedName>
    <definedName name="_________CDG500" localSheetId="5">#REF!</definedName>
    <definedName name="_________CDG500" localSheetId="4">#REF!</definedName>
    <definedName name="_________CDG500" localSheetId="2">#REF!</definedName>
    <definedName name="_________CDG500" localSheetId="7">#REF!</definedName>
    <definedName name="_________CDG500" localSheetId="1">#REF!</definedName>
    <definedName name="_________CDG500" localSheetId="0">#REF!</definedName>
    <definedName name="_________CDG500">#REF!</definedName>
    <definedName name="_________CEM53" localSheetId="5">#REF!</definedName>
    <definedName name="_________CEM53" localSheetId="4">#REF!</definedName>
    <definedName name="_________CEM53" localSheetId="2">#REF!</definedName>
    <definedName name="_________CEM53" localSheetId="7">#REF!</definedName>
    <definedName name="_________CEM53" localSheetId="1">#REF!</definedName>
    <definedName name="_________CEM53" localSheetId="0">#REF!</definedName>
    <definedName name="_________CEM53">#REF!</definedName>
    <definedName name="_________CRN3" localSheetId="5">#REF!</definedName>
    <definedName name="_________CRN3" localSheetId="4">#REF!</definedName>
    <definedName name="_________CRN3" localSheetId="2">#REF!</definedName>
    <definedName name="_________CRN3" localSheetId="7">#REF!</definedName>
    <definedName name="_________CRN3" localSheetId="1">#REF!</definedName>
    <definedName name="_________CRN3" localSheetId="0">#REF!</definedName>
    <definedName name="_________CRN3">#REF!</definedName>
    <definedName name="_________CRN35" localSheetId="5">#REF!</definedName>
    <definedName name="_________CRN35" localSheetId="4">#REF!</definedName>
    <definedName name="_________CRN35" localSheetId="2">#REF!</definedName>
    <definedName name="_________CRN35" localSheetId="7">#REF!</definedName>
    <definedName name="_________CRN35" localSheetId="1">#REF!</definedName>
    <definedName name="_________CRN35" localSheetId="0">#REF!</definedName>
    <definedName name="_________CRN35">#REF!</definedName>
    <definedName name="_________CRN80" localSheetId="5">#REF!</definedName>
    <definedName name="_________CRN80" localSheetId="4">#REF!</definedName>
    <definedName name="_________CRN80" localSheetId="2">#REF!</definedName>
    <definedName name="_________CRN80" localSheetId="7">#REF!</definedName>
    <definedName name="_________CRN80" localSheetId="1">#REF!</definedName>
    <definedName name="_________CRN80" localSheetId="0">#REF!</definedName>
    <definedName name="_________CRN80">#REF!</definedName>
    <definedName name="_________dec05" localSheetId="5" hidden="1">{"'Sheet1'!$A$4386:$N$4591"}</definedName>
    <definedName name="_________dec05" localSheetId="4" hidden="1">{"'Sheet1'!$A$4386:$N$4591"}</definedName>
    <definedName name="_________dec05" localSheetId="2" hidden="1">{"'Sheet1'!$A$4386:$N$4591"}</definedName>
    <definedName name="_________dec05" localSheetId="1" hidden="1">{"'Sheet1'!$A$4386:$N$4591"}</definedName>
    <definedName name="_________dec05" localSheetId="0" hidden="1">{"'Sheet1'!$A$4386:$N$4591"}</definedName>
    <definedName name="_________dec05" hidden="1">{"'Sheet1'!$A$4386:$N$4591"}</definedName>
    <definedName name="_________DOZ50" localSheetId="5">#REF!</definedName>
    <definedName name="_________DOZ50" localSheetId="4">#REF!</definedName>
    <definedName name="_________DOZ50" localSheetId="2">#REF!</definedName>
    <definedName name="_________DOZ50" localSheetId="7">#REF!</definedName>
    <definedName name="_________DOZ50" localSheetId="1">#REF!</definedName>
    <definedName name="_________DOZ50" localSheetId="0">#REF!</definedName>
    <definedName name="_________DOZ50">#REF!</definedName>
    <definedName name="_________DOZ80" localSheetId="5">#REF!</definedName>
    <definedName name="_________DOZ80" localSheetId="4">#REF!</definedName>
    <definedName name="_________DOZ80" localSheetId="2">#REF!</definedName>
    <definedName name="_________DOZ80" localSheetId="7">#REF!</definedName>
    <definedName name="_________DOZ80" localSheetId="1">#REF!</definedName>
    <definedName name="_________DOZ80" localSheetId="0">#REF!</definedName>
    <definedName name="_________DOZ80">#REF!</definedName>
    <definedName name="_________ExV200" localSheetId="5">#REF!</definedName>
    <definedName name="_________ExV200" localSheetId="4">#REF!</definedName>
    <definedName name="_________ExV200" localSheetId="2">#REF!</definedName>
    <definedName name="_________ExV200" localSheetId="7">#REF!</definedName>
    <definedName name="_________ExV200" localSheetId="1">#REF!</definedName>
    <definedName name="_________ExV200" localSheetId="0">#REF!</definedName>
    <definedName name="_________ExV200">#REF!</definedName>
    <definedName name="_________GEN100" localSheetId="5">#REF!</definedName>
    <definedName name="_________GEN100" localSheetId="4">#REF!</definedName>
    <definedName name="_________GEN100" localSheetId="2">#REF!</definedName>
    <definedName name="_________GEN100" localSheetId="7">#REF!</definedName>
    <definedName name="_________GEN100" localSheetId="1">#REF!</definedName>
    <definedName name="_________GEN100" localSheetId="0">#REF!</definedName>
    <definedName name="_________GEN100">#REF!</definedName>
    <definedName name="_________GEN250" localSheetId="5">#REF!</definedName>
    <definedName name="_________GEN250" localSheetId="4">#REF!</definedName>
    <definedName name="_________GEN250" localSheetId="2">#REF!</definedName>
    <definedName name="_________GEN250" localSheetId="7">#REF!</definedName>
    <definedName name="_________GEN250" localSheetId="1">#REF!</definedName>
    <definedName name="_________GEN250" localSheetId="0">#REF!</definedName>
    <definedName name="_________GEN250">#REF!</definedName>
    <definedName name="_________GEN325" localSheetId="5">#REF!</definedName>
    <definedName name="_________GEN325" localSheetId="4">#REF!</definedName>
    <definedName name="_________GEN325" localSheetId="2">#REF!</definedName>
    <definedName name="_________GEN325" localSheetId="7">#REF!</definedName>
    <definedName name="_________GEN325" localSheetId="1">#REF!</definedName>
    <definedName name="_________GEN325" localSheetId="0">#REF!</definedName>
    <definedName name="_________GEN325">#REF!</definedName>
    <definedName name="_________GEN380" localSheetId="5">#REF!</definedName>
    <definedName name="_________GEN380" localSheetId="4">#REF!</definedName>
    <definedName name="_________GEN380" localSheetId="2">#REF!</definedName>
    <definedName name="_________GEN380" localSheetId="7">#REF!</definedName>
    <definedName name="_________GEN380" localSheetId="1">#REF!</definedName>
    <definedName name="_________GEN380" localSheetId="0">#REF!</definedName>
    <definedName name="_________GEN380">#REF!</definedName>
    <definedName name="_________GSB1" localSheetId="5">#REF!</definedName>
    <definedName name="_________GSB1" localSheetId="4">#REF!</definedName>
    <definedName name="_________GSB1" localSheetId="2">#REF!</definedName>
    <definedName name="_________GSB1" localSheetId="7">#REF!</definedName>
    <definedName name="_________GSB1" localSheetId="1">#REF!</definedName>
    <definedName name="_________GSB1" localSheetId="0">#REF!</definedName>
    <definedName name="_________GSB1">#REF!</definedName>
    <definedName name="_________GSB2" localSheetId="5">#REF!</definedName>
    <definedName name="_________GSB2" localSheetId="4">#REF!</definedName>
    <definedName name="_________GSB2" localSheetId="2">#REF!</definedName>
    <definedName name="_________GSB2" localSheetId="7">#REF!</definedName>
    <definedName name="_________GSB2" localSheetId="1">#REF!</definedName>
    <definedName name="_________GSB2" localSheetId="0">#REF!</definedName>
    <definedName name="_________GSB2">#REF!</definedName>
    <definedName name="_________GSB3" localSheetId="5">#REF!</definedName>
    <definedName name="_________GSB3" localSheetId="4">#REF!</definedName>
    <definedName name="_________GSB3" localSheetId="2">#REF!</definedName>
    <definedName name="_________GSB3" localSheetId="7">#REF!</definedName>
    <definedName name="_________GSB3" localSheetId="1">#REF!</definedName>
    <definedName name="_________GSB3" localSheetId="0">#REF!</definedName>
    <definedName name="_________GSB3">#REF!</definedName>
    <definedName name="_________HMP1" localSheetId="5">#REF!</definedName>
    <definedName name="_________HMP1" localSheetId="4">#REF!</definedName>
    <definedName name="_________HMP1" localSheetId="2">#REF!</definedName>
    <definedName name="_________HMP1" localSheetId="7">#REF!</definedName>
    <definedName name="_________HMP1" localSheetId="1">#REF!</definedName>
    <definedName name="_________HMP1" localSheetId="0">#REF!</definedName>
    <definedName name="_________HMP1">#REF!</definedName>
    <definedName name="_________HMP2" localSheetId="5">#REF!</definedName>
    <definedName name="_________HMP2" localSheetId="4">#REF!</definedName>
    <definedName name="_________HMP2" localSheetId="2">#REF!</definedName>
    <definedName name="_________HMP2" localSheetId="7">#REF!</definedName>
    <definedName name="_________HMP2" localSheetId="1">#REF!</definedName>
    <definedName name="_________HMP2" localSheetId="0">#REF!</definedName>
    <definedName name="_________HMP2">#REF!</definedName>
    <definedName name="_________HMP3" localSheetId="5">#REF!</definedName>
    <definedName name="_________HMP3" localSheetId="4">#REF!</definedName>
    <definedName name="_________HMP3" localSheetId="2">#REF!</definedName>
    <definedName name="_________HMP3" localSheetId="7">#REF!</definedName>
    <definedName name="_________HMP3" localSheetId="1">#REF!</definedName>
    <definedName name="_________HMP3" localSheetId="0">#REF!</definedName>
    <definedName name="_________HMP3">#REF!</definedName>
    <definedName name="_________HMP4" localSheetId="5">#REF!</definedName>
    <definedName name="_________HMP4" localSheetId="4">#REF!</definedName>
    <definedName name="_________HMP4" localSheetId="2">#REF!</definedName>
    <definedName name="_________HMP4" localSheetId="7">#REF!</definedName>
    <definedName name="_________HMP4" localSheetId="1">#REF!</definedName>
    <definedName name="_________HMP4" localSheetId="0">#REF!</definedName>
    <definedName name="_________HMP4">#REF!</definedName>
    <definedName name="_________HRC1">'[20]Pipe trench'!$V$23</definedName>
    <definedName name="_________HRC2">'[20]Pipe trench'!$V$24</definedName>
    <definedName name="_________HSE1">'[20]Pipe trench'!$V$11</definedName>
    <definedName name="_________Ki1" localSheetId="5">#REF!</definedName>
    <definedName name="_________Ki1" localSheetId="4">#REF!</definedName>
    <definedName name="_________Ki1" localSheetId="2">#REF!</definedName>
    <definedName name="_________Ki1" localSheetId="7">#REF!</definedName>
    <definedName name="_________Ki1" localSheetId="1">#REF!</definedName>
    <definedName name="_________Ki1" localSheetId="0">#REF!</definedName>
    <definedName name="_________Ki1">#REF!</definedName>
    <definedName name="_________Ki2" localSheetId="5">#REF!</definedName>
    <definedName name="_________Ki2" localSheetId="4">#REF!</definedName>
    <definedName name="_________Ki2" localSheetId="2">#REF!</definedName>
    <definedName name="_________Ki2" localSheetId="7">#REF!</definedName>
    <definedName name="_________Ki2" localSheetId="1">#REF!</definedName>
    <definedName name="_________Ki2" localSheetId="0">#REF!</definedName>
    <definedName name="_________Ki2">#REF!</definedName>
    <definedName name="_________lb1" localSheetId="5">#REF!</definedName>
    <definedName name="_________lb1" localSheetId="4">#REF!</definedName>
    <definedName name="_________lb1" localSheetId="2">#REF!</definedName>
    <definedName name="_________lb1" localSheetId="7">#REF!</definedName>
    <definedName name="_________lb1" localSheetId="1">#REF!</definedName>
    <definedName name="_________lb1" localSheetId="0">#REF!</definedName>
    <definedName name="_________lb1">#REF!</definedName>
    <definedName name="_________lb2" localSheetId="5">#REF!</definedName>
    <definedName name="_________lb2" localSheetId="4">#REF!</definedName>
    <definedName name="_________lb2" localSheetId="2">#REF!</definedName>
    <definedName name="_________lb2" localSheetId="7">#REF!</definedName>
    <definedName name="_________lb2" localSheetId="1">#REF!</definedName>
    <definedName name="_________lb2" localSheetId="0">#REF!</definedName>
    <definedName name="_________lb2">#REF!</definedName>
    <definedName name="_________mac2">200</definedName>
    <definedName name="_________MAN1" localSheetId="5">#REF!</definedName>
    <definedName name="_________MAN1" localSheetId="4">#REF!</definedName>
    <definedName name="_________MAN1" localSheetId="2">#REF!</definedName>
    <definedName name="_________MAN1" localSheetId="7">#REF!</definedName>
    <definedName name="_________MAN1" localSheetId="1">#REF!</definedName>
    <definedName name="_________MAN1" localSheetId="0">#REF!</definedName>
    <definedName name="_________MAN1">#REF!</definedName>
    <definedName name="_________MIX10" localSheetId="5">#REF!</definedName>
    <definedName name="_________MIX10" localSheetId="4">#REF!</definedName>
    <definedName name="_________MIX10" localSheetId="2">#REF!</definedName>
    <definedName name="_________MIX10" localSheetId="7">#REF!</definedName>
    <definedName name="_________MIX10" localSheetId="1">#REF!</definedName>
    <definedName name="_________MIX10" localSheetId="0">#REF!</definedName>
    <definedName name="_________MIX10">#REF!</definedName>
    <definedName name="_________MIX15" localSheetId="5">#REF!</definedName>
    <definedName name="_________MIX15" localSheetId="4">#REF!</definedName>
    <definedName name="_________MIX15" localSheetId="2">#REF!</definedName>
    <definedName name="_________MIX15" localSheetId="7">#REF!</definedName>
    <definedName name="_________MIX15" localSheetId="1">#REF!</definedName>
    <definedName name="_________MIX15" localSheetId="0">#REF!</definedName>
    <definedName name="_________MIX15">#REF!</definedName>
    <definedName name="_________MIX15150" localSheetId="5">'[4]Mix Design'!#REF!</definedName>
    <definedName name="_________MIX15150" localSheetId="4">'[4]Mix Design'!#REF!</definedName>
    <definedName name="_________MIX15150" localSheetId="2">'[4]Mix Design'!#REF!</definedName>
    <definedName name="_________MIX15150" localSheetId="7">'[4]Mix Design'!#REF!</definedName>
    <definedName name="_________MIX15150" localSheetId="1">'[4]Mix Design'!#REF!</definedName>
    <definedName name="_________MIX15150" localSheetId="0">'[4]Mix Design'!#REF!</definedName>
    <definedName name="_________MIX15150">'[4]Mix Design'!#REF!</definedName>
    <definedName name="_________MIX1540">'[4]Mix Design'!$P$11</definedName>
    <definedName name="_________MIX1580" localSheetId="5">'[4]Mix Design'!#REF!</definedName>
    <definedName name="_________MIX1580" localSheetId="4">'[4]Mix Design'!#REF!</definedName>
    <definedName name="_________MIX1580" localSheetId="2">'[4]Mix Design'!#REF!</definedName>
    <definedName name="_________MIX1580" localSheetId="7">'[4]Mix Design'!#REF!</definedName>
    <definedName name="_________MIX1580" localSheetId="1">'[4]Mix Design'!#REF!</definedName>
    <definedName name="_________MIX1580" localSheetId="0">'[4]Mix Design'!#REF!</definedName>
    <definedName name="_________MIX1580">'[4]Mix Design'!#REF!</definedName>
    <definedName name="_________MIX2">'[5]Mix Design'!$P$12</definedName>
    <definedName name="_________MIX20" localSheetId="5">#REF!</definedName>
    <definedName name="_________MIX20" localSheetId="4">#REF!</definedName>
    <definedName name="_________MIX20" localSheetId="2">#REF!</definedName>
    <definedName name="_________MIX20" localSheetId="7">#REF!</definedName>
    <definedName name="_________MIX20" localSheetId="1">#REF!</definedName>
    <definedName name="_________MIX20" localSheetId="0">#REF!</definedName>
    <definedName name="_________MIX20">#REF!</definedName>
    <definedName name="_________MIX2020">'[4]Mix Design'!$P$12</definedName>
    <definedName name="_________MIX2040">'[4]Mix Design'!$P$13</definedName>
    <definedName name="_________MIX25" localSheetId="5">#REF!</definedName>
    <definedName name="_________MIX25" localSheetId="4">#REF!</definedName>
    <definedName name="_________MIX25" localSheetId="2">#REF!</definedName>
    <definedName name="_________MIX25" localSheetId="7">#REF!</definedName>
    <definedName name="_________MIX25" localSheetId="1">#REF!</definedName>
    <definedName name="_________MIX25" localSheetId="0">#REF!</definedName>
    <definedName name="_________MIX25">#REF!</definedName>
    <definedName name="_________MIX2540">'[4]Mix Design'!$P$15</definedName>
    <definedName name="_________Mix255">'[6]Mix Design'!$P$13</definedName>
    <definedName name="_________MIX30" localSheetId="5">#REF!</definedName>
    <definedName name="_________MIX30" localSheetId="4">#REF!</definedName>
    <definedName name="_________MIX30" localSheetId="2">#REF!</definedName>
    <definedName name="_________MIX30" localSheetId="7">#REF!</definedName>
    <definedName name="_________MIX30" localSheetId="1">#REF!</definedName>
    <definedName name="_________MIX30" localSheetId="0">#REF!</definedName>
    <definedName name="_________MIX30">#REF!</definedName>
    <definedName name="_________MIX35" localSheetId="5">#REF!</definedName>
    <definedName name="_________MIX35" localSheetId="4">#REF!</definedName>
    <definedName name="_________MIX35" localSheetId="2">#REF!</definedName>
    <definedName name="_________MIX35" localSheetId="7">#REF!</definedName>
    <definedName name="_________MIX35" localSheetId="1">#REF!</definedName>
    <definedName name="_________MIX35" localSheetId="0">#REF!</definedName>
    <definedName name="_________MIX35">#REF!</definedName>
    <definedName name="_________MIX40" localSheetId="5">#REF!</definedName>
    <definedName name="_________MIX40" localSheetId="4">#REF!</definedName>
    <definedName name="_________MIX40" localSheetId="2">#REF!</definedName>
    <definedName name="_________MIX40" localSheetId="7">#REF!</definedName>
    <definedName name="_________MIX40" localSheetId="1">#REF!</definedName>
    <definedName name="_________MIX40" localSheetId="0">#REF!</definedName>
    <definedName name="_________MIX40">#REF!</definedName>
    <definedName name="_________MIX45" localSheetId="5">'[4]Mix Design'!#REF!</definedName>
    <definedName name="_________MIX45" localSheetId="4">'[4]Mix Design'!#REF!</definedName>
    <definedName name="_________MIX45" localSheetId="2">'[4]Mix Design'!#REF!</definedName>
    <definedName name="_________MIX45" localSheetId="7">'[4]Mix Design'!#REF!</definedName>
    <definedName name="_________MIX45" localSheetId="1">'[4]Mix Design'!#REF!</definedName>
    <definedName name="_________MIX45" localSheetId="0">'[4]Mix Design'!#REF!</definedName>
    <definedName name="_________MIX45">'[4]Mix Design'!#REF!</definedName>
    <definedName name="_________mm1" localSheetId="5">#REF!</definedName>
    <definedName name="_________mm1" localSheetId="4">#REF!</definedName>
    <definedName name="_________mm1" localSheetId="2">#REF!</definedName>
    <definedName name="_________mm1" localSheetId="7">#REF!</definedName>
    <definedName name="_________mm1" localSheetId="1">#REF!</definedName>
    <definedName name="_________mm1" localSheetId="0">#REF!</definedName>
    <definedName name="_________mm1">#REF!</definedName>
    <definedName name="_________mm2" localSheetId="5">#REF!</definedName>
    <definedName name="_________mm2" localSheetId="4">#REF!</definedName>
    <definedName name="_________mm2" localSheetId="2">#REF!</definedName>
    <definedName name="_________mm2" localSheetId="7">#REF!</definedName>
    <definedName name="_________mm2" localSheetId="1">#REF!</definedName>
    <definedName name="_________mm2" localSheetId="0">#REF!</definedName>
    <definedName name="_________mm2">#REF!</definedName>
    <definedName name="_________mm3" localSheetId="5">#REF!</definedName>
    <definedName name="_________mm3" localSheetId="4">#REF!</definedName>
    <definedName name="_________mm3" localSheetId="2">#REF!</definedName>
    <definedName name="_________mm3" localSheetId="7">#REF!</definedName>
    <definedName name="_________mm3" localSheetId="1">#REF!</definedName>
    <definedName name="_________mm3" localSheetId="0">#REF!</definedName>
    <definedName name="_________mm3">#REF!</definedName>
    <definedName name="_________MUR5" localSheetId="5">#REF!</definedName>
    <definedName name="_________MUR5" localSheetId="4">#REF!</definedName>
    <definedName name="_________MUR5" localSheetId="2">#REF!</definedName>
    <definedName name="_________MUR5" localSheetId="7">#REF!</definedName>
    <definedName name="_________MUR5" localSheetId="1">#REF!</definedName>
    <definedName name="_________MUR5" localSheetId="0">#REF!</definedName>
    <definedName name="_________MUR5">#REF!</definedName>
    <definedName name="_________MUR8" localSheetId="5">#REF!</definedName>
    <definedName name="_________MUR8" localSheetId="4">#REF!</definedName>
    <definedName name="_________MUR8" localSheetId="2">#REF!</definedName>
    <definedName name="_________MUR8" localSheetId="7">#REF!</definedName>
    <definedName name="_________MUR8" localSheetId="1">#REF!</definedName>
    <definedName name="_________MUR8" localSheetId="0">#REF!</definedName>
    <definedName name="_________MUR8">#REF!</definedName>
    <definedName name="_________OPC43" localSheetId="5">#REF!</definedName>
    <definedName name="_________OPC43" localSheetId="4">#REF!</definedName>
    <definedName name="_________OPC43" localSheetId="2">#REF!</definedName>
    <definedName name="_________OPC43" localSheetId="7">#REF!</definedName>
    <definedName name="_________OPC43" localSheetId="1">#REF!</definedName>
    <definedName name="_________OPC43" localSheetId="0">#REF!</definedName>
    <definedName name="_________OPC43">#REF!</definedName>
    <definedName name="_________ORC1">'[20]Pipe trench'!$V$17</definedName>
    <definedName name="_________ORC2">'[20]Pipe trench'!$V$18</definedName>
    <definedName name="_________OSE1">'[20]Pipe trench'!$V$8</definedName>
    <definedName name="_________PB1" localSheetId="5">#REF!</definedName>
    <definedName name="_________PB1" localSheetId="4">#REF!</definedName>
    <definedName name="_________PB1" localSheetId="2">#REF!</definedName>
    <definedName name="_________PB1" localSheetId="7">#REF!</definedName>
    <definedName name="_________PB1" localSheetId="1">#REF!</definedName>
    <definedName name="_________PB1" localSheetId="0">#REF!</definedName>
    <definedName name="_________PB1">#REF!</definedName>
    <definedName name="_________sh1">90</definedName>
    <definedName name="_________sh2">120</definedName>
    <definedName name="_________sh3">150</definedName>
    <definedName name="_________sh4">180</definedName>
    <definedName name="_________SH5" localSheetId="5">#REF!</definedName>
    <definedName name="_________SH5" localSheetId="4">#REF!</definedName>
    <definedName name="_________SH5" localSheetId="2">#REF!</definedName>
    <definedName name="_________SH5" localSheetId="7">#REF!</definedName>
    <definedName name="_________SH5" localSheetId="1">#REF!</definedName>
    <definedName name="_________SH5" localSheetId="0">#REF!</definedName>
    <definedName name="_________SH5">#REF!</definedName>
    <definedName name="_________SLV10025" localSheetId="5">'[24]ANAL-PIPE LINE'!#REF!</definedName>
    <definedName name="_________SLV10025" localSheetId="4">'[24]ANAL-PIPE LINE'!#REF!</definedName>
    <definedName name="_________SLV10025" localSheetId="2">'[24]ANAL-PIPE LINE'!#REF!</definedName>
    <definedName name="_________SLV10025" localSheetId="7">'[24]ANAL-PIPE LINE'!#REF!</definedName>
    <definedName name="_________SLV10025" localSheetId="1">'[24]ANAL-PIPE LINE'!#REF!</definedName>
    <definedName name="_________SLV10025" localSheetId="0">'[24]ANAL-PIPE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5">#REF!</definedName>
    <definedName name="_________tab1" localSheetId="4">#REF!</definedName>
    <definedName name="_________tab1" localSheetId="2">#REF!</definedName>
    <definedName name="_________tab1" localSheetId="7">#REF!</definedName>
    <definedName name="_________tab1" localSheetId="1">#REF!</definedName>
    <definedName name="_________tab1" localSheetId="0">#REF!</definedName>
    <definedName name="_________tab1">#REF!</definedName>
    <definedName name="_________tab2" localSheetId="5">#REF!</definedName>
    <definedName name="_________tab2" localSheetId="4">#REF!</definedName>
    <definedName name="_________tab2" localSheetId="2">#REF!</definedName>
    <definedName name="_________tab2" localSheetId="7">#REF!</definedName>
    <definedName name="_________tab2" localSheetId="1">#REF!</definedName>
    <definedName name="_________tab2" localSheetId="0">#REF!</definedName>
    <definedName name="_________tab2">#REF!</definedName>
    <definedName name="_________TB2" localSheetId="5">#REF!</definedName>
    <definedName name="_________TB2" localSheetId="4">#REF!</definedName>
    <definedName name="_________TB2" localSheetId="2">#REF!</definedName>
    <definedName name="_________TB2" localSheetId="7">#REF!</definedName>
    <definedName name="_________TB2" localSheetId="1">#REF!</definedName>
    <definedName name="_________TB2" localSheetId="0">#REF!</definedName>
    <definedName name="_________TB2">#REF!</definedName>
    <definedName name="_________TIP1" localSheetId="5">#REF!</definedName>
    <definedName name="_________TIP1" localSheetId="4">#REF!</definedName>
    <definedName name="_________TIP1" localSheetId="2">#REF!</definedName>
    <definedName name="_________TIP1" localSheetId="7">#REF!</definedName>
    <definedName name="_________TIP1" localSheetId="1">#REF!</definedName>
    <definedName name="_________TIP1" localSheetId="0">#REF!</definedName>
    <definedName name="_________TIP1">#REF!</definedName>
    <definedName name="_________TIP2" localSheetId="5">#REF!</definedName>
    <definedName name="_________TIP2" localSheetId="4">#REF!</definedName>
    <definedName name="_________TIP2" localSheetId="2">#REF!</definedName>
    <definedName name="_________TIP2" localSheetId="7">#REF!</definedName>
    <definedName name="_________TIP2" localSheetId="1">#REF!</definedName>
    <definedName name="_________TIP2" localSheetId="0">#REF!</definedName>
    <definedName name="_________TIP2">#REF!</definedName>
    <definedName name="_________TIP3" localSheetId="5">#REF!</definedName>
    <definedName name="_________TIP3" localSheetId="4">#REF!</definedName>
    <definedName name="_________TIP3" localSheetId="2">#REF!</definedName>
    <definedName name="_________TIP3" localSheetId="7">#REF!</definedName>
    <definedName name="_________TIP3" localSheetId="1">#REF!</definedName>
    <definedName name="_________TIP3" localSheetId="0">#REF!</definedName>
    <definedName name="_________TIP3">#REF!</definedName>
    <definedName name="________A65537" localSheetId="5">#REF!</definedName>
    <definedName name="________A65537" localSheetId="4">#REF!</definedName>
    <definedName name="________A65537" localSheetId="2">#REF!</definedName>
    <definedName name="________A65537" localSheetId="7">#REF!</definedName>
    <definedName name="________A65537" localSheetId="1">#REF!</definedName>
    <definedName name="________A65537" localSheetId="0">#REF!</definedName>
    <definedName name="________A65537">#REF!</definedName>
    <definedName name="________ABM10" localSheetId="5">#REF!</definedName>
    <definedName name="________ABM10" localSheetId="4">#REF!</definedName>
    <definedName name="________ABM10" localSheetId="2">#REF!</definedName>
    <definedName name="________ABM10" localSheetId="7">#REF!</definedName>
    <definedName name="________ABM10" localSheetId="1">#REF!</definedName>
    <definedName name="________ABM10" localSheetId="0">#REF!</definedName>
    <definedName name="________ABM10">#REF!</definedName>
    <definedName name="________ABM40" localSheetId="5">#REF!</definedName>
    <definedName name="________ABM40" localSheetId="4">#REF!</definedName>
    <definedName name="________ABM40" localSheetId="2">#REF!</definedName>
    <definedName name="________ABM40" localSheetId="7">#REF!</definedName>
    <definedName name="________ABM40" localSheetId="1">#REF!</definedName>
    <definedName name="________ABM40" localSheetId="0">#REF!</definedName>
    <definedName name="________ABM40">#REF!</definedName>
    <definedName name="________ABM6" localSheetId="5">#REF!</definedName>
    <definedName name="________ABM6" localSheetId="4">#REF!</definedName>
    <definedName name="________ABM6" localSheetId="2">#REF!</definedName>
    <definedName name="________ABM6" localSheetId="7">#REF!</definedName>
    <definedName name="________ABM6" localSheetId="1">#REF!</definedName>
    <definedName name="________ABM6" localSheetId="0">#REF!</definedName>
    <definedName name="________ABM6">#REF!</definedName>
    <definedName name="________ACB10" localSheetId="5">#REF!</definedName>
    <definedName name="________ACB10" localSheetId="4">#REF!</definedName>
    <definedName name="________ACB10" localSheetId="2">#REF!</definedName>
    <definedName name="________ACB10" localSheetId="7">#REF!</definedName>
    <definedName name="________ACB10" localSheetId="1">#REF!</definedName>
    <definedName name="________ACB10" localSheetId="0">#REF!</definedName>
    <definedName name="________ACB10">#REF!</definedName>
    <definedName name="________ACB20" localSheetId="5">#REF!</definedName>
    <definedName name="________ACB20" localSheetId="4">#REF!</definedName>
    <definedName name="________ACB20" localSheetId="2">#REF!</definedName>
    <definedName name="________ACB20" localSheetId="7">#REF!</definedName>
    <definedName name="________ACB20" localSheetId="1">#REF!</definedName>
    <definedName name="________ACB20" localSheetId="0">#REF!</definedName>
    <definedName name="________ACB20">#REF!</definedName>
    <definedName name="________ACR10" localSheetId="5">#REF!</definedName>
    <definedName name="________ACR10" localSheetId="4">#REF!</definedName>
    <definedName name="________ACR10" localSheetId="2">#REF!</definedName>
    <definedName name="________ACR10" localSheetId="7">#REF!</definedName>
    <definedName name="________ACR10" localSheetId="1">#REF!</definedName>
    <definedName name="________ACR10" localSheetId="0">#REF!</definedName>
    <definedName name="________ACR10">#REF!</definedName>
    <definedName name="________ACR20" localSheetId="5">#REF!</definedName>
    <definedName name="________ACR20" localSheetId="4">#REF!</definedName>
    <definedName name="________ACR20" localSheetId="2">#REF!</definedName>
    <definedName name="________ACR20" localSheetId="7">#REF!</definedName>
    <definedName name="________ACR20" localSheetId="1">#REF!</definedName>
    <definedName name="________ACR20" localSheetId="0">#REF!</definedName>
    <definedName name="________ACR20">#REF!</definedName>
    <definedName name="________AGG10">'[23]21-Rate Analysis-1'!$E$22</definedName>
    <definedName name="________AGG40" localSheetId="5">#REF!</definedName>
    <definedName name="________AGG40" localSheetId="4">#REF!</definedName>
    <definedName name="________AGG40" localSheetId="2">#REF!</definedName>
    <definedName name="________AGG40" localSheetId="7">#REF!</definedName>
    <definedName name="________AGG40" localSheetId="1">#REF!</definedName>
    <definedName name="________AGG40" localSheetId="0">#REF!</definedName>
    <definedName name="________AGG40">#REF!</definedName>
    <definedName name="________AGG6" localSheetId="5">#REF!</definedName>
    <definedName name="________AGG6" localSheetId="4">#REF!</definedName>
    <definedName name="________AGG6" localSheetId="2">#REF!</definedName>
    <definedName name="________AGG6" localSheetId="7">#REF!</definedName>
    <definedName name="________AGG6" localSheetId="1">#REF!</definedName>
    <definedName name="________AGG6" localSheetId="0">#REF!</definedName>
    <definedName name="________AGG6">#REF!</definedName>
    <definedName name="________ARV8040">'[20]ANAL-PUMP HOUSE'!$I$55</definedName>
    <definedName name="________ash1" localSheetId="5">[21]ANAL!#REF!</definedName>
    <definedName name="________ash1" localSheetId="4">[21]ANAL!#REF!</definedName>
    <definedName name="________ash1" localSheetId="2">[21]ANAL!#REF!</definedName>
    <definedName name="________ash1" localSheetId="7">[21]ANAL!#REF!</definedName>
    <definedName name="________ash1" localSheetId="1">[21]ANAL!#REF!</definedName>
    <definedName name="________ash1" localSheetId="0">[21]ANAL!#REF!</definedName>
    <definedName name="________ash1">[21]ANAL!#REF!</definedName>
    <definedName name="________AWM10" localSheetId="5">#REF!</definedName>
    <definedName name="________AWM10" localSheetId="4">#REF!</definedName>
    <definedName name="________AWM10" localSheetId="2">#REF!</definedName>
    <definedName name="________AWM10" localSheetId="7">#REF!</definedName>
    <definedName name="________AWM10" localSheetId="1">#REF!</definedName>
    <definedName name="________AWM10" localSheetId="0">#REF!</definedName>
    <definedName name="________AWM10">#REF!</definedName>
    <definedName name="________AWM40" localSheetId="5">#REF!</definedName>
    <definedName name="________AWM40" localSheetId="4">#REF!</definedName>
    <definedName name="________AWM40" localSheetId="2">#REF!</definedName>
    <definedName name="________AWM40" localSheetId="7">#REF!</definedName>
    <definedName name="________AWM40" localSheetId="1">#REF!</definedName>
    <definedName name="________AWM40" localSheetId="0">#REF!</definedName>
    <definedName name="________AWM40">#REF!</definedName>
    <definedName name="________AWM6" localSheetId="5">#REF!</definedName>
    <definedName name="________AWM6" localSheetId="4">#REF!</definedName>
    <definedName name="________AWM6" localSheetId="2">#REF!</definedName>
    <definedName name="________AWM6" localSheetId="7">#REF!</definedName>
    <definedName name="________AWM6" localSheetId="1">#REF!</definedName>
    <definedName name="________AWM6" localSheetId="0">#REF!</definedName>
    <definedName name="________AWM6">#REF!</definedName>
    <definedName name="________b111121" localSheetId="5">#REF!</definedName>
    <definedName name="________b111121" localSheetId="4">#REF!</definedName>
    <definedName name="________b111121" localSheetId="2">#REF!</definedName>
    <definedName name="________b111121" localSheetId="7">#REF!</definedName>
    <definedName name="________b111121" localSheetId="1">#REF!</definedName>
    <definedName name="________b111121" localSheetId="0">#REF!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5">[14]PROCTOR!#REF!</definedName>
    <definedName name="________CAN458" localSheetId="4">[14]PROCTOR!#REF!</definedName>
    <definedName name="________CAN458" localSheetId="2">[14]PROCTOR!#REF!</definedName>
    <definedName name="________CAN458" localSheetId="7">[14]PROCTOR!#REF!</definedName>
    <definedName name="________CAN458" localSheetId="1">[14]PROCTOR!#REF!</definedName>
    <definedName name="________CAN458" localSheetId="0">[14]PROCTOR!#REF!</definedName>
    <definedName name="________CAN458">[14]PROCTOR!#REF!</definedName>
    <definedName name="________CAN486" localSheetId="5">[14]PROCTOR!#REF!</definedName>
    <definedName name="________CAN486" localSheetId="4">[14]PROCTOR!#REF!</definedName>
    <definedName name="________CAN486" localSheetId="2">[14]PROCTOR!#REF!</definedName>
    <definedName name="________CAN486" localSheetId="7">[14]PROCTOR!#REF!</definedName>
    <definedName name="________CAN486" localSheetId="1">[14]PROCTOR!#REF!</definedName>
    <definedName name="________CAN486" localSheetId="0">[14]PROCTOR!#REF!</definedName>
    <definedName name="________CAN486">[14]PROCTOR!#REF!</definedName>
    <definedName name="________CAN487" localSheetId="5">[14]PROCTOR!#REF!</definedName>
    <definedName name="________CAN487" localSheetId="4">[14]PROCTOR!#REF!</definedName>
    <definedName name="________CAN487" localSheetId="2">[14]PROCTOR!#REF!</definedName>
    <definedName name="________CAN487" localSheetId="7">[14]PROCTOR!#REF!</definedName>
    <definedName name="________CAN487" localSheetId="1">[14]PROCTOR!#REF!</definedName>
    <definedName name="________CAN487" localSheetId="0">[14]PROCTOR!#REF!</definedName>
    <definedName name="________CAN487">[14]PROCTOR!#REF!</definedName>
    <definedName name="________CAN488" localSheetId="5">[14]PROCTOR!#REF!</definedName>
    <definedName name="________CAN488" localSheetId="4">[14]PROCTOR!#REF!</definedName>
    <definedName name="________CAN488" localSheetId="2">[14]PROCTOR!#REF!</definedName>
    <definedName name="________CAN488" localSheetId="7">[14]PROCTOR!#REF!</definedName>
    <definedName name="________CAN488" localSheetId="1">[14]PROCTOR!#REF!</definedName>
    <definedName name="________CAN488" localSheetId="0">[14]PROCTOR!#REF!</definedName>
    <definedName name="________CAN488">[14]PROCTOR!#REF!</definedName>
    <definedName name="________CAN489" localSheetId="5">[14]PROCTOR!#REF!</definedName>
    <definedName name="________CAN489" localSheetId="4">[14]PROCTOR!#REF!</definedName>
    <definedName name="________CAN489" localSheetId="2">[14]PROCTOR!#REF!</definedName>
    <definedName name="________CAN489" localSheetId="7">[14]PROCTOR!#REF!</definedName>
    <definedName name="________CAN489" localSheetId="1">[14]PROCTOR!#REF!</definedName>
    <definedName name="________CAN489" localSheetId="0">[14]PROCTOR!#REF!</definedName>
    <definedName name="________CAN489">[14]PROCTOR!#REF!</definedName>
    <definedName name="________CAN490" localSheetId="5">[14]PROCTOR!#REF!</definedName>
    <definedName name="________CAN490" localSheetId="4">[14]PROCTOR!#REF!</definedName>
    <definedName name="________CAN490" localSheetId="2">[14]PROCTOR!#REF!</definedName>
    <definedName name="________CAN490" localSheetId="7">[14]PROCTOR!#REF!</definedName>
    <definedName name="________CAN490" localSheetId="1">[14]PROCTOR!#REF!</definedName>
    <definedName name="________CAN490" localSheetId="0">[14]PROCTOR!#REF!</definedName>
    <definedName name="________CAN490">[14]PROCTOR!#REF!</definedName>
    <definedName name="________CAN491" localSheetId="5">[14]PROCTOR!#REF!</definedName>
    <definedName name="________CAN491" localSheetId="4">[14]PROCTOR!#REF!</definedName>
    <definedName name="________CAN491" localSheetId="2">[14]PROCTOR!#REF!</definedName>
    <definedName name="________CAN491" localSheetId="7">[14]PROCTOR!#REF!</definedName>
    <definedName name="________CAN491" localSheetId="1">[14]PROCTOR!#REF!</definedName>
    <definedName name="________CAN491" localSheetId="0">[14]PROCTOR!#REF!</definedName>
    <definedName name="________CAN491">[14]PROCTOR!#REF!</definedName>
    <definedName name="________CAN492" localSheetId="5">[14]PROCTOR!#REF!</definedName>
    <definedName name="________CAN492" localSheetId="4">[14]PROCTOR!#REF!</definedName>
    <definedName name="________CAN492" localSheetId="2">[14]PROCTOR!#REF!</definedName>
    <definedName name="________CAN492" localSheetId="7">[14]PROCTOR!#REF!</definedName>
    <definedName name="________CAN492" localSheetId="1">[14]PROCTOR!#REF!</definedName>
    <definedName name="________CAN492" localSheetId="0">[14]PROCTOR!#REF!</definedName>
    <definedName name="________CAN492">[14]PROCTOR!#REF!</definedName>
    <definedName name="________CAN493" localSheetId="5">[14]PROCTOR!#REF!</definedName>
    <definedName name="________CAN493" localSheetId="4">[14]PROCTOR!#REF!</definedName>
    <definedName name="________CAN493" localSheetId="2">[14]PROCTOR!#REF!</definedName>
    <definedName name="________CAN493" localSheetId="7">[14]PROCTOR!#REF!</definedName>
    <definedName name="________CAN493" localSheetId="1">[14]PROCTOR!#REF!</definedName>
    <definedName name="________CAN493" localSheetId="0">[14]PROCTOR!#REF!</definedName>
    <definedName name="________CAN493">[14]PROCTOR!#REF!</definedName>
    <definedName name="________CAN494" localSheetId="5">[14]PROCTOR!#REF!</definedName>
    <definedName name="________CAN494" localSheetId="4">[14]PROCTOR!#REF!</definedName>
    <definedName name="________CAN494" localSheetId="2">[14]PROCTOR!#REF!</definedName>
    <definedName name="________CAN494" localSheetId="7">[14]PROCTOR!#REF!</definedName>
    <definedName name="________CAN494" localSheetId="1">[14]PROCTOR!#REF!</definedName>
    <definedName name="________CAN494" localSheetId="0">[14]PROCTOR!#REF!</definedName>
    <definedName name="________CAN494">[14]PROCTOR!#REF!</definedName>
    <definedName name="________CAN495" localSheetId="5">[14]PROCTOR!#REF!</definedName>
    <definedName name="________CAN495" localSheetId="4">[14]PROCTOR!#REF!</definedName>
    <definedName name="________CAN495" localSheetId="2">[14]PROCTOR!#REF!</definedName>
    <definedName name="________CAN495" localSheetId="7">[14]PROCTOR!#REF!</definedName>
    <definedName name="________CAN495" localSheetId="1">[14]PROCTOR!#REF!</definedName>
    <definedName name="________CAN495" localSheetId="0">[14]PROCTOR!#REF!</definedName>
    <definedName name="________CAN495">[14]PROCTOR!#REF!</definedName>
    <definedName name="________CAN496" localSheetId="5">[14]PROCTOR!#REF!</definedName>
    <definedName name="________CAN496" localSheetId="4">[14]PROCTOR!#REF!</definedName>
    <definedName name="________CAN496" localSheetId="2">[14]PROCTOR!#REF!</definedName>
    <definedName name="________CAN496" localSheetId="7">[14]PROCTOR!#REF!</definedName>
    <definedName name="________CAN496" localSheetId="1">[14]PROCTOR!#REF!</definedName>
    <definedName name="________CAN496" localSheetId="0">[14]PROCTOR!#REF!</definedName>
    <definedName name="________CAN496">[14]PROCTOR!#REF!</definedName>
    <definedName name="________CAN497" localSheetId="5">[14]PROCTOR!#REF!</definedName>
    <definedName name="________CAN497" localSheetId="4">[14]PROCTOR!#REF!</definedName>
    <definedName name="________CAN497" localSheetId="2">[14]PROCTOR!#REF!</definedName>
    <definedName name="________CAN497" localSheetId="7">[14]PROCTOR!#REF!</definedName>
    <definedName name="________CAN497" localSheetId="1">[14]PROCTOR!#REF!</definedName>
    <definedName name="________CAN497" localSheetId="0">[14]PROCTOR!#REF!</definedName>
    <definedName name="________CAN497">[14]PROCTOR!#REF!</definedName>
    <definedName name="________CAN498" localSheetId="5">[14]PROCTOR!#REF!</definedName>
    <definedName name="________CAN498" localSheetId="4">[14]PROCTOR!#REF!</definedName>
    <definedName name="________CAN498" localSheetId="2">[14]PROCTOR!#REF!</definedName>
    <definedName name="________CAN498" localSheetId="7">[14]PROCTOR!#REF!</definedName>
    <definedName name="________CAN498" localSheetId="1">[14]PROCTOR!#REF!</definedName>
    <definedName name="________CAN498" localSheetId="0">[14]PROCTOR!#REF!</definedName>
    <definedName name="________CAN498">[14]PROCTOR!#REF!</definedName>
    <definedName name="________CAN499" localSheetId="5">[14]PROCTOR!#REF!</definedName>
    <definedName name="________CAN499" localSheetId="4">[14]PROCTOR!#REF!</definedName>
    <definedName name="________CAN499" localSheetId="2">[14]PROCTOR!#REF!</definedName>
    <definedName name="________CAN499" localSheetId="7">[14]PROCTOR!#REF!</definedName>
    <definedName name="________CAN499" localSheetId="1">[14]PROCTOR!#REF!</definedName>
    <definedName name="________CAN499" localSheetId="0">[14]PROCTOR!#REF!</definedName>
    <definedName name="________CAN499">[14]PROCTOR!#REF!</definedName>
    <definedName name="________CAN500" localSheetId="5">[14]PROCTOR!#REF!</definedName>
    <definedName name="________CAN500" localSheetId="4">[14]PROCTOR!#REF!</definedName>
    <definedName name="________CAN500" localSheetId="2">[14]PROCTOR!#REF!</definedName>
    <definedName name="________CAN500" localSheetId="7">[14]PROCTOR!#REF!</definedName>
    <definedName name="________CAN500" localSheetId="1">[14]PROCTOR!#REF!</definedName>
    <definedName name="________CAN500" localSheetId="0">[14]PROCTOR!#REF!</definedName>
    <definedName name="________CAN500">[14]PROCTOR!#REF!</definedName>
    <definedName name="________CDG100" localSheetId="5">#REF!</definedName>
    <definedName name="________CDG100" localSheetId="4">#REF!</definedName>
    <definedName name="________CDG100" localSheetId="2">#REF!</definedName>
    <definedName name="________CDG100" localSheetId="7">#REF!</definedName>
    <definedName name="________CDG100" localSheetId="1">#REF!</definedName>
    <definedName name="________CDG100" localSheetId="0">#REF!</definedName>
    <definedName name="________CDG100">#REF!</definedName>
    <definedName name="________CDG250" localSheetId="5">#REF!</definedName>
    <definedName name="________CDG250" localSheetId="4">#REF!</definedName>
    <definedName name="________CDG250" localSheetId="2">#REF!</definedName>
    <definedName name="________CDG250" localSheetId="7">#REF!</definedName>
    <definedName name="________CDG250" localSheetId="1">#REF!</definedName>
    <definedName name="________CDG250" localSheetId="0">#REF!</definedName>
    <definedName name="________CDG250">#REF!</definedName>
    <definedName name="________CDG50" localSheetId="5">#REF!</definedName>
    <definedName name="________CDG50" localSheetId="4">#REF!</definedName>
    <definedName name="________CDG50" localSheetId="2">#REF!</definedName>
    <definedName name="________CDG50" localSheetId="7">#REF!</definedName>
    <definedName name="________CDG50" localSheetId="1">#REF!</definedName>
    <definedName name="________CDG50" localSheetId="0">#REF!</definedName>
    <definedName name="________CDG50">#REF!</definedName>
    <definedName name="________CDG500" localSheetId="5">#REF!</definedName>
    <definedName name="________CDG500" localSheetId="4">#REF!</definedName>
    <definedName name="________CDG500" localSheetId="2">#REF!</definedName>
    <definedName name="________CDG500" localSheetId="7">#REF!</definedName>
    <definedName name="________CDG500" localSheetId="1">#REF!</definedName>
    <definedName name="________CDG500" localSheetId="0">#REF!</definedName>
    <definedName name="________CDG500">#REF!</definedName>
    <definedName name="________CEM53" localSheetId="5">#REF!</definedName>
    <definedName name="________CEM53" localSheetId="4">#REF!</definedName>
    <definedName name="________CEM53" localSheetId="2">#REF!</definedName>
    <definedName name="________CEM53" localSheetId="7">#REF!</definedName>
    <definedName name="________CEM53" localSheetId="1">#REF!</definedName>
    <definedName name="________CEM53" localSheetId="0">#REF!</definedName>
    <definedName name="________CEM53">#REF!</definedName>
    <definedName name="________CRN3" localSheetId="5">#REF!</definedName>
    <definedName name="________CRN3" localSheetId="4">#REF!</definedName>
    <definedName name="________CRN3" localSheetId="2">#REF!</definedName>
    <definedName name="________CRN3" localSheetId="7">#REF!</definedName>
    <definedName name="________CRN3" localSheetId="1">#REF!</definedName>
    <definedName name="________CRN3" localSheetId="0">#REF!</definedName>
    <definedName name="________CRN3">#REF!</definedName>
    <definedName name="________CRN35" localSheetId="5">#REF!</definedName>
    <definedName name="________CRN35" localSheetId="4">#REF!</definedName>
    <definedName name="________CRN35" localSheetId="2">#REF!</definedName>
    <definedName name="________CRN35" localSheetId="7">#REF!</definedName>
    <definedName name="________CRN35" localSheetId="1">#REF!</definedName>
    <definedName name="________CRN35" localSheetId="0">#REF!</definedName>
    <definedName name="________CRN35">#REF!</definedName>
    <definedName name="________CRN80" localSheetId="5">#REF!</definedName>
    <definedName name="________CRN80" localSheetId="4">#REF!</definedName>
    <definedName name="________CRN80" localSheetId="2">#REF!</definedName>
    <definedName name="________CRN80" localSheetId="7">#REF!</definedName>
    <definedName name="________CRN80" localSheetId="1">#REF!</definedName>
    <definedName name="________CRN80" localSheetId="0">#REF!</definedName>
    <definedName name="________CRN80">#REF!</definedName>
    <definedName name="________dec05" localSheetId="5" hidden="1">{"'Sheet1'!$A$4386:$N$4591"}</definedName>
    <definedName name="________dec05" localSheetId="4" hidden="1">{"'Sheet1'!$A$4386:$N$4591"}</definedName>
    <definedName name="________dec05" localSheetId="2" hidden="1">{"'Sheet1'!$A$4386:$N$4591"}</definedName>
    <definedName name="________dec05" localSheetId="1" hidden="1">{"'Sheet1'!$A$4386:$N$4591"}</definedName>
    <definedName name="________dec05" localSheetId="0" hidden="1">{"'Sheet1'!$A$4386:$N$4591"}</definedName>
    <definedName name="________dec05" hidden="1">{"'Sheet1'!$A$4386:$N$4591"}</definedName>
    <definedName name="________DOZ50" localSheetId="5">#REF!</definedName>
    <definedName name="________DOZ50" localSheetId="4">#REF!</definedName>
    <definedName name="________DOZ50" localSheetId="2">#REF!</definedName>
    <definedName name="________DOZ50" localSheetId="7">#REF!</definedName>
    <definedName name="________DOZ50" localSheetId="1">#REF!</definedName>
    <definedName name="________DOZ50" localSheetId="0">#REF!</definedName>
    <definedName name="________DOZ50">#REF!</definedName>
    <definedName name="________DOZ80" localSheetId="5">#REF!</definedName>
    <definedName name="________DOZ80" localSheetId="4">#REF!</definedName>
    <definedName name="________DOZ80" localSheetId="2">#REF!</definedName>
    <definedName name="________DOZ80" localSheetId="7">#REF!</definedName>
    <definedName name="________DOZ80" localSheetId="1">#REF!</definedName>
    <definedName name="________DOZ80" localSheetId="0">#REF!</definedName>
    <definedName name="________DOZ80">#REF!</definedName>
    <definedName name="________ExV200" localSheetId="5">#REF!</definedName>
    <definedName name="________ExV200" localSheetId="4">#REF!</definedName>
    <definedName name="________ExV200" localSheetId="2">#REF!</definedName>
    <definedName name="________ExV200" localSheetId="7">#REF!</definedName>
    <definedName name="________ExV200" localSheetId="1">#REF!</definedName>
    <definedName name="________ExV200" localSheetId="0">#REF!</definedName>
    <definedName name="________ExV200">#REF!</definedName>
    <definedName name="________GEN100" localSheetId="5">#REF!</definedName>
    <definedName name="________GEN100" localSheetId="4">#REF!</definedName>
    <definedName name="________GEN100" localSheetId="2">#REF!</definedName>
    <definedName name="________GEN100" localSheetId="7">#REF!</definedName>
    <definedName name="________GEN100" localSheetId="1">#REF!</definedName>
    <definedName name="________GEN100" localSheetId="0">#REF!</definedName>
    <definedName name="________GEN100">#REF!</definedName>
    <definedName name="________GEN250" localSheetId="5">#REF!</definedName>
    <definedName name="________GEN250" localSheetId="4">#REF!</definedName>
    <definedName name="________GEN250" localSheetId="2">#REF!</definedName>
    <definedName name="________GEN250" localSheetId="7">#REF!</definedName>
    <definedName name="________GEN250" localSheetId="1">#REF!</definedName>
    <definedName name="________GEN250" localSheetId="0">#REF!</definedName>
    <definedName name="________GEN250">#REF!</definedName>
    <definedName name="________GEN325" localSheetId="5">#REF!</definedName>
    <definedName name="________GEN325" localSheetId="4">#REF!</definedName>
    <definedName name="________GEN325" localSheetId="2">#REF!</definedName>
    <definedName name="________GEN325" localSheetId="7">#REF!</definedName>
    <definedName name="________GEN325" localSheetId="1">#REF!</definedName>
    <definedName name="________GEN325" localSheetId="0">#REF!</definedName>
    <definedName name="________GEN325">#REF!</definedName>
    <definedName name="________GEN380" localSheetId="5">#REF!</definedName>
    <definedName name="________GEN380" localSheetId="4">#REF!</definedName>
    <definedName name="________GEN380" localSheetId="2">#REF!</definedName>
    <definedName name="________GEN380" localSheetId="7">#REF!</definedName>
    <definedName name="________GEN380" localSheetId="1">#REF!</definedName>
    <definedName name="________GEN380" localSheetId="0">#REF!</definedName>
    <definedName name="________GEN380">#REF!</definedName>
    <definedName name="________GSB1" localSheetId="5">#REF!</definedName>
    <definedName name="________GSB1" localSheetId="4">#REF!</definedName>
    <definedName name="________GSB1" localSheetId="2">#REF!</definedName>
    <definedName name="________GSB1" localSheetId="7">#REF!</definedName>
    <definedName name="________GSB1" localSheetId="1">#REF!</definedName>
    <definedName name="________GSB1" localSheetId="0">#REF!</definedName>
    <definedName name="________GSB1">#REF!</definedName>
    <definedName name="________GSB2" localSheetId="5">#REF!</definedName>
    <definedName name="________GSB2" localSheetId="4">#REF!</definedName>
    <definedName name="________GSB2" localSheetId="2">#REF!</definedName>
    <definedName name="________GSB2" localSheetId="7">#REF!</definedName>
    <definedName name="________GSB2" localSheetId="1">#REF!</definedName>
    <definedName name="________GSB2" localSheetId="0">#REF!</definedName>
    <definedName name="________GSB2">#REF!</definedName>
    <definedName name="________GSB3" localSheetId="5">#REF!</definedName>
    <definedName name="________GSB3" localSheetId="4">#REF!</definedName>
    <definedName name="________GSB3" localSheetId="2">#REF!</definedName>
    <definedName name="________GSB3" localSheetId="7">#REF!</definedName>
    <definedName name="________GSB3" localSheetId="1">#REF!</definedName>
    <definedName name="________GSB3" localSheetId="0">#REF!</definedName>
    <definedName name="________GSB3">#REF!</definedName>
    <definedName name="________HMP1" localSheetId="5">#REF!</definedName>
    <definedName name="________HMP1" localSheetId="4">#REF!</definedName>
    <definedName name="________HMP1" localSheetId="2">#REF!</definedName>
    <definedName name="________HMP1" localSheetId="7">#REF!</definedName>
    <definedName name="________HMP1" localSheetId="1">#REF!</definedName>
    <definedName name="________HMP1" localSheetId="0">#REF!</definedName>
    <definedName name="________HMP1">#REF!</definedName>
    <definedName name="________HMP2" localSheetId="5">#REF!</definedName>
    <definedName name="________HMP2" localSheetId="4">#REF!</definedName>
    <definedName name="________HMP2" localSheetId="2">#REF!</definedName>
    <definedName name="________HMP2" localSheetId="7">#REF!</definedName>
    <definedName name="________HMP2" localSheetId="1">#REF!</definedName>
    <definedName name="________HMP2" localSheetId="0">#REF!</definedName>
    <definedName name="________HMP2">#REF!</definedName>
    <definedName name="________HMP3" localSheetId="5">#REF!</definedName>
    <definedName name="________HMP3" localSheetId="4">#REF!</definedName>
    <definedName name="________HMP3" localSheetId="2">#REF!</definedName>
    <definedName name="________HMP3" localSheetId="7">#REF!</definedName>
    <definedName name="________HMP3" localSheetId="1">#REF!</definedName>
    <definedName name="________HMP3" localSheetId="0">#REF!</definedName>
    <definedName name="________HMP3">#REF!</definedName>
    <definedName name="________HMP4" localSheetId="5">#REF!</definedName>
    <definedName name="________HMP4" localSheetId="4">#REF!</definedName>
    <definedName name="________HMP4" localSheetId="2">#REF!</definedName>
    <definedName name="________HMP4" localSheetId="7">#REF!</definedName>
    <definedName name="________HMP4" localSheetId="1">#REF!</definedName>
    <definedName name="________HMP4" localSheetId="0">#REF!</definedName>
    <definedName name="________HMP4">#REF!</definedName>
    <definedName name="________HRC1">'[20]Pipe trench'!$V$23</definedName>
    <definedName name="________HRC2">'[20]Pipe trench'!$V$24</definedName>
    <definedName name="________HSE1">'[20]Pipe trench'!$V$11</definedName>
    <definedName name="________Ki1" localSheetId="5">#REF!</definedName>
    <definedName name="________Ki1" localSheetId="4">#REF!</definedName>
    <definedName name="________Ki1" localSheetId="2">#REF!</definedName>
    <definedName name="________Ki1" localSheetId="7">#REF!</definedName>
    <definedName name="________Ki1" localSheetId="1">#REF!</definedName>
    <definedName name="________Ki1" localSheetId="0">#REF!</definedName>
    <definedName name="________Ki1">#REF!</definedName>
    <definedName name="________Ki2" localSheetId="5">#REF!</definedName>
    <definedName name="________Ki2" localSheetId="4">#REF!</definedName>
    <definedName name="________Ki2" localSheetId="2">#REF!</definedName>
    <definedName name="________Ki2" localSheetId="7">#REF!</definedName>
    <definedName name="________Ki2" localSheetId="1">#REF!</definedName>
    <definedName name="________Ki2" localSheetId="0">#REF!</definedName>
    <definedName name="________Ki2">#REF!</definedName>
    <definedName name="________lb1" localSheetId="5">#REF!</definedName>
    <definedName name="________lb1" localSheetId="4">#REF!</definedName>
    <definedName name="________lb1" localSheetId="2">#REF!</definedName>
    <definedName name="________lb1" localSheetId="7">#REF!</definedName>
    <definedName name="________lb1" localSheetId="1">#REF!</definedName>
    <definedName name="________lb1" localSheetId="0">#REF!</definedName>
    <definedName name="________lb1">#REF!</definedName>
    <definedName name="________lb2" localSheetId="5">#REF!</definedName>
    <definedName name="________lb2" localSheetId="4">#REF!</definedName>
    <definedName name="________lb2" localSheetId="2">#REF!</definedName>
    <definedName name="________lb2" localSheetId="7">#REF!</definedName>
    <definedName name="________lb2" localSheetId="1">#REF!</definedName>
    <definedName name="________lb2" localSheetId="0">#REF!</definedName>
    <definedName name="________lb2">#REF!</definedName>
    <definedName name="________mac2">200</definedName>
    <definedName name="________MAN1" localSheetId="5">#REF!</definedName>
    <definedName name="________MAN1" localSheetId="4">#REF!</definedName>
    <definedName name="________MAN1" localSheetId="2">#REF!</definedName>
    <definedName name="________MAN1" localSheetId="7">#REF!</definedName>
    <definedName name="________MAN1" localSheetId="1">#REF!</definedName>
    <definedName name="________MAN1" localSheetId="0">#REF!</definedName>
    <definedName name="________MAN1">#REF!</definedName>
    <definedName name="________MIX10" localSheetId="5">#REF!</definedName>
    <definedName name="________MIX10" localSheetId="4">#REF!</definedName>
    <definedName name="________MIX10" localSheetId="2">#REF!</definedName>
    <definedName name="________MIX10" localSheetId="7">#REF!</definedName>
    <definedName name="________MIX10" localSheetId="1">#REF!</definedName>
    <definedName name="________MIX10" localSheetId="0">#REF!</definedName>
    <definedName name="________MIX10">#REF!</definedName>
    <definedName name="________MIX15" localSheetId="5">#REF!</definedName>
    <definedName name="________MIX15" localSheetId="4">#REF!</definedName>
    <definedName name="________MIX15" localSheetId="2">#REF!</definedName>
    <definedName name="________MIX15" localSheetId="7">#REF!</definedName>
    <definedName name="________MIX15" localSheetId="1">#REF!</definedName>
    <definedName name="________MIX15" localSheetId="0">#REF!</definedName>
    <definedName name="________MIX15">#REF!</definedName>
    <definedName name="________MIX15150" localSheetId="5">'[4]Mix Design'!#REF!</definedName>
    <definedName name="________MIX15150" localSheetId="4">'[4]Mix Design'!#REF!</definedName>
    <definedName name="________MIX15150" localSheetId="2">'[4]Mix Design'!#REF!</definedName>
    <definedName name="________MIX15150" localSheetId="7">'[4]Mix Design'!#REF!</definedName>
    <definedName name="________MIX15150" localSheetId="1">'[4]Mix Design'!#REF!</definedName>
    <definedName name="________MIX15150" localSheetId="0">'[4]Mix Design'!#REF!</definedName>
    <definedName name="________MIX15150">'[4]Mix Design'!#REF!</definedName>
    <definedName name="________MIX1540">'[4]Mix Design'!$P$11</definedName>
    <definedName name="________MIX1580" localSheetId="5">'[4]Mix Design'!#REF!</definedName>
    <definedName name="________MIX1580" localSheetId="4">'[4]Mix Design'!#REF!</definedName>
    <definedName name="________MIX1580" localSheetId="2">'[4]Mix Design'!#REF!</definedName>
    <definedName name="________MIX1580" localSheetId="7">'[4]Mix Design'!#REF!</definedName>
    <definedName name="________MIX1580" localSheetId="1">'[4]Mix Design'!#REF!</definedName>
    <definedName name="________MIX1580" localSheetId="0">'[4]Mix Design'!#REF!</definedName>
    <definedName name="________MIX1580">'[4]Mix Design'!#REF!</definedName>
    <definedName name="________MIX2">'[5]Mix Design'!$P$12</definedName>
    <definedName name="________MIX20" localSheetId="5">#REF!</definedName>
    <definedName name="________MIX20" localSheetId="4">#REF!</definedName>
    <definedName name="________MIX20" localSheetId="2">#REF!</definedName>
    <definedName name="________MIX20" localSheetId="7">#REF!</definedName>
    <definedName name="________MIX20" localSheetId="1">#REF!</definedName>
    <definedName name="________MIX20" localSheetId="0">#REF!</definedName>
    <definedName name="________MIX20">#REF!</definedName>
    <definedName name="________MIX2020">'[4]Mix Design'!$P$12</definedName>
    <definedName name="________MIX2040">'[4]Mix Design'!$P$13</definedName>
    <definedName name="________MIX25" localSheetId="5">#REF!</definedName>
    <definedName name="________MIX25" localSheetId="4">#REF!</definedName>
    <definedName name="________MIX25" localSheetId="2">#REF!</definedName>
    <definedName name="________MIX25" localSheetId="7">#REF!</definedName>
    <definedName name="________MIX25" localSheetId="1">#REF!</definedName>
    <definedName name="________MIX25" localSheetId="0">#REF!</definedName>
    <definedName name="________MIX25">#REF!</definedName>
    <definedName name="________MIX2540">'[4]Mix Design'!$P$15</definedName>
    <definedName name="________Mix255">'[6]Mix Design'!$P$13</definedName>
    <definedName name="________MIX30" localSheetId="5">#REF!</definedName>
    <definedName name="________MIX30" localSheetId="4">#REF!</definedName>
    <definedName name="________MIX30" localSheetId="2">#REF!</definedName>
    <definedName name="________MIX30" localSheetId="7">#REF!</definedName>
    <definedName name="________MIX30" localSheetId="1">#REF!</definedName>
    <definedName name="________MIX30" localSheetId="0">#REF!</definedName>
    <definedName name="________MIX30">#REF!</definedName>
    <definedName name="________MIX35" localSheetId="5">#REF!</definedName>
    <definedName name="________MIX35" localSheetId="4">#REF!</definedName>
    <definedName name="________MIX35" localSheetId="2">#REF!</definedName>
    <definedName name="________MIX35" localSheetId="7">#REF!</definedName>
    <definedName name="________MIX35" localSheetId="1">#REF!</definedName>
    <definedName name="________MIX35" localSheetId="0">#REF!</definedName>
    <definedName name="________MIX35">#REF!</definedName>
    <definedName name="________MIX40" localSheetId="5">#REF!</definedName>
    <definedName name="________MIX40" localSheetId="4">#REF!</definedName>
    <definedName name="________MIX40" localSheetId="2">#REF!</definedName>
    <definedName name="________MIX40" localSheetId="7">#REF!</definedName>
    <definedName name="________MIX40" localSheetId="1">#REF!</definedName>
    <definedName name="________MIX40" localSheetId="0">#REF!</definedName>
    <definedName name="________MIX40">#REF!</definedName>
    <definedName name="________MIX45" localSheetId="5">'[4]Mix Design'!#REF!</definedName>
    <definedName name="________MIX45" localSheetId="4">'[4]Mix Design'!#REF!</definedName>
    <definedName name="________MIX45" localSheetId="2">'[4]Mix Design'!#REF!</definedName>
    <definedName name="________MIX45" localSheetId="7">'[4]Mix Design'!#REF!</definedName>
    <definedName name="________MIX45" localSheetId="1">'[4]Mix Design'!#REF!</definedName>
    <definedName name="________MIX45" localSheetId="0">'[4]Mix Design'!#REF!</definedName>
    <definedName name="________MIX45">'[4]Mix Design'!#REF!</definedName>
    <definedName name="________mm1" localSheetId="5">#REF!</definedName>
    <definedName name="________mm1" localSheetId="4">#REF!</definedName>
    <definedName name="________mm1" localSheetId="2">#REF!</definedName>
    <definedName name="________mm1" localSheetId="7">#REF!</definedName>
    <definedName name="________mm1" localSheetId="1">#REF!</definedName>
    <definedName name="________mm1" localSheetId="0">#REF!</definedName>
    <definedName name="________mm1">#REF!</definedName>
    <definedName name="________mm2" localSheetId="5">#REF!</definedName>
    <definedName name="________mm2" localSheetId="4">#REF!</definedName>
    <definedName name="________mm2" localSheetId="2">#REF!</definedName>
    <definedName name="________mm2" localSheetId="7">#REF!</definedName>
    <definedName name="________mm2" localSheetId="1">#REF!</definedName>
    <definedName name="________mm2" localSheetId="0">#REF!</definedName>
    <definedName name="________mm2">#REF!</definedName>
    <definedName name="________mm3" localSheetId="5">#REF!</definedName>
    <definedName name="________mm3" localSheetId="4">#REF!</definedName>
    <definedName name="________mm3" localSheetId="2">#REF!</definedName>
    <definedName name="________mm3" localSheetId="7">#REF!</definedName>
    <definedName name="________mm3" localSheetId="1">#REF!</definedName>
    <definedName name="________mm3" localSheetId="0">#REF!</definedName>
    <definedName name="________mm3">#REF!</definedName>
    <definedName name="________MUR5" localSheetId="5">#REF!</definedName>
    <definedName name="________MUR5" localSheetId="4">#REF!</definedName>
    <definedName name="________MUR5" localSheetId="2">#REF!</definedName>
    <definedName name="________MUR5" localSheetId="7">#REF!</definedName>
    <definedName name="________MUR5" localSheetId="1">#REF!</definedName>
    <definedName name="________MUR5" localSheetId="0">#REF!</definedName>
    <definedName name="________MUR5">#REF!</definedName>
    <definedName name="________MUR8" localSheetId="5">#REF!</definedName>
    <definedName name="________MUR8" localSheetId="4">#REF!</definedName>
    <definedName name="________MUR8" localSheetId="2">#REF!</definedName>
    <definedName name="________MUR8" localSheetId="7">#REF!</definedName>
    <definedName name="________MUR8" localSheetId="1">#REF!</definedName>
    <definedName name="________MUR8" localSheetId="0">#REF!</definedName>
    <definedName name="________MUR8">#REF!</definedName>
    <definedName name="________OPC43" localSheetId="5">#REF!</definedName>
    <definedName name="________OPC43" localSheetId="4">#REF!</definedName>
    <definedName name="________OPC43" localSheetId="2">#REF!</definedName>
    <definedName name="________OPC43" localSheetId="7">#REF!</definedName>
    <definedName name="________OPC43" localSheetId="1">#REF!</definedName>
    <definedName name="________OPC43" localSheetId="0">#REF!</definedName>
    <definedName name="________OPC43">#REF!</definedName>
    <definedName name="________ORC1">'[20]Pipe trench'!$V$17</definedName>
    <definedName name="________ORC2">'[20]Pipe trench'!$V$18</definedName>
    <definedName name="________OSE1">'[20]Pipe trench'!$V$8</definedName>
    <definedName name="________PB1" localSheetId="5">#REF!</definedName>
    <definedName name="________PB1" localSheetId="4">#REF!</definedName>
    <definedName name="________PB1" localSheetId="2">#REF!</definedName>
    <definedName name="________PB1" localSheetId="7">#REF!</definedName>
    <definedName name="________PB1" localSheetId="1">#REF!</definedName>
    <definedName name="________PB1" localSheetId="0">#REF!</definedName>
    <definedName name="________PB1">#REF!</definedName>
    <definedName name="________sh1">90</definedName>
    <definedName name="________sh2">120</definedName>
    <definedName name="________sh3">150</definedName>
    <definedName name="________sh4">180</definedName>
    <definedName name="________SH5" localSheetId="5">#REF!</definedName>
    <definedName name="________SH5" localSheetId="4">#REF!</definedName>
    <definedName name="________SH5" localSheetId="2">#REF!</definedName>
    <definedName name="________SH5" localSheetId="7">#REF!</definedName>
    <definedName name="________SH5" localSheetId="1">#REF!</definedName>
    <definedName name="________SH5" localSheetId="0">#REF!</definedName>
    <definedName name="________SH5">#REF!</definedName>
    <definedName name="________SLV10025" localSheetId="5">'[25]ANAL-PIPE LINE'!#REF!</definedName>
    <definedName name="________SLV10025" localSheetId="4">'[25]ANAL-PIPE LINE'!#REF!</definedName>
    <definedName name="________SLV10025" localSheetId="2">'[25]ANAL-PIPE LINE'!#REF!</definedName>
    <definedName name="________SLV10025" localSheetId="7">'[25]ANAL-PIPE LINE'!#REF!</definedName>
    <definedName name="________SLV10025" localSheetId="1">'[25]ANAL-PIPE LINE'!#REF!</definedName>
    <definedName name="________SLV10025" localSheetId="0">'[25]ANAL-PIPE LINE'!#REF!</definedName>
    <definedName name="________SLV10025">'[25]ANAL-PIPE LINE'!#REF!</definedName>
    <definedName name="________SLV20025">'[20]ANAL-PUMP HOUSE'!$I$58</definedName>
    <definedName name="________SLV80010">'[20]ANAL-PUMP HOUSE'!$I$60</definedName>
    <definedName name="________tab1" localSheetId="5">#REF!</definedName>
    <definedName name="________tab1" localSheetId="4">#REF!</definedName>
    <definedName name="________tab1" localSheetId="2">#REF!</definedName>
    <definedName name="________tab1" localSheetId="7">#REF!</definedName>
    <definedName name="________tab1" localSheetId="1">#REF!</definedName>
    <definedName name="________tab1" localSheetId="0">#REF!</definedName>
    <definedName name="________tab1">#REF!</definedName>
    <definedName name="________tab2" localSheetId="5">#REF!</definedName>
    <definedName name="________tab2" localSheetId="4">#REF!</definedName>
    <definedName name="________tab2" localSheetId="2">#REF!</definedName>
    <definedName name="________tab2" localSheetId="7">#REF!</definedName>
    <definedName name="________tab2" localSheetId="1">#REF!</definedName>
    <definedName name="________tab2" localSheetId="0">#REF!</definedName>
    <definedName name="________tab2">#REF!</definedName>
    <definedName name="________TB2" localSheetId="5">#REF!</definedName>
    <definedName name="________TB2" localSheetId="4">#REF!</definedName>
    <definedName name="________TB2" localSheetId="2">#REF!</definedName>
    <definedName name="________TB2" localSheetId="7">#REF!</definedName>
    <definedName name="________TB2" localSheetId="1">#REF!</definedName>
    <definedName name="________TB2" localSheetId="0">#REF!</definedName>
    <definedName name="________TB2">#REF!</definedName>
    <definedName name="________TIP1" localSheetId="5">#REF!</definedName>
    <definedName name="________TIP1" localSheetId="4">#REF!</definedName>
    <definedName name="________TIP1" localSheetId="2">#REF!</definedName>
    <definedName name="________TIP1" localSheetId="7">#REF!</definedName>
    <definedName name="________TIP1" localSheetId="1">#REF!</definedName>
    <definedName name="________TIP1" localSheetId="0">#REF!</definedName>
    <definedName name="________TIP1">#REF!</definedName>
    <definedName name="________TIP2" localSheetId="5">#REF!</definedName>
    <definedName name="________TIP2" localSheetId="4">#REF!</definedName>
    <definedName name="________TIP2" localSheetId="2">#REF!</definedName>
    <definedName name="________TIP2" localSheetId="7">#REF!</definedName>
    <definedName name="________TIP2" localSheetId="1">#REF!</definedName>
    <definedName name="________TIP2" localSheetId="0">#REF!</definedName>
    <definedName name="________TIP2">#REF!</definedName>
    <definedName name="________TIP3" localSheetId="5">#REF!</definedName>
    <definedName name="________TIP3" localSheetId="4">#REF!</definedName>
    <definedName name="________TIP3" localSheetId="2">#REF!</definedName>
    <definedName name="________TIP3" localSheetId="7">#REF!</definedName>
    <definedName name="________TIP3" localSheetId="1">#REF!</definedName>
    <definedName name="________TIP3" localSheetId="0">#REF!</definedName>
    <definedName name="________TIP3">#REF!</definedName>
    <definedName name="_______A65537" localSheetId="5">#REF!</definedName>
    <definedName name="_______A65537" localSheetId="4">#REF!</definedName>
    <definedName name="_______A65537" localSheetId="2">#REF!</definedName>
    <definedName name="_______A65537" localSheetId="7">#REF!</definedName>
    <definedName name="_______A65537" localSheetId="1">#REF!</definedName>
    <definedName name="_______A65537" localSheetId="0">#REF!</definedName>
    <definedName name="_______A65537">#REF!</definedName>
    <definedName name="_______ABM10" localSheetId="5">#REF!</definedName>
    <definedName name="_______ABM10" localSheetId="4">#REF!</definedName>
    <definedName name="_______ABM10" localSheetId="2">#REF!</definedName>
    <definedName name="_______ABM10" localSheetId="7">#REF!</definedName>
    <definedName name="_______ABM10" localSheetId="1">#REF!</definedName>
    <definedName name="_______ABM10" localSheetId="0">#REF!</definedName>
    <definedName name="_______ABM10">#REF!</definedName>
    <definedName name="_______ABM40" localSheetId="5">#REF!</definedName>
    <definedName name="_______ABM40" localSheetId="4">#REF!</definedName>
    <definedName name="_______ABM40" localSheetId="2">#REF!</definedName>
    <definedName name="_______ABM40" localSheetId="7">#REF!</definedName>
    <definedName name="_______ABM40" localSheetId="1">#REF!</definedName>
    <definedName name="_______ABM40" localSheetId="0">#REF!</definedName>
    <definedName name="_______ABM40">#REF!</definedName>
    <definedName name="_______ABM6" localSheetId="5">#REF!</definedName>
    <definedName name="_______ABM6" localSheetId="4">#REF!</definedName>
    <definedName name="_______ABM6" localSheetId="2">#REF!</definedName>
    <definedName name="_______ABM6" localSheetId="7">#REF!</definedName>
    <definedName name="_______ABM6" localSheetId="1">#REF!</definedName>
    <definedName name="_______ABM6" localSheetId="0">#REF!</definedName>
    <definedName name="_______ABM6">#REF!</definedName>
    <definedName name="_______ACB10" localSheetId="5">#REF!</definedName>
    <definedName name="_______ACB10" localSheetId="4">#REF!</definedName>
    <definedName name="_______ACB10" localSheetId="2">#REF!</definedName>
    <definedName name="_______ACB10" localSheetId="7">#REF!</definedName>
    <definedName name="_______ACB10" localSheetId="1">#REF!</definedName>
    <definedName name="_______ACB10" localSheetId="0">#REF!</definedName>
    <definedName name="_______ACB10">#REF!</definedName>
    <definedName name="_______ACB20" localSheetId="5">#REF!</definedName>
    <definedName name="_______ACB20" localSheetId="4">#REF!</definedName>
    <definedName name="_______ACB20" localSheetId="2">#REF!</definedName>
    <definedName name="_______ACB20" localSheetId="7">#REF!</definedName>
    <definedName name="_______ACB20" localSheetId="1">#REF!</definedName>
    <definedName name="_______ACB20" localSheetId="0">#REF!</definedName>
    <definedName name="_______ACB20">#REF!</definedName>
    <definedName name="_______ACR10" localSheetId="5">#REF!</definedName>
    <definedName name="_______ACR10" localSheetId="4">#REF!</definedName>
    <definedName name="_______ACR10" localSheetId="2">#REF!</definedName>
    <definedName name="_______ACR10" localSheetId="7">#REF!</definedName>
    <definedName name="_______ACR10" localSheetId="1">#REF!</definedName>
    <definedName name="_______ACR10" localSheetId="0">#REF!</definedName>
    <definedName name="_______ACR10">#REF!</definedName>
    <definedName name="_______ACR20" localSheetId="5">#REF!</definedName>
    <definedName name="_______ACR20" localSheetId="4">#REF!</definedName>
    <definedName name="_______ACR20" localSheetId="2">#REF!</definedName>
    <definedName name="_______ACR20" localSheetId="7">#REF!</definedName>
    <definedName name="_______ACR20" localSheetId="1">#REF!</definedName>
    <definedName name="_______ACR20" localSheetId="0">#REF!</definedName>
    <definedName name="_______ACR20">#REF!</definedName>
    <definedName name="_______AGG10">'[23]21-Rate Analysis-1'!$E$22</definedName>
    <definedName name="_______AGG40" localSheetId="5">#REF!</definedName>
    <definedName name="_______AGG40" localSheetId="4">#REF!</definedName>
    <definedName name="_______AGG40" localSheetId="2">#REF!</definedName>
    <definedName name="_______AGG40" localSheetId="7">#REF!</definedName>
    <definedName name="_______AGG40" localSheetId="1">#REF!</definedName>
    <definedName name="_______AGG40" localSheetId="0">#REF!</definedName>
    <definedName name="_______AGG40">#REF!</definedName>
    <definedName name="_______AGG6" localSheetId="5">#REF!</definedName>
    <definedName name="_______AGG6" localSheetId="4">#REF!</definedName>
    <definedName name="_______AGG6" localSheetId="2">#REF!</definedName>
    <definedName name="_______AGG6" localSheetId="7">#REF!</definedName>
    <definedName name="_______AGG6" localSheetId="1">#REF!</definedName>
    <definedName name="_______AGG6" localSheetId="0">#REF!</definedName>
    <definedName name="_______AGG6">#REF!</definedName>
    <definedName name="_______ash1" localSheetId="5">[13]ANAL!#REF!</definedName>
    <definedName name="_______ash1" localSheetId="4">[13]ANAL!#REF!</definedName>
    <definedName name="_______ash1" localSheetId="2">[13]ANAL!#REF!</definedName>
    <definedName name="_______ash1" localSheetId="7">[13]ANAL!#REF!</definedName>
    <definedName name="_______ash1" localSheetId="1">[13]ANAL!#REF!</definedName>
    <definedName name="_______ash1" localSheetId="0">[13]ANAL!#REF!</definedName>
    <definedName name="_______ash1">[13]ANAL!#REF!</definedName>
    <definedName name="_______AWM10" localSheetId="5">#REF!</definedName>
    <definedName name="_______AWM10" localSheetId="4">#REF!</definedName>
    <definedName name="_______AWM10" localSheetId="2">#REF!</definedName>
    <definedName name="_______AWM10" localSheetId="7">#REF!</definedName>
    <definedName name="_______AWM10" localSheetId="1">#REF!</definedName>
    <definedName name="_______AWM10" localSheetId="0">#REF!</definedName>
    <definedName name="_______AWM10">#REF!</definedName>
    <definedName name="_______AWM40" localSheetId="5">#REF!</definedName>
    <definedName name="_______AWM40" localSheetId="4">#REF!</definedName>
    <definedName name="_______AWM40" localSheetId="2">#REF!</definedName>
    <definedName name="_______AWM40" localSheetId="7">#REF!</definedName>
    <definedName name="_______AWM40" localSheetId="1">#REF!</definedName>
    <definedName name="_______AWM40" localSheetId="0">#REF!</definedName>
    <definedName name="_______AWM40">#REF!</definedName>
    <definedName name="_______AWM6" localSheetId="5">#REF!</definedName>
    <definedName name="_______AWM6" localSheetId="4">#REF!</definedName>
    <definedName name="_______AWM6" localSheetId="2">#REF!</definedName>
    <definedName name="_______AWM6" localSheetId="7">#REF!</definedName>
    <definedName name="_______AWM6" localSheetId="1">#REF!</definedName>
    <definedName name="_______AWM6" localSheetId="0">#REF!</definedName>
    <definedName name="_______AWM6">#REF!</definedName>
    <definedName name="_______b111121" localSheetId="5">#REF!</definedName>
    <definedName name="_______b111121" localSheetId="4">#REF!</definedName>
    <definedName name="_______b111121" localSheetId="2">#REF!</definedName>
    <definedName name="_______b111121" localSheetId="7">#REF!</definedName>
    <definedName name="_______b111121" localSheetId="1">#REF!</definedName>
    <definedName name="_______b111121" localSheetId="0">#REF!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5">[14]PROCTOR!#REF!</definedName>
    <definedName name="_______CAN458" localSheetId="4">[14]PROCTOR!#REF!</definedName>
    <definedName name="_______CAN458" localSheetId="2">[14]PROCTOR!#REF!</definedName>
    <definedName name="_______CAN458" localSheetId="7">[14]PROCTOR!#REF!</definedName>
    <definedName name="_______CAN458" localSheetId="1">[14]PROCTOR!#REF!</definedName>
    <definedName name="_______CAN458" localSheetId="0">[14]PROCTOR!#REF!</definedName>
    <definedName name="_______CAN458">[14]PROCTOR!#REF!</definedName>
    <definedName name="_______CAN486" localSheetId="5">[14]PROCTOR!#REF!</definedName>
    <definedName name="_______CAN486" localSheetId="4">[14]PROCTOR!#REF!</definedName>
    <definedName name="_______CAN486" localSheetId="2">[14]PROCTOR!#REF!</definedName>
    <definedName name="_______CAN486" localSheetId="7">[14]PROCTOR!#REF!</definedName>
    <definedName name="_______CAN486" localSheetId="1">[14]PROCTOR!#REF!</definedName>
    <definedName name="_______CAN486" localSheetId="0">[14]PROCTOR!#REF!</definedName>
    <definedName name="_______CAN486">[14]PROCTOR!#REF!</definedName>
    <definedName name="_______CAN487" localSheetId="5">[14]PROCTOR!#REF!</definedName>
    <definedName name="_______CAN487" localSheetId="4">[14]PROCTOR!#REF!</definedName>
    <definedName name="_______CAN487" localSheetId="2">[14]PROCTOR!#REF!</definedName>
    <definedName name="_______CAN487" localSheetId="7">[14]PROCTOR!#REF!</definedName>
    <definedName name="_______CAN487" localSheetId="1">[14]PROCTOR!#REF!</definedName>
    <definedName name="_______CAN487" localSheetId="0">[14]PROCTOR!#REF!</definedName>
    <definedName name="_______CAN487">[14]PROCTOR!#REF!</definedName>
    <definedName name="_______CAN488" localSheetId="5">[14]PROCTOR!#REF!</definedName>
    <definedName name="_______CAN488" localSheetId="4">[14]PROCTOR!#REF!</definedName>
    <definedName name="_______CAN488" localSheetId="2">[14]PROCTOR!#REF!</definedName>
    <definedName name="_______CAN488" localSheetId="7">[14]PROCTOR!#REF!</definedName>
    <definedName name="_______CAN488" localSheetId="1">[14]PROCTOR!#REF!</definedName>
    <definedName name="_______CAN488" localSheetId="0">[14]PROCTOR!#REF!</definedName>
    <definedName name="_______CAN488">[14]PROCTOR!#REF!</definedName>
    <definedName name="_______CAN489" localSheetId="5">[14]PROCTOR!#REF!</definedName>
    <definedName name="_______CAN489" localSheetId="4">[14]PROCTOR!#REF!</definedName>
    <definedName name="_______CAN489" localSheetId="2">[14]PROCTOR!#REF!</definedName>
    <definedName name="_______CAN489" localSheetId="7">[14]PROCTOR!#REF!</definedName>
    <definedName name="_______CAN489" localSheetId="1">[14]PROCTOR!#REF!</definedName>
    <definedName name="_______CAN489" localSheetId="0">[14]PROCTOR!#REF!</definedName>
    <definedName name="_______CAN489">[14]PROCTOR!#REF!</definedName>
    <definedName name="_______CAN490" localSheetId="5">[14]PROCTOR!#REF!</definedName>
    <definedName name="_______CAN490" localSheetId="4">[14]PROCTOR!#REF!</definedName>
    <definedName name="_______CAN490" localSheetId="2">[14]PROCTOR!#REF!</definedName>
    <definedName name="_______CAN490" localSheetId="7">[14]PROCTOR!#REF!</definedName>
    <definedName name="_______CAN490" localSheetId="1">[14]PROCTOR!#REF!</definedName>
    <definedName name="_______CAN490" localSheetId="0">[14]PROCTOR!#REF!</definedName>
    <definedName name="_______CAN490">[14]PROCTOR!#REF!</definedName>
    <definedName name="_______CAN491" localSheetId="5">[14]PROCTOR!#REF!</definedName>
    <definedName name="_______CAN491" localSheetId="4">[14]PROCTOR!#REF!</definedName>
    <definedName name="_______CAN491" localSheetId="2">[14]PROCTOR!#REF!</definedName>
    <definedName name="_______CAN491" localSheetId="7">[14]PROCTOR!#REF!</definedName>
    <definedName name="_______CAN491" localSheetId="1">[14]PROCTOR!#REF!</definedName>
    <definedName name="_______CAN491" localSheetId="0">[14]PROCTOR!#REF!</definedName>
    <definedName name="_______CAN491">[14]PROCTOR!#REF!</definedName>
    <definedName name="_______CAN492" localSheetId="5">[14]PROCTOR!#REF!</definedName>
    <definedName name="_______CAN492" localSheetId="4">[14]PROCTOR!#REF!</definedName>
    <definedName name="_______CAN492" localSheetId="2">[14]PROCTOR!#REF!</definedName>
    <definedName name="_______CAN492" localSheetId="7">[14]PROCTOR!#REF!</definedName>
    <definedName name="_______CAN492" localSheetId="1">[14]PROCTOR!#REF!</definedName>
    <definedName name="_______CAN492" localSheetId="0">[14]PROCTOR!#REF!</definedName>
    <definedName name="_______CAN492">[14]PROCTOR!#REF!</definedName>
    <definedName name="_______CAN493" localSheetId="5">[14]PROCTOR!#REF!</definedName>
    <definedName name="_______CAN493" localSheetId="4">[14]PROCTOR!#REF!</definedName>
    <definedName name="_______CAN493" localSheetId="2">[14]PROCTOR!#REF!</definedName>
    <definedName name="_______CAN493" localSheetId="7">[14]PROCTOR!#REF!</definedName>
    <definedName name="_______CAN493" localSheetId="1">[14]PROCTOR!#REF!</definedName>
    <definedName name="_______CAN493" localSheetId="0">[14]PROCTOR!#REF!</definedName>
    <definedName name="_______CAN493">[14]PROCTOR!#REF!</definedName>
    <definedName name="_______CAN494" localSheetId="5">[14]PROCTOR!#REF!</definedName>
    <definedName name="_______CAN494" localSheetId="4">[14]PROCTOR!#REF!</definedName>
    <definedName name="_______CAN494" localSheetId="2">[14]PROCTOR!#REF!</definedName>
    <definedName name="_______CAN494" localSheetId="7">[14]PROCTOR!#REF!</definedName>
    <definedName name="_______CAN494" localSheetId="1">[14]PROCTOR!#REF!</definedName>
    <definedName name="_______CAN494" localSheetId="0">[14]PROCTOR!#REF!</definedName>
    <definedName name="_______CAN494">[14]PROCTOR!#REF!</definedName>
    <definedName name="_______CAN495" localSheetId="5">[14]PROCTOR!#REF!</definedName>
    <definedName name="_______CAN495" localSheetId="4">[14]PROCTOR!#REF!</definedName>
    <definedName name="_______CAN495" localSheetId="2">[14]PROCTOR!#REF!</definedName>
    <definedName name="_______CAN495" localSheetId="7">[14]PROCTOR!#REF!</definedName>
    <definedName name="_______CAN495" localSheetId="1">[14]PROCTOR!#REF!</definedName>
    <definedName name="_______CAN495" localSheetId="0">[14]PROCTOR!#REF!</definedName>
    <definedName name="_______CAN495">[14]PROCTOR!#REF!</definedName>
    <definedName name="_______CAN496" localSheetId="5">[14]PROCTOR!#REF!</definedName>
    <definedName name="_______CAN496" localSheetId="4">[14]PROCTOR!#REF!</definedName>
    <definedName name="_______CAN496" localSheetId="2">[14]PROCTOR!#REF!</definedName>
    <definedName name="_______CAN496" localSheetId="7">[14]PROCTOR!#REF!</definedName>
    <definedName name="_______CAN496" localSheetId="1">[14]PROCTOR!#REF!</definedName>
    <definedName name="_______CAN496" localSheetId="0">[14]PROCTOR!#REF!</definedName>
    <definedName name="_______CAN496">[14]PROCTOR!#REF!</definedName>
    <definedName name="_______CAN497" localSheetId="5">[14]PROCTOR!#REF!</definedName>
    <definedName name="_______CAN497" localSheetId="4">[14]PROCTOR!#REF!</definedName>
    <definedName name="_______CAN497" localSheetId="2">[14]PROCTOR!#REF!</definedName>
    <definedName name="_______CAN497" localSheetId="7">[14]PROCTOR!#REF!</definedName>
    <definedName name="_______CAN497" localSheetId="1">[14]PROCTOR!#REF!</definedName>
    <definedName name="_______CAN497" localSheetId="0">[14]PROCTOR!#REF!</definedName>
    <definedName name="_______CAN497">[14]PROCTOR!#REF!</definedName>
    <definedName name="_______CAN498" localSheetId="5">[14]PROCTOR!#REF!</definedName>
    <definedName name="_______CAN498" localSheetId="4">[14]PROCTOR!#REF!</definedName>
    <definedName name="_______CAN498" localSheetId="2">[14]PROCTOR!#REF!</definedName>
    <definedName name="_______CAN498" localSheetId="7">[14]PROCTOR!#REF!</definedName>
    <definedName name="_______CAN498" localSheetId="1">[14]PROCTOR!#REF!</definedName>
    <definedName name="_______CAN498" localSheetId="0">[14]PROCTOR!#REF!</definedName>
    <definedName name="_______CAN498">[14]PROCTOR!#REF!</definedName>
    <definedName name="_______CAN499" localSheetId="5">[14]PROCTOR!#REF!</definedName>
    <definedName name="_______CAN499" localSheetId="4">[14]PROCTOR!#REF!</definedName>
    <definedName name="_______CAN499" localSheetId="2">[14]PROCTOR!#REF!</definedName>
    <definedName name="_______CAN499" localSheetId="7">[14]PROCTOR!#REF!</definedName>
    <definedName name="_______CAN499" localSheetId="1">[14]PROCTOR!#REF!</definedName>
    <definedName name="_______CAN499" localSheetId="0">[14]PROCTOR!#REF!</definedName>
    <definedName name="_______CAN499">[14]PROCTOR!#REF!</definedName>
    <definedName name="_______CAN500" localSheetId="5">[14]PROCTOR!#REF!</definedName>
    <definedName name="_______CAN500" localSheetId="4">[14]PROCTOR!#REF!</definedName>
    <definedName name="_______CAN500" localSheetId="2">[14]PROCTOR!#REF!</definedName>
    <definedName name="_______CAN500" localSheetId="7">[14]PROCTOR!#REF!</definedName>
    <definedName name="_______CAN500" localSheetId="1">[14]PROCTOR!#REF!</definedName>
    <definedName name="_______CAN500" localSheetId="0">[14]PROCTOR!#REF!</definedName>
    <definedName name="_______CAN500">[14]PROCTOR!#REF!</definedName>
    <definedName name="_______CDG100" localSheetId="5">#REF!</definedName>
    <definedName name="_______CDG100" localSheetId="4">#REF!</definedName>
    <definedName name="_______CDG100" localSheetId="2">#REF!</definedName>
    <definedName name="_______CDG100" localSheetId="7">#REF!</definedName>
    <definedName name="_______CDG100" localSheetId="1">#REF!</definedName>
    <definedName name="_______CDG100" localSheetId="0">#REF!</definedName>
    <definedName name="_______CDG100">#REF!</definedName>
    <definedName name="_______CDG250" localSheetId="5">#REF!</definedName>
    <definedName name="_______CDG250" localSheetId="4">#REF!</definedName>
    <definedName name="_______CDG250" localSheetId="2">#REF!</definedName>
    <definedName name="_______CDG250" localSheetId="7">#REF!</definedName>
    <definedName name="_______CDG250" localSheetId="1">#REF!</definedName>
    <definedName name="_______CDG250" localSheetId="0">#REF!</definedName>
    <definedName name="_______CDG250">#REF!</definedName>
    <definedName name="_______CDG50" localSheetId="5">#REF!</definedName>
    <definedName name="_______CDG50" localSheetId="4">#REF!</definedName>
    <definedName name="_______CDG50" localSheetId="2">#REF!</definedName>
    <definedName name="_______CDG50" localSheetId="7">#REF!</definedName>
    <definedName name="_______CDG50" localSheetId="1">#REF!</definedName>
    <definedName name="_______CDG50" localSheetId="0">#REF!</definedName>
    <definedName name="_______CDG50">#REF!</definedName>
    <definedName name="_______CDG500" localSheetId="5">#REF!</definedName>
    <definedName name="_______CDG500" localSheetId="4">#REF!</definedName>
    <definedName name="_______CDG500" localSheetId="2">#REF!</definedName>
    <definedName name="_______CDG500" localSheetId="7">#REF!</definedName>
    <definedName name="_______CDG500" localSheetId="1">#REF!</definedName>
    <definedName name="_______CDG500" localSheetId="0">#REF!</definedName>
    <definedName name="_______CDG500">#REF!</definedName>
    <definedName name="_______CEM53" localSheetId="5">#REF!</definedName>
    <definedName name="_______CEM53" localSheetId="4">#REF!</definedName>
    <definedName name="_______CEM53" localSheetId="2">#REF!</definedName>
    <definedName name="_______CEM53" localSheetId="7">#REF!</definedName>
    <definedName name="_______CEM53" localSheetId="1">#REF!</definedName>
    <definedName name="_______CEM53" localSheetId="0">#REF!</definedName>
    <definedName name="_______CEM53">#REF!</definedName>
    <definedName name="_______CRN3" localSheetId="5">#REF!</definedName>
    <definedName name="_______CRN3" localSheetId="4">#REF!</definedName>
    <definedName name="_______CRN3" localSheetId="2">#REF!</definedName>
    <definedName name="_______CRN3" localSheetId="7">#REF!</definedName>
    <definedName name="_______CRN3" localSheetId="1">#REF!</definedName>
    <definedName name="_______CRN3" localSheetId="0">#REF!</definedName>
    <definedName name="_______CRN3">#REF!</definedName>
    <definedName name="_______CRN35" localSheetId="5">#REF!</definedName>
    <definedName name="_______CRN35" localSheetId="4">#REF!</definedName>
    <definedName name="_______CRN35" localSheetId="2">#REF!</definedName>
    <definedName name="_______CRN35" localSheetId="7">#REF!</definedName>
    <definedName name="_______CRN35" localSheetId="1">#REF!</definedName>
    <definedName name="_______CRN35" localSheetId="0">#REF!</definedName>
    <definedName name="_______CRN35">#REF!</definedName>
    <definedName name="_______CRN80" localSheetId="5">#REF!</definedName>
    <definedName name="_______CRN80" localSheetId="4">#REF!</definedName>
    <definedName name="_______CRN80" localSheetId="2">#REF!</definedName>
    <definedName name="_______CRN80" localSheetId="7">#REF!</definedName>
    <definedName name="_______CRN80" localSheetId="1">#REF!</definedName>
    <definedName name="_______CRN80" localSheetId="0">#REF!</definedName>
    <definedName name="_______CRN80">#REF!</definedName>
    <definedName name="_______dec05" localSheetId="5" hidden="1">{"'Sheet1'!$A$4386:$N$4591"}</definedName>
    <definedName name="_______dec05" localSheetId="4" hidden="1">{"'Sheet1'!$A$4386:$N$4591"}</definedName>
    <definedName name="_______dec05" localSheetId="2" hidden="1">{"'Sheet1'!$A$4386:$N$4591"}</definedName>
    <definedName name="_______dec05" localSheetId="1" hidden="1">{"'Sheet1'!$A$4386:$N$4591"}</definedName>
    <definedName name="_______dec05" localSheetId="0" hidden="1">{"'Sheet1'!$A$4386:$N$4591"}</definedName>
    <definedName name="_______dec05" hidden="1">{"'Sheet1'!$A$4386:$N$4591"}</definedName>
    <definedName name="_______DOZ50" localSheetId="5">#REF!</definedName>
    <definedName name="_______DOZ50" localSheetId="4">#REF!</definedName>
    <definedName name="_______DOZ50" localSheetId="2">#REF!</definedName>
    <definedName name="_______DOZ50" localSheetId="7">#REF!</definedName>
    <definedName name="_______DOZ50" localSheetId="1">#REF!</definedName>
    <definedName name="_______DOZ50" localSheetId="0">#REF!</definedName>
    <definedName name="_______DOZ50">#REF!</definedName>
    <definedName name="_______DOZ80" localSheetId="5">#REF!</definedName>
    <definedName name="_______DOZ80" localSheetId="4">#REF!</definedName>
    <definedName name="_______DOZ80" localSheetId="2">#REF!</definedName>
    <definedName name="_______DOZ80" localSheetId="7">#REF!</definedName>
    <definedName name="_______DOZ80" localSheetId="1">#REF!</definedName>
    <definedName name="_______DOZ80" localSheetId="0">#REF!</definedName>
    <definedName name="_______DOZ80">#REF!</definedName>
    <definedName name="_______EXC20">'[26]21-Rate Analysis '!$E$50</definedName>
    <definedName name="_______ExV200" localSheetId="5">#REF!</definedName>
    <definedName name="_______ExV200" localSheetId="4">#REF!</definedName>
    <definedName name="_______ExV200" localSheetId="2">#REF!</definedName>
    <definedName name="_______ExV200" localSheetId="7">#REF!</definedName>
    <definedName name="_______ExV200" localSheetId="1">#REF!</definedName>
    <definedName name="_______ExV200" localSheetId="0">#REF!</definedName>
    <definedName name="_______ExV200">#REF!</definedName>
    <definedName name="_______GEN100" localSheetId="5">#REF!</definedName>
    <definedName name="_______GEN100" localSheetId="4">#REF!</definedName>
    <definedName name="_______GEN100" localSheetId="2">#REF!</definedName>
    <definedName name="_______GEN100" localSheetId="7">#REF!</definedName>
    <definedName name="_______GEN100" localSheetId="1">#REF!</definedName>
    <definedName name="_______GEN100" localSheetId="0">#REF!</definedName>
    <definedName name="_______GEN100">#REF!</definedName>
    <definedName name="_______GEN250" localSheetId="5">#REF!</definedName>
    <definedName name="_______GEN250" localSheetId="4">#REF!</definedName>
    <definedName name="_______GEN250" localSheetId="2">#REF!</definedName>
    <definedName name="_______GEN250" localSheetId="7">#REF!</definedName>
    <definedName name="_______GEN250" localSheetId="1">#REF!</definedName>
    <definedName name="_______GEN250" localSheetId="0">#REF!</definedName>
    <definedName name="_______GEN250">#REF!</definedName>
    <definedName name="_______GEN325" localSheetId="5">#REF!</definedName>
    <definedName name="_______GEN325" localSheetId="4">#REF!</definedName>
    <definedName name="_______GEN325" localSheetId="2">#REF!</definedName>
    <definedName name="_______GEN325" localSheetId="7">#REF!</definedName>
    <definedName name="_______GEN325" localSheetId="1">#REF!</definedName>
    <definedName name="_______GEN325" localSheetId="0">#REF!</definedName>
    <definedName name="_______GEN325">#REF!</definedName>
    <definedName name="_______GEN380" localSheetId="5">#REF!</definedName>
    <definedName name="_______GEN380" localSheetId="4">#REF!</definedName>
    <definedName name="_______GEN380" localSheetId="2">#REF!</definedName>
    <definedName name="_______GEN380" localSheetId="7">#REF!</definedName>
    <definedName name="_______GEN380" localSheetId="1">#REF!</definedName>
    <definedName name="_______GEN380" localSheetId="0">#REF!</definedName>
    <definedName name="_______GEN380">#REF!</definedName>
    <definedName name="_______GSB1" localSheetId="5">#REF!</definedName>
    <definedName name="_______GSB1" localSheetId="4">#REF!</definedName>
    <definedName name="_______GSB1" localSheetId="2">#REF!</definedName>
    <definedName name="_______GSB1" localSheetId="7">#REF!</definedName>
    <definedName name="_______GSB1" localSheetId="1">#REF!</definedName>
    <definedName name="_______GSB1" localSheetId="0">#REF!</definedName>
    <definedName name="_______GSB1">#REF!</definedName>
    <definedName name="_______GSB2" localSheetId="5">#REF!</definedName>
    <definedName name="_______GSB2" localSheetId="4">#REF!</definedName>
    <definedName name="_______GSB2" localSheetId="2">#REF!</definedName>
    <definedName name="_______GSB2" localSheetId="7">#REF!</definedName>
    <definedName name="_______GSB2" localSheetId="1">#REF!</definedName>
    <definedName name="_______GSB2" localSheetId="0">#REF!</definedName>
    <definedName name="_______GSB2">#REF!</definedName>
    <definedName name="_______GSB3" localSheetId="5">#REF!</definedName>
    <definedName name="_______GSB3" localSheetId="4">#REF!</definedName>
    <definedName name="_______GSB3" localSheetId="2">#REF!</definedName>
    <definedName name="_______GSB3" localSheetId="7">#REF!</definedName>
    <definedName name="_______GSB3" localSheetId="1">#REF!</definedName>
    <definedName name="_______GSB3" localSheetId="0">#REF!</definedName>
    <definedName name="_______GSB3">#REF!</definedName>
    <definedName name="_______HMP1" localSheetId="5">#REF!</definedName>
    <definedName name="_______HMP1" localSheetId="4">#REF!</definedName>
    <definedName name="_______HMP1" localSheetId="2">#REF!</definedName>
    <definedName name="_______HMP1" localSheetId="7">#REF!</definedName>
    <definedName name="_______HMP1" localSheetId="1">#REF!</definedName>
    <definedName name="_______HMP1" localSheetId="0">#REF!</definedName>
    <definedName name="_______HMP1">#REF!</definedName>
    <definedName name="_______HMP2" localSheetId="5">#REF!</definedName>
    <definedName name="_______HMP2" localSheetId="4">#REF!</definedName>
    <definedName name="_______HMP2" localSheetId="2">#REF!</definedName>
    <definedName name="_______HMP2" localSheetId="7">#REF!</definedName>
    <definedName name="_______HMP2" localSheetId="1">#REF!</definedName>
    <definedName name="_______HMP2" localSheetId="0">#REF!</definedName>
    <definedName name="_______HMP2">#REF!</definedName>
    <definedName name="_______HMP3" localSheetId="5">#REF!</definedName>
    <definedName name="_______HMP3" localSheetId="4">#REF!</definedName>
    <definedName name="_______HMP3" localSheetId="2">#REF!</definedName>
    <definedName name="_______HMP3" localSheetId="7">#REF!</definedName>
    <definedName name="_______HMP3" localSheetId="1">#REF!</definedName>
    <definedName name="_______HMP3" localSheetId="0">#REF!</definedName>
    <definedName name="_______HMP3">#REF!</definedName>
    <definedName name="_______HMP4" localSheetId="5">#REF!</definedName>
    <definedName name="_______HMP4" localSheetId="4">#REF!</definedName>
    <definedName name="_______HMP4" localSheetId="2">#REF!</definedName>
    <definedName name="_______HMP4" localSheetId="7">#REF!</definedName>
    <definedName name="_______HMP4" localSheetId="1">#REF!</definedName>
    <definedName name="_______HMP4" localSheetId="0">#REF!</definedName>
    <definedName name="_______HMP4">#REF!</definedName>
    <definedName name="_______Ki1" localSheetId="5">#REF!</definedName>
    <definedName name="_______Ki1" localSheetId="4">#REF!</definedName>
    <definedName name="_______Ki1" localSheetId="2">#REF!</definedName>
    <definedName name="_______Ki1" localSheetId="7">#REF!</definedName>
    <definedName name="_______Ki1" localSheetId="1">#REF!</definedName>
    <definedName name="_______Ki1" localSheetId="0">#REF!</definedName>
    <definedName name="_______Ki1">#REF!</definedName>
    <definedName name="_______Ki2" localSheetId="5">#REF!</definedName>
    <definedName name="_______Ki2" localSheetId="4">#REF!</definedName>
    <definedName name="_______Ki2" localSheetId="2">#REF!</definedName>
    <definedName name="_______Ki2" localSheetId="7">#REF!</definedName>
    <definedName name="_______Ki2" localSheetId="1">#REF!</definedName>
    <definedName name="_______Ki2" localSheetId="0">#REF!</definedName>
    <definedName name="_______Ki2">#REF!</definedName>
    <definedName name="_______lb1" localSheetId="5">#REF!</definedName>
    <definedName name="_______lb1" localSheetId="4">#REF!</definedName>
    <definedName name="_______lb1" localSheetId="2">#REF!</definedName>
    <definedName name="_______lb1" localSheetId="7">#REF!</definedName>
    <definedName name="_______lb1" localSheetId="1">#REF!</definedName>
    <definedName name="_______lb1" localSheetId="0">#REF!</definedName>
    <definedName name="_______lb1">#REF!</definedName>
    <definedName name="_______lb2" localSheetId="5">#REF!</definedName>
    <definedName name="_______lb2" localSheetId="4">#REF!</definedName>
    <definedName name="_______lb2" localSheetId="2">#REF!</definedName>
    <definedName name="_______lb2" localSheetId="7">#REF!</definedName>
    <definedName name="_______lb2" localSheetId="1">#REF!</definedName>
    <definedName name="_______lb2" localSheetId="0">#REF!</definedName>
    <definedName name="_______lb2">#REF!</definedName>
    <definedName name="_______mac2">200</definedName>
    <definedName name="_______MAN1" localSheetId="5">#REF!</definedName>
    <definedName name="_______MAN1" localSheetId="4">#REF!</definedName>
    <definedName name="_______MAN1" localSheetId="2">#REF!</definedName>
    <definedName name="_______MAN1" localSheetId="7">#REF!</definedName>
    <definedName name="_______MAN1" localSheetId="1">#REF!</definedName>
    <definedName name="_______MAN1" localSheetId="0">#REF!</definedName>
    <definedName name="_______MAN1">#REF!</definedName>
    <definedName name="_______MIX10" localSheetId="5">#REF!</definedName>
    <definedName name="_______MIX10" localSheetId="4">#REF!</definedName>
    <definedName name="_______MIX10" localSheetId="2">#REF!</definedName>
    <definedName name="_______MIX10" localSheetId="7">#REF!</definedName>
    <definedName name="_______MIX10" localSheetId="1">#REF!</definedName>
    <definedName name="_______MIX10" localSheetId="0">#REF!</definedName>
    <definedName name="_______MIX10">#REF!</definedName>
    <definedName name="_______MIX15" localSheetId="5">#REF!</definedName>
    <definedName name="_______MIX15" localSheetId="4">#REF!</definedName>
    <definedName name="_______MIX15" localSheetId="2">#REF!</definedName>
    <definedName name="_______MIX15" localSheetId="7">#REF!</definedName>
    <definedName name="_______MIX15" localSheetId="1">#REF!</definedName>
    <definedName name="_______MIX15" localSheetId="0">#REF!</definedName>
    <definedName name="_______MIX15">#REF!</definedName>
    <definedName name="_______MIX15150" localSheetId="5">'[4]Mix Design'!#REF!</definedName>
    <definedName name="_______MIX15150" localSheetId="4">'[4]Mix Design'!#REF!</definedName>
    <definedName name="_______MIX15150" localSheetId="2">'[4]Mix Design'!#REF!</definedName>
    <definedName name="_______MIX15150" localSheetId="7">'[4]Mix Design'!#REF!</definedName>
    <definedName name="_______MIX15150" localSheetId="1">'[4]Mix Design'!#REF!</definedName>
    <definedName name="_______MIX15150" localSheetId="0">'[4]Mix Design'!#REF!</definedName>
    <definedName name="_______MIX15150">'[4]Mix Design'!#REF!</definedName>
    <definedName name="_______MIX1540">'[4]Mix Design'!$P$11</definedName>
    <definedName name="_______MIX1580" localSheetId="5">'[4]Mix Design'!#REF!</definedName>
    <definedName name="_______MIX1580" localSheetId="4">'[4]Mix Design'!#REF!</definedName>
    <definedName name="_______MIX1580" localSheetId="2">'[4]Mix Design'!#REF!</definedName>
    <definedName name="_______MIX1580" localSheetId="7">'[4]Mix Design'!#REF!</definedName>
    <definedName name="_______MIX1580" localSheetId="1">'[4]Mix Design'!#REF!</definedName>
    <definedName name="_______MIX1580" localSheetId="0">'[4]Mix Design'!#REF!</definedName>
    <definedName name="_______MIX1580">'[4]Mix Design'!#REF!</definedName>
    <definedName name="_______MIX2">'[5]Mix Design'!$P$12</definedName>
    <definedName name="_______MIX20" localSheetId="5">#REF!</definedName>
    <definedName name="_______MIX20" localSheetId="4">#REF!</definedName>
    <definedName name="_______MIX20" localSheetId="2">#REF!</definedName>
    <definedName name="_______MIX20" localSheetId="7">#REF!</definedName>
    <definedName name="_______MIX20" localSheetId="1">#REF!</definedName>
    <definedName name="_______MIX20" localSheetId="0">#REF!</definedName>
    <definedName name="_______MIX20">#REF!</definedName>
    <definedName name="_______MIX2020">'[4]Mix Design'!$P$12</definedName>
    <definedName name="_______MIX2040">'[4]Mix Design'!$P$13</definedName>
    <definedName name="_______MIX25" localSheetId="5">#REF!</definedName>
    <definedName name="_______MIX25" localSheetId="4">#REF!</definedName>
    <definedName name="_______MIX25" localSheetId="2">#REF!</definedName>
    <definedName name="_______MIX25" localSheetId="7">#REF!</definedName>
    <definedName name="_______MIX25" localSheetId="1">#REF!</definedName>
    <definedName name="_______MIX25" localSheetId="0">#REF!</definedName>
    <definedName name="_______MIX25">#REF!</definedName>
    <definedName name="_______MIX2540">'[4]Mix Design'!$P$15</definedName>
    <definedName name="_______Mix255">'[6]Mix Design'!$P$13</definedName>
    <definedName name="_______MIX30" localSheetId="5">#REF!</definedName>
    <definedName name="_______MIX30" localSheetId="4">#REF!</definedName>
    <definedName name="_______MIX30" localSheetId="2">#REF!</definedName>
    <definedName name="_______MIX30" localSheetId="7">#REF!</definedName>
    <definedName name="_______MIX30" localSheetId="1">#REF!</definedName>
    <definedName name="_______MIX30" localSheetId="0">#REF!</definedName>
    <definedName name="_______MIX30">#REF!</definedName>
    <definedName name="_______MIX35" localSheetId="5">#REF!</definedName>
    <definedName name="_______MIX35" localSheetId="4">#REF!</definedName>
    <definedName name="_______MIX35" localSheetId="2">#REF!</definedName>
    <definedName name="_______MIX35" localSheetId="7">#REF!</definedName>
    <definedName name="_______MIX35" localSheetId="1">#REF!</definedName>
    <definedName name="_______MIX35" localSheetId="0">#REF!</definedName>
    <definedName name="_______MIX35">#REF!</definedName>
    <definedName name="_______MIX40" localSheetId="5">#REF!</definedName>
    <definedName name="_______MIX40" localSheetId="4">#REF!</definedName>
    <definedName name="_______MIX40" localSheetId="2">#REF!</definedName>
    <definedName name="_______MIX40" localSheetId="7">#REF!</definedName>
    <definedName name="_______MIX40" localSheetId="1">#REF!</definedName>
    <definedName name="_______MIX40" localSheetId="0">#REF!</definedName>
    <definedName name="_______MIX40">#REF!</definedName>
    <definedName name="_______MIX45" localSheetId="5">'[4]Mix Design'!#REF!</definedName>
    <definedName name="_______MIX45" localSheetId="4">'[4]Mix Design'!#REF!</definedName>
    <definedName name="_______MIX45" localSheetId="2">'[4]Mix Design'!#REF!</definedName>
    <definedName name="_______MIX45" localSheetId="7">'[4]Mix Design'!#REF!</definedName>
    <definedName name="_______MIX45" localSheetId="1">'[4]Mix Design'!#REF!</definedName>
    <definedName name="_______MIX45" localSheetId="0">'[4]Mix Design'!#REF!</definedName>
    <definedName name="_______MIX45">'[4]Mix Design'!#REF!</definedName>
    <definedName name="_______mm1" localSheetId="5">#REF!</definedName>
    <definedName name="_______mm1" localSheetId="4">#REF!</definedName>
    <definedName name="_______mm1" localSheetId="2">#REF!</definedName>
    <definedName name="_______mm1" localSheetId="7">#REF!</definedName>
    <definedName name="_______mm1" localSheetId="1">#REF!</definedName>
    <definedName name="_______mm1" localSheetId="0">#REF!</definedName>
    <definedName name="_______mm1">#REF!</definedName>
    <definedName name="_______mm2" localSheetId="5">#REF!</definedName>
    <definedName name="_______mm2" localSheetId="4">#REF!</definedName>
    <definedName name="_______mm2" localSheetId="2">#REF!</definedName>
    <definedName name="_______mm2" localSheetId="7">#REF!</definedName>
    <definedName name="_______mm2" localSheetId="1">#REF!</definedName>
    <definedName name="_______mm2" localSheetId="0">#REF!</definedName>
    <definedName name="_______mm2">#REF!</definedName>
    <definedName name="_______mm3" localSheetId="5">#REF!</definedName>
    <definedName name="_______mm3" localSheetId="4">#REF!</definedName>
    <definedName name="_______mm3" localSheetId="2">#REF!</definedName>
    <definedName name="_______mm3" localSheetId="7">#REF!</definedName>
    <definedName name="_______mm3" localSheetId="1">#REF!</definedName>
    <definedName name="_______mm3" localSheetId="0">#REF!</definedName>
    <definedName name="_______mm3">#REF!</definedName>
    <definedName name="_______MUR5" localSheetId="5">#REF!</definedName>
    <definedName name="_______MUR5" localSheetId="4">#REF!</definedName>
    <definedName name="_______MUR5" localSheetId="2">#REF!</definedName>
    <definedName name="_______MUR5" localSheetId="7">#REF!</definedName>
    <definedName name="_______MUR5" localSheetId="1">#REF!</definedName>
    <definedName name="_______MUR5" localSheetId="0">#REF!</definedName>
    <definedName name="_______MUR5">#REF!</definedName>
    <definedName name="_______MUR8" localSheetId="5">#REF!</definedName>
    <definedName name="_______MUR8" localSheetId="4">#REF!</definedName>
    <definedName name="_______MUR8" localSheetId="2">#REF!</definedName>
    <definedName name="_______MUR8" localSheetId="7">#REF!</definedName>
    <definedName name="_______MUR8" localSheetId="1">#REF!</definedName>
    <definedName name="_______MUR8" localSheetId="0">#REF!</definedName>
    <definedName name="_______MUR8">#REF!</definedName>
    <definedName name="_______OPC43" localSheetId="5">#REF!</definedName>
    <definedName name="_______OPC43" localSheetId="4">#REF!</definedName>
    <definedName name="_______OPC43" localSheetId="2">#REF!</definedName>
    <definedName name="_______OPC43" localSheetId="7">#REF!</definedName>
    <definedName name="_______OPC43" localSheetId="1">#REF!</definedName>
    <definedName name="_______OPC43" localSheetId="0">#REF!</definedName>
    <definedName name="_______OPC43">#REF!</definedName>
    <definedName name="_______PB1" localSheetId="5">#REF!</definedName>
    <definedName name="_______PB1" localSheetId="4">#REF!</definedName>
    <definedName name="_______PB1" localSheetId="2">#REF!</definedName>
    <definedName name="_______PB1" localSheetId="7">#REF!</definedName>
    <definedName name="_______PB1" localSheetId="1">#REF!</definedName>
    <definedName name="_______PB1" localSheetId="0">#REF!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5">#REF!</definedName>
    <definedName name="_______SH5" localSheetId="4">#REF!</definedName>
    <definedName name="_______SH5" localSheetId="2">#REF!</definedName>
    <definedName name="_______SH5" localSheetId="7">#REF!</definedName>
    <definedName name="_______SH5" localSheetId="1">#REF!</definedName>
    <definedName name="_______SH5" localSheetId="0">#REF!</definedName>
    <definedName name="_______SH5">#REF!</definedName>
    <definedName name="_______SLV10025" localSheetId="5">'[25]ANAL-PIPE LINE'!#REF!</definedName>
    <definedName name="_______SLV10025" localSheetId="4">'[25]ANAL-PIPE LINE'!#REF!</definedName>
    <definedName name="_______SLV10025" localSheetId="2">'[25]ANAL-PIPE LINE'!#REF!</definedName>
    <definedName name="_______SLV10025" localSheetId="7">'[25]ANAL-PIPE LINE'!#REF!</definedName>
    <definedName name="_______SLV10025" localSheetId="1">'[25]ANAL-PIPE LINE'!#REF!</definedName>
    <definedName name="_______SLV10025" localSheetId="0">'[25]ANAL-PIPE LINE'!#REF!</definedName>
    <definedName name="_______SLV10025">'[25]ANAL-PIPE LINE'!#REF!</definedName>
    <definedName name="_______SMG1">#N/A</definedName>
    <definedName name="_______SMG2">#N/A</definedName>
    <definedName name="_______tab1" localSheetId="5">#REF!</definedName>
    <definedName name="_______tab1" localSheetId="4">#REF!</definedName>
    <definedName name="_______tab1" localSheetId="2">#REF!</definedName>
    <definedName name="_______tab1" localSheetId="7">#REF!</definedName>
    <definedName name="_______tab1" localSheetId="1">#REF!</definedName>
    <definedName name="_______tab1" localSheetId="0">#REF!</definedName>
    <definedName name="_______tab1">#REF!</definedName>
    <definedName name="_______tab2" localSheetId="5">#REF!</definedName>
    <definedName name="_______tab2" localSheetId="4">#REF!</definedName>
    <definedName name="_______tab2" localSheetId="2">#REF!</definedName>
    <definedName name="_______tab2" localSheetId="7">#REF!</definedName>
    <definedName name="_______tab2" localSheetId="1">#REF!</definedName>
    <definedName name="_______tab2" localSheetId="0">#REF!</definedName>
    <definedName name="_______tab2">#REF!</definedName>
    <definedName name="_______TB2" localSheetId="5">#REF!</definedName>
    <definedName name="_______TB2" localSheetId="4">#REF!</definedName>
    <definedName name="_______TB2" localSheetId="2">#REF!</definedName>
    <definedName name="_______TB2" localSheetId="7">#REF!</definedName>
    <definedName name="_______TB2" localSheetId="1">#REF!</definedName>
    <definedName name="_______TB2" localSheetId="0">#REF!</definedName>
    <definedName name="_______TB2">#REF!</definedName>
    <definedName name="_______TIP1" localSheetId="5">#REF!</definedName>
    <definedName name="_______TIP1" localSheetId="4">#REF!</definedName>
    <definedName name="_______TIP1" localSheetId="2">#REF!</definedName>
    <definedName name="_______TIP1" localSheetId="7">#REF!</definedName>
    <definedName name="_______TIP1" localSheetId="1">#REF!</definedName>
    <definedName name="_______TIP1" localSheetId="0">#REF!</definedName>
    <definedName name="_______TIP1">#REF!</definedName>
    <definedName name="_______TIP2" localSheetId="5">#REF!</definedName>
    <definedName name="_______TIP2" localSheetId="4">#REF!</definedName>
    <definedName name="_______TIP2" localSheetId="2">#REF!</definedName>
    <definedName name="_______TIP2" localSheetId="7">#REF!</definedName>
    <definedName name="_______TIP2" localSheetId="1">#REF!</definedName>
    <definedName name="_______TIP2" localSheetId="0">#REF!</definedName>
    <definedName name="_______TIP2">#REF!</definedName>
    <definedName name="_______TIP3" localSheetId="5">#REF!</definedName>
    <definedName name="_______TIP3" localSheetId="4">#REF!</definedName>
    <definedName name="_______TIP3" localSheetId="2">#REF!</definedName>
    <definedName name="_______TIP3" localSheetId="7">#REF!</definedName>
    <definedName name="_______TIP3" localSheetId="1">#REF!</definedName>
    <definedName name="_______TIP3" localSheetId="0">#REF!</definedName>
    <definedName name="_______TIP3">#REF!</definedName>
    <definedName name="______A65537" localSheetId="5">#REF!</definedName>
    <definedName name="______A65537" localSheetId="4">#REF!</definedName>
    <definedName name="______A65537" localSheetId="2">#REF!</definedName>
    <definedName name="______A65537" localSheetId="7">#REF!</definedName>
    <definedName name="______A65537" localSheetId="1">#REF!</definedName>
    <definedName name="______A65537" localSheetId="0">#REF!</definedName>
    <definedName name="______A65537">#REF!</definedName>
    <definedName name="______ABM10" localSheetId="5">#REF!</definedName>
    <definedName name="______ABM10" localSheetId="4">#REF!</definedName>
    <definedName name="______ABM10" localSheetId="2">#REF!</definedName>
    <definedName name="______ABM10" localSheetId="7">#REF!</definedName>
    <definedName name="______ABM10" localSheetId="1">#REF!</definedName>
    <definedName name="______ABM10" localSheetId="0">#REF!</definedName>
    <definedName name="______ABM10">#REF!</definedName>
    <definedName name="______ABM40" localSheetId="5">#REF!</definedName>
    <definedName name="______ABM40" localSheetId="4">#REF!</definedName>
    <definedName name="______ABM40" localSheetId="2">#REF!</definedName>
    <definedName name="______ABM40" localSheetId="7">#REF!</definedName>
    <definedName name="______ABM40" localSheetId="1">#REF!</definedName>
    <definedName name="______ABM40" localSheetId="0">#REF!</definedName>
    <definedName name="______ABM40">#REF!</definedName>
    <definedName name="______ABM6" localSheetId="5">#REF!</definedName>
    <definedName name="______ABM6" localSheetId="4">#REF!</definedName>
    <definedName name="______ABM6" localSheetId="2">#REF!</definedName>
    <definedName name="______ABM6" localSheetId="7">#REF!</definedName>
    <definedName name="______ABM6" localSheetId="1">#REF!</definedName>
    <definedName name="______ABM6" localSheetId="0">#REF!</definedName>
    <definedName name="______ABM6">#REF!</definedName>
    <definedName name="______ACB10" localSheetId="5">#REF!</definedName>
    <definedName name="______ACB10" localSheetId="4">#REF!</definedName>
    <definedName name="______ACB10" localSheetId="2">#REF!</definedName>
    <definedName name="______ACB10" localSheetId="7">#REF!</definedName>
    <definedName name="______ACB10" localSheetId="1">#REF!</definedName>
    <definedName name="______ACB10" localSheetId="0">#REF!</definedName>
    <definedName name="______ACB10">#REF!</definedName>
    <definedName name="______ACB20" localSheetId="5">#REF!</definedName>
    <definedName name="______ACB20" localSheetId="4">#REF!</definedName>
    <definedName name="______ACB20" localSheetId="2">#REF!</definedName>
    <definedName name="______ACB20" localSheetId="7">#REF!</definedName>
    <definedName name="______ACB20" localSheetId="1">#REF!</definedName>
    <definedName name="______ACB20" localSheetId="0">#REF!</definedName>
    <definedName name="______ACB20">#REF!</definedName>
    <definedName name="______ACR10" localSheetId="5">#REF!</definedName>
    <definedName name="______ACR10" localSheetId="4">#REF!</definedName>
    <definedName name="______ACR10" localSheetId="2">#REF!</definedName>
    <definedName name="______ACR10" localSheetId="7">#REF!</definedName>
    <definedName name="______ACR10" localSheetId="1">#REF!</definedName>
    <definedName name="______ACR10" localSheetId="0">#REF!</definedName>
    <definedName name="______ACR10">#REF!</definedName>
    <definedName name="______ACR20" localSheetId="5">#REF!</definedName>
    <definedName name="______ACR20" localSheetId="4">#REF!</definedName>
    <definedName name="______ACR20" localSheetId="2">#REF!</definedName>
    <definedName name="______ACR20" localSheetId="7">#REF!</definedName>
    <definedName name="______ACR20" localSheetId="1">#REF!</definedName>
    <definedName name="______ACR20" localSheetId="0">#REF!</definedName>
    <definedName name="______ACR20">#REF!</definedName>
    <definedName name="______AGG10">'[23]21-Rate Analysis-1'!$E$22</definedName>
    <definedName name="______AGG40" localSheetId="5">#REF!</definedName>
    <definedName name="______AGG40" localSheetId="4">#REF!</definedName>
    <definedName name="______AGG40" localSheetId="2">#REF!</definedName>
    <definedName name="______AGG40" localSheetId="7">#REF!</definedName>
    <definedName name="______AGG40" localSheetId="1">#REF!</definedName>
    <definedName name="______AGG40" localSheetId="0">#REF!</definedName>
    <definedName name="______AGG40">#REF!</definedName>
    <definedName name="______AGG6" localSheetId="5">#REF!</definedName>
    <definedName name="______AGG6" localSheetId="4">#REF!</definedName>
    <definedName name="______AGG6" localSheetId="2">#REF!</definedName>
    <definedName name="______AGG6" localSheetId="7">#REF!</definedName>
    <definedName name="______AGG6" localSheetId="1">#REF!</definedName>
    <definedName name="______AGG6" localSheetId="0">#REF!</definedName>
    <definedName name="______AGG6">#REF!</definedName>
    <definedName name="______ash1" localSheetId="5">[13]ANAL!#REF!</definedName>
    <definedName name="______ash1" localSheetId="4">[13]ANAL!#REF!</definedName>
    <definedName name="______ash1" localSheetId="2">[13]ANAL!#REF!</definedName>
    <definedName name="______ash1" localSheetId="7">[13]ANAL!#REF!</definedName>
    <definedName name="______ash1" localSheetId="1">[13]ANAL!#REF!</definedName>
    <definedName name="______ash1" localSheetId="0">[13]ANAL!#REF!</definedName>
    <definedName name="______ash1">[13]ANAL!#REF!</definedName>
    <definedName name="______AWM10" localSheetId="5">#REF!</definedName>
    <definedName name="______AWM10" localSheetId="4">#REF!</definedName>
    <definedName name="______AWM10" localSheetId="2">#REF!</definedName>
    <definedName name="______AWM10" localSheetId="7">#REF!</definedName>
    <definedName name="______AWM10" localSheetId="1">#REF!</definedName>
    <definedName name="______AWM10" localSheetId="0">#REF!</definedName>
    <definedName name="______AWM10">#REF!</definedName>
    <definedName name="______AWM40" localSheetId="5">#REF!</definedName>
    <definedName name="______AWM40" localSheetId="4">#REF!</definedName>
    <definedName name="______AWM40" localSheetId="2">#REF!</definedName>
    <definedName name="______AWM40" localSheetId="7">#REF!</definedName>
    <definedName name="______AWM40" localSheetId="1">#REF!</definedName>
    <definedName name="______AWM40" localSheetId="0">#REF!</definedName>
    <definedName name="______AWM40">#REF!</definedName>
    <definedName name="______AWM6" localSheetId="5">#REF!</definedName>
    <definedName name="______AWM6" localSheetId="4">#REF!</definedName>
    <definedName name="______AWM6" localSheetId="2">#REF!</definedName>
    <definedName name="______AWM6" localSheetId="7">#REF!</definedName>
    <definedName name="______AWM6" localSheetId="1">#REF!</definedName>
    <definedName name="______AWM6" localSheetId="0">#REF!</definedName>
    <definedName name="______AWM6">#REF!</definedName>
    <definedName name="______b111121" localSheetId="5">#REF!</definedName>
    <definedName name="______b111121" localSheetId="4">#REF!</definedName>
    <definedName name="______b111121" localSheetId="2">#REF!</definedName>
    <definedName name="______b111121" localSheetId="7">#REF!</definedName>
    <definedName name="______b111121" localSheetId="1">#REF!</definedName>
    <definedName name="______b111121" localSheetId="0">#REF!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5">[14]PROCTOR!#REF!</definedName>
    <definedName name="______CAN458" localSheetId="4">[14]PROCTOR!#REF!</definedName>
    <definedName name="______CAN458" localSheetId="2">[14]PROCTOR!#REF!</definedName>
    <definedName name="______CAN458" localSheetId="7">[14]PROCTOR!#REF!</definedName>
    <definedName name="______CAN458" localSheetId="1">[14]PROCTOR!#REF!</definedName>
    <definedName name="______CAN458" localSheetId="0">[14]PROCTOR!#REF!</definedName>
    <definedName name="______CAN458">[14]PROCTOR!#REF!</definedName>
    <definedName name="______CAN486" localSheetId="5">[14]PROCTOR!#REF!</definedName>
    <definedName name="______CAN486" localSheetId="4">[14]PROCTOR!#REF!</definedName>
    <definedName name="______CAN486" localSheetId="2">[14]PROCTOR!#REF!</definedName>
    <definedName name="______CAN486" localSheetId="7">[14]PROCTOR!#REF!</definedName>
    <definedName name="______CAN486" localSheetId="1">[14]PROCTOR!#REF!</definedName>
    <definedName name="______CAN486" localSheetId="0">[14]PROCTOR!#REF!</definedName>
    <definedName name="______CAN486">[14]PROCTOR!#REF!</definedName>
    <definedName name="______CAN487" localSheetId="5">[14]PROCTOR!#REF!</definedName>
    <definedName name="______CAN487" localSheetId="4">[14]PROCTOR!#REF!</definedName>
    <definedName name="______CAN487" localSheetId="2">[14]PROCTOR!#REF!</definedName>
    <definedName name="______CAN487" localSheetId="7">[14]PROCTOR!#REF!</definedName>
    <definedName name="______CAN487" localSheetId="1">[14]PROCTOR!#REF!</definedName>
    <definedName name="______CAN487" localSheetId="0">[14]PROCTOR!#REF!</definedName>
    <definedName name="______CAN487">[14]PROCTOR!#REF!</definedName>
    <definedName name="______CAN488" localSheetId="5">[14]PROCTOR!#REF!</definedName>
    <definedName name="______CAN488" localSheetId="4">[14]PROCTOR!#REF!</definedName>
    <definedName name="______CAN488" localSheetId="2">[14]PROCTOR!#REF!</definedName>
    <definedName name="______CAN488" localSheetId="7">[14]PROCTOR!#REF!</definedName>
    <definedName name="______CAN488" localSheetId="1">[14]PROCTOR!#REF!</definedName>
    <definedName name="______CAN488" localSheetId="0">[14]PROCTOR!#REF!</definedName>
    <definedName name="______CAN488">[14]PROCTOR!#REF!</definedName>
    <definedName name="______CAN489" localSheetId="5">[14]PROCTOR!#REF!</definedName>
    <definedName name="______CAN489" localSheetId="4">[14]PROCTOR!#REF!</definedName>
    <definedName name="______CAN489" localSheetId="2">[14]PROCTOR!#REF!</definedName>
    <definedName name="______CAN489" localSheetId="7">[14]PROCTOR!#REF!</definedName>
    <definedName name="______CAN489" localSheetId="1">[14]PROCTOR!#REF!</definedName>
    <definedName name="______CAN489" localSheetId="0">[14]PROCTOR!#REF!</definedName>
    <definedName name="______CAN489">[14]PROCTOR!#REF!</definedName>
    <definedName name="______CAN490" localSheetId="5">[14]PROCTOR!#REF!</definedName>
    <definedName name="______CAN490" localSheetId="4">[14]PROCTOR!#REF!</definedName>
    <definedName name="______CAN490" localSheetId="2">[14]PROCTOR!#REF!</definedName>
    <definedName name="______CAN490" localSheetId="7">[14]PROCTOR!#REF!</definedName>
    <definedName name="______CAN490" localSheetId="1">[14]PROCTOR!#REF!</definedName>
    <definedName name="______CAN490" localSheetId="0">[14]PROCTOR!#REF!</definedName>
    <definedName name="______CAN490">[14]PROCTOR!#REF!</definedName>
    <definedName name="______CAN491" localSheetId="5">[14]PROCTOR!#REF!</definedName>
    <definedName name="______CAN491" localSheetId="4">[14]PROCTOR!#REF!</definedName>
    <definedName name="______CAN491" localSheetId="2">[14]PROCTOR!#REF!</definedName>
    <definedName name="______CAN491" localSheetId="7">[14]PROCTOR!#REF!</definedName>
    <definedName name="______CAN491" localSheetId="1">[14]PROCTOR!#REF!</definedName>
    <definedName name="______CAN491" localSheetId="0">[14]PROCTOR!#REF!</definedName>
    <definedName name="______CAN491">[14]PROCTOR!#REF!</definedName>
    <definedName name="______CAN492" localSheetId="5">[14]PROCTOR!#REF!</definedName>
    <definedName name="______CAN492" localSheetId="4">[14]PROCTOR!#REF!</definedName>
    <definedName name="______CAN492" localSheetId="2">[14]PROCTOR!#REF!</definedName>
    <definedName name="______CAN492" localSheetId="7">[14]PROCTOR!#REF!</definedName>
    <definedName name="______CAN492" localSheetId="1">[14]PROCTOR!#REF!</definedName>
    <definedName name="______CAN492" localSheetId="0">[14]PROCTOR!#REF!</definedName>
    <definedName name="______CAN492">[14]PROCTOR!#REF!</definedName>
    <definedName name="______CAN493" localSheetId="5">[14]PROCTOR!#REF!</definedName>
    <definedName name="______CAN493" localSheetId="4">[14]PROCTOR!#REF!</definedName>
    <definedName name="______CAN493" localSheetId="2">[14]PROCTOR!#REF!</definedName>
    <definedName name="______CAN493" localSheetId="7">[14]PROCTOR!#REF!</definedName>
    <definedName name="______CAN493" localSheetId="1">[14]PROCTOR!#REF!</definedName>
    <definedName name="______CAN493" localSheetId="0">[14]PROCTOR!#REF!</definedName>
    <definedName name="______CAN493">[14]PROCTOR!#REF!</definedName>
    <definedName name="______CAN494" localSheetId="5">[14]PROCTOR!#REF!</definedName>
    <definedName name="______CAN494" localSheetId="4">[14]PROCTOR!#REF!</definedName>
    <definedName name="______CAN494" localSheetId="2">[14]PROCTOR!#REF!</definedName>
    <definedName name="______CAN494" localSheetId="7">[14]PROCTOR!#REF!</definedName>
    <definedName name="______CAN494" localSheetId="1">[14]PROCTOR!#REF!</definedName>
    <definedName name="______CAN494" localSheetId="0">[14]PROCTOR!#REF!</definedName>
    <definedName name="______CAN494">[14]PROCTOR!#REF!</definedName>
    <definedName name="______CAN495" localSheetId="5">[14]PROCTOR!#REF!</definedName>
    <definedName name="______CAN495" localSheetId="4">[14]PROCTOR!#REF!</definedName>
    <definedName name="______CAN495" localSheetId="2">[14]PROCTOR!#REF!</definedName>
    <definedName name="______CAN495" localSheetId="7">[14]PROCTOR!#REF!</definedName>
    <definedName name="______CAN495" localSheetId="1">[14]PROCTOR!#REF!</definedName>
    <definedName name="______CAN495" localSheetId="0">[14]PROCTOR!#REF!</definedName>
    <definedName name="______CAN495">[14]PROCTOR!#REF!</definedName>
    <definedName name="______CAN496" localSheetId="5">[14]PROCTOR!#REF!</definedName>
    <definedName name="______CAN496" localSheetId="4">[14]PROCTOR!#REF!</definedName>
    <definedName name="______CAN496" localSheetId="2">[14]PROCTOR!#REF!</definedName>
    <definedName name="______CAN496" localSheetId="7">[14]PROCTOR!#REF!</definedName>
    <definedName name="______CAN496" localSheetId="1">[14]PROCTOR!#REF!</definedName>
    <definedName name="______CAN496" localSheetId="0">[14]PROCTOR!#REF!</definedName>
    <definedName name="______CAN496">[14]PROCTOR!#REF!</definedName>
    <definedName name="______CAN497" localSheetId="5">[14]PROCTOR!#REF!</definedName>
    <definedName name="______CAN497" localSheetId="4">[14]PROCTOR!#REF!</definedName>
    <definedName name="______CAN497" localSheetId="2">[14]PROCTOR!#REF!</definedName>
    <definedName name="______CAN497" localSheetId="7">[14]PROCTOR!#REF!</definedName>
    <definedName name="______CAN497" localSheetId="1">[14]PROCTOR!#REF!</definedName>
    <definedName name="______CAN497" localSheetId="0">[14]PROCTOR!#REF!</definedName>
    <definedName name="______CAN497">[14]PROCTOR!#REF!</definedName>
    <definedName name="______CAN498" localSheetId="5">[14]PROCTOR!#REF!</definedName>
    <definedName name="______CAN498" localSheetId="4">[14]PROCTOR!#REF!</definedName>
    <definedName name="______CAN498" localSheetId="2">[14]PROCTOR!#REF!</definedName>
    <definedName name="______CAN498" localSheetId="7">[14]PROCTOR!#REF!</definedName>
    <definedName name="______CAN498" localSheetId="1">[14]PROCTOR!#REF!</definedName>
    <definedName name="______CAN498" localSheetId="0">[14]PROCTOR!#REF!</definedName>
    <definedName name="______CAN498">[14]PROCTOR!#REF!</definedName>
    <definedName name="______CAN499" localSheetId="5">[14]PROCTOR!#REF!</definedName>
    <definedName name="______CAN499" localSheetId="4">[14]PROCTOR!#REF!</definedName>
    <definedName name="______CAN499" localSheetId="2">[14]PROCTOR!#REF!</definedName>
    <definedName name="______CAN499" localSheetId="7">[14]PROCTOR!#REF!</definedName>
    <definedName name="______CAN499" localSheetId="1">[14]PROCTOR!#REF!</definedName>
    <definedName name="______CAN499" localSheetId="0">[14]PROCTOR!#REF!</definedName>
    <definedName name="______CAN499">[14]PROCTOR!#REF!</definedName>
    <definedName name="______CAN500" localSheetId="5">[14]PROCTOR!#REF!</definedName>
    <definedName name="______CAN500" localSheetId="4">[14]PROCTOR!#REF!</definedName>
    <definedName name="______CAN500" localSheetId="2">[14]PROCTOR!#REF!</definedName>
    <definedName name="______CAN500" localSheetId="7">[14]PROCTOR!#REF!</definedName>
    <definedName name="______CAN500" localSheetId="1">[14]PROCTOR!#REF!</definedName>
    <definedName name="______CAN500" localSheetId="0">[14]PROCTOR!#REF!</definedName>
    <definedName name="______CAN500">[14]PROCTOR!#REF!</definedName>
    <definedName name="______CDG100" localSheetId="5">#REF!</definedName>
    <definedName name="______CDG100" localSheetId="4">#REF!</definedName>
    <definedName name="______CDG100" localSheetId="2">#REF!</definedName>
    <definedName name="______CDG100" localSheetId="7">#REF!</definedName>
    <definedName name="______CDG100" localSheetId="1">#REF!</definedName>
    <definedName name="______CDG100" localSheetId="0">#REF!</definedName>
    <definedName name="______CDG100">#REF!</definedName>
    <definedName name="______CDG250" localSheetId="5">#REF!</definedName>
    <definedName name="______CDG250" localSheetId="4">#REF!</definedName>
    <definedName name="______CDG250" localSheetId="2">#REF!</definedName>
    <definedName name="______CDG250" localSheetId="7">#REF!</definedName>
    <definedName name="______CDG250" localSheetId="1">#REF!</definedName>
    <definedName name="______CDG250" localSheetId="0">#REF!</definedName>
    <definedName name="______CDG250">#REF!</definedName>
    <definedName name="______CDG50" localSheetId="5">#REF!</definedName>
    <definedName name="______CDG50" localSheetId="4">#REF!</definedName>
    <definedName name="______CDG50" localSheetId="2">#REF!</definedName>
    <definedName name="______CDG50" localSheetId="7">#REF!</definedName>
    <definedName name="______CDG50" localSheetId="1">#REF!</definedName>
    <definedName name="______CDG50" localSheetId="0">#REF!</definedName>
    <definedName name="______CDG50">#REF!</definedName>
    <definedName name="______CDG500" localSheetId="5">#REF!</definedName>
    <definedName name="______CDG500" localSheetId="4">#REF!</definedName>
    <definedName name="______CDG500" localSheetId="2">#REF!</definedName>
    <definedName name="______CDG500" localSheetId="7">#REF!</definedName>
    <definedName name="______CDG500" localSheetId="1">#REF!</definedName>
    <definedName name="______CDG500" localSheetId="0">#REF!</definedName>
    <definedName name="______CDG500">#REF!</definedName>
    <definedName name="______CEM53" localSheetId="5">#REF!</definedName>
    <definedName name="______CEM53" localSheetId="4">#REF!</definedName>
    <definedName name="______CEM53" localSheetId="2">#REF!</definedName>
    <definedName name="______CEM53" localSheetId="7">#REF!</definedName>
    <definedName name="______CEM53" localSheetId="1">#REF!</definedName>
    <definedName name="______CEM53" localSheetId="0">#REF!</definedName>
    <definedName name="______CEM53">#REF!</definedName>
    <definedName name="______CRN3" localSheetId="5">#REF!</definedName>
    <definedName name="______CRN3" localSheetId="4">#REF!</definedName>
    <definedName name="______CRN3" localSheetId="2">#REF!</definedName>
    <definedName name="______CRN3" localSheetId="7">#REF!</definedName>
    <definedName name="______CRN3" localSheetId="1">#REF!</definedName>
    <definedName name="______CRN3" localSheetId="0">#REF!</definedName>
    <definedName name="______CRN3">#REF!</definedName>
    <definedName name="______CRN35" localSheetId="5">#REF!</definedName>
    <definedName name="______CRN35" localSheetId="4">#REF!</definedName>
    <definedName name="______CRN35" localSheetId="2">#REF!</definedName>
    <definedName name="______CRN35" localSheetId="7">#REF!</definedName>
    <definedName name="______CRN35" localSheetId="1">#REF!</definedName>
    <definedName name="______CRN35" localSheetId="0">#REF!</definedName>
    <definedName name="______CRN35">#REF!</definedName>
    <definedName name="______CRN80" localSheetId="5">#REF!</definedName>
    <definedName name="______CRN80" localSheetId="4">#REF!</definedName>
    <definedName name="______CRN80" localSheetId="2">#REF!</definedName>
    <definedName name="______CRN80" localSheetId="7">#REF!</definedName>
    <definedName name="______CRN80" localSheetId="1">#REF!</definedName>
    <definedName name="______CRN80" localSheetId="0">#REF!</definedName>
    <definedName name="______CRN80">#REF!</definedName>
    <definedName name="______dec05" localSheetId="5" hidden="1">{"'Sheet1'!$A$4386:$N$4591"}</definedName>
    <definedName name="______dec05" localSheetId="4" hidden="1">{"'Sheet1'!$A$4386:$N$4591"}</definedName>
    <definedName name="______dec05" localSheetId="2" hidden="1">{"'Sheet1'!$A$4386:$N$4591"}</definedName>
    <definedName name="______dec05" localSheetId="1" hidden="1">{"'Sheet1'!$A$4386:$N$4591"}</definedName>
    <definedName name="______dec05" localSheetId="0" hidden="1">{"'Sheet1'!$A$4386:$N$4591"}</definedName>
    <definedName name="______dec05" hidden="1">{"'Sheet1'!$A$4386:$N$4591"}</definedName>
    <definedName name="______DOZ50" localSheetId="5">#REF!</definedName>
    <definedName name="______DOZ50" localSheetId="4">#REF!</definedName>
    <definedName name="______DOZ50" localSheetId="2">#REF!</definedName>
    <definedName name="______DOZ50" localSheetId="7">#REF!</definedName>
    <definedName name="______DOZ50" localSheetId="1">#REF!</definedName>
    <definedName name="______DOZ50" localSheetId="0">#REF!</definedName>
    <definedName name="______DOZ50">#REF!</definedName>
    <definedName name="______DOZ80" localSheetId="5">#REF!</definedName>
    <definedName name="______DOZ80" localSheetId="4">#REF!</definedName>
    <definedName name="______DOZ80" localSheetId="2">#REF!</definedName>
    <definedName name="______DOZ80" localSheetId="7">#REF!</definedName>
    <definedName name="______DOZ80" localSheetId="1">#REF!</definedName>
    <definedName name="______DOZ80" localSheetId="0">#REF!</definedName>
    <definedName name="______DOZ80">#REF!</definedName>
    <definedName name="______EXC10">'[23]21-Rate Analysis-1'!$E$53</definedName>
    <definedName name="______EXC20">'[27]21-Rate Analysis '!$E$50</definedName>
    <definedName name="______EXC7">'[23]21-Rate Analysis-1'!$E$54</definedName>
    <definedName name="______ExV200" localSheetId="5">#REF!</definedName>
    <definedName name="______ExV200" localSheetId="4">#REF!</definedName>
    <definedName name="______ExV200" localSheetId="2">#REF!</definedName>
    <definedName name="______ExV200" localSheetId="7">#REF!</definedName>
    <definedName name="______ExV200" localSheetId="1">#REF!</definedName>
    <definedName name="______ExV200" localSheetId="0">#REF!</definedName>
    <definedName name="______ExV200">#REF!</definedName>
    <definedName name="______GEN100" localSheetId="5">#REF!</definedName>
    <definedName name="______GEN100" localSheetId="4">#REF!</definedName>
    <definedName name="______GEN100" localSheetId="2">#REF!</definedName>
    <definedName name="______GEN100" localSheetId="7">#REF!</definedName>
    <definedName name="______GEN100" localSheetId="1">#REF!</definedName>
    <definedName name="______GEN100" localSheetId="0">#REF!</definedName>
    <definedName name="______GEN100">#REF!</definedName>
    <definedName name="______GEN250" localSheetId="5">#REF!</definedName>
    <definedName name="______GEN250" localSheetId="4">#REF!</definedName>
    <definedName name="______GEN250" localSheetId="2">#REF!</definedName>
    <definedName name="______GEN250" localSheetId="7">#REF!</definedName>
    <definedName name="______GEN250" localSheetId="1">#REF!</definedName>
    <definedName name="______GEN250" localSheetId="0">#REF!</definedName>
    <definedName name="______GEN250">#REF!</definedName>
    <definedName name="______GEN325" localSheetId="5">#REF!</definedName>
    <definedName name="______GEN325" localSheetId="4">#REF!</definedName>
    <definedName name="______GEN325" localSheetId="2">#REF!</definedName>
    <definedName name="______GEN325" localSheetId="7">#REF!</definedName>
    <definedName name="______GEN325" localSheetId="1">#REF!</definedName>
    <definedName name="______GEN325" localSheetId="0">#REF!</definedName>
    <definedName name="______GEN325">#REF!</definedName>
    <definedName name="______GEN380" localSheetId="5">#REF!</definedName>
    <definedName name="______GEN380" localSheetId="4">#REF!</definedName>
    <definedName name="______GEN380" localSheetId="2">#REF!</definedName>
    <definedName name="______GEN380" localSheetId="7">#REF!</definedName>
    <definedName name="______GEN380" localSheetId="1">#REF!</definedName>
    <definedName name="______GEN380" localSheetId="0">#REF!</definedName>
    <definedName name="______GEN380">#REF!</definedName>
    <definedName name="______GSB1" localSheetId="5">#REF!</definedName>
    <definedName name="______GSB1" localSheetId="4">#REF!</definedName>
    <definedName name="______GSB1" localSheetId="2">#REF!</definedName>
    <definedName name="______GSB1" localSheetId="7">#REF!</definedName>
    <definedName name="______GSB1" localSheetId="1">#REF!</definedName>
    <definedName name="______GSB1" localSheetId="0">#REF!</definedName>
    <definedName name="______GSB1">#REF!</definedName>
    <definedName name="______GSB2" localSheetId="5">#REF!</definedName>
    <definedName name="______GSB2" localSheetId="4">#REF!</definedName>
    <definedName name="______GSB2" localSheetId="2">#REF!</definedName>
    <definedName name="______GSB2" localSheetId="7">#REF!</definedName>
    <definedName name="______GSB2" localSheetId="1">#REF!</definedName>
    <definedName name="______GSB2" localSheetId="0">#REF!</definedName>
    <definedName name="______GSB2">#REF!</definedName>
    <definedName name="______GSB3" localSheetId="5">#REF!</definedName>
    <definedName name="______GSB3" localSheetId="4">#REF!</definedName>
    <definedName name="______GSB3" localSheetId="2">#REF!</definedName>
    <definedName name="______GSB3" localSheetId="7">#REF!</definedName>
    <definedName name="______GSB3" localSheetId="1">#REF!</definedName>
    <definedName name="______GSB3" localSheetId="0">#REF!</definedName>
    <definedName name="______GSB3">#REF!</definedName>
    <definedName name="______HMP1" localSheetId="5">#REF!</definedName>
    <definedName name="______HMP1" localSheetId="4">#REF!</definedName>
    <definedName name="______HMP1" localSheetId="2">#REF!</definedName>
    <definedName name="______HMP1" localSheetId="7">#REF!</definedName>
    <definedName name="______HMP1" localSheetId="1">#REF!</definedName>
    <definedName name="______HMP1" localSheetId="0">#REF!</definedName>
    <definedName name="______HMP1">#REF!</definedName>
    <definedName name="______HMP2" localSheetId="5">#REF!</definedName>
    <definedName name="______HMP2" localSheetId="4">#REF!</definedName>
    <definedName name="______HMP2" localSheetId="2">#REF!</definedName>
    <definedName name="______HMP2" localSheetId="7">#REF!</definedName>
    <definedName name="______HMP2" localSheetId="1">#REF!</definedName>
    <definedName name="______HMP2" localSheetId="0">#REF!</definedName>
    <definedName name="______HMP2">#REF!</definedName>
    <definedName name="______HMP3" localSheetId="5">#REF!</definedName>
    <definedName name="______HMP3" localSheetId="4">#REF!</definedName>
    <definedName name="______HMP3" localSheetId="2">#REF!</definedName>
    <definedName name="______HMP3" localSheetId="7">#REF!</definedName>
    <definedName name="______HMP3" localSheetId="1">#REF!</definedName>
    <definedName name="______HMP3" localSheetId="0">#REF!</definedName>
    <definedName name="______HMP3">#REF!</definedName>
    <definedName name="______HMP4" localSheetId="5">#REF!</definedName>
    <definedName name="______HMP4" localSheetId="4">#REF!</definedName>
    <definedName name="______HMP4" localSheetId="2">#REF!</definedName>
    <definedName name="______HMP4" localSheetId="7">#REF!</definedName>
    <definedName name="______HMP4" localSheetId="1">#REF!</definedName>
    <definedName name="______HMP4" localSheetId="0">#REF!</definedName>
    <definedName name="______HMP4">#REF!</definedName>
    <definedName name="______Ki1" localSheetId="5">#REF!</definedName>
    <definedName name="______Ki1" localSheetId="4">#REF!</definedName>
    <definedName name="______Ki1" localSheetId="2">#REF!</definedName>
    <definedName name="______Ki1" localSheetId="7">#REF!</definedName>
    <definedName name="______Ki1" localSheetId="1">#REF!</definedName>
    <definedName name="______Ki1" localSheetId="0">#REF!</definedName>
    <definedName name="______Ki1">#REF!</definedName>
    <definedName name="______Ki2" localSheetId="5">#REF!</definedName>
    <definedName name="______Ki2" localSheetId="4">#REF!</definedName>
    <definedName name="______Ki2" localSheetId="2">#REF!</definedName>
    <definedName name="______Ki2" localSheetId="7">#REF!</definedName>
    <definedName name="______Ki2" localSheetId="1">#REF!</definedName>
    <definedName name="______Ki2" localSheetId="0">#REF!</definedName>
    <definedName name="______Ki2">#REF!</definedName>
    <definedName name="______lb1" localSheetId="5">#REF!</definedName>
    <definedName name="______lb1" localSheetId="4">#REF!</definedName>
    <definedName name="______lb1" localSheetId="2">#REF!</definedName>
    <definedName name="______lb1" localSheetId="7">#REF!</definedName>
    <definedName name="______lb1" localSheetId="1">#REF!</definedName>
    <definedName name="______lb1" localSheetId="0">#REF!</definedName>
    <definedName name="______lb1">#REF!</definedName>
    <definedName name="______lb2" localSheetId="5">#REF!</definedName>
    <definedName name="______lb2" localSheetId="4">#REF!</definedName>
    <definedName name="______lb2" localSheetId="2">#REF!</definedName>
    <definedName name="______lb2" localSheetId="7">#REF!</definedName>
    <definedName name="______lb2" localSheetId="1">#REF!</definedName>
    <definedName name="______lb2" localSheetId="0">#REF!</definedName>
    <definedName name="______lb2">#REF!</definedName>
    <definedName name="______mac2">200</definedName>
    <definedName name="______MAN1" localSheetId="5">#REF!</definedName>
    <definedName name="______MAN1" localSheetId="4">#REF!</definedName>
    <definedName name="______MAN1" localSheetId="2">#REF!</definedName>
    <definedName name="______MAN1" localSheetId="7">#REF!</definedName>
    <definedName name="______MAN1" localSheetId="1">#REF!</definedName>
    <definedName name="______MAN1" localSheetId="0">#REF!</definedName>
    <definedName name="______MAN1">#REF!</definedName>
    <definedName name="______MIX10" localSheetId="5">#REF!</definedName>
    <definedName name="______MIX10" localSheetId="4">#REF!</definedName>
    <definedName name="______MIX10" localSheetId="2">#REF!</definedName>
    <definedName name="______MIX10" localSheetId="7">#REF!</definedName>
    <definedName name="______MIX10" localSheetId="1">#REF!</definedName>
    <definedName name="______MIX10" localSheetId="0">#REF!</definedName>
    <definedName name="______MIX10">#REF!</definedName>
    <definedName name="______MIX15" localSheetId="5">#REF!</definedName>
    <definedName name="______MIX15" localSheetId="4">#REF!</definedName>
    <definedName name="______MIX15" localSheetId="2">#REF!</definedName>
    <definedName name="______MIX15" localSheetId="7">#REF!</definedName>
    <definedName name="______MIX15" localSheetId="1">#REF!</definedName>
    <definedName name="______MIX15" localSheetId="0">#REF!</definedName>
    <definedName name="______MIX15">#REF!</definedName>
    <definedName name="______MIX15150" localSheetId="5">'[4]Mix Design'!#REF!</definedName>
    <definedName name="______MIX15150" localSheetId="4">'[4]Mix Design'!#REF!</definedName>
    <definedName name="______MIX15150" localSheetId="2">'[4]Mix Design'!#REF!</definedName>
    <definedName name="______MIX15150" localSheetId="7">'[4]Mix Design'!#REF!</definedName>
    <definedName name="______MIX15150" localSheetId="1">'[4]Mix Design'!#REF!</definedName>
    <definedName name="______MIX15150" localSheetId="0">'[4]Mix Design'!#REF!</definedName>
    <definedName name="______MIX15150">'[4]Mix Design'!#REF!</definedName>
    <definedName name="______MIX1540">'[4]Mix Design'!$P$11</definedName>
    <definedName name="______MIX1580" localSheetId="5">'[4]Mix Design'!#REF!</definedName>
    <definedName name="______MIX1580" localSheetId="4">'[4]Mix Design'!#REF!</definedName>
    <definedName name="______MIX1580" localSheetId="2">'[4]Mix Design'!#REF!</definedName>
    <definedName name="______MIX1580" localSheetId="7">'[4]Mix Design'!#REF!</definedName>
    <definedName name="______MIX1580" localSheetId="1">'[4]Mix Design'!#REF!</definedName>
    <definedName name="______MIX1580" localSheetId="0">'[4]Mix Design'!#REF!</definedName>
    <definedName name="______MIX1580">'[4]Mix Design'!#REF!</definedName>
    <definedName name="______MIX2">'[5]Mix Design'!$P$12</definedName>
    <definedName name="______MIX20" localSheetId="5">#REF!</definedName>
    <definedName name="______MIX20" localSheetId="4">#REF!</definedName>
    <definedName name="______MIX20" localSheetId="2">#REF!</definedName>
    <definedName name="______MIX20" localSheetId="7">#REF!</definedName>
    <definedName name="______MIX20" localSheetId="1">#REF!</definedName>
    <definedName name="______MIX20" localSheetId="0">#REF!</definedName>
    <definedName name="______MIX20">#REF!</definedName>
    <definedName name="______MIX2020">'[4]Mix Design'!$P$12</definedName>
    <definedName name="______MIX2040">'[4]Mix Design'!$P$13</definedName>
    <definedName name="______MIX25" localSheetId="5">#REF!</definedName>
    <definedName name="______MIX25" localSheetId="4">#REF!</definedName>
    <definedName name="______MIX25" localSheetId="2">#REF!</definedName>
    <definedName name="______MIX25" localSheetId="7">#REF!</definedName>
    <definedName name="______MIX25" localSheetId="1">#REF!</definedName>
    <definedName name="______MIX25" localSheetId="0">#REF!</definedName>
    <definedName name="______MIX25">#REF!</definedName>
    <definedName name="______MIX2540">'[4]Mix Design'!$P$15</definedName>
    <definedName name="______Mix255">'[6]Mix Design'!$P$13</definedName>
    <definedName name="______MIX30" localSheetId="5">#REF!</definedName>
    <definedName name="______MIX30" localSheetId="4">#REF!</definedName>
    <definedName name="______MIX30" localSheetId="2">#REF!</definedName>
    <definedName name="______MIX30" localSheetId="7">#REF!</definedName>
    <definedName name="______MIX30" localSheetId="1">#REF!</definedName>
    <definedName name="______MIX30" localSheetId="0">#REF!</definedName>
    <definedName name="______MIX30">#REF!</definedName>
    <definedName name="______MIX35" localSheetId="5">#REF!</definedName>
    <definedName name="______MIX35" localSheetId="4">#REF!</definedName>
    <definedName name="______MIX35" localSheetId="2">#REF!</definedName>
    <definedName name="______MIX35" localSheetId="7">#REF!</definedName>
    <definedName name="______MIX35" localSheetId="1">#REF!</definedName>
    <definedName name="______MIX35" localSheetId="0">#REF!</definedName>
    <definedName name="______MIX35">#REF!</definedName>
    <definedName name="______MIX40" localSheetId="5">#REF!</definedName>
    <definedName name="______MIX40" localSheetId="4">#REF!</definedName>
    <definedName name="______MIX40" localSheetId="2">#REF!</definedName>
    <definedName name="______MIX40" localSheetId="7">#REF!</definedName>
    <definedName name="______MIX40" localSheetId="1">#REF!</definedName>
    <definedName name="______MIX40" localSheetId="0">#REF!</definedName>
    <definedName name="______MIX40">#REF!</definedName>
    <definedName name="______MIX45" localSheetId="5">'[4]Mix Design'!#REF!</definedName>
    <definedName name="______MIX45" localSheetId="4">'[4]Mix Design'!#REF!</definedName>
    <definedName name="______MIX45" localSheetId="2">'[4]Mix Design'!#REF!</definedName>
    <definedName name="______MIX45" localSheetId="7">'[4]Mix Design'!#REF!</definedName>
    <definedName name="______MIX45" localSheetId="1">'[4]Mix Design'!#REF!</definedName>
    <definedName name="______MIX45" localSheetId="0">'[4]Mix Design'!#REF!</definedName>
    <definedName name="______MIX45">'[4]Mix Design'!#REF!</definedName>
    <definedName name="______mm1" localSheetId="5">#REF!</definedName>
    <definedName name="______mm1" localSheetId="4">#REF!</definedName>
    <definedName name="______mm1" localSheetId="2">#REF!</definedName>
    <definedName name="______mm1" localSheetId="7">#REF!</definedName>
    <definedName name="______mm1" localSheetId="1">#REF!</definedName>
    <definedName name="______mm1" localSheetId="0">#REF!</definedName>
    <definedName name="______mm1">#REF!</definedName>
    <definedName name="______mm2" localSheetId="5">#REF!</definedName>
    <definedName name="______mm2" localSheetId="4">#REF!</definedName>
    <definedName name="______mm2" localSheetId="2">#REF!</definedName>
    <definedName name="______mm2" localSheetId="7">#REF!</definedName>
    <definedName name="______mm2" localSheetId="1">#REF!</definedName>
    <definedName name="______mm2" localSheetId="0">#REF!</definedName>
    <definedName name="______mm2">#REF!</definedName>
    <definedName name="______mm3" localSheetId="5">#REF!</definedName>
    <definedName name="______mm3" localSheetId="4">#REF!</definedName>
    <definedName name="______mm3" localSheetId="2">#REF!</definedName>
    <definedName name="______mm3" localSheetId="7">#REF!</definedName>
    <definedName name="______mm3" localSheetId="1">#REF!</definedName>
    <definedName name="______mm3" localSheetId="0">#REF!</definedName>
    <definedName name="______mm3">#REF!</definedName>
    <definedName name="______MUR5" localSheetId="5">#REF!</definedName>
    <definedName name="______MUR5" localSheetId="4">#REF!</definedName>
    <definedName name="______MUR5" localSheetId="2">#REF!</definedName>
    <definedName name="______MUR5" localSheetId="7">#REF!</definedName>
    <definedName name="______MUR5" localSheetId="1">#REF!</definedName>
    <definedName name="______MUR5" localSheetId="0">#REF!</definedName>
    <definedName name="______MUR5">#REF!</definedName>
    <definedName name="______MUR8" localSheetId="5">#REF!</definedName>
    <definedName name="______MUR8" localSheetId="4">#REF!</definedName>
    <definedName name="______MUR8" localSheetId="2">#REF!</definedName>
    <definedName name="______MUR8" localSheetId="7">#REF!</definedName>
    <definedName name="______MUR8" localSheetId="1">#REF!</definedName>
    <definedName name="______MUR8" localSheetId="0">#REF!</definedName>
    <definedName name="______MUR8">#REF!</definedName>
    <definedName name="______OPC43" localSheetId="5">#REF!</definedName>
    <definedName name="______OPC43" localSheetId="4">#REF!</definedName>
    <definedName name="______OPC43" localSheetId="2">#REF!</definedName>
    <definedName name="______OPC43" localSheetId="7">#REF!</definedName>
    <definedName name="______OPC43" localSheetId="1">#REF!</definedName>
    <definedName name="______OPC43" localSheetId="0">#REF!</definedName>
    <definedName name="______OPC43">#REF!</definedName>
    <definedName name="______PB1" localSheetId="5">#REF!</definedName>
    <definedName name="______PB1" localSheetId="4">#REF!</definedName>
    <definedName name="______PB1" localSheetId="2">#REF!</definedName>
    <definedName name="______PB1" localSheetId="7">#REF!</definedName>
    <definedName name="______PB1" localSheetId="1">#REF!</definedName>
    <definedName name="______PB1" localSheetId="0">#REF!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5">#REF!</definedName>
    <definedName name="______SH5" localSheetId="4">#REF!</definedName>
    <definedName name="______SH5" localSheetId="2">#REF!</definedName>
    <definedName name="______SH5" localSheetId="7">#REF!</definedName>
    <definedName name="______SH5" localSheetId="1">#REF!</definedName>
    <definedName name="______SH5" localSheetId="0">#REF!</definedName>
    <definedName name="______SH5">#REF!</definedName>
    <definedName name="______SLV10025" localSheetId="5">'[28]ANAL-PIPE LINE'!#REF!</definedName>
    <definedName name="______SLV10025" localSheetId="4">'[28]ANAL-PIPE LINE'!#REF!</definedName>
    <definedName name="______SLV10025" localSheetId="2">'[28]ANAL-PIPE LINE'!#REF!</definedName>
    <definedName name="______SLV10025" localSheetId="7">'[28]ANAL-PIPE LINE'!#REF!</definedName>
    <definedName name="______SLV10025" localSheetId="1">'[28]ANAL-PIPE LINE'!#REF!</definedName>
    <definedName name="______SLV10025" localSheetId="0">'[28]ANAL-PIPE LINE'!#REF!</definedName>
    <definedName name="______SLV10025">'[28]ANAL-PIPE LINE'!#REF!</definedName>
    <definedName name="______tab1" localSheetId="5">#REF!</definedName>
    <definedName name="______tab1" localSheetId="4">#REF!</definedName>
    <definedName name="______tab1" localSheetId="2">#REF!</definedName>
    <definedName name="______tab1" localSheetId="7">#REF!</definedName>
    <definedName name="______tab1" localSheetId="1">#REF!</definedName>
    <definedName name="______tab1" localSheetId="0">#REF!</definedName>
    <definedName name="______tab1">#REF!</definedName>
    <definedName name="______tab2" localSheetId="5">#REF!</definedName>
    <definedName name="______tab2" localSheetId="4">#REF!</definedName>
    <definedName name="______tab2" localSheetId="2">#REF!</definedName>
    <definedName name="______tab2" localSheetId="7">#REF!</definedName>
    <definedName name="______tab2" localSheetId="1">#REF!</definedName>
    <definedName name="______tab2" localSheetId="0">#REF!</definedName>
    <definedName name="______tab2">#REF!</definedName>
    <definedName name="______TB2" localSheetId="5">#REF!</definedName>
    <definedName name="______TB2" localSheetId="4">#REF!</definedName>
    <definedName name="______TB2" localSheetId="2">#REF!</definedName>
    <definedName name="______TB2" localSheetId="7">#REF!</definedName>
    <definedName name="______TB2" localSheetId="1">#REF!</definedName>
    <definedName name="______TB2" localSheetId="0">#REF!</definedName>
    <definedName name="______TB2">#REF!</definedName>
    <definedName name="______TIP1" localSheetId="5">#REF!</definedName>
    <definedName name="______TIP1" localSheetId="4">#REF!</definedName>
    <definedName name="______TIP1" localSheetId="2">#REF!</definedName>
    <definedName name="______TIP1" localSheetId="7">#REF!</definedName>
    <definedName name="______TIP1" localSheetId="1">#REF!</definedName>
    <definedName name="______TIP1" localSheetId="0">#REF!</definedName>
    <definedName name="______TIP1">#REF!</definedName>
    <definedName name="______TIP2" localSheetId="5">#REF!</definedName>
    <definedName name="______TIP2" localSheetId="4">#REF!</definedName>
    <definedName name="______TIP2" localSheetId="2">#REF!</definedName>
    <definedName name="______TIP2" localSheetId="7">#REF!</definedName>
    <definedName name="______TIP2" localSheetId="1">#REF!</definedName>
    <definedName name="______TIP2" localSheetId="0">#REF!</definedName>
    <definedName name="______TIP2">#REF!</definedName>
    <definedName name="______TIP3" localSheetId="5">#REF!</definedName>
    <definedName name="______TIP3" localSheetId="4">#REF!</definedName>
    <definedName name="______TIP3" localSheetId="2">#REF!</definedName>
    <definedName name="______TIP3" localSheetId="7">#REF!</definedName>
    <definedName name="______TIP3" localSheetId="1">#REF!</definedName>
    <definedName name="______TIP3" localSheetId="0">#REF!</definedName>
    <definedName name="______TIP3">#REF!</definedName>
    <definedName name="_____A65537" localSheetId="5">#REF!</definedName>
    <definedName name="_____A65537" localSheetId="4">#REF!</definedName>
    <definedName name="_____A65537" localSheetId="2">#REF!</definedName>
    <definedName name="_____A65537" localSheetId="7">#REF!</definedName>
    <definedName name="_____A65537" localSheetId="1">#REF!</definedName>
    <definedName name="_____A65537" localSheetId="0">#REF!</definedName>
    <definedName name="_____A65537">#REF!</definedName>
    <definedName name="_____ABM10" localSheetId="5">#REF!</definedName>
    <definedName name="_____ABM10" localSheetId="4">#REF!</definedName>
    <definedName name="_____ABM10" localSheetId="2">#REF!</definedName>
    <definedName name="_____ABM10" localSheetId="7">#REF!</definedName>
    <definedName name="_____ABM10" localSheetId="1">#REF!</definedName>
    <definedName name="_____ABM10" localSheetId="0">#REF!</definedName>
    <definedName name="_____ABM10">#REF!</definedName>
    <definedName name="_____ABM40" localSheetId="5">#REF!</definedName>
    <definedName name="_____ABM40" localSheetId="4">#REF!</definedName>
    <definedName name="_____ABM40" localSheetId="2">#REF!</definedName>
    <definedName name="_____ABM40" localSheetId="7">#REF!</definedName>
    <definedName name="_____ABM40" localSheetId="1">#REF!</definedName>
    <definedName name="_____ABM40" localSheetId="0">#REF!</definedName>
    <definedName name="_____ABM40">#REF!</definedName>
    <definedName name="_____ABM6" localSheetId="5">#REF!</definedName>
    <definedName name="_____ABM6" localSheetId="4">#REF!</definedName>
    <definedName name="_____ABM6" localSheetId="2">#REF!</definedName>
    <definedName name="_____ABM6" localSheetId="7">#REF!</definedName>
    <definedName name="_____ABM6" localSheetId="1">#REF!</definedName>
    <definedName name="_____ABM6" localSheetId="0">#REF!</definedName>
    <definedName name="_____ABM6">#REF!</definedName>
    <definedName name="_____ACB10" localSheetId="5">#REF!</definedName>
    <definedName name="_____ACB10" localSheetId="4">#REF!</definedName>
    <definedName name="_____ACB10" localSheetId="2">#REF!</definedName>
    <definedName name="_____ACB10" localSheetId="7">#REF!</definedName>
    <definedName name="_____ACB10" localSheetId="1">#REF!</definedName>
    <definedName name="_____ACB10" localSheetId="0">#REF!</definedName>
    <definedName name="_____ACB10">#REF!</definedName>
    <definedName name="_____ACB20" localSheetId="5">#REF!</definedName>
    <definedName name="_____ACB20" localSheetId="4">#REF!</definedName>
    <definedName name="_____ACB20" localSheetId="2">#REF!</definedName>
    <definedName name="_____ACB20" localSheetId="7">#REF!</definedName>
    <definedName name="_____ACB20" localSheetId="1">#REF!</definedName>
    <definedName name="_____ACB20" localSheetId="0">#REF!</definedName>
    <definedName name="_____ACB20">#REF!</definedName>
    <definedName name="_____ACR10" localSheetId="5">#REF!</definedName>
    <definedName name="_____ACR10" localSheetId="4">#REF!</definedName>
    <definedName name="_____ACR10" localSheetId="2">#REF!</definedName>
    <definedName name="_____ACR10" localSheetId="7">#REF!</definedName>
    <definedName name="_____ACR10" localSheetId="1">#REF!</definedName>
    <definedName name="_____ACR10" localSheetId="0">#REF!</definedName>
    <definedName name="_____ACR10">#REF!</definedName>
    <definedName name="_____ACR20" localSheetId="5">#REF!</definedName>
    <definedName name="_____ACR20" localSheetId="4">#REF!</definedName>
    <definedName name="_____ACR20" localSheetId="2">#REF!</definedName>
    <definedName name="_____ACR20" localSheetId="7">#REF!</definedName>
    <definedName name="_____ACR20" localSheetId="1">#REF!</definedName>
    <definedName name="_____ACR20" localSheetId="0">#REF!</definedName>
    <definedName name="_____ACR20">#REF!</definedName>
    <definedName name="_____AGG10" localSheetId="5">#REF!</definedName>
    <definedName name="_____AGG10" localSheetId="4">#REF!</definedName>
    <definedName name="_____AGG10" localSheetId="2">#REF!</definedName>
    <definedName name="_____AGG10" localSheetId="7">#REF!</definedName>
    <definedName name="_____AGG10" localSheetId="1">#REF!</definedName>
    <definedName name="_____AGG10" localSheetId="0">#REF!</definedName>
    <definedName name="_____AGG10">#REF!</definedName>
    <definedName name="_____AGG40" localSheetId="5">#REF!</definedName>
    <definedName name="_____AGG40" localSheetId="4">#REF!</definedName>
    <definedName name="_____AGG40" localSheetId="2">#REF!</definedName>
    <definedName name="_____AGG40" localSheetId="7">#REF!</definedName>
    <definedName name="_____AGG40" localSheetId="1">#REF!</definedName>
    <definedName name="_____AGG40" localSheetId="0">#REF!</definedName>
    <definedName name="_____AGG40">#REF!</definedName>
    <definedName name="_____AGG6" localSheetId="5">#REF!</definedName>
    <definedName name="_____AGG6" localSheetId="4">#REF!</definedName>
    <definedName name="_____AGG6" localSheetId="2">#REF!</definedName>
    <definedName name="_____AGG6" localSheetId="7">#REF!</definedName>
    <definedName name="_____AGG6" localSheetId="1">#REF!</definedName>
    <definedName name="_____AGG6" localSheetId="0">#REF!</definedName>
    <definedName name="_____AGG6">#REF!</definedName>
    <definedName name="_____ash1" localSheetId="5">[13]ANAL!#REF!</definedName>
    <definedName name="_____ash1" localSheetId="4">[13]ANAL!#REF!</definedName>
    <definedName name="_____ash1" localSheetId="2">[13]ANAL!#REF!</definedName>
    <definedName name="_____ash1" localSheetId="7">[13]ANAL!#REF!</definedName>
    <definedName name="_____ash1" localSheetId="1">[13]ANAL!#REF!</definedName>
    <definedName name="_____ash1" localSheetId="0">[13]ANAL!#REF!</definedName>
    <definedName name="_____ash1">[13]ANAL!#REF!</definedName>
    <definedName name="_____AWM10" localSheetId="5">#REF!</definedName>
    <definedName name="_____AWM10" localSheetId="4">#REF!</definedName>
    <definedName name="_____AWM10" localSheetId="2">#REF!</definedName>
    <definedName name="_____AWM10" localSheetId="7">#REF!</definedName>
    <definedName name="_____AWM10" localSheetId="1">#REF!</definedName>
    <definedName name="_____AWM10" localSheetId="0">#REF!</definedName>
    <definedName name="_____AWM10">#REF!</definedName>
    <definedName name="_____AWM40" localSheetId="5">#REF!</definedName>
    <definedName name="_____AWM40" localSheetId="4">#REF!</definedName>
    <definedName name="_____AWM40" localSheetId="2">#REF!</definedName>
    <definedName name="_____AWM40" localSheetId="7">#REF!</definedName>
    <definedName name="_____AWM40" localSheetId="1">#REF!</definedName>
    <definedName name="_____AWM40" localSheetId="0">#REF!</definedName>
    <definedName name="_____AWM40">#REF!</definedName>
    <definedName name="_____AWM6" localSheetId="5">#REF!</definedName>
    <definedName name="_____AWM6" localSheetId="4">#REF!</definedName>
    <definedName name="_____AWM6" localSheetId="2">#REF!</definedName>
    <definedName name="_____AWM6" localSheetId="7">#REF!</definedName>
    <definedName name="_____AWM6" localSheetId="1">#REF!</definedName>
    <definedName name="_____AWM6" localSheetId="0">#REF!</definedName>
    <definedName name="_____AWM6">#REF!</definedName>
    <definedName name="_____b111121" localSheetId="5">#REF!</definedName>
    <definedName name="_____b111121" localSheetId="4">#REF!</definedName>
    <definedName name="_____b111121" localSheetId="2">#REF!</definedName>
    <definedName name="_____b111121" localSheetId="7">#REF!</definedName>
    <definedName name="_____b111121" localSheetId="1">#REF!</definedName>
    <definedName name="_____b111121" localSheetId="0">#REF!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5">[14]PROCTOR!#REF!</definedName>
    <definedName name="_____CAN458" localSheetId="4">[14]PROCTOR!#REF!</definedName>
    <definedName name="_____CAN458" localSheetId="2">[14]PROCTOR!#REF!</definedName>
    <definedName name="_____CAN458" localSheetId="7">[14]PROCTOR!#REF!</definedName>
    <definedName name="_____CAN458" localSheetId="1">[14]PROCTOR!#REF!</definedName>
    <definedName name="_____CAN458" localSheetId="0">[14]PROCTOR!#REF!</definedName>
    <definedName name="_____CAN458">[14]PROCTOR!#REF!</definedName>
    <definedName name="_____CAN486" localSheetId="5">[14]PROCTOR!#REF!</definedName>
    <definedName name="_____CAN486" localSheetId="4">[14]PROCTOR!#REF!</definedName>
    <definedName name="_____CAN486" localSheetId="2">[14]PROCTOR!#REF!</definedName>
    <definedName name="_____CAN486" localSheetId="7">[14]PROCTOR!#REF!</definedName>
    <definedName name="_____CAN486" localSheetId="1">[14]PROCTOR!#REF!</definedName>
    <definedName name="_____CAN486" localSheetId="0">[14]PROCTOR!#REF!</definedName>
    <definedName name="_____CAN486">[14]PROCTOR!#REF!</definedName>
    <definedName name="_____CAN487" localSheetId="5">[14]PROCTOR!#REF!</definedName>
    <definedName name="_____CAN487" localSheetId="4">[14]PROCTOR!#REF!</definedName>
    <definedName name="_____CAN487" localSheetId="2">[14]PROCTOR!#REF!</definedName>
    <definedName name="_____CAN487" localSheetId="7">[14]PROCTOR!#REF!</definedName>
    <definedName name="_____CAN487" localSheetId="1">[14]PROCTOR!#REF!</definedName>
    <definedName name="_____CAN487" localSheetId="0">[14]PROCTOR!#REF!</definedName>
    <definedName name="_____CAN487">[14]PROCTOR!#REF!</definedName>
    <definedName name="_____CAN488" localSheetId="5">[14]PROCTOR!#REF!</definedName>
    <definedName name="_____CAN488" localSheetId="4">[14]PROCTOR!#REF!</definedName>
    <definedName name="_____CAN488" localSheetId="2">[14]PROCTOR!#REF!</definedName>
    <definedName name="_____CAN488" localSheetId="7">[14]PROCTOR!#REF!</definedName>
    <definedName name="_____CAN488" localSheetId="1">[14]PROCTOR!#REF!</definedName>
    <definedName name="_____CAN488" localSheetId="0">[14]PROCTOR!#REF!</definedName>
    <definedName name="_____CAN488">[14]PROCTOR!#REF!</definedName>
    <definedName name="_____CAN489" localSheetId="5">[14]PROCTOR!#REF!</definedName>
    <definedName name="_____CAN489" localSheetId="4">[14]PROCTOR!#REF!</definedName>
    <definedName name="_____CAN489" localSheetId="2">[14]PROCTOR!#REF!</definedName>
    <definedName name="_____CAN489" localSheetId="7">[14]PROCTOR!#REF!</definedName>
    <definedName name="_____CAN489" localSheetId="1">[14]PROCTOR!#REF!</definedName>
    <definedName name="_____CAN489" localSheetId="0">[14]PROCTOR!#REF!</definedName>
    <definedName name="_____CAN489">[14]PROCTOR!#REF!</definedName>
    <definedName name="_____CAN490" localSheetId="5">[14]PROCTOR!#REF!</definedName>
    <definedName name="_____CAN490" localSheetId="4">[14]PROCTOR!#REF!</definedName>
    <definedName name="_____CAN490" localSheetId="2">[14]PROCTOR!#REF!</definedName>
    <definedName name="_____CAN490" localSheetId="7">[14]PROCTOR!#REF!</definedName>
    <definedName name="_____CAN490" localSheetId="1">[14]PROCTOR!#REF!</definedName>
    <definedName name="_____CAN490" localSheetId="0">[14]PROCTOR!#REF!</definedName>
    <definedName name="_____CAN490">[14]PROCTOR!#REF!</definedName>
    <definedName name="_____CAN491" localSheetId="5">[14]PROCTOR!#REF!</definedName>
    <definedName name="_____CAN491" localSheetId="4">[14]PROCTOR!#REF!</definedName>
    <definedName name="_____CAN491" localSheetId="2">[14]PROCTOR!#REF!</definedName>
    <definedName name="_____CAN491" localSheetId="7">[14]PROCTOR!#REF!</definedName>
    <definedName name="_____CAN491" localSheetId="1">[14]PROCTOR!#REF!</definedName>
    <definedName name="_____CAN491" localSheetId="0">[14]PROCTOR!#REF!</definedName>
    <definedName name="_____CAN491">[14]PROCTOR!#REF!</definedName>
    <definedName name="_____CAN492" localSheetId="5">[14]PROCTOR!#REF!</definedName>
    <definedName name="_____CAN492" localSheetId="4">[14]PROCTOR!#REF!</definedName>
    <definedName name="_____CAN492" localSheetId="2">[14]PROCTOR!#REF!</definedName>
    <definedName name="_____CAN492" localSheetId="7">[14]PROCTOR!#REF!</definedName>
    <definedName name="_____CAN492" localSheetId="1">[14]PROCTOR!#REF!</definedName>
    <definedName name="_____CAN492" localSheetId="0">[14]PROCTOR!#REF!</definedName>
    <definedName name="_____CAN492">[14]PROCTOR!#REF!</definedName>
    <definedName name="_____CAN493" localSheetId="5">[14]PROCTOR!#REF!</definedName>
    <definedName name="_____CAN493" localSheetId="4">[14]PROCTOR!#REF!</definedName>
    <definedName name="_____CAN493" localSheetId="2">[14]PROCTOR!#REF!</definedName>
    <definedName name="_____CAN493" localSheetId="7">[14]PROCTOR!#REF!</definedName>
    <definedName name="_____CAN493" localSheetId="1">[14]PROCTOR!#REF!</definedName>
    <definedName name="_____CAN493" localSheetId="0">[14]PROCTOR!#REF!</definedName>
    <definedName name="_____CAN493">[14]PROCTOR!#REF!</definedName>
    <definedName name="_____CAN494" localSheetId="5">[14]PROCTOR!#REF!</definedName>
    <definedName name="_____CAN494" localSheetId="4">[14]PROCTOR!#REF!</definedName>
    <definedName name="_____CAN494" localSheetId="2">[14]PROCTOR!#REF!</definedName>
    <definedName name="_____CAN494" localSheetId="7">[14]PROCTOR!#REF!</definedName>
    <definedName name="_____CAN494" localSheetId="1">[14]PROCTOR!#REF!</definedName>
    <definedName name="_____CAN494" localSheetId="0">[14]PROCTOR!#REF!</definedName>
    <definedName name="_____CAN494">[14]PROCTOR!#REF!</definedName>
    <definedName name="_____CAN495" localSheetId="5">[14]PROCTOR!#REF!</definedName>
    <definedName name="_____CAN495" localSheetId="4">[14]PROCTOR!#REF!</definedName>
    <definedName name="_____CAN495" localSheetId="2">[14]PROCTOR!#REF!</definedName>
    <definedName name="_____CAN495" localSheetId="7">[14]PROCTOR!#REF!</definedName>
    <definedName name="_____CAN495" localSheetId="1">[14]PROCTOR!#REF!</definedName>
    <definedName name="_____CAN495" localSheetId="0">[14]PROCTOR!#REF!</definedName>
    <definedName name="_____CAN495">[14]PROCTOR!#REF!</definedName>
    <definedName name="_____CAN496" localSheetId="5">[14]PROCTOR!#REF!</definedName>
    <definedName name="_____CAN496" localSheetId="4">[14]PROCTOR!#REF!</definedName>
    <definedName name="_____CAN496" localSheetId="2">[14]PROCTOR!#REF!</definedName>
    <definedName name="_____CAN496" localSheetId="7">[14]PROCTOR!#REF!</definedName>
    <definedName name="_____CAN496" localSheetId="1">[14]PROCTOR!#REF!</definedName>
    <definedName name="_____CAN496" localSheetId="0">[14]PROCTOR!#REF!</definedName>
    <definedName name="_____CAN496">[14]PROCTOR!#REF!</definedName>
    <definedName name="_____CAN497" localSheetId="5">[14]PROCTOR!#REF!</definedName>
    <definedName name="_____CAN497" localSheetId="4">[14]PROCTOR!#REF!</definedName>
    <definedName name="_____CAN497" localSheetId="2">[14]PROCTOR!#REF!</definedName>
    <definedName name="_____CAN497" localSheetId="7">[14]PROCTOR!#REF!</definedName>
    <definedName name="_____CAN497" localSheetId="1">[14]PROCTOR!#REF!</definedName>
    <definedName name="_____CAN497" localSheetId="0">[14]PROCTOR!#REF!</definedName>
    <definedName name="_____CAN497">[14]PROCTOR!#REF!</definedName>
    <definedName name="_____CAN498" localSheetId="5">[14]PROCTOR!#REF!</definedName>
    <definedName name="_____CAN498" localSheetId="4">[14]PROCTOR!#REF!</definedName>
    <definedName name="_____CAN498" localSheetId="2">[14]PROCTOR!#REF!</definedName>
    <definedName name="_____CAN498" localSheetId="7">[14]PROCTOR!#REF!</definedName>
    <definedName name="_____CAN498" localSheetId="1">[14]PROCTOR!#REF!</definedName>
    <definedName name="_____CAN498" localSheetId="0">[14]PROCTOR!#REF!</definedName>
    <definedName name="_____CAN498">[14]PROCTOR!#REF!</definedName>
    <definedName name="_____CAN499" localSheetId="5">[14]PROCTOR!#REF!</definedName>
    <definedName name="_____CAN499" localSheetId="4">[14]PROCTOR!#REF!</definedName>
    <definedName name="_____CAN499" localSheetId="2">[14]PROCTOR!#REF!</definedName>
    <definedName name="_____CAN499" localSheetId="7">[14]PROCTOR!#REF!</definedName>
    <definedName name="_____CAN499" localSheetId="1">[14]PROCTOR!#REF!</definedName>
    <definedName name="_____CAN499" localSheetId="0">[14]PROCTOR!#REF!</definedName>
    <definedName name="_____CAN499">[14]PROCTOR!#REF!</definedName>
    <definedName name="_____CAN500" localSheetId="5">[14]PROCTOR!#REF!</definedName>
    <definedName name="_____CAN500" localSheetId="4">[14]PROCTOR!#REF!</definedName>
    <definedName name="_____CAN500" localSheetId="2">[14]PROCTOR!#REF!</definedName>
    <definedName name="_____CAN500" localSheetId="7">[14]PROCTOR!#REF!</definedName>
    <definedName name="_____CAN500" localSheetId="1">[14]PROCTOR!#REF!</definedName>
    <definedName name="_____CAN500" localSheetId="0">[14]PROCTOR!#REF!</definedName>
    <definedName name="_____CAN500">[14]PROCTOR!#REF!</definedName>
    <definedName name="_____CDG100" localSheetId="5">#REF!</definedName>
    <definedName name="_____CDG100" localSheetId="4">#REF!</definedName>
    <definedName name="_____CDG100" localSheetId="2">#REF!</definedName>
    <definedName name="_____CDG100" localSheetId="7">#REF!</definedName>
    <definedName name="_____CDG100" localSheetId="1">#REF!</definedName>
    <definedName name="_____CDG100" localSheetId="0">#REF!</definedName>
    <definedName name="_____CDG100">#REF!</definedName>
    <definedName name="_____CDG250" localSheetId="5">#REF!</definedName>
    <definedName name="_____CDG250" localSheetId="4">#REF!</definedName>
    <definedName name="_____CDG250" localSheetId="2">#REF!</definedName>
    <definedName name="_____CDG250" localSheetId="7">#REF!</definedName>
    <definedName name="_____CDG250" localSheetId="1">#REF!</definedName>
    <definedName name="_____CDG250" localSheetId="0">#REF!</definedName>
    <definedName name="_____CDG250">#REF!</definedName>
    <definedName name="_____CDG50" localSheetId="5">#REF!</definedName>
    <definedName name="_____CDG50" localSheetId="4">#REF!</definedName>
    <definedName name="_____CDG50" localSheetId="2">#REF!</definedName>
    <definedName name="_____CDG50" localSheetId="7">#REF!</definedName>
    <definedName name="_____CDG50" localSheetId="1">#REF!</definedName>
    <definedName name="_____CDG50" localSheetId="0">#REF!</definedName>
    <definedName name="_____CDG50">#REF!</definedName>
    <definedName name="_____CDG500" localSheetId="5">#REF!</definedName>
    <definedName name="_____CDG500" localSheetId="4">#REF!</definedName>
    <definedName name="_____CDG500" localSheetId="2">#REF!</definedName>
    <definedName name="_____CDG500" localSheetId="7">#REF!</definedName>
    <definedName name="_____CDG500" localSheetId="1">#REF!</definedName>
    <definedName name="_____CDG500" localSheetId="0">#REF!</definedName>
    <definedName name="_____CDG500">#REF!</definedName>
    <definedName name="_____CEM53" localSheetId="5">#REF!</definedName>
    <definedName name="_____CEM53" localSheetId="4">#REF!</definedName>
    <definedName name="_____CEM53" localSheetId="2">#REF!</definedName>
    <definedName name="_____CEM53" localSheetId="7">#REF!</definedName>
    <definedName name="_____CEM53" localSheetId="1">#REF!</definedName>
    <definedName name="_____CEM53" localSheetId="0">#REF!</definedName>
    <definedName name="_____CEM53">#REF!</definedName>
    <definedName name="_____CRN3" localSheetId="5">#REF!</definedName>
    <definedName name="_____CRN3" localSheetId="4">#REF!</definedName>
    <definedName name="_____CRN3" localSheetId="2">#REF!</definedName>
    <definedName name="_____CRN3" localSheetId="7">#REF!</definedName>
    <definedName name="_____CRN3" localSheetId="1">#REF!</definedName>
    <definedName name="_____CRN3" localSheetId="0">#REF!</definedName>
    <definedName name="_____CRN3">#REF!</definedName>
    <definedName name="_____CRN35" localSheetId="5">#REF!</definedName>
    <definedName name="_____CRN35" localSheetId="4">#REF!</definedName>
    <definedName name="_____CRN35" localSheetId="2">#REF!</definedName>
    <definedName name="_____CRN35" localSheetId="7">#REF!</definedName>
    <definedName name="_____CRN35" localSheetId="1">#REF!</definedName>
    <definedName name="_____CRN35" localSheetId="0">#REF!</definedName>
    <definedName name="_____CRN35">#REF!</definedName>
    <definedName name="_____CRN80" localSheetId="5">#REF!</definedName>
    <definedName name="_____CRN80" localSheetId="4">#REF!</definedName>
    <definedName name="_____CRN80" localSheetId="2">#REF!</definedName>
    <definedName name="_____CRN80" localSheetId="7">#REF!</definedName>
    <definedName name="_____CRN80" localSheetId="1">#REF!</definedName>
    <definedName name="_____CRN80" localSheetId="0">#REF!</definedName>
    <definedName name="_____CRN80">#REF!</definedName>
    <definedName name="_____dec05" localSheetId="5" hidden="1">{"'Sheet1'!$A$4386:$N$4591"}</definedName>
    <definedName name="_____dec05" localSheetId="4" hidden="1">{"'Sheet1'!$A$4386:$N$4591"}</definedName>
    <definedName name="_____dec05" localSheetId="2" hidden="1">{"'Sheet1'!$A$4386:$N$4591"}</definedName>
    <definedName name="_____dec05" localSheetId="1" hidden="1">{"'Sheet1'!$A$4386:$N$4591"}</definedName>
    <definedName name="_____dec05" localSheetId="0" hidden="1">{"'Sheet1'!$A$4386:$N$4591"}</definedName>
    <definedName name="_____dec05" hidden="1">{"'Sheet1'!$A$4386:$N$4591"}</definedName>
    <definedName name="_____DOZ50" localSheetId="5">#REF!</definedName>
    <definedName name="_____DOZ50" localSheetId="4">#REF!</definedName>
    <definedName name="_____DOZ50" localSheetId="2">#REF!</definedName>
    <definedName name="_____DOZ50" localSheetId="7">#REF!</definedName>
    <definedName name="_____DOZ50" localSheetId="1">#REF!</definedName>
    <definedName name="_____DOZ50" localSheetId="0">#REF!</definedName>
    <definedName name="_____DOZ50">#REF!</definedName>
    <definedName name="_____DOZ80" localSheetId="5">#REF!</definedName>
    <definedName name="_____DOZ80" localSheetId="4">#REF!</definedName>
    <definedName name="_____DOZ80" localSheetId="2">#REF!</definedName>
    <definedName name="_____DOZ80" localSheetId="7">#REF!</definedName>
    <definedName name="_____DOZ80" localSheetId="1">#REF!</definedName>
    <definedName name="_____DOZ80" localSheetId="0">#REF!</definedName>
    <definedName name="_____DOZ80">#REF!</definedName>
    <definedName name="_____EXC10">'[23]21-Rate Analysis-1'!$E$53</definedName>
    <definedName name="_____EXC20">'[27]21-Rate Analysis '!$E$50</definedName>
    <definedName name="_____EXC7">'[23]21-Rate Analysis-1'!$E$54</definedName>
    <definedName name="_____ExV200" localSheetId="5">#REF!</definedName>
    <definedName name="_____ExV200" localSheetId="4">#REF!</definedName>
    <definedName name="_____ExV200" localSheetId="2">#REF!</definedName>
    <definedName name="_____ExV200" localSheetId="7">#REF!</definedName>
    <definedName name="_____ExV200" localSheetId="1">#REF!</definedName>
    <definedName name="_____ExV200" localSheetId="0">#REF!</definedName>
    <definedName name="_____ExV200">#REF!</definedName>
    <definedName name="_____GEN100" localSheetId="5">#REF!</definedName>
    <definedName name="_____GEN100" localSheetId="4">#REF!</definedName>
    <definedName name="_____GEN100" localSheetId="2">#REF!</definedName>
    <definedName name="_____GEN100" localSheetId="7">#REF!</definedName>
    <definedName name="_____GEN100" localSheetId="1">#REF!</definedName>
    <definedName name="_____GEN100" localSheetId="0">#REF!</definedName>
    <definedName name="_____GEN100">#REF!</definedName>
    <definedName name="_____GEN250" localSheetId="5">#REF!</definedName>
    <definedName name="_____GEN250" localSheetId="4">#REF!</definedName>
    <definedName name="_____GEN250" localSheetId="2">#REF!</definedName>
    <definedName name="_____GEN250" localSheetId="7">#REF!</definedName>
    <definedName name="_____GEN250" localSheetId="1">#REF!</definedName>
    <definedName name="_____GEN250" localSheetId="0">#REF!</definedName>
    <definedName name="_____GEN250">#REF!</definedName>
    <definedName name="_____GEN325" localSheetId="5">#REF!</definedName>
    <definedName name="_____GEN325" localSheetId="4">#REF!</definedName>
    <definedName name="_____GEN325" localSheetId="2">#REF!</definedName>
    <definedName name="_____GEN325" localSheetId="7">#REF!</definedName>
    <definedName name="_____GEN325" localSheetId="1">#REF!</definedName>
    <definedName name="_____GEN325" localSheetId="0">#REF!</definedName>
    <definedName name="_____GEN325">#REF!</definedName>
    <definedName name="_____GEN380" localSheetId="5">#REF!</definedName>
    <definedName name="_____GEN380" localSheetId="4">#REF!</definedName>
    <definedName name="_____GEN380" localSheetId="2">#REF!</definedName>
    <definedName name="_____GEN380" localSheetId="7">#REF!</definedName>
    <definedName name="_____GEN380" localSheetId="1">#REF!</definedName>
    <definedName name="_____GEN380" localSheetId="0">#REF!</definedName>
    <definedName name="_____GEN380">#REF!</definedName>
    <definedName name="_____GSB1" localSheetId="5">#REF!</definedName>
    <definedName name="_____GSB1" localSheetId="4">#REF!</definedName>
    <definedName name="_____GSB1" localSheetId="2">#REF!</definedName>
    <definedName name="_____GSB1" localSheetId="7">#REF!</definedName>
    <definedName name="_____GSB1" localSheetId="1">#REF!</definedName>
    <definedName name="_____GSB1" localSheetId="0">#REF!</definedName>
    <definedName name="_____GSB1">#REF!</definedName>
    <definedName name="_____GSB2" localSheetId="5">#REF!</definedName>
    <definedName name="_____GSB2" localSheetId="4">#REF!</definedName>
    <definedName name="_____GSB2" localSheetId="2">#REF!</definedName>
    <definedName name="_____GSB2" localSheetId="7">#REF!</definedName>
    <definedName name="_____GSB2" localSheetId="1">#REF!</definedName>
    <definedName name="_____GSB2" localSheetId="0">#REF!</definedName>
    <definedName name="_____GSB2">#REF!</definedName>
    <definedName name="_____GSB3" localSheetId="5">#REF!</definedName>
    <definedName name="_____GSB3" localSheetId="4">#REF!</definedName>
    <definedName name="_____GSB3" localSheetId="2">#REF!</definedName>
    <definedName name="_____GSB3" localSheetId="7">#REF!</definedName>
    <definedName name="_____GSB3" localSheetId="1">#REF!</definedName>
    <definedName name="_____GSB3" localSheetId="0">#REF!</definedName>
    <definedName name="_____GSB3">#REF!</definedName>
    <definedName name="_____HMP1" localSheetId="5">#REF!</definedName>
    <definedName name="_____HMP1" localSheetId="4">#REF!</definedName>
    <definedName name="_____HMP1" localSheetId="2">#REF!</definedName>
    <definedName name="_____HMP1" localSheetId="7">#REF!</definedName>
    <definedName name="_____HMP1" localSheetId="1">#REF!</definedName>
    <definedName name="_____HMP1" localSheetId="0">#REF!</definedName>
    <definedName name="_____HMP1">#REF!</definedName>
    <definedName name="_____HMP2" localSheetId="5">#REF!</definedName>
    <definedName name="_____HMP2" localSheetId="4">#REF!</definedName>
    <definedName name="_____HMP2" localSheetId="2">#REF!</definedName>
    <definedName name="_____HMP2" localSheetId="7">#REF!</definedName>
    <definedName name="_____HMP2" localSheetId="1">#REF!</definedName>
    <definedName name="_____HMP2" localSheetId="0">#REF!</definedName>
    <definedName name="_____HMP2">#REF!</definedName>
    <definedName name="_____HMP3" localSheetId="5">#REF!</definedName>
    <definedName name="_____HMP3" localSheetId="4">#REF!</definedName>
    <definedName name="_____HMP3" localSheetId="2">#REF!</definedName>
    <definedName name="_____HMP3" localSheetId="7">#REF!</definedName>
    <definedName name="_____HMP3" localSheetId="1">#REF!</definedName>
    <definedName name="_____HMP3" localSheetId="0">#REF!</definedName>
    <definedName name="_____HMP3">#REF!</definedName>
    <definedName name="_____HMP4" localSheetId="5">#REF!</definedName>
    <definedName name="_____HMP4" localSheetId="4">#REF!</definedName>
    <definedName name="_____HMP4" localSheetId="2">#REF!</definedName>
    <definedName name="_____HMP4" localSheetId="7">#REF!</definedName>
    <definedName name="_____HMP4" localSheetId="1">#REF!</definedName>
    <definedName name="_____HMP4" localSheetId="0">#REF!</definedName>
    <definedName name="_____HMP4">#REF!</definedName>
    <definedName name="_____Ki1" localSheetId="5">#REF!</definedName>
    <definedName name="_____Ki1" localSheetId="4">#REF!</definedName>
    <definedName name="_____Ki1" localSheetId="2">#REF!</definedName>
    <definedName name="_____Ki1" localSheetId="7">#REF!</definedName>
    <definedName name="_____Ki1" localSheetId="1">#REF!</definedName>
    <definedName name="_____Ki1" localSheetId="0">#REF!</definedName>
    <definedName name="_____Ki1">#REF!</definedName>
    <definedName name="_____Ki2" localSheetId="5">#REF!</definedName>
    <definedName name="_____Ki2" localSheetId="4">#REF!</definedName>
    <definedName name="_____Ki2" localSheetId="2">#REF!</definedName>
    <definedName name="_____Ki2" localSheetId="7">#REF!</definedName>
    <definedName name="_____Ki2" localSheetId="1">#REF!</definedName>
    <definedName name="_____Ki2" localSheetId="0">#REF!</definedName>
    <definedName name="_____Ki2">#REF!</definedName>
    <definedName name="_____lb1" localSheetId="5">#REF!</definedName>
    <definedName name="_____lb1" localSheetId="4">#REF!</definedName>
    <definedName name="_____lb1" localSheetId="2">#REF!</definedName>
    <definedName name="_____lb1" localSheetId="7">#REF!</definedName>
    <definedName name="_____lb1" localSheetId="1">#REF!</definedName>
    <definedName name="_____lb1" localSheetId="0">#REF!</definedName>
    <definedName name="_____lb1">#REF!</definedName>
    <definedName name="_____lb2" localSheetId="5">#REF!</definedName>
    <definedName name="_____lb2" localSheetId="4">#REF!</definedName>
    <definedName name="_____lb2" localSheetId="2">#REF!</definedName>
    <definedName name="_____lb2" localSheetId="7">#REF!</definedName>
    <definedName name="_____lb2" localSheetId="1">#REF!</definedName>
    <definedName name="_____lb2" localSheetId="0">#REF!</definedName>
    <definedName name="_____lb2">#REF!</definedName>
    <definedName name="_____mac2">200</definedName>
    <definedName name="_____MAN1" localSheetId="5">#REF!</definedName>
    <definedName name="_____MAN1" localSheetId="4">#REF!</definedName>
    <definedName name="_____MAN1" localSheetId="2">#REF!</definedName>
    <definedName name="_____MAN1" localSheetId="7">#REF!</definedName>
    <definedName name="_____MAN1" localSheetId="1">#REF!</definedName>
    <definedName name="_____MAN1" localSheetId="0">#REF!</definedName>
    <definedName name="_____MAN1">#REF!</definedName>
    <definedName name="_____MIX10" localSheetId="5">#REF!</definedName>
    <definedName name="_____MIX10" localSheetId="4">#REF!</definedName>
    <definedName name="_____MIX10" localSheetId="2">#REF!</definedName>
    <definedName name="_____MIX10" localSheetId="7">#REF!</definedName>
    <definedName name="_____MIX10" localSheetId="1">#REF!</definedName>
    <definedName name="_____MIX10" localSheetId="0">#REF!</definedName>
    <definedName name="_____MIX10">#REF!</definedName>
    <definedName name="_____MIX15" localSheetId="5">#REF!</definedName>
    <definedName name="_____MIX15" localSheetId="4">#REF!</definedName>
    <definedName name="_____MIX15" localSheetId="2">#REF!</definedName>
    <definedName name="_____MIX15" localSheetId="7">#REF!</definedName>
    <definedName name="_____MIX15" localSheetId="1">#REF!</definedName>
    <definedName name="_____MIX15" localSheetId="0">#REF!</definedName>
    <definedName name="_____MIX15">#REF!</definedName>
    <definedName name="_____MIX15150" localSheetId="5">'[4]Mix Design'!#REF!</definedName>
    <definedName name="_____MIX15150" localSheetId="4">'[4]Mix Design'!#REF!</definedName>
    <definedName name="_____MIX15150" localSheetId="2">'[4]Mix Design'!#REF!</definedName>
    <definedName name="_____MIX15150" localSheetId="7">'[4]Mix Design'!#REF!</definedName>
    <definedName name="_____MIX15150" localSheetId="1">'[4]Mix Design'!#REF!</definedName>
    <definedName name="_____MIX15150" localSheetId="0">'[4]Mix Design'!#REF!</definedName>
    <definedName name="_____MIX15150">'[4]Mix Design'!#REF!</definedName>
    <definedName name="_____MIX1540">'[4]Mix Design'!$P$11</definedName>
    <definedName name="_____MIX1580" localSheetId="5">'[4]Mix Design'!#REF!</definedName>
    <definedName name="_____MIX1580" localSheetId="4">'[4]Mix Design'!#REF!</definedName>
    <definedName name="_____MIX1580" localSheetId="2">'[4]Mix Design'!#REF!</definedName>
    <definedName name="_____MIX1580" localSheetId="7">'[4]Mix Design'!#REF!</definedName>
    <definedName name="_____MIX1580" localSheetId="1">'[4]Mix Design'!#REF!</definedName>
    <definedName name="_____MIX1580" localSheetId="0">'[4]Mix Design'!#REF!</definedName>
    <definedName name="_____MIX1580">'[4]Mix Design'!#REF!</definedName>
    <definedName name="_____MIX2">'[5]Mix Design'!$P$12</definedName>
    <definedName name="_____MIX20" localSheetId="5">#REF!</definedName>
    <definedName name="_____MIX20" localSheetId="4">#REF!</definedName>
    <definedName name="_____MIX20" localSheetId="2">#REF!</definedName>
    <definedName name="_____MIX20" localSheetId="7">#REF!</definedName>
    <definedName name="_____MIX20" localSheetId="1">#REF!</definedName>
    <definedName name="_____MIX20" localSheetId="0">#REF!</definedName>
    <definedName name="_____MIX20">#REF!</definedName>
    <definedName name="_____MIX2020">'[4]Mix Design'!$P$12</definedName>
    <definedName name="_____MIX2040">'[4]Mix Design'!$P$13</definedName>
    <definedName name="_____MIX25" localSheetId="5">#REF!</definedName>
    <definedName name="_____MIX25" localSheetId="4">#REF!</definedName>
    <definedName name="_____MIX25" localSheetId="2">#REF!</definedName>
    <definedName name="_____MIX25" localSheetId="7">#REF!</definedName>
    <definedName name="_____MIX25" localSheetId="1">#REF!</definedName>
    <definedName name="_____MIX25" localSheetId="0">#REF!</definedName>
    <definedName name="_____MIX25">#REF!</definedName>
    <definedName name="_____MIX2540">'[4]Mix Design'!$P$15</definedName>
    <definedName name="_____Mix255">'[6]Mix Design'!$P$13</definedName>
    <definedName name="_____MIX30" localSheetId="5">#REF!</definedName>
    <definedName name="_____MIX30" localSheetId="4">#REF!</definedName>
    <definedName name="_____MIX30" localSheetId="2">#REF!</definedName>
    <definedName name="_____MIX30" localSheetId="7">#REF!</definedName>
    <definedName name="_____MIX30" localSheetId="1">#REF!</definedName>
    <definedName name="_____MIX30" localSheetId="0">#REF!</definedName>
    <definedName name="_____MIX30">#REF!</definedName>
    <definedName name="_____MIX35" localSheetId="5">#REF!</definedName>
    <definedName name="_____MIX35" localSheetId="4">#REF!</definedName>
    <definedName name="_____MIX35" localSheetId="2">#REF!</definedName>
    <definedName name="_____MIX35" localSheetId="7">#REF!</definedName>
    <definedName name="_____MIX35" localSheetId="1">#REF!</definedName>
    <definedName name="_____MIX35" localSheetId="0">#REF!</definedName>
    <definedName name="_____MIX35">#REF!</definedName>
    <definedName name="_____MIX40" localSheetId="5">#REF!</definedName>
    <definedName name="_____MIX40" localSheetId="4">#REF!</definedName>
    <definedName name="_____MIX40" localSheetId="2">#REF!</definedName>
    <definedName name="_____MIX40" localSheetId="7">#REF!</definedName>
    <definedName name="_____MIX40" localSheetId="1">#REF!</definedName>
    <definedName name="_____MIX40" localSheetId="0">#REF!</definedName>
    <definedName name="_____MIX40">#REF!</definedName>
    <definedName name="_____MIX45" localSheetId="5">'[4]Mix Design'!#REF!</definedName>
    <definedName name="_____MIX45" localSheetId="4">'[4]Mix Design'!#REF!</definedName>
    <definedName name="_____MIX45" localSheetId="2">'[4]Mix Design'!#REF!</definedName>
    <definedName name="_____MIX45" localSheetId="7">'[4]Mix Design'!#REF!</definedName>
    <definedName name="_____MIX45" localSheetId="1">'[4]Mix Design'!#REF!</definedName>
    <definedName name="_____MIX45" localSheetId="0">'[4]Mix Design'!#REF!</definedName>
    <definedName name="_____MIX45">'[4]Mix Design'!#REF!</definedName>
    <definedName name="_____mm1" localSheetId="5">#REF!</definedName>
    <definedName name="_____mm1" localSheetId="4">#REF!</definedName>
    <definedName name="_____mm1" localSheetId="2">#REF!</definedName>
    <definedName name="_____mm1" localSheetId="7">#REF!</definedName>
    <definedName name="_____mm1" localSheetId="1">#REF!</definedName>
    <definedName name="_____mm1" localSheetId="0">#REF!</definedName>
    <definedName name="_____mm1">#REF!</definedName>
    <definedName name="_____mm2" localSheetId="5">#REF!</definedName>
    <definedName name="_____mm2" localSheetId="4">#REF!</definedName>
    <definedName name="_____mm2" localSheetId="2">#REF!</definedName>
    <definedName name="_____mm2" localSheetId="7">#REF!</definedName>
    <definedName name="_____mm2" localSheetId="1">#REF!</definedName>
    <definedName name="_____mm2" localSheetId="0">#REF!</definedName>
    <definedName name="_____mm2">#REF!</definedName>
    <definedName name="_____mm3" localSheetId="5">#REF!</definedName>
    <definedName name="_____mm3" localSheetId="4">#REF!</definedName>
    <definedName name="_____mm3" localSheetId="2">#REF!</definedName>
    <definedName name="_____mm3" localSheetId="7">#REF!</definedName>
    <definedName name="_____mm3" localSheetId="1">#REF!</definedName>
    <definedName name="_____mm3" localSheetId="0">#REF!</definedName>
    <definedName name="_____mm3">#REF!</definedName>
    <definedName name="_____MUR5" localSheetId="5">#REF!</definedName>
    <definedName name="_____MUR5" localSheetId="4">#REF!</definedName>
    <definedName name="_____MUR5" localSheetId="2">#REF!</definedName>
    <definedName name="_____MUR5" localSheetId="7">#REF!</definedName>
    <definedName name="_____MUR5" localSheetId="1">#REF!</definedName>
    <definedName name="_____MUR5" localSheetId="0">#REF!</definedName>
    <definedName name="_____MUR5">#REF!</definedName>
    <definedName name="_____MUR8" localSheetId="5">#REF!</definedName>
    <definedName name="_____MUR8" localSheetId="4">#REF!</definedName>
    <definedName name="_____MUR8" localSheetId="2">#REF!</definedName>
    <definedName name="_____MUR8" localSheetId="7">#REF!</definedName>
    <definedName name="_____MUR8" localSheetId="1">#REF!</definedName>
    <definedName name="_____MUR8" localSheetId="0">#REF!</definedName>
    <definedName name="_____MUR8">#REF!</definedName>
    <definedName name="_____OPC43" localSheetId="5">#REF!</definedName>
    <definedName name="_____OPC43" localSheetId="4">#REF!</definedName>
    <definedName name="_____OPC43" localSheetId="2">#REF!</definedName>
    <definedName name="_____OPC43" localSheetId="7">#REF!</definedName>
    <definedName name="_____OPC43" localSheetId="1">#REF!</definedName>
    <definedName name="_____OPC43" localSheetId="0">#REF!</definedName>
    <definedName name="_____OPC43">#REF!</definedName>
    <definedName name="_____PB1" localSheetId="5">#REF!</definedName>
    <definedName name="_____PB1" localSheetId="4">#REF!</definedName>
    <definedName name="_____PB1" localSheetId="2">#REF!</definedName>
    <definedName name="_____PB1" localSheetId="7">#REF!</definedName>
    <definedName name="_____PB1" localSheetId="1">#REF!</definedName>
    <definedName name="_____PB1" localSheetId="0">#REF!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5">#REF!</definedName>
    <definedName name="_____SH5" localSheetId="4">#REF!</definedName>
    <definedName name="_____SH5" localSheetId="2">#REF!</definedName>
    <definedName name="_____SH5" localSheetId="7">#REF!</definedName>
    <definedName name="_____SH5" localSheetId="1">#REF!</definedName>
    <definedName name="_____SH5" localSheetId="0">#REF!</definedName>
    <definedName name="_____SH5">#REF!</definedName>
    <definedName name="_____SMG1">#N/A</definedName>
    <definedName name="_____SMG2">#N/A</definedName>
    <definedName name="_____tab1" localSheetId="5">#REF!</definedName>
    <definedName name="_____tab1" localSheetId="4">#REF!</definedName>
    <definedName name="_____tab1" localSheetId="2">#REF!</definedName>
    <definedName name="_____tab1" localSheetId="7">#REF!</definedName>
    <definedName name="_____tab1" localSheetId="1">#REF!</definedName>
    <definedName name="_____tab1" localSheetId="0">#REF!</definedName>
    <definedName name="_____tab1">#REF!</definedName>
    <definedName name="_____tab2" localSheetId="5">#REF!</definedName>
    <definedName name="_____tab2" localSheetId="4">#REF!</definedName>
    <definedName name="_____tab2" localSheetId="2">#REF!</definedName>
    <definedName name="_____tab2" localSheetId="7">#REF!</definedName>
    <definedName name="_____tab2" localSheetId="1">#REF!</definedName>
    <definedName name="_____tab2" localSheetId="0">#REF!</definedName>
    <definedName name="_____tab2">#REF!</definedName>
    <definedName name="_____TB2" localSheetId="5">#REF!</definedName>
    <definedName name="_____TB2" localSheetId="4">#REF!</definedName>
    <definedName name="_____TB2" localSheetId="2">#REF!</definedName>
    <definedName name="_____TB2" localSheetId="7">#REF!</definedName>
    <definedName name="_____TB2" localSheetId="1">#REF!</definedName>
    <definedName name="_____TB2" localSheetId="0">#REF!</definedName>
    <definedName name="_____TB2">#REF!</definedName>
    <definedName name="_____TIP1" localSheetId="5">#REF!</definedName>
    <definedName name="_____TIP1" localSheetId="4">#REF!</definedName>
    <definedName name="_____TIP1" localSheetId="2">#REF!</definedName>
    <definedName name="_____TIP1" localSheetId="7">#REF!</definedName>
    <definedName name="_____TIP1" localSheetId="1">#REF!</definedName>
    <definedName name="_____TIP1" localSheetId="0">#REF!</definedName>
    <definedName name="_____TIP1">#REF!</definedName>
    <definedName name="_____TIP2" localSheetId="5">#REF!</definedName>
    <definedName name="_____TIP2" localSheetId="4">#REF!</definedName>
    <definedName name="_____TIP2" localSheetId="2">#REF!</definedName>
    <definedName name="_____TIP2" localSheetId="7">#REF!</definedName>
    <definedName name="_____TIP2" localSheetId="1">#REF!</definedName>
    <definedName name="_____TIP2" localSheetId="0">#REF!</definedName>
    <definedName name="_____TIP2">#REF!</definedName>
    <definedName name="_____TIP3" localSheetId="5">#REF!</definedName>
    <definedName name="_____TIP3" localSheetId="4">#REF!</definedName>
    <definedName name="_____TIP3" localSheetId="2">#REF!</definedName>
    <definedName name="_____TIP3" localSheetId="7">#REF!</definedName>
    <definedName name="_____TIP3" localSheetId="1">#REF!</definedName>
    <definedName name="_____TIP3" localSheetId="0">#REF!</definedName>
    <definedName name="_____TIP3">#REF!</definedName>
    <definedName name="____A65537" localSheetId="5">#REF!</definedName>
    <definedName name="____A65537" localSheetId="4">#REF!</definedName>
    <definedName name="____A65537" localSheetId="2">#REF!</definedName>
    <definedName name="____A65537" localSheetId="7">#REF!</definedName>
    <definedName name="____A65537" localSheetId="1">#REF!</definedName>
    <definedName name="____A65537" localSheetId="0">#REF!</definedName>
    <definedName name="____A65537">#REF!</definedName>
    <definedName name="____ABM10" localSheetId="5">#REF!</definedName>
    <definedName name="____ABM10" localSheetId="4">#REF!</definedName>
    <definedName name="____ABM10" localSheetId="2">#REF!</definedName>
    <definedName name="____ABM10" localSheetId="7">#REF!</definedName>
    <definedName name="____ABM10" localSheetId="1">#REF!</definedName>
    <definedName name="____ABM10" localSheetId="0">#REF!</definedName>
    <definedName name="____ABM10">#REF!</definedName>
    <definedName name="____ABM40" localSheetId="5">#REF!</definedName>
    <definedName name="____ABM40" localSheetId="4">#REF!</definedName>
    <definedName name="____ABM40" localSheetId="2">#REF!</definedName>
    <definedName name="____ABM40" localSheetId="7">#REF!</definedName>
    <definedName name="____ABM40" localSheetId="1">#REF!</definedName>
    <definedName name="____ABM40" localSheetId="0">#REF!</definedName>
    <definedName name="____ABM40">#REF!</definedName>
    <definedName name="____ABM6" localSheetId="5">#REF!</definedName>
    <definedName name="____ABM6" localSheetId="4">#REF!</definedName>
    <definedName name="____ABM6" localSheetId="2">#REF!</definedName>
    <definedName name="____ABM6" localSheetId="7">#REF!</definedName>
    <definedName name="____ABM6" localSheetId="1">#REF!</definedName>
    <definedName name="____ABM6" localSheetId="0">#REF!</definedName>
    <definedName name="____ABM6">#REF!</definedName>
    <definedName name="____ACB10" localSheetId="5">#REF!</definedName>
    <definedName name="____ACB10" localSheetId="4">#REF!</definedName>
    <definedName name="____ACB10" localSheetId="2">#REF!</definedName>
    <definedName name="____ACB10" localSheetId="7">#REF!</definedName>
    <definedName name="____ACB10" localSheetId="1">#REF!</definedName>
    <definedName name="____ACB10" localSheetId="0">#REF!</definedName>
    <definedName name="____ACB10">#REF!</definedName>
    <definedName name="____ACB20" localSheetId="5">#REF!</definedName>
    <definedName name="____ACB20" localSheetId="4">#REF!</definedName>
    <definedName name="____ACB20" localSheetId="2">#REF!</definedName>
    <definedName name="____ACB20" localSheetId="7">#REF!</definedName>
    <definedName name="____ACB20" localSheetId="1">#REF!</definedName>
    <definedName name="____ACB20" localSheetId="0">#REF!</definedName>
    <definedName name="____ACB20">#REF!</definedName>
    <definedName name="____ACR10" localSheetId="5">#REF!</definedName>
    <definedName name="____ACR10" localSheetId="4">#REF!</definedName>
    <definedName name="____ACR10" localSheetId="2">#REF!</definedName>
    <definedName name="____ACR10" localSheetId="7">#REF!</definedName>
    <definedName name="____ACR10" localSheetId="1">#REF!</definedName>
    <definedName name="____ACR10" localSheetId="0">#REF!</definedName>
    <definedName name="____ACR10">#REF!</definedName>
    <definedName name="____ACR20" localSheetId="5">#REF!</definedName>
    <definedName name="____ACR20" localSheetId="4">#REF!</definedName>
    <definedName name="____ACR20" localSheetId="2">#REF!</definedName>
    <definedName name="____ACR20" localSheetId="7">#REF!</definedName>
    <definedName name="____ACR20" localSheetId="1">#REF!</definedName>
    <definedName name="____ACR20" localSheetId="0">#REF!</definedName>
    <definedName name="____ACR20">#REF!</definedName>
    <definedName name="____AGG10" localSheetId="5">#REF!</definedName>
    <definedName name="____AGG10" localSheetId="4">#REF!</definedName>
    <definedName name="____AGG10" localSheetId="2">#REF!</definedName>
    <definedName name="____AGG10" localSheetId="7">#REF!</definedName>
    <definedName name="____AGG10" localSheetId="1">#REF!</definedName>
    <definedName name="____AGG10" localSheetId="0">#REF!</definedName>
    <definedName name="____AGG10">#REF!</definedName>
    <definedName name="____AGG40" localSheetId="5">#REF!</definedName>
    <definedName name="____AGG40" localSheetId="4">#REF!</definedName>
    <definedName name="____AGG40" localSheetId="2">#REF!</definedName>
    <definedName name="____AGG40" localSheetId="7">#REF!</definedName>
    <definedName name="____AGG40" localSheetId="1">#REF!</definedName>
    <definedName name="____AGG40" localSheetId="0">#REF!</definedName>
    <definedName name="____AGG40">#REF!</definedName>
    <definedName name="____AGG6" localSheetId="5">#REF!</definedName>
    <definedName name="____AGG6" localSheetId="4">#REF!</definedName>
    <definedName name="____AGG6" localSheetId="2">#REF!</definedName>
    <definedName name="____AGG6" localSheetId="7">#REF!</definedName>
    <definedName name="____AGG6" localSheetId="1">#REF!</definedName>
    <definedName name="____AGG6" localSheetId="0">#REF!</definedName>
    <definedName name="____AGG6">#REF!</definedName>
    <definedName name="____ash1" localSheetId="5">[13]ANAL!#REF!</definedName>
    <definedName name="____ash1" localSheetId="4">[13]ANAL!#REF!</definedName>
    <definedName name="____ash1" localSheetId="2">[13]ANAL!#REF!</definedName>
    <definedName name="____ash1" localSheetId="7">[13]ANAL!#REF!</definedName>
    <definedName name="____ash1" localSheetId="1">[13]ANAL!#REF!</definedName>
    <definedName name="____ash1" localSheetId="0">[13]ANAL!#REF!</definedName>
    <definedName name="____ash1">[13]ANAL!#REF!</definedName>
    <definedName name="____AWM10" localSheetId="5">#REF!</definedName>
    <definedName name="____AWM10" localSheetId="4">#REF!</definedName>
    <definedName name="____AWM10" localSheetId="2">#REF!</definedName>
    <definedName name="____AWM10" localSheetId="7">#REF!</definedName>
    <definedName name="____AWM10" localSheetId="1">#REF!</definedName>
    <definedName name="____AWM10" localSheetId="0">#REF!</definedName>
    <definedName name="____AWM10">#REF!</definedName>
    <definedName name="____AWM40" localSheetId="5">#REF!</definedName>
    <definedName name="____AWM40" localSheetId="4">#REF!</definedName>
    <definedName name="____AWM40" localSheetId="2">#REF!</definedName>
    <definedName name="____AWM40" localSheetId="7">#REF!</definedName>
    <definedName name="____AWM40" localSheetId="1">#REF!</definedName>
    <definedName name="____AWM40" localSheetId="0">#REF!</definedName>
    <definedName name="____AWM40">#REF!</definedName>
    <definedName name="____AWM6" localSheetId="5">#REF!</definedName>
    <definedName name="____AWM6" localSheetId="4">#REF!</definedName>
    <definedName name="____AWM6" localSheetId="2">#REF!</definedName>
    <definedName name="____AWM6" localSheetId="7">#REF!</definedName>
    <definedName name="____AWM6" localSheetId="1">#REF!</definedName>
    <definedName name="____AWM6" localSheetId="0">#REF!</definedName>
    <definedName name="____AWM6">#REF!</definedName>
    <definedName name="____b111121" localSheetId="5">#REF!</definedName>
    <definedName name="____b111121" localSheetId="4">#REF!</definedName>
    <definedName name="____b111121" localSheetId="2">#REF!</definedName>
    <definedName name="____b111121" localSheetId="7">#REF!</definedName>
    <definedName name="____b111121" localSheetId="1">#REF!</definedName>
    <definedName name="____b111121" localSheetId="0">#REF!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5">[14]PROCTOR!#REF!</definedName>
    <definedName name="____CAN458" localSheetId="4">[14]PROCTOR!#REF!</definedName>
    <definedName name="____CAN458" localSheetId="2">[14]PROCTOR!#REF!</definedName>
    <definedName name="____CAN458" localSheetId="7">[14]PROCTOR!#REF!</definedName>
    <definedName name="____CAN458" localSheetId="1">[14]PROCTOR!#REF!</definedName>
    <definedName name="____CAN458" localSheetId="0">[14]PROCTOR!#REF!</definedName>
    <definedName name="____CAN458">[14]PROCTOR!#REF!</definedName>
    <definedName name="____CAN486" localSheetId="5">[14]PROCTOR!#REF!</definedName>
    <definedName name="____CAN486" localSheetId="4">[14]PROCTOR!#REF!</definedName>
    <definedName name="____CAN486" localSheetId="2">[14]PROCTOR!#REF!</definedName>
    <definedName name="____CAN486" localSheetId="7">[14]PROCTOR!#REF!</definedName>
    <definedName name="____CAN486" localSheetId="1">[14]PROCTOR!#REF!</definedName>
    <definedName name="____CAN486" localSheetId="0">[14]PROCTOR!#REF!</definedName>
    <definedName name="____CAN486">[14]PROCTOR!#REF!</definedName>
    <definedName name="____CAN487" localSheetId="5">[14]PROCTOR!#REF!</definedName>
    <definedName name="____CAN487" localSheetId="4">[14]PROCTOR!#REF!</definedName>
    <definedName name="____CAN487" localSheetId="2">[14]PROCTOR!#REF!</definedName>
    <definedName name="____CAN487" localSheetId="7">[14]PROCTOR!#REF!</definedName>
    <definedName name="____CAN487" localSheetId="1">[14]PROCTOR!#REF!</definedName>
    <definedName name="____CAN487" localSheetId="0">[14]PROCTOR!#REF!</definedName>
    <definedName name="____CAN487">[14]PROCTOR!#REF!</definedName>
    <definedName name="____CAN488" localSheetId="5">[14]PROCTOR!#REF!</definedName>
    <definedName name="____CAN488" localSheetId="4">[14]PROCTOR!#REF!</definedName>
    <definedName name="____CAN488" localSheetId="2">[14]PROCTOR!#REF!</definedName>
    <definedName name="____CAN488" localSheetId="7">[14]PROCTOR!#REF!</definedName>
    <definedName name="____CAN488" localSheetId="1">[14]PROCTOR!#REF!</definedName>
    <definedName name="____CAN488" localSheetId="0">[14]PROCTOR!#REF!</definedName>
    <definedName name="____CAN488">[14]PROCTOR!#REF!</definedName>
    <definedName name="____CAN489" localSheetId="5">[14]PROCTOR!#REF!</definedName>
    <definedName name="____CAN489" localSheetId="4">[14]PROCTOR!#REF!</definedName>
    <definedName name="____CAN489" localSheetId="2">[14]PROCTOR!#REF!</definedName>
    <definedName name="____CAN489" localSheetId="7">[14]PROCTOR!#REF!</definedName>
    <definedName name="____CAN489" localSheetId="1">[14]PROCTOR!#REF!</definedName>
    <definedName name="____CAN489" localSheetId="0">[14]PROCTOR!#REF!</definedName>
    <definedName name="____CAN489">[14]PROCTOR!#REF!</definedName>
    <definedName name="____CAN490" localSheetId="5">[14]PROCTOR!#REF!</definedName>
    <definedName name="____CAN490" localSheetId="4">[14]PROCTOR!#REF!</definedName>
    <definedName name="____CAN490" localSheetId="2">[14]PROCTOR!#REF!</definedName>
    <definedName name="____CAN490" localSheetId="7">[14]PROCTOR!#REF!</definedName>
    <definedName name="____CAN490" localSheetId="1">[14]PROCTOR!#REF!</definedName>
    <definedName name="____CAN490" localSheetId="0">[14]PROCTOR!#REF!</definedName>
    <definedName name="____CAN490">[14]PROCTOR!#REF!</definedName>
    <definedName name="____CAN491" localSheetId="5">[14]PROCTOR!#REF!</definedName>
    <definedName name="____CAN491" localSheetId="4">[14]PROCTOR!#REF!</definedName>
    <definedName name="____CAN491" localSheetId="2">[14]PROCTOR!#REF!</definedName>
    <definedName name="____CAN491" localSheetId="7">[14]PROCTOR!#REF!</definedName>
    <definedName name="____CAN491" localSheetId="1">[14]PROCTOR!#REF!</definedName>
    <definedName name="____CAN491" localSheetId="0">[14]PROCTOR!#REF!</definedName>
    <definedName name="____CAN491">[14]PROCTOR!#REF!</definedName>
    <definedName name="____CAN492" localSheetId="5">[14]PROCTOR!#REF!</definedName>
    <definedName name="____CAN492" localSheetId="4">[14]PROCTOR!#REF!</definedName>
    <definedName name="____CAN492" localSheetId="2">[14]PROCTOR!#REF!</definedName>
    <definedName name="____CAN492" localSheetId="7">[14]PROCTOR!#REF!</definedName>
    <definedName name="____CAN492" localSheetId="1">[14]PROCTOR!#REF!</definedName>
    <definedName name="____CAN492" localSheetId="0">[14]PROCTOR!#REF!</definedName>
    <definedName name="____CAN492">[14]PROCTOR!#REF!</definedName>
    <definedName name="____CAN493" localSheetId="5">[14]PROCTOR!#REF!</definedName>
    <definedName name="____CAN493" localSheetId="4">[14]PROCTOR!#REF!</definedName>
    <definedName name="____CAN493" localSheetId="2">[14]PROCTOR!#REF!</definedName>
    <definedName name="____CAN493" localSheetId="7">[14]PROCTOR!#REF!</definedName>
    <definedName name="____CAN493" localSheetId="1">[14]PROCTOR!#REF!</definedName>
    <definedName name="____CAN493" localSheetId="0">[14]PROCTOR!#REF!</definedName>
    <definedName name="____CAN493">[14]PROCTOR!#REF!</definedName>
    <definedName name="____CAN494" localSheetId="5">[14]PROCTOR!#REF!</definedName>
    <definedName name="____CAN494" localSheetId="4">[14]PROCTOR!#REF!</definedName>
    <definedName name="____CAN494" localSheetId="2">[14]PROCTOR!#REF!</definedName>
    <definedName name="____CAN494" localSheetId="7">[14]PROCTOR!#REF!</definedName>
    <definedName name="____CAN494" localSheetId="1">[14]PROCTOR!#REF!</definedName>
    <definedName name="____CAN494" localSheetId="0">[14]PROCTOR!#REF!</definedName>
    <definedName name="____CAN494">[14]PROCTOR!#REF!</definedName>
    <definedName name="____CAN495" localSheetId="5">[14]PROCTOR!#REF!</definedName>
    <definedName name="____CAN495" localSheetId="4">[14]PROCTOR!#REF!</definedName>
    <definedName name="____CAN495" localSheetId="2">[14]PROCTOR!#REF!</definedName>
    <definedName name="____CAN495" localSheetId="7">[14]PROCTOR!#REF!</definedName>
    <definedName name="____CAN495" localSheetId="1">[14]PROCTOR!#REF!</definedName>
    <definedName name="____CAN495" localSheetId="0">[14]PROCTOR!#REF!</definedName>
    <definedName name="____CAN495">[14]PROCTOR!#REF!</definedName>
    <definedName name="____CAN496" localSheetId="5">[14]PROCTOR!#REF!</definedName>
    <definedName name="____CAN496" localSheetId="4">[14]PROCTOR!#REF!</definedName>
    <definedName name="____CAN496" localSheetId="2">[14]PROCTOR!#REF!</definedName>
    <definedName name="____CAN496" localSheetId="7">[14]PROCTOR!#REF!</definedName>
    <definedName name="____CAN496" localSheetId="1">[14]PROCTOR!#REF!</definedName>
    <definedName name="____CAN496" localSheetId="0">[14]PROCTOR!#REF!</definedName>
    <definedName name="____CAN496">[14]PROCTOR!#REF!</definedName>
    <definedName name="____CAN497" localSheetId="5">[14]PROCTOR!#REF!</definedName>
    <definedName name="____CAN497" localSheetId="4">[14]PROCTOR!#REF!</definedName>
    <definedName name="____CAN497" localSheetId="2">[14]PROCTOR!#REF!</definedName>
    <definedName name="____CAN497" localSheetId="7">[14]PROCTOR!#REF!</definedName>
    <definedName name="____CAN497" localSheetId="1">[14]PROCTOR!#REF!</definedName>
    <definedName name="____CAN497" localSheetId="0">[14]PROCTOR!#REF!</definedName>
    <definedName name="____CAN497">[14]PROCTOR!#REF!</definedName>
    <definedName name="____CAN498" localSheetId="5">[14]PROCTOR!#REF!</definedName>
    <definedName name="____CAN498" localSheetId="4">[14]PROCTOR!#REF!</definedName>
    <definedName name="____CAN498" localSheetId="2">[14]PROCTOR!#REF!</definedName>
    <definedName name="____CAN498" localSheetId="7">[14]PROCTOR!#REF!</definedName>
    <definedName name="____CAN498" localSheetId="1">[14]PROCTOR!#REF!</definedName>
    <definedName name="____CAN498" localSheetId="0">[14]PROCTOR!#REF!</definedName>
    <definedName name="____CAN498">[14]PROCTOR!#REF!</definedName>
    <definedName name="____CAN499" localSheetId="5">[14]PROCTOR!#REF!</definedName>
    <definedName name="____CAN499" localSheetId="4">[14]PROCTOR!#REF!</definedName>
    <definedName name="____CAN499" localSheetId="2">[14]PROCTOR!#REF!</definedName>
    <definedName name="____CAN499" localSheetId="7">[14]PROCTOR!#REF!</definedName>
    <definedName name="____CAN499" localSheetId="1">[14]PROCTOR!#REF!</definedName>
    <definedName name="____CAN499" localSheetId="0">[14]PROCTOR!#REF!</definedName>
    <definedName name="____CAN499">[14]PROCTOR!#REF!</definedName>
    <definedName name="____CAN500" localSheetId="5">[14]PROCTOR!#REF!</definedName>
    <definedName name="____CAN500" localSheetId="4">[14]PROCTOR!#REF!</definedName>
    <definedName name="____CAN500" localSheetId="2">[14]PROCTOR!#REF!</definedName>
    <definedName name="____CAN500" localSheetId="7">[14]PROCTOR!#REF!</definedName>
    <definedName name="____CAN500" localSheetId="1">[14]PROCTOR!#REF!</definedName>
    <definedName name="____CAN500" localSheetId="0">[14]PROCTOR!#REF!</definedName>
    <definedName name="____CAN500">[14]PROCTOR!#REF!</definedName>
    <definedName name="____CDG100" localSheetId="5">#REF!</definedName>
    <definedName name="____CDG100" localSheetId="4">#REF!</definedName>
    <definedName name="____CDG100" localSheetId="2">#REF!</definedName>
    <definedName name="____CDG100" localSheetId="7">#REF!</definedName>
    <definedName name="____CDG100" localSheetId="1">#REF!</definedName>
    <definedName name="____CDG100" localSheetId="0">#REF!</definedName>
    <definedName name="____CDG100">#REF!</definedName>
    <definedName name="____CDG250" localSheetId="5">#REF!</definedName>
    <definedName name="____CDG250" localSheetId="4">#REF!</definedName>
    <definedName name="____CDG250" localSheetId="2">#REF!</definedName>
    <definedName name="____CDG250" localSheetId="7">#REF!</definedName>
    <definedName name="____CDG250" localSheetId="1">#REF!</definedName>
    <definedName name="____CDG250" localSheetId="0">#REF!</definedName>
    <definedName name="____CDG250">#REF!</definedName>
    <definedName name="____CDG50" localSheetId="5">#REF!</definedName>
    <definedName name="____CDG50" localSheetId="4">#REF!</definedName>
    <definedName name="____CDG50" localSheetId="2">#REF!</definedName>
    <definedName name="____CDG50" localSheetId="7">#REF!</definedName>
    <definedName name="____CDG50" localSheetId="1">#REF!</definedName>
    <definedName name="____CDG50" localSheetId="0">#REF!</definedName>
    <definedName name="____CDG50">#REF!</definedName>
    <definedName name="____CDG500" localSheetId="5">#REF!</definedName>
    <definedName name="____CDG500" localSheetId="4">#REF!</definedName>
    <definedName name="____CDG500" localSheetId="2">#REF!</definedName>
    <definedName name="____CDG500" localSheetId="7">#REF!</definedName>
    <definedName name="____CDG500" localSheetId="1">#REF!</definedName>
    <definedName name="____CDG500" localSheetId="0">#REF!</definedName>
    <definedName name="____CDG500">#REF!</definedName>
    <definedName name="____CEM53" localSheetId="5">#REF!</definedName>
    <definedName name="____CEM53" localSheetId="4">#REF!</definedName>
    <definedName name="____CEM53" localSheetId="2">#REF!</definedName>
    <definedName name="____CEM53" localSheetId="7">#REF!</definedName>
    <definedName name="____CEM53" localSheetId="1">#REF!</definedName>
    <definedName name="____CEM53" localSheetId="0">#REF!</definedName>
    <definedName name="____CEM53">#REF!</definedName>
    <definedName name="____CRN3" localSheetId="5">#REF!</definedName>
    <definedName name="____CRN3" localSheetId="4">#REF!</definedName>
    <definedName name="____CRN3" localSheetId="2">#REF!</definedName>
    <definedName name="____CRN3" localSheetId="7">#REF!</definedName>
    <definedName name="____CRN3" localSheetId="1">#REF!</definedName>
    <definedName name="____CRN3" localSheetId="0">#REF!</definedName>
    <definedName name="____CRN3">#REF!</definedName>
    <definedName name="____CRN35" localSheetId="5">#REF!</definedName>
    <definedName name="____CRN35" localSheetId="4">#REF!</definedName>
    <definedName name="____CRN35" localSheetId="2">#REF!</definedName>
    <definedName name="____CRN35" localSheetId="7">#REF!</definedName>
    <definedName name="____CRN35" localSheetId="1">#REF!</definedName>
    <definedName name="____CRN35" localSheetId="0">#REF!</definedName>
    <definedName name="____CRN35">#REF!</definedName>
    <definedName name="____CRN80" localSheetId="5">#REF!</definedName>
    <definedName name="____CRN80" localSheetId="4">#REF!</definedName>
    <definedName name="____CRN80" localSheetId="2">#REF!</definedName>
    <definedName name="____CRN80" localSheetId="7">#REF!</definedName>
    <definedName name="____CRN80" localSheetId="1">#REF!</definedName>
    <definedName name="____CRN80" localSheetId="0">#REF!</definedName>
    <definedName name="____CRN80">#REF!</definedName>
    <definedName name="____dec05" localSheetId="5" hidden="1">{"'Sheet1'!$A$4386:$N$4591"}</definedName>
    <definedName name="____dec05" localSheetId="4" hidden="1">{"'Sheet1'!$A$4386:$N$4591"}</definedName>
    <definedName name="____dec05" localSheetId="2" hidden="1">{"'Sheet1'!$A$4386:$N$4591"}</definedName>
    <definedName name="____dec05" localSheetId="1" hidden="1">{"'Sheet1'!$A$4386:$N$4591"}</definedName>
    <definedName name="____dec05" localSheetId="0" hidden="1">{"'Sheet1'!$A$4386:$N$4591"}</definedName>
    <definedName name="____dec05" hidden="1">{"'Sheet1'!$A$4386:$N$4591"}</definedName>
    <definedName name="____doc1" localSheetId="5">#REF!</definedName>
    <definedName name="____doc1" localSheetId="4">#REF!</definedName>
    <definedName name="____doc1" localSheetId="2">#REF!</definedName>
    <definedName name="____doc1" localSheetId="7">#REF!</definedName>
    <definedName name="____doc1" localSheetId="1">#REF!</definedName>
    <definedName name="____doc1" localSheetId="0">#REF!</definedName>
    <definedName name="____doc1">#REF!</definedName>
    <definedName name="____DOZ50" localSheetId="5">#REF!</definedName>
    <definedName name="____DOZ50" localSheetId="4">#REF!</definedName>
    <definedName name="____DOZ50" localSheetId="2">#REF!</definedName>
    <definedName name="____DOZ50" localSheetId="7">#REF!</definedName>
    <definedName name="____DOZ50" localSheetId="1">#REF!</definedName>
    <definedName name="____DOZ50" localSheetId="0">#REF!</definedName>
    <definedName name="____DOZ50">#REF!</definedName>
    <definedName name="____DOZ80" localSheetId="5">#REF!</definedName>
    <definedName name="____DOZ80" localSheetId="4">#REF!</definedName>
    <definedName name="____DOZ80" localSheetId="2">#REF!</definedName>
    <definedName name="____DOZ80" localSheetId="7">#REF!</definedName>
    <definedName name="____DOZ80" localSheetId="1">#REF!</definedName>
    <definedName name="____DOZ80" localSheetId="0">#REF!</definedName>
    <definedName name="____DOZ80">#REF!</definedName>
    <definedName name="____EXC10">'[23]21-Rate Analysis-1'!$E$53</definedName>
    <definedName name="____EXC20">'[29]21-Rate Analysis-1'!$E$50</definedName>
    <definedName name="____EXC7">'[23]21-Rate Analysis-1'!$E$54</definedName>
    <definedName name="____ExV200" localSheetId="5">#REF!</definedName>
    <definedName name="____ExV200" localSheetId="4">#REF!</definedName>
    <definedName name="____ExV200" localSheetId="2">#REF!</definedName>
    <definedName name="____ExV200" localSheetId="7">#REF!</definedName>
    <definedName name="____ExV200" localSheetId="1">#REF!</definedName>
    <definedName name="____ExV200" localSheetId="0">#REF!</definedName>
    <definedName name="____ExV200">#REF!</definedName>
    <definedName name="____GEN100" localSheetId="5">#REF!</definedName>
    <definedName name="____GEN100" localSheetId="4">#REF!</definedName>
    <definedName name="____GEN100" localSheetId="2">#REF!</definedName>
    <definedName name="____GEN100" localSheetId="7">#REF!</definedName>
    <definedName name="____GEN100" localSheetId="1">#REF!</definedName>
    <definedName name="____GEN100" localSheetId="0">#REF!</definedName>
    <definedName name="____GEN100">#REF!</definedName>
    <definedName name="____GEN250" localSheetId="5">#REF!</definedName>
    <definedName name="____GEN250" localSheetId="4">#REF!</definedName>
    <definedName name="____GEN250" localSheetId="2">#REF!</definedName>
    <definedName name="____GEN250" localSheetId="7">#REF!</definedName>
    <definedName name="____GEN250" localSheetId="1">#REF!</definedName>
    <definedName name="____GEN250" localSheetId="0">#REF!</definedName>
    <definedName name="____GEN250">#REF!</definedName>
    <definedName name="____GEN325" localSheetId="5">#REF!</definedName>
    <definedName name="____GEN325" localSheetId="4">#REF!</definedName>
    <definedName name="____GEN325" localSheetId="2">#REF!</definedName>
    <definedName name="____GEN325" localSheetId="7">#REF!</definedName>
    <definedName name="____GEN325" localSheetId="1">#REF!</definedName>
    <definedName name="____GEN325" localSheetId="0">#REF!</definedName>
    <definedName name="____GEN325">#REF!</definedName>
    <definedName name="____GEN380" localSheetId="5">#REF!</definedName>
    <definedName name="____GEN380" localSheetId="4">#REF!</definedName>
    <definedName name="____GEN380" localSheetId="2">#REF!</definedName>
    <definedName name="____GEN380" localSheetId="7">#REF!</definedName>
    <definedName name="____GEN380" localSheetId="1">#REF!</definedName>
    <definedName name="____GEN380" localSheetId="0">#REF!</definedName>
    <definedName name="____GEN380">#REF!</definedName>
    <definedName name="____GSB1" localSheetId="5">#REF!</definedName>
    <definedName name="____GSB1" localSheetId="4">#REF!</definedName>
    <definedName name="____GSB1" localSheetId="2">#REF!</definedName>
    <definedName name="____GSB1" localSheetId="7">#REF!</definedName>
    <definedName name="____GSB1" localSheetId="1">#REF!</definedName>
    <definedName name="____GSB1" localSheetId="0">#REF!</definedName>
    <definedName name="____GSB1">#REF!</definedName>
    <definedName name="____GSB2" localSheetId="5">#REF!</definedName>
    <definedName name="____GSB2" localSheetId="4">#REF!</definedName>
    <definedName name="____GSB2" localSheetId="2">#REF!</definedName>
    <definedName name="____GSB2" localSheetId="7">#REF!</definedName>
    <definedName name="____GSB2" localSheetId="1">#REF!</definedName>
    <definedName name="____GSB2" localSheetId="0">#REF!</definedName>
    <definedName name="____GSB2">#REF!</definedName>
    <definedName name="____GSB3" localSheetId="5">#REF!</definedName>
    <definedName name="____GSB3" localSheetId="4">#REF!</definedName>
    <definedName name="____GSB3" localSheetId="2">#REF!</definedName>
    <definedName name="____GSB3" localSheetId="7">#REF!</definedName>
    <definedName name="____GSB3" localSheetId="1">#REF!</definedName>
    <definedName name="____GSB3" localSheetId="0">#REF!</definedName>
    <definedName name="____GSB3">#REF!</definedName>
    <definedName name="____HMP1" localSheetId="5">#REF!</definedName>
    <definedName name="____HMP1" localSheetId="4">#REF!</definedName>
    <definedName name="____HMP1" localSheetId="2">#REF!</definedName>
    <definedName name="____HMP1" localSheetId="7">#REF!</definedName>
    <definedName name="____HMP1" localSheetId="1">#REF!</definedName>
    <definedName name="____HMP1" localSheetId="0">#REF!</definedName>
    <definedName name="____HMP1">#REF!</definedName>
    <definedName name="____HMP2" localSheetId="5">#REF!</definedName>
    <definedName name="____HMP2" localSheetId="4">#REF!</definedName>
    <definedName name="____HMP2" localSheetId="2">#REF!</definedName>
    <definedName name="____HMP2" localSheetId="7">#REF!</definedName>
    <definedName name="____HMP2" localSheetId="1">#REF!</definedName>
    <definedName name="____HMP2" localSheetId="0">#REF!</definedName>
    <definedName name="____HMP2">#REF!</definedName>
    <definedName name="____HMP3" localSheetId="5">#REF!</definedName>
    <definedName name="____HMP3" localSheetId="4">#REF!</definedName>
    <definedName name="____HMP3" localSheetId="2">#REF!</definedName>
    <definedName name="____HMP3" localSheetId="7">#REF!</definedName>
    <definedName name="____HMP3" localSheetId="1">#REF!</definedName>
    <definedName name="____HMP3" localSheetId="0">#REF!</definedName>
    <definedName name="____HMP3">#REF!</definedName>
    <definedName name="____HMP4" localSheetId="5">#REF!</definedName>
    <definedName name="____HMP4" localSheetId="4">#REF!</definedName>
    <definedName name="____HMP4" localSheetId="2">#REF!</definedName>
    <definedName name="____HMP4" localSheetId="7">#REF!</definedName>
    <definedName name="____HMP4" localSheetId="1">#REF!</definedName>
    <definedName name="____HMP4" localSheetId="0">#REF!</definedName>
    <definedName name="____HMP4">#REF!</definedName>
    <definedName name="____Ki1" localSheetId="5">#REF!</definedName>
    <definedName name="____Ki1" localSheetId="4">#REF!</definedName>
    <definedName name="____Ki1" localSheetId="2">#REF!</definedName>
    <definedName name="____Ki1" localSheetId="7">#REF!</definedName>
    <definedName name="____Ki1" localSheetId="1">#REF!</definedName>
    <definedName name="____Ki1" localSheetId="0">#REF!</definedName>
    <definedName name="____Ki1">#REF!</definedName>
    <definedName name="____Ki2" localSheetId="5">#REF!</definedName>
    <definedName name="____Ki2" localSheetId="4">#REF!</definedName>
    <definedName name="____Ki2" localSheetId="2">#REF!</definedName>
    <definedName name="____Ki2" localSheetId="7">#REF!</definedName>
    <definedName name="____Ki2" localSheetId="1">#REF!</definedName>
    <definedName name="____Ki2" localSheetId="0">#REF!</definedName>
    <definedName name="____Ki2">#REF!</definedName>
    <definedName name="____lb1" localSheetId="5">#REF!</definedName>
    <definedName name="____lb1" localSheetId="4">#REF!</definedName>
    <definedName name="____lb1" localSheetId="2">#REF!</definedName>
    <definedName name="____lb1" localSheetId="7">#REF!</definedName>
    <definedName name="____lb1" localSheetId="1">#REF!</definedName>
    <definedName name="____lb1" localSheetId="0">#REF!</definedName>
    <definedName name="____lb1">#REF!</definedName>
    <definedName name="____lb2" localSheetId="5">#REF!</definedName>
    <definedName name="____lb2" localSheetId="4">#REF!</definedName>
    <definedName name="____lb2" localSheetId="2">#REF!</definedName>
    <definedName name="____lb2" localSheetId="7">#REF!</definedName>
    <definedName name="____lb2" localSheetId="1">#REF!</definedName>
    <definedName name="____lb2" localSheetId="0">#REF!</definedName>
    <definedName name="____lb2">#REF!</definedName>
    <definedName name="____mac2">200</definedName>
    <definedName name="____MAN1" localSheetId="5">#REF!</definedName>
    <definedName name="____MAN1" localSheetId="4">#REF!</definedName>
    <definedName name="____MAN1" localSheetId="2">#REF!</definedName>
    <definedName name="____MAN1" localSheetId="7">#REF!</definedName>
    <definedName name="____MAN1" localSheetId="1">#REF!</definedName>
    <definedName name="____MAN1" localSheetId="0">#REF!</definedName>
    <definedName name="____MAN1">#REF!</definedName>
    <definedName name="____MIX10" localSheetId="5">#REF!</definedName>
    <definedName name="____MIX10" localSheetId="4">#REF!</definedName>
    <definedName name="____MIX10" localSheetId="2">#REF!</definedName>
    <definedName name="____MIX10" localSheetId="7">#REF!</definedName>
    <definedName name="____MIX10" localSheetId="1">#REF!</definedName>
    <definedName name="____MIX10" localSheetId="0">#REF!</definedName>
    <definedName name="____MIX10">#REF!</definedName>
    <definedName name="____MIX15" localSheetId="5">#REF!</definedName>
    <definedName name="____MIX15" localSheetId="4">#REF!</definedName>
    <definedName name="____MIX15" localSheetId="2">#REF!</definedName>
    <definedName name="____MIX15" localSheetId="7">#REF!</definedName>
    <definedName name="____MIX15" localSheetId="1">#REF!</definedName>
    <definedName name="____MIX15" localSheetId="0">#REF!</definedName>
    <definedName name="____MIX15">#REF!</definedName>
    <definedName name="____MIX15150" localSheetId="5">'[4]Mix Design'!#REF!</definedName>
    <definedName name="____MIX15150" localSheetId="4">'[4]Mix Design'!#REF!</definedName>
    <definedName name="____MIX15150" localSheetId="2">'[4]Mix Design'!#REF!</definedName>
    <definedName name="____MIX15150" localSheetId="7">'[4]Mix Design'!#REF!</definedName>
    <definedName name="____MIX15150" localSheetId="1">'[4]Mix Design'!#REF!</definedName>
    <definedName name="____MIX15150" localSheetId="0">'[4]Mix Design'!#REF!</definedName>
    <definedName name="____MIX15150">'[4]Mix Design'!#REF!</definedName>
    <definedName name="____MIX1540">'[4]Mix Design'!$P$11</definedName>
    <definedName name="____MIX1580" localSheetId="5">'[4]Mix Design'!#REF!</definedName>
    <definedName name="____MIX1580" localSheetId="4">'[4]Mix Design'!#REF!</definedName>
    <definedName name="____MIX1580" localSheetId="2">'[4]Mix Design'!#REF!</definedName>
    <definedName name="____MIX1580" localSheetId="7">'[4]Mix Design'!#REF!</definedName>
    <definedName name="____MIX1580" localSheetId="1">'[4]Mix Design'!#REF!</definedName>
    <definedName name="____MIX1580" localSheetId="0">'[4]Mix Design'!#REF!</definedName>
    <definedName name="____MIX1580">'[4]Mix Design'!#REF!</definedName>
    <definedName name="____MIX2">'[5]Mix Design'!$P$12</definedName>
    <definedName name="____MIX20" localSheetId="5">#REF!</definedName>
    <definedName name="____MIX20" localSheetId="4">#REF!</definedName>
    <definedName name="____MIX20" localSheetId="2">#REF!</definedName>
    <definedName name="____MIX20" localSheetId="7">#REF!</definedName>
    <definedName name="____MIX20" localSheetId="1">#REF!</definedName>
    <definedName name="____MIX20" localSheetId="0">#REF!</definedName>
    <definedName name="____MIX20">#REF!</definedName>
    <definedName name="____MIX2020">'[4]Mix Design'!$P$12</definedName>
    <definedName name="____MIX2040">'[4]Mix Design'!$P$13</definedName>
    <definedName name="____MIX25" localSheetId="5">#REF!</definedName>
    <definedName name="____MIX25" localSheetId="4">#REF!</definedName>
    <definedName name="____MIX25" localSheetId="2">#REF!</definedName>
    <definedName name="____MIX25" localSheetId="7">#REF!</definedName>
    <definedName name="____MIX25" localSheetId="1">#REF!</definedName>
    <definedName name="____MIX25" localSheetId="0">#REF!</definedName>
    <definedName name="____MIX25">#REF!</definedName>
    <definedName name="____MIX2540">'[4]Mix Design'!$P$15</definedName>
    <definedName name="____Mix255">'[6]Mix Design'!$P$13</definedName>
    <definedName name="____MIX30" localSheetId="5">#REF!</definedName>
    <definedName name="____MIX30" localSheetId="4">#REF!</definedName>
    <definedName name="____MIX30" localSheetId="2">#REF!</definedName>
    <definedName name="____MIX30" localSheetId="7">#REF!</definedName>
    <definedName name="____MIX30" localSheetId="1">#REF!</definedName>
    <definedName name="____MIX30" localSheetId="0">#REF!</definedName>
    <definedName name="____MIX30">#REF!</definedName>
    <definedName name="____MIX35" localSheetId="5">#REF!</definedName>
    <definedName name="____MIX35" localSheetId="4">#REF!</definedName>
    <definedName name="____MIX35" localSheetId="2">#REF!</definedName>
    <definedName name="____MIX35" localSheetId="7">#REF!</definedName>
    <definedName name="____MIX35" localSheetId="1">#REF!</definedName>
    <definedName name="____MIX35" localSheetId="0">#REF!</definedName>
    <definedName name="____MIX35">#REF!</definedName>
    <definedName name="____MIX40" localSheetId="5">#REF!</definedName>
    <definedName name="____MIX40" localSheetId="4">#REF!</definedName>
    <definedName name="____MIX40" localSheetId="2">#REF!</definedName>
    <definedName name="____MIX40" localSheetId="7">#REF!</definedName>
    <definedName name="____MIX40" localSheetId="1">#REF!</definedName>
    <definedName name="____MIX40" localSheetId="0">#REF!</definedName>
    <definedName name="____MIX40">#REF!</definedName>
    <definedName name="____MIX45" localSheetId="5">'[4]Mix Design'!#REF!</definedName>
    <definedName name="____MIX45" localSheetId="4">'[4]Mix Design'!#REF!</definedName>
    <definedName name="____MIX45" localSheetId="2">'[4]Mix Design'!#REF!</definedName>
    <definedName name="____MIX45" localSheetId="7">'[4]Mix Design'!#REF!</definedName>
    <definedName name="____MIX45" localSheetId="1">'[4]Mix Design'!#REF!</definedName>
    <definedName name="____MIX45" localSheetId="0">'[4]Mix Design'!#REF!</definedName>
    <definedName name="____MIX45">'[4]Mix Design'!#REF!</definedName>
    <definedName name="____mm1" localSheetId="5">#REF!</definedName>
    <definedName name="____mm1" localSheetId="4">#REF!</definedName>
    <definedName name="____mm1" localSheetId="2">#REF!</definedName>
    <definedName name="____mm1" localSheetId="7">#REF!</definedName>
    <definedName name="____mm1" localSheetId="1">#REF!</definedName>
    <definedName name="____mm1" localSheetId="0">#REF!</definedName>
    <definedName name="____mm1">#REF!</definedName>
    <definedName name="____mm2" localSheetId="5">#REF!</definedName>
    <definedName name="____mm2" localSheetId="4">#REF!</definedName>
    <definedName name="____mm2" localSheetId="2">#REF!</definedName>
    <definedName name="____mm2" localSheetId="7">#REF!</definedName>
    <definedName name="____mm2" localSheetId="1">#REF!</definedName>
    <definedName name="____mm2" localSheetId="0">#REF!</definedName>
    <definedName name="____mm2">#REF!</definedName>
    <definedName name="____mm3" localSheetId="5">#REF!</definedName>
    <definedName name="____mm3" localSheetId="4">#REF!</definedName>
    <definedName name="____mm3" localSheetId="2">#REF!</definedName>
    <definedName name="____mm3" localSheetId="7">#REF!</definedName>
    <definedName name="____mm3" localSheetId="1">#REF!</definedName>
    <definedName name="____mm3" localSheetId="0">#REF!</definedName>
    <definedName name="____mm3">#REF!</definedName>
    <definedName name="____MUR5" localSheetId="5">#REF!</definedName>
    <definedName name="____MUR5" localSheetId="4">#REF!</definedName>
    <definedName name="____MUR5" localSheetId="2">#REF!</definedName>
    <definedName name="____MUR5" localSheetId="7">#REF!</definedName>
    <definedName name="____MUR5" localSheetId="1">#REF!</definedName>
    <definedName name="____MUR5" localSheetId="0">#REF!</definedName>
    <definedName name="____MUR5">#REF!</definedName>
    <definedName name="____MUR8" localSheetId="5">#REF!</definedName>
    <definedName name="____MUR8" localSheetId="4">#REF!</definedName>
    <definedName name="____MUR8" localSheetId="2">#REF!</definedName>
    <definedName name="____MUR8" localSheetId="7">#REF!</definedName>
    <definedName name="____MUR8" localSheetId="1">#REF!</definedName>
    <definedName name="____MUR8" localSheetId="0">#REF!</definedName>
    <definedName name="____MUR8">#REF!</definedName>
    <definedName name="____OPC43" localSheetId="5">#REF!</definedName>
    <definedName name="____OPC43" localSheetId="4">#REF!</definedName>
    <definedName name="____OPC43" localSheetId="2">#REF!</definedName>
    <definedName name="____OPC43" localSheetId="7">#REF!</definedName>
    <definedName name="____OPC43" localSheetId="1">#REF!</definedName>
    <definedName name="____OPC43" localSheetId="0">#REF!</definedName>
    <definedName name="____OPC43">#REF!</definedName>
    <definedName name="____PB1" localSheetId="5">#REF!</definedName>
    <definedName name="____PB1" localSheetId="4">#REF!</definedName>
    <definedName name="____PB1" localSheetId="2">#REF!</definedName>
    <definedName name="____PB1" localSheetId="7">#REF!</definedName>
    <definedName name="____PB1" localSheetId="1">#REF!</definedName>
    <definedName name="____PB1" localSheetId="0">#REF!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5">#REF!</definedName>
    <definedName name="____SH5" localSheetId="4">#REF!</definedName>
    <definedName name="____SH5" localSheetId="2">#REF!</definedName>
    <definedName name="____SH5" localSheetId="7">#REF!</definedName>
    <definedName name="____SH5" localSheetId="1">#REF!</definedName>
    <definedName name="____SH5" localSheetId="0">#REF!</definedName>
    <definedName name="____SH5">#REF!</definedName>
    <definedName name="____t1" localSheetId="5">#REF!</definedName>
    <definedName name="____t1" localSheetId="4">#REF!</definedName>
    <definedName name="____t1" localSheetId="2">#REF!</definedName>
    <definedName name="____t1" localSheetId="7">#REF!</definedName>
    <definedName name="____t1" localSheetId="1">#REF!</definedName>
    <definedName name="____t1" localSheetId="0">#REF!</definedName>
    <definedName name="____t1">#REF!</definedName>
    <definedName name="____tab1" localSheetId="5">#REF!</definedName>
    <definedName name="____tab1" localSheetId="4">#REF!</definedName>
    <definedName name="____tab1" localSheetId="2">#REF!</definedName>
    <definedName name="____tab1" localSheetId="7">#REF!</definedName>
    <definedName name="____tab1" localSheetId="1">#REF!</definedName>
    <definedName name="____tab1" localSheetId="0">#REF!</definedName>
    <definedName name="____tab1">#REF!</definedName>
    <definedName name="____tab2" localSheetId="5">#REF!</definedName>
    <definedName name="____tab2" localSheetId="4">#REF!</definedName>
    <definedName name="____tab2" localSheetId="2">#REF!</definedName>
    <definedName name="____tab2" localSheetId="7">#REF!</definedName>
    <definedName name="____tab2" localSheetId="1">#REF!</definedName>
    <definedName name="____tab2" localSheetId="0">#REF!</definedName>
    <definedName name="____tab2">#REF!</definedName>
    <definedName name="____TB2" localSheetId="5">#REF!</definedName>
    <definedName name="____TB2" localSheetId="4">#REF!</definedName>
    <definedName name="____TB2" localSheetId="2">#REF!</definedName>
    <definedName name="____TB2" localSheetId="7">#REF!</definedName>
    <definedName name="____TB2" localSheetId="1">#REF!</definedName>
    <definedName name="____TB2" localSheetId="0">#REF!</definedName>
    <definedName name="____TB2">#REF!</definedName>
    <definedName name="____TIP1" localSheetId="5">#REF!</definedName>
    <definedName name="____TIP1" localSheetId="4">#REF!</definedName>
    <definedName name="____TIP1" localSheetId="2">#REF!</definedName>
    <definedName name="____TIP1" localSheetId="7">#REF!</definedName>
    <definedName name="____TIP1" localSheetId="1">#REF!</definedName>
    <definedName name="____TIP1" localSheetId="0">#REF!</definedName>
    <definedName name="____TIP1">#REF!</definedName>
    <definedName name="____TIP2" localSheetId="5">#REF!</definedName>
    <definedName name="____TIP2" localSheetId="4">#REF!</definedName>
    <definedName name="____TIP2" localSheetId="2">#REF!</definedName>
    <definedName name="____TIP2" localSheetId="7">#REF!</definedName>
    <definedName name="____TIP2" localSheetId="1">#REF!</definedName>
    <definedName name="____TIP2" localSheetId="0">#REF!</definedName>
    <definedName name="____TIP2">#REF!</definedName>
    <definedName name="____TIP3" localSheetId="5">#REF!</definedName>
    <definedName name="____TIP3" localSheetId="4">#REF!</definedName>
    <definedName name="____TIP3" localSheetId="2">#REF!</definedName>
    <definedName name="____TIP3" localSheetId="7">#REF!</definedName>
    <definedName name="____TIP3" localSheetId="1">#REF!</definedName>
    <definedName name="____TIP3" localSheetId="0">#REF!</definedName>
    <definedName name="____TIP3">#REF!</definedName>
    <definedName name="___A1" localSheetId="5">#REF!</definedName>
    <definedName name="___A1" localSheetId="4">#REF!</definedName>
    <definedName name="___A1" localSheetId="2">#REF!</definedName>
    <definedName name="___A1" localSheetId="7">#REF!</definedName>
    <definedName name="___A1" localSheetId="1">#REF!</definedName>
    <definedName name="___A1" localSheetId="0">#REF!</definedName>
    <definedName name="___A1">#REF!</definedName>
    <definedName name="___A65537" localSheetId="5">#REF!</definedName>
    <definedName name="___A65537" localSheetId="4">#REF!</definedName>
    <definedName name="___A65537" localSheetId="2">#REF!</definedName>
    <definedName name="___A65537" localSheetId="7">#REF!</definedName>
    <definedName name="___A65537" localSheetId="1">#REF!</definedName>
    <definedName name="___A65537" localSheetId="0">#REF!</definedName>
    <definedName name="___A65537">#REF!</definedName>
    <definedName name="___A655600" localSheetId="5">#REF!</definedName>
    <definedName name="___A655600" localSheetId="4">#REF!</definedName>
    <definedName name="___A655600" localSheetId="2">#REF!</definedName>
    <definedName name="___A655600" localSheetId="7">#REF!</definedName>
    <definedName name="___A655600" localSheetId="1">#REF!</definedName>
    <definedName name="___A655600" localSheetId="0">#REF!</definedName>
    <definedName name="___A655600">#REF!</definedName>
    <definedName name="___A8" localSheetId="5">#REF!</definedName>
    <definedName name="___A8" localSheetId="4">#REF!</definedName>
    <definedName name="___A8" localSheetId="2">#REF!</definedName>
    <definedName name="___A8" localSheetId="7">#REF!</definedName>
    <definedName name="___A8" localSheetId="1">#REF!</definedName>
    <definedName name="___A8" localSheetId="0">#REF!</definedName>
    <definedName name="___A8">#REF!</definedName>
    <definedName name="___ABM10" localSheetId="5">#REF!</definedName>
    <definedName name="___ABM10" localSheetId="4">#REF!</definedName>
    <definedName name="___ABM10" localSheetId="2">#REF!</definedName>
    <definedName name="___ABM10" localSheetId="7">#REF!</definedName>
    <definedName name="___ABM10" localSheetId="1">#REF!</definedName>
    <definedName name="___ABM10" localSheetId="0">#REF!</definedName>
    <definedName name="___ABM10">#REF!</definedName>
    <definedName name="___ABM40" localSheetId="5">#REF!</definedName>
    <definedName name="___ABM40" localSheetId="4">#REF!</definedName>
    <definedName name="___ABM40" localSheetId="2">#REF!</definedName>
    <definedName name="___ABM40" localSheetId="7">#REF!</definedName>
    <definedName name="___ABM40" localSheetId="1">#REF!</definedName>
    <definedName name="___ABM40" localSheetId="0">#REF!</definedName>
    <definedName name="___ABM40">#REF!</definedName>
    <definedName name="___ABM6" localSheetId="5">#REF!</definedName>
    <definedName name="___ABM6" localSheetId="4">#REF!</definedName>
    <definedName name="___ABM6" localSheetId="2">#REF!</definedName>
    <definedName name="___ABM6" localSheetId="7">#REF!</definedName>
    <definedName name="___ABM6" localSheetId="1">#REF!</definedName>
    <definedName name="___ABM6" localSheetId="0">#REF!</definedName>
    <definedName name="___ABM6">#REF!</definedName>
    <definedName name="___ACB10" localSheetId="5">#REF!</definedName>
    <definedName name="___ACB10" localSheetId="4">#REF!</definedName>
    <definedName name="___ACB10" localSheetId="2">#REF!</definedName>
    <definedName name="___ACB10" localSheetId="7">#REF!</definedName>
    <definedName name="___ACB10" localSheetId="1">#REF!</definedName>
    <definedName name="___ACB10" localSheetId="0">#REF!</definedName>
    <definedName name="___ACB10">#REF!</definedName>
    <definedName name="___ACB20" localSheetId="5">#REF!</definedName>
    <definedName name="___ACB20" localSheetId="4">#REF!</definedName>
    <definedName name="___ACB20" localSheetId="2">#REF!</definedName>
    <definedName name="___ACB20" localSheetId="7">#REF!</definedName>
    <definedName name="___ACB20" localSheetId="1">#REF!</definedName>
    <definedName name="___ACB20" localSheetId="0">#REF!</definedName>
    <definedName name="___ACB20">#REF!</definedName>
    <definedName name="___ACR10" localSheetId="5">#REF!</definedName>
    <definedName name="___ACR10" localSheetId="4">#REF!</definedName>
    <definedName name="___ACR10" localSheetId="2">#REF!</definedName>
    <definedName name="___ACR10" localSheetId="7">#REF!</definedName>
    <definedName name="___ACR10" localSheetId="1">#REF!</definedName>
    <definedName name="___ACR10" localSheetId="0">#REF!</definedName>
    <definedName name="___ACR10">#REF!</definedName>
    <definedName name="___ACR20" localSheetId="5">#REF!</definedName>
    <definedName name="___ACR20" localSheetId="4">#REF!</definedName>
    <definedName name="___ACR20" localSheetId="2">#REF!</definedName>
    <definedName name="___ACR20" localSheetId="7">#REF!</definedName>
    <definedName name="___ACR20" localSheetId="1">#REF!</definedName>
    <definedName name="___ACR20" localSheetId="0">#REF!</definedName>
    <definedName name="___ACR20">#REF!</definedName>
    <definedName name="___AGG10" localSheetId="5">#REF!</definedName>
    <definedName name="___AGG10" localSheetId="4">#REF!</definedName>
    <definedName name="___AGG10" localSheetId="2">#REF!</definedName>
    <definedName name="___AGG10" localSheetId="7">#REF!</definedName>
    <definedName name="___AGG10" localSheetId="1">#REF!</definedName>
    <definedName name="___AGG10" localSheetId="0">#REF!</definedName>
    <definedName name="___AGG10">#REF!</definedName>
    <definedName name="___AGG40" localSheetId="5">#REF!</definedName>
    <definedName name="___AGG40" localSheetId="4">#REF!</definedName>
    <definedName name="___AGG40" localSheetId="2">#REF!</definedName>
    <definedName name="___AGG40" localSheetId="7">#REF!</definedName>
    <definedName name="___AGG40" localSheetId="1">#REF!</definedName>
    <definedName name="___AGG40" localSheetId="0">#REF!</definedName>
    <definedName name="___AGG40">#REF!</definedName>
    <definedName name="___AGG6" localSheetId="5">#REF!</definedName>
    <definedName name="___AGG6" localSheetId="4">#REF!</definedName>
    <definedName name="___AGG6" localSheetId="2">#REF!</definedName>
    <definedName name="___AGG6" localSheetId="7">#REF!</definedName>
    <definedName name="___AGG6" localSheetId="1">#REF!</definedName>
    <definedName name="___AGG6" localSheetId="0">#REF!</definedName>
    <definedName name="___AGG6">#REF!</definedName>
    <definedName name="___ash1" localSheetId="5">[13]ANAL!#REF!</definedName>
    <definedName name="___ash1" localSheetId="4">[13]ANAL!#REF!</definedName>
    <definedName name="___ash1" localSheetId="2">[13]ANAL!#REF!</definedName>
    <definedName name="___ash1" localSheetId="7">[13]ANAL!#REF!</definedName>
    <definedName name="___ash1" localSheetId="1">[13]ANAL!#REF!</definedName>
    <definedName name="___ash1" localSheetId="0">[13]ANAL!#REF!</definedName>
    <definedName name="___ash1">[13]ANAL!#REF!</definedName>
    <definedName name="___AWM10" localSheetId="5">#REF!</definedName>
    <definedName name="___AWM10" localSheetId="4">#REF!</definedName>
    <definedName name="___AWM10" localSheetId="2">#REF!</definedName>
    <definedName name="___AWM10" localSheetId="7">#REF!</definedName>
    <definedName name="___AWM10" localSheetId="1">#REF!</definedName>
    <definedName name="___AWM10" localSheetId="0">#REF!</definedName>
    <definedName name="___AWM10">#REF!</definedName>
    <definedName name="___AWM40" localSheetId="5">#REF!</definedName>
    <definedName name="___AWM40" localSheetId="4">#REF!</definedName>
    <definedName name="___AWM40" localSheetId="2">#REF!</definedName>
    <definedName name="___AWM40" localSheetId="7">#REF!</definedName>
    <definedName name="___AWM40" localSheetId="1">#REF!</definedName>
    <definedName name="___AWM40" localSheetId="0">#REF!</definedName>
    <definedName name="___AWM40">#REF!</definedName>
    <definedName name="___AWM6" localSheetId="5">#REF!</definedName>
    <definedName name="___AWM6" localSheetId="4">#REF!</definedName>
    <definedName name="___AWM6" localSheetId="2">#REF!</definedName>
    <definedName name="___AWM6" localSheetId="7">#REF!</definedName>
    <definedName name="___AWM6" localSheetId="1">#REF!</definedName>
    <definedName name="___AWM6" localSheetId="0">#REF!</definedName>
    <definedName name="___AWM6">#REF!</definedName>
    <definedName name="___b111121" localSheetId="5">#REF!</definedName>
    <definedName name="___b111121" localSheetId="4">#REF!</definedName>
    <definedName name="___b111121" localSheetId="2">#REF!</definedName>
    <definedName name="___b111121" localSheetId="7">#REF!</definedName>
    <definedName name="___b111121" localSheetId="1">#REF!</definedName>
    <definedName name="___b111121" localSheetId="0">#REF!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5">[14]PROCTOR!#REF!</definedName>
    <definedName name="___CAN458" localSheetId="4">[14]PROCTOR!#REF!</definedName>
    <definedName name="___CAN458" localSheetId="2">[14]PROCTOR!#REF!</definedName>
    <definedName name="___CAN458" localSheetId="7">[14]PROCTOR!#REF!</definedName>
    <definedName name="___CAN458" localSheetId="1">[14]PROCTOR!#REF!</definedName>
    <definedName name="___CAN458" localSheetId="0">[14]PROCTOR!#REF!</definedName>
    <definedName name="___CAN458">[14]PROCTOR!#REF!</definedName>
    <definedName name="___CAN486" localSheetId="5">[14]PROCTOR!#REF!</definedName>
    <definedName name="___CAN486" localSheetId="4">[14]PROCTOR!#REF!</definedName>
    <definedName name="___CAN486" localSheetId="2">[14]PROCTOR!#REF!</definedName>
    <definedName name="___CAN486" localSheetId="7">[14]PROCTOR!#REF!</definedName>
    <definedName name="___CAN486" localSheetId="1">[14]PROCTOR!#REF!</definedName>
    <definedName name="___CAN486" localSheetId="0">[14]PROCTOR!#REF!</definedName>
    <definedName name="___CAN486">[14]PROCTOR!#REF!</definedName>
    <definedName name="___CAN487" localSheetId="5">[14]PROCTOR!#REF!</definedName>
    <definedName name="___CAN487" localSheetId="4">[14]PROCTOR!#REF!</definedName>
    <definedName name="___CAN487" localSheetId="2">[14]PROCTOR!#REF!</definedName>
    <definedName name="___CAN487" localSheetId="7">[14]PROCTOR!#REF!</definedName>
    <definedName name="___CAN487" localSheetId="1">[14]PROCTOR!#REF!</definedName>
    <definedName name="___CAN487" localSheetId="0">[14]PROCTOR!#REF!</definedName>
    <definedName name="___CAN487">[14]PROCTOR!#REF!</definedName>
    <definedName name="___CAN488" localSheetId="5">[14]PROCTOR!#REF!</definedName>
    <definedName name="___CAN488" localSheetId="4">[14]PROCTOR!#REF!</definedName>
    <definedName name="___CAN488" localSheetId="2">[14]PROCTOR!#REF!</definedName>
    <definedName name="___CAN488" localSheetId="7">[14]PROCTOR!#REF!</definedName>
    <definedName name="___CAN488" localSheetId="1">[14]PROCTOR!#REF!</definedName>
    <definedName name="___CAN488" localSheetId="0">[14]PROCTOR!#REF!</definedName>
    <definedName name="___CAN488">[14]PROCTOR!#REF!</definedName>
    <definedName name="___CAN489" localSheetId="5">[14]PROCTOR!#REF!</definedName>
    <definedName name="___CAN489" localSheetId="4">[14]PROCTOR!#REF!</definedName>
    <definedName name="___CAN489" localSheetId="2">[14]PROCTOR!#REF!</definedName>
    <definedName name="___CAN489" localSheetId="7">[14]PROCTOR!#REF!</definedName>
    <definedName name="___CAN489" localSheetId="1">[14]PROCTOR!#REF!</definedName>
    <definedName name="___CAN489" localSheetId="0">[14]PROCTOR!#REF!</definedName>
    <definedName name="___CAN489">[14]PROCTOR!#REF!</definedName>
    <definedName name="___CAN490" localSheetId="5">[14]PROCTOR!#REF!</definedName>
    <definedName name="___CAN490" localSheetId="4">[14]PROCTOR!#REF!</definedName>
    <definedName name="___CAN490" localSheetId="2">[14]PROCTOR!#REF!</definedName>
    <definedName name="___CAN490" localSheetId="7">[14]PROCTOR!#REF!</definedName>
    <definedName name="___CAN490" localSheetId="1">[14]PROCTOR!#REF!</definedName>
    <definedName name="___CAN490" localSheetId="0">[14]PROCTOR!#REF!</definedName>
    <definedName name="___CAN490">[14]PROCTOR!#REF!</definedName>
    <definedName name="___CAN491" localSheetId="5">[14]PROCTOR!#REF!</definedName>
    <definedName name="___CAN491" localSheetId="4">[14]PROCTOR!#REF!</definedName>
    <definedName name="___CAN491" localSheetId="2">[14]PROCTOR!#REF!</definedName>
    <definedName name="___CAN491" localSheetId="7">[14]PROCTOR!#REF!</definedName>
    <definedName name="___CAN491" localSheetId="1">[14]PROCTOR!#REF!</definedName>
    <definedName name="___CAN491" localSheetId="0">[14]PROCTOR!#REF!</definedName>
    <definedName name="___CAN491">[14]PROCTOR!#REF!</definedName>
    <definedName name="___CAN492" localSheetId="5">[14]PROCTOR!#REF!</definedName>
    <definedName name="___CAN492" localSheetId="4">[14]PROCTOR!#REF!</definedName>
    <definedName name="___CAN492" localSheetId="2">[14]PROCTOR!#REF!</definedName>
    <definedName name="___CAN492" localSheetId="7">[14]PROCTOR!#REF!</definedName>
    <definedName name="___CAN492" localSheetId="1">[14]PROCTOR!#REF!</definedName>
    <definedName name="___CAN492" localSheetId="0">[14]PROCTOR!#REF!</definedName>
    <definedName name="___CAN492">[14]PROCTOR!#REF!</definedName>
    <definedName name="___CAN493" localSheetId="5">[14]PROCTOR!#REF!</definedName>
    <definedName name="___CAN493" localSheetId="4">[14]PROCTOR!#REF!</definedName>
    <definedName name="___CAN493" localSheetId="2">[14]PROCTOR!#REF!</definedName>
    <definedName name="___CAN493" localSheetId="7">[14]PROCTOR!#REF!</definedName>
    <definedName name="___CAN493" localSheetId="1">[14]PROCTOR!#REF!</definedName>
    <definedName name="___CAN493" localSheetId="0">[14]PROCTOR!#REF!</definedName>
    <definedName name="___CAN493">[14]PROCTOR!#REF!</definedName>
    <definedName name="___CAN494" localSheetId="5">[14]PROCTOR!#REF!</definedName>
    <definedName name="___CAN494" localSheetId="4">[14]PROCTOR!#REF!</definedName>
    <definedName name="___CAN494" localSheetId="2">[14]PROCTOR!#REF!</definedName>
    <definedName name="___CAN494" localSheetId="7">[14]PROCTOR!#REF!</definedName>
    <definedName name="___CAN494" localSheetId="1">[14]PROCTOR!#REF!</definedName>
    <definedName name="___CAN494" localSheetId="0">[14]PROCTOR!#REF!</definedName>
    <definedName name="___CAN494">[14]PROCTOR!#REF!</definedName>
    <definedName name="___CAN495" localSheetId="5">[14]PROCTOR!#REF!</definedName>
    <definedName name="___CAN495" localSheetId="4">[14]PROCTOR!#REF!</definedName>
    <definedName name="___CAN495" localSheetId="2">[14]PROCTOR!#REF!</definedName>
    <definedName name="___CAN495" localSheetId="7">[14]PROCTOR!#REF!</definedName>
    <definedName name="___CAN495" localSheetId="1">[14]PROCTOR!#REF!</definedName>
    <definedName name="___CAN495" localSheetId="0">[14]PROCTOR!#REF!</definedName>
    <definedName name="___CAN495">[14]PROCTOR!#REF!</definedName>
    <definedName name="___CAN496" localSheetId="5">[14]PROCTOR!#REF!</definedName>
    <definedName name="___CAN496" localSheetId="4">[14]PROCTOR!#REF!</definedName>
    <definedName name="___CAN496" localSheetId="2">[14]PROCTOR!#REF!</definedName>
    <definedName name="___CAN496" localSheetId="7">[14]PROCTOR!#REF!</definedName>
    <definedName name="___CAN496" localSheetId="1">[14]PROCTOR!#REF!</definedName>
    <definedName name="___CAN496" localSheetId="0">[14]PROCTOR!#REF!</definedName>
    <definedName name="___CAN496">[14]PROCTOR!#REF!</definedName>
    <definedName name="___CAN497" localSheetId="5">[14]PROCTOR!#REF!</definedName>
    <definedName name="___CAN497" localSheetId="4">[14]PROCTOR!#REF!</definedName>
    <definedName name="___CAN497" localSheetId="2">[14]PROCTOR!#REF!</definedName>
    <definedName name="___CAN497" localSheetId="7">[14]PROCTOR!#REF!</definedName>
    <definedName name="___CAN497" localSheetId="1">[14]PROCTOR!#REF!</definedName>
    <definedName name="___CAN497" localSheetId="0">[14]PROCTOR!#REF!</definedName>
    <definedName name="___CAN497">[14]PROCTOR!#REF!</definedName>
    <definedName name="___CAN498" localSheetId="5">[14]PROCTOR!#REF!</definedName>
    <definedName name="___CAN498" localSheetId="4">[14]PROCTOR!#REF!</definedName>
    <definedName name="___CAN498" localSheetId="2">[14]PROCTOR!#REF!</definedName>
    <definedName name="___CAN498" localSheetId="7">[14]PROCTOR!#REF!</definedName>
    <definedName name="___CAN498" localSheetId="1">[14]PROCTOR!#REF!</definedName>
    <definedName name="___CAN498" localSheetId="0">[14]PROCTOR!#REF!</definedName>
    <definedName name="___CAN498">[14]PROCTOR!#REF!</definedName>
    <definedName name="___CAN499" localSheetId="5">[14]PROCTOR!#REF!</definedName>
    <definedName name="___CAN499" localSheetId="4">[14]PROCTOR!#REF!</definedName>
    <definedName name="___CAN499" localSheetId="2">[14]PROCTOR!#REF!</definedName>
    <definedName name="___CAN499" localSheetId="7">[14]PROCTOR!#REF!</definedName>
    <definedName name="___CAN499" localSheetId="1">[14]PROCTOR!#REF!</definedName>
    <definedName name="___CAN499" localSheetId="0">[14]PROCTOR!#REF!</definedName>
    <definedName name="___CAN499">[14]PROCTOR!#REF!</definedName>
    <definedName name="___CAN500" localSheetId="5">[14]PROCTOR!#REF!</definedName>
    <definedName name="___CAN500" localSheetId="4">[14]PROCTOR!#REF!</definedName>
    <definedName name="___CAN500" localSheetId="2">[14]PROCTOR!#REF!</definedName>
    <definedName name="___CAN500" localSheetId="7">[14]PROCTOR!#REF!</definedName>
    <definedName name="___CAN500" localSheetId="1">[14]PROCTOR!#REF!</definedName>
    <definedName name="___CAN500" localSheetId="0">[14]PROCTOR!#REF!</definedName>
    <definedName name="___CAN500">[14]PROCTOR!#REF!</definedName>
    <definedName name="___CDG100" localSheetId="5">#REF!</definedName>
    <definedName name="___CDG100" localSheetId="4">#REF!</definedName>
    <definedName name="___CDG100" localSheetId="2">#REF!</definedName>
    <definedName name="___CDG100" localSheetId="7">#REF!</definedName>
    <definedName name="___CDG100" localSheetId="1">#REF!</definedName>
    <definedName name="___CDG100" localSheetId="0">#REF!</definedName>
    <definedName name="___CDG100">#REF!</definedName>
    <definedName name="___CDG250" localSheetId="5">#REF!</definedName>
    <definedName name="___CDG250" localSheetId="4">#REF!</definedName>
    <definedName name="___CDG250" localSheetId="2">#REF!</definedName>
    <definedName name="___CDG250" localSheetId="7">#REF!</definedName>
    <definedName name="___CDG250" localSheetId="1">#REF!</definedName>
    <definedName name="___CDG250" localSheetId="0">#REF!</definedName>
    <definedName name="___CDG250">#REF!</definedName>
    <definedName name="___CDG50" localSheetId="5">#REF!</definedName>
    <definedName name="___CDG50" localSheetId="4">#REF!</definedName>
    <definedName name="___CDG50" localSheetId="2">#REF!</definedName>
    <definedName name="___CDG50" localSheetId="7">#REF!</definedName>
    <definedName name="___CDG50" localSheetId="1">#REF!</definedName>
    <definedName name="___CDG50" localSheetId="0">#REF!</definedName>
    <definedName name="___CDG50">#REF!</definedName>
    <definedName name="___CDG500" localSheetId="5">#REF!</definedName>
    <definedName name="___CDG500" localSheetId="4">#REF!</definedName>
    <definedName name="___CDG500" localSheetId="2">#REF!</definedName>
    <definedName name="___CDG500" localSheetId="7">#REF!</definedName>
    <definedName name="___CDG500" localSheetId="1">#REF!</definedName>
    <definedName name="___CDG500" localSheetId="0">#REF!</definedName>
    <definedName name="___CDG500">#REF!</definedName>
    <definedName name="___CEM53" localSheetId="5">#REF!</definedName>
    <definedName name="___CEM53" localSheetId="4">#REF!</definedName>
    <definedName name="___CEM53" localSheetId="2">#REF!</definedName>
    <definedName name="___CEM53" localSheetId="7">#REF!</definedName>
    <definedName name="___CEM53" localSheetId="1">#REF!</definedName>
    <definedName name="___CEM53" localSheetId="0">#REF!</definedName>
    <definedName name="___CEM53">#REF!</definedName>
    <definedName name="___CRN3" localSheetId="5">#REF!</definedName>
    <definedName name="___CRN3" localSheetId="4">#REF!</definedName>
    <definedName name="___CRN3" localSheetId="2">#REF!</definedName>
    <definedName name="___CRN3" localSheetId="7">#REF!</definedName>
    <definedName name="___CRN3" localSheetId="1">#REF!</definedName>
    <definedName name="___CRN3" localSheetId="0">#REF!</definedName>
    <definedName name="___CRN3">#REF!</definedName>
    <definedName name="___CRN35" localSheetId="5">#REF!</definedName>
    <definedName name="___CRN35" localSheetId="4">#REF!</definedName>
    <definedName name="___CRN35" localSheetId="2">#REF!</definedName>
    <definedName name="___CRN35" localSheetId="7">#REF!</definedName>
    <definedName name="___CRN35" localSheetId="1">#REF!</definedName>
    <definedName name="___CRN35" localSheetId="0">#REF!</definedName>
    <definedName name="___CRN35">#REF!</definedName>
    <definedName name="___CRN80" localSheetId="5">#REF!</definedName>
    <definedName name="___CRN80" localSheetId="4">#REF!</definedName>
    <definedName name="___CRN80" localSheetId="2">#REF!</definedName>
    <definedName name="___CRN80" localSheetId="7">#REF!</definedName>
    <definedName name="___CRN80" localSheetId="1">#REF!</definedName>
    <definedName name="___CRN80" localSheetId="0">#REF!</definedName>
    <definedName name="___CRN80">#REF!</definedName>
    <definedName name="___dec05" localSheetId="5" hidden="1">{"'Sheet1'!$A$4386:$N$4591"}</definedName>
    <definedName name="___dec05" localSheetId="4" hidden="1">{"'Sheet1'!$A$4386:$N$4591"}</definedName>
    <definedName name="___dec05" localSheetId="2" hidden="1">{"'Sheet1'!$A$4386:$N$4591"}</definedName>
    <definedName name="___dec05" localSheetId="1" hidden="1">{"'Sheet1'!$A$4386:$N$4591"}</definedName>
    <definedName name="___dec05" localSheetId="0" hidden="1">{"'Sheet1'!$A$4386:$N$4591"}</definedName>
    <definedName name="___dec05" hidden="1">{"'Sheet1'!$A$4386:$N$4591"}</definedName>
    <definedName name="___DIN217" localSheetId="5">#REF!</definedName>
    <definedName name="___DIN217" localSheetId="4">#REF!</definedName>
    <definedName name="___DIN217" localSheetId="2">#REF!</definedName>
    <definedName name="___DIN217" localSheetId="7">#REF!</definedName>
    <definedName name="___DIN217" localSheetId="1">#REF!</definedName>
    <definedName name="___DIN217" localSheetId="0">#REF!</definedName>
    <definedName name="___DIN217">#REF!</definedName>
    <definedName name="___DOZ50" localSheetId="5">#REF!</definedName>
    <definedName name="___DOZ50" localSheetId="4">#REF!</definedName>
    <definedName name="___DOZ50" localSheetId="2">#REF!</definedName>
    <definedName name="___DOZ50" localSheetId="7">#REF!</definedName>
    <definedName name="___DOZ50" localSheetId="1">#REF!</definedName>
    <definedName name="___DOZ50" localSheetId="0">#REF!</definedName>
    <definedName name="___DOZ50">#REF!</definedName>
    <definedName name="___DOZ80" localSheetId="5">#REF!</definedName>
    <definedName name="___DOZ80" localSheetId="4">#REF!</definedName>
    <definedName name="___DOZ80" localSheetId="2">#REF!</definedName>
    <definedName name="___DOZ80" localSheetId="7">#REF!</definedName>
    <definedName name="___DOZ80" localSheetId="1">#REF!</definedName>
    <definedName name="___DOZ80" localSheetId="0">#REF!</definedName>
    <definedName name="___DOZ80">#REF!</definedName>
    <definedName name="___EXC10">'[23]21-Rate Analysis-1'!$E$53</definedName>
    <definedName name="___EXC20">'[23]21-Rate Analysis-1'!$E$51</definedName>
    <definedName name="___EXC7">'[23]21-Rate Analysis-1'!$E$54</definedName>
    <definedName name="___ExV200" localSheetId="5">#REF!</definedName>
    <definedName name="___ExV200" localSheetId="4">#REF!</definedName>
    <definedName name="___ExV200" localSheetId="2">#REF!</definedName>
    <definedName name="___ExV200" localSheetId="7">#REF!</definedName>
    <definedName name="___ExV200" localSheetId="1">#REF!</definedName>
    <definedName name="___ExV200" localSheetId="0">#REF!</definedName>
    <definedName name="___ExV200">#REF!</definedName>
    <definedName name="___GEN100" localSheetId="5">#REF!</definedName>
    <definedName name="___GEN100" localSheetId="4">#REF!</definedName>
    <definedName name="___GEN100" localSheetId="2">#REF!</definedName>
    <definedName name="___GEN100" localSheetId="7">#REF!</definedName>
    <definedName name="___GEN100" localSheetId="1">#REF!</definedName>
    <definedName name="___GEN100" localSheetId="0">#REF!</definedName>
    <definedName name="___GEN100">#REF!</definedName>
    <definedName name="___GEN250" localSheetId="5">#REF!</definedName>
    <definedName name="___GEN250" localSheetId="4">#REF!</definedName>
    <definedName name="___GEN250" localSheetId="2">#REF!</definedName>
    <definedName name="___GEN250" localSheetId="7">#REF!</definedName>
    <definedName name="___GEN250" localSheetId="1">#REF!</definedName>
    <definedName name="___GEN250" localSheetId="0">#REF!</definedName>
    <definedName name="___GEN250">#REF!</definedName>
    <definedName name="___GEN325" localSheetId="5">#REF!</definedName>
    <definedName name="___GEN325" localSheetId="4">#REF!</definedName>
    <definedName name="___GEN325" localSheetId="2">#REF!</definedName>
    <definedName name="___GEN325" localSheetId="7">#REF!</definedName>
    <definedName name="___GEN325" localSheetId="1">#REF!</definedName>
    <definedName name="___GEN325" localSheetId="0">#REF!</definedName>
    <definedName name="___GEN325">#REF!</definedName>
    <definedName name="___GEN380" localSheetId="5">#REF!</definedName>
    <definedName name="___GEN380" localSheetId="4">#REF!</definedName>
    <definedName name="___GEN380" localSheetId="2">#REF!</definedName>
    <definedName name="___GEN380" localSheetId="7">#REF!</definedName>
    <definedName name="___GEN380" localSheetId="1">#REF!</definedName>
    <definedName name="___GEN380" localSheetId="0">#REF!</definedName>
    <definedName name="___GEN380">#REF!</definedName>
    <definedName name="___GSB1" localSheetId="5">#REF!</definedName>
    <definedName name="___GSB1" localSheetId="4">#REF!</definedName>
    <definedName name="___GSB1" localSheetId="2">#REF!</definedName>
    <definedName name="___GSB1" localSheetId="7">#REF!</definedName>
    <definedName name="___GSB1" localSheetId="1">#REF!</definedName>
    <definedName name="___GSB1" localSheetId="0">#REF!</definedName>
    <definedName name="___GSB1">#REF!</definedName>
    <definedName name="___GSB2" localSheetId="5">#REF!</definedName>
    <definedName name="___GSB2" localSheetId="4">#REF!</definedName>
    <definedName name="___GSB2" localSheetId="2">#REF!</definedName>
    <definedName name="___GSB2" localSheetId="7">#REF!</definedName>
    <definedName name="___GSB2" localSheetId="1">#REF!</definedName>
    <definedName name="___GSB2" localSheetId="0">#REF!</definedName>
    <definedName name="___GSB2">#REF!</definedName>
    <definedName name="___GSB3" localSheetId="5">#REF!</definedName>
    <definedName name="___GSB3" localSheetId="4">#REF!</definedName>
    <definedName name="___GSB3" localSheetId="2">#REF!</definedName>
    <definedName name="___GSB3" localSheetId="7">#REF!</definedName>
    <definedName name="___GSB3" localSheetId="1">#REF!</definedName>
    <definedName name="___GSB3" localSheetId="0">#REF!</definedName>
    <definedName name="___GSB3">#REF!</definedName>
    <definedName name="___HMP1" localSheetId="5">#REF!</definedName>
    <definedName name="___HMP1" localSheetId="4">#REF!</definedName>
    <definedName name="___HMP1" localSheetId="2">#REF!</definedName>
    <definedName name="___HMP1" localSheetId="7">#REF!</definedName>
    <definedName name="___HMP1" localSheetId="1">#REF!</definedName>
    <definedName name="___HMP1" localSheetId="0">#REF!</definedName>
    <definedName name="___HMP1">#REF!</definedName>
    <definedName name="___HMP2" localSheetId="5">#REF!</definedName>
    <definedName name="___HMP2" localSheetId="4">#REF!</definedName>
    <definedName name="___HMP2" localSheetId="2">#REF!</definedName>
    <definedName name="___HMP2" localSheetId="7">#REF!</definedName>
    <definedName name="___HMP2" localSheetId="1">#REF!</definedName>
    <definedName name="___HMP2" localSheetId="0">#REF!</definedName>
    <definedName name="___HMP2">#REF!</definedName>
    <definedName name="___HMP3" localSheetId="5">#REF!</definedName>
    <definedName name="___HMP3" localSheetId="4">#REF!</definedName>
    <definedName name="___HMP3" localSheetId="2">#REF!</definedName>
    <definedName name="___HMP3" localSheetId="7">#REF!</definedName>
    <definedName name="___HMP3" localSheetId="1">#REF!</definedName>
    <definedName name="___HMP3" localSheetId="0">#REF!</definedName>
    <definedName name="___HMP3">#REF!</definedName>
    <definedName name="___HMP4" localSheetId="5">#REF!</definedName>
    <definedName name="___HMP4" localSheetId="4">#REF!</definedName>
    <definedName name="___HMP4" localSheetId="2">#REF!</definedName>
    <definedName name="___HMP4" localSheetId="7">#REF!</definedName>
    <definedName name="___HMP4" localSheetId="1">#REF!</definedName>
    <definedName name="___HMP4" localSheetId="0">#REF!</definedName>
    <definedName name="___HMP4">#REF!</definedName>
    <definedName name="___Ki1" localSheetId="5">#REF!</definedName>
    <definedName name="___Ki1" localSheetId="4">#REF!</definedName>
    <definedName name="___Ki1" localSheetId="2">#REF!</definedName>
    <definedName name="___Ki1" localSheetId="7">#REF!</definedName>
    <definedName name="___Ki1" localSheetId="1">#REF!</definedName>
    <definedName name="___Ki1" localSheetId="0">#REF!</definedName>
    <definedName name="___Ki1">#REF!</definedName>
    <definedName name="___Ki2" localSheetId="5">#REF!</definedName>
    <definedName name="___Ki2" localSheetId="4">#REF!</definedName>
    <definedName name="___Ki2" localSheetId="2">#REF!</definedName>
    <definedName name="___Ki2" localSheetId="7">#REF!</definedName>
    <definedName name="___Ki2" localSheetId="1">#REF!</definedName>
    <definedName name="___Ki2" localSheetId="0">#REF!</definedName>
    <definedName name="___Ki2">#REF!</definedName>
    <definedName name="___lb1" localSheetId="5">#REF!</definedName>
    <definedName name="___lb1" localSheetId="4">#REF!</definedName>
    <definedName name="___lb1" localSheetId="2">#REF!</definedName>
    <definedName name="___lb1" localSheetId="7">#REF!</definedName>
    <definedName name="___lb1" localSheetId="1">#REF!</definedName>
    <definedName name="___lb1" localSheetId="0">#REF!</definedName>
    <definedName name="___lb1">#REF!</definedName>
    <definedName name="___lb2" localSheetId="5">#REF!</definedName>
    <definedName name="___lb2" localSheetId="4">#REF!</definedName>
    <definedName name="___lb2" localSheetId="2">#REF!</definedName>
    <definedName name="___lb2" localSheetId="7">#REF!</definedName>
    <definedName name="___lb2" localSheetId="1">#REF!</definedName>
    <definedName name="___lb2" localSheetId="0">#REF!</definedName>
    <definedName name="___lb2">#REF!</definedName>
    <definedName name="___mac2">200</definedName>
    <definedName name="___MAN1" localSheetId="5">#REF!</definedName>
    <definedName name="___MAN1" localSheetId="4">#REF!</definedName>
    <definedName name="___MAN1" localSheetId="2">#REF!</definedName>
    <definedName name="___MAN1" localSheetId="7">#REF!</definedName>
    <definedName name="___MAN1" localSheetId="1">#REF!</definedName>
    <definedName name="___MAN1" localSheetId="0">#REF!</definedName>
    <definedName name="___MAN1">#REF!</definedName>
    <definedName name="___MIX10" localSheetId="5">#REF!</definedName>
    <definedName name="___MIX10" localSheetId="4">#REF!</definedName>
    <definedName name="___MIX10" localSheetId="2">#REF!</definedName>
    <definedName name="___MIX10" localSheetId="7">#REF!</definedName>
    <definedName name="___MIX10" localSheetId="1">#REF!</definedName>
    <definedName name="___MIX10" localSheetId="0">#REF!</definedName>
    <definedName name="___MIX10">#REF!</definedName>
    <definedName name="___MIX15" localSheetId="5">#REF!</definedName>
    <definedName name="___MIX15" localSheetId="4">#REF!</definedName>
    <definedName name="___MIX15" localSheetId="2">#REF!</definedName>
    <definedName name="___MIX15" localSheetId="7">#REF!</definedName>
    <definedName name="___MIX15" localSheetId="1">#REF!</definedName>
    <definedName name="___MIX15" localSheetId="0">#REF!</definedName>
    <definedName name="___MIX15">#REF!</definedName>
    <definedName name="___MIX15150" localSheetId="5">'[4]Mix Design'!#REF!</definedName>
    <definedName name="___MIX15150" localSheetId="4">'[4]Mix Design'!#REF!</definedName>
    <definedName name="___MIX15150" localSheetId="2">'[4]Mix Design'!#REF!</definedName>
    <definedName name="___MIX15150" localSheetId="7">'[4]Mix Design'!#REF!</definedName>
    <definedName name="___MIX15150" localSheetId="1">'[4]Mix Design'!#REF!</definedName>
    <definedName name="___MIX15150" localSheetId="0">'[4]Mix Design'!#REF!</definedName>
    <definedName name="___MIX15150">'[4]Mix Design'!#REF!</definedName>
    <definedName name="___MIX1540">'[4]Mix Design'!$P$11</definedName>
    <definedName name="___MIX1580" localSheetId="5">'[4]Mix Design'!#REF!</definedName>
    <definedName name="___MIX1580" localSheetId="4">'[4]Mix Design'!#REF!</definedName>
    <definedName name="___MIX1580" localSheetId="2">'[4]Mix Design'!#REF!</definedName>
    <definedName name="___MIX1580" localSheetId="7">'[4]Mix Design'!#REF!</definedName>
    <definedName name="___MIX1580" localSheetId="1">'[4]Mix Design'!#REF!</definedName>
    <definedName name="___MIX1580" localSheetId="0">'[4]Mix Design'!#REF!</definedName>
    <definedName name="___MIX1580">'[4]Mix Design'!#REF!</definedName>
    <definedName name="___MIX2">'[5]Mix Design'!$P$12</definedName>
    <definedName name="___MIX20" localSheetId="5">#REF!</definedName>
    <definedName name="___MIX20" localSheetId="4">#REF!</definedName>
    <definedName name="___MIX20" localSheetId="2">#REF!</definedName>
    <definedName name="___MIX20" localSheetId="7">#REF!</definedName>
    <definedName name="___MIX20" localSheetId="1">#REF!</definedName>
    <definedName name="___MIX20" localSheetId="0">#REF!</definedName>
    <definedName name="___MIX20">#REF!</definedName>
    <definedName name="___MIX2020">'[4]Mix Design'!$P$12</definedName>
    <definedName name="___MIX2040">'[4]Mix Design'!$P$13</definedName>
    <definedName name="___MIX25" localSheetId="5">#REF!</definedName>
    <definedName name="___MIX25" localSheetId="4">#REF!</definedName>
    <definedName name="___MIX25" localSheetId="2">#REF!</definedName>
    <definedName name="___MIX25" localSheetId="7">#REF!</definedName>
    <definedName name="___MIX25" localSheetId="1">#REF!</definedName>
    <definedName name="___MIX25" localSheetId="0">#REF!</definedName>
    <definedName name="___MIX25">#REF!</definedName>
    <definedName name="___MIX2540">'[4]Mix Design'!$P$15</definedName>
    <definedName name="___Mix255">'[6]Mix Design'!$P$13</definedName>
    <definedName name="___MIX30" localSheetId="5">#REF!</definedName>
    <definedName name="___MIX30" localSheetId="4">#REF!</definedName>
    <definedName name="___MIX30" localSheetId="2">#REF!</definedName>
    <definedName name="___MIX30" localSheetId="7">#REF!</definedName>
    <definedName name="___MIX30" localSheetId="1">#REF!</definedName>
    <definedName name="___MIX30" localSheetId="0">#REF!</definedName>
    <definedName name="___MIX30">#REF!</definedName>
    <definedName name="___MIX35" localSheetId="5">#REF!</definedName>
    <definedName name="___MIX35" localSheetId="4">#REF!</definedName>
    <definedName name="___MIX35" localSheetId="2">#REF!</definedName>
    <definedName name="___MIX35" localSheetId="7">#REF!</definedName>
    <definedName name="___MIX35" localSheetId="1">#REF!</definedName>
    <definedName name="___MIX35" localSheetId="0">#REF!</definedName>
    <definedName name="___MIX35">#REF!</definedName>
    <definedName name="___MIX40" localSheetId="5">#REF!</definedName>
    <definedName name="___MIX40" localSheetId="4">#REF!</definedName>
    <definedName name="___MIX40" localSheetId="2">#REF!</definedName>
    <definedName name="___MIX40" localSheetId="7">#REF!</definedName>
    <definedName name="___MIX40" localSheetId="1">#REF!</definedName>
    <definedName name="___MIX40" localSheetId="0">#REF!</definedName>
    <definedName name="___MIX40">#REF!</definedName>
    <definedName name="___MIX45" localSheetId="5">'[4]Mix Design'!#REF!</definedName>
    <definedName name="___MIX45" localSheetId="4">'[4]Mix Design'!#REF!</definedName>
    <definedName name="___MIX45" localSheetId="2">'[4]Mix Design'!#REF!</definedName>
    <definedName name="___MIX45" localSheetId="7">'[4]Mix Design'!#REF!</definedName>
    <definedName name="___MIX45" localSheetId="1">'[4]Mix Design'!#REF!</definedName>
    <definedName name="___MIX45" localSheetId="0">'[4]Mix Design'!#REF!</definedName>
    <definedName name="___MIX45">'[4]Mix Design'!#REF!</definedName>
    <definedName name="___mm1" localSheetId="5">#REF!</definedName>
    <definedName name="___mm1" localSheetId="4">#REF!</definedName>
    <definedName name="___mm1" localSheetId="2">#REF!</definedName>
    <definedName name="___mm1" localSheetId="7">#REF!</definedName>
    <definedName name="___mm1" localSheetId="1">#REF!</definedName>
    <definedName name="___mm1" localSheetId="0">#REF!</definedName>
    <definedName name="___mm1">#REF!</definedName>
    <definedName name="___mm2" localSheetId="5">#REF!</definedName>
    <definedName name="___mm2" localSheetId="4">#REF!</definedName>
    <definedName name="___mm2" localSheetId="2">#REF!</definedName>
    <definedName name="___mm2" localSheetId="7">#REF!</definedName>
    <definedName name="___mm2" localSheetId="1">#REF!</definedName>
    <definedName name="___mm2" localSheetId="0">#REF!</definedName>
    <definedName name="___mm2">#REF!</definedName>
    <definedName name="___mm3" localSheetId="5">#REF!</definedName>
    <definedName name="___mm3" localSheetId="4">#REF!</definedName>
    <definedName name="___mm3" localSheetId="2">#REF!</definedName>
    <definedName name="___mm3" localSheetId="7">#REF!</definedName>
    <definedName name="___mm3" localSheetId="1">#REF!</definedName>
    <definedName name="___mm3" localSheetId="0">#REF!</definedName>
    <definedName name="___mm3">#REF!</definedName>
    <definedName name="___MUR5" localSheetId="5">#REF!</definedName>
    <definedName name="___MUR5" localSheetId="4">#REF!</definedName>
    <definedName name="___MUR5" localSheetId="2">#REF!</definedName>
    <definedName name="___MUR5" localSheetId="7">#REF!</definedName>
    <definedName name="___MUR5" localSheetId="1">#REF!</definedName>
    <definedName name="___MUR5" localSheetId="0">#REF!</definedName>
    <definedName name="___MUR5">#REF!</definedName>
    <definedName name="___MUR8" localSheetId="5">#REF!</definedName>
    <definedName name="___MUR8" localSheetId="4">#REF!</definedName>
    <definedName name="___MUR8" localSheetId="2">#REF!</definedName>
    <definedName name="___MUR8" localSheetId="7">#REF!</definedName>
    <definedName name="___MUR8" localSheetId="1">#REF!</definedName>
    <definedName name="___MUR8" localSheetId="0">#REF!</definedName>
    <definedName name="___MUR8">#REF!</definedName>
    <definedName name="___OPC43" localSheetId="5">#REF!</definedName>
    <definedName name="___OPC43" localSheetId="4">#REF!</definedName>
    <definedName name="___OPC43" localSheetId="2">#REF!</definedName>
    <definedName name="___OPC43" localSheetId="7">#REF!</definedName>
    <definedName name="___OPC43" localSheetId="1">#REF!</definedName>
    <definedName name="___OPC43" localSheetId="0">#REF!</definedName>
    <definedName name="___OPC43">#REF!</definedName>
    <definedName name="___PB1" localSheetId="5">#REF!</definedName>
    <definedName name="___PB1" localSheetId="4">#REF!</definedName>
    <definedName name="___PB1" localSheetId="2">#REF!</definedName>
    <definedName name="___PB1" localSheetId="7">#REF!</definedName>
    <definedName name="___PB1" localSheetId="1">#REF!</definedName>
    <definedName name="___PB1" localSheetId="0">#REF!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5">#REF!</definedName>
    <definedName name="___SH5" localSheetId="4">#REF!</definedName>
    <definedName name="___SH5" localSheetId="2">#REF!</definedName>
    <definedName name="___SH5" localSheetId="7">#REF!</definedName>
    <definedName name="___SH5" localSheetId="1">#REF!</definedName>
    <definedName name="___SH5" localSheetId="0">#REF!</definedName>
    <definedName name="___SH5">#REF!</definedName>
    <definedName name="___tab1" localSheetId="5">#REF!</definedName>
    <definedName name="___tab1" localSheetId="4">#REF!</definedName>
    <definedName name="___tab1" localSheetId="2">#REF!</definedName>
    <definedName name="___tab1" localSheetId="7">#REF!</definedName>
    <definedName name="___tab1" localSheetId="1">#REF!</definedName>
    <definedName name="___tab1" localSheetId="0">#REF!</definedName>
    <definedName name="___tab1">#REF!</definedName>
    <definedName name="___tab2" localSheetId="5">#REF!</definedName>
    <definedName name="___tab2" localSheetId="4">#REF!</definedName>
    <definedName name="___tab2" localSheetId="2">#REF!</definedName>
    <definedName name="___tab2" localSheetId="7">#REF!</definedName>
    <definedName name="___tab2" localSheetId="1">#REF!</definedName>
    <definedName name="___tab2" localSheetId="0">#REF!</definedName>
    <definedName name="___tab2">#REF!</definedName>
    <definedName name="___TB2" localSheetId="5">#REF!</definedName>
    <definedName name="___TB2" localSheetId="4">#REF!</definedName>
    <definedName name="___TB2" localSheetId="2">#REF!</definedName>
    <definedName name="___TB2" localSheetId="7">#REF!</definedName>
    <definedName name="___TB2" localSheetId="1">#REF!</definedName>
    <definedName name="___TB2" localSheetId="0">#REF!</definedName>
    <definedName name="___TB2">#REF!</definedName>
    <definedName name="___TIP1" localSheetId="5">#REF!</definedName>
    <definedName name="___TIP1" localSheetId="4">#REF!</definedName>
    <definedName name="___TIP1" localSheetId="2">#REF!</definedName>
    <definedName name="___TIP1" localSheetId="7">#REF!</definedName>
    <definedName name="___TIP1" localSheetId="1">#REF!</definedName>
    <definedName name="___TIP1" localSheetId="0">#REF!</definedName>
    <definedName name="___TIP1">#REF!</definedName>
    <definedName name="___TIP2" localSheetId="5">#REF!</definedName>
    <definedName name="___TIP2" localSheetId="4">#REF!</definedName>
    <definedName name="___TIP2" localSheetId="2">#REF!</definedName>
    <definedName name="___TIP2" localSheetId="7">#REF!</definedName>
    <definedName name="___TIP2" localSheetId="1">#REF!</definedName>
    <definedName name="___TIP2" localSheetId="0">#REF!</definedName>
    <definedName name="___TIP2">#REF!</definedName>
    <definedName name="___TIP3" localSheetId="5">#REF!</definedName>
    <definedName name="___TIP3" localSheetId="4">#REF!</definedName>
    <definedName name="___TIP3" localSheetId="2">#REF!</definedName>
    <definedName name="___TIP3" localSheetId="7">#REF!</definedName>
    <definedName name="___TIP3" localSheetId="1">#REF!</definedName>
    <definedName name="___TIP3" localSheetId="0">#REF!</definedName>
    <definedName name="___TIP3">#REF!</definedName>
    <definedName name="__12" localSheetId="5">#REF!</definedName>
    <definedName name="__12" localSheetId="4">#REF!</definedName>
    <definedName name="__12" localSheetId="2">#REF!</definedName>
    <definedName name="__12" localSheetId="7">#REF!</definedName>
    <definedName name="__12" localSheetId="1">#REF!</definedName>
    <definedName name="__12" localSheetId="0">#REF!</definedName>
    <definedName name="__12">#REF!</definedName>
    <definedName name="__123Graph_A" hidden="1">[30]TTL!$G$31:$AU$31</definedName>
    <definedName name="__123Graph_B" localSheetId="5" hidden="1">'[31]P-Ins &amp; Bonds'!#REF!</definedName>
    <definedName name="__123Graph_B" localSheetId="4" hidden="1">'[31]P-Ins &amp; Bonds'!#REF!</definedName>
    <definedName name="__123Graph_B" localSheetId="2" hidden="1">'[31]P-Ins &amp; Bonds'!#REF!</definedName>
    <definedName name="__123Graph_B" localSheetId="7" hidden="1">'[31]P-Ins &amp; Bonds'!#REF!</definedName>
    <definedName name="__123Graph_B" localSheetId="1" hidden="1">'[31]P-Ins &amp; Bonds'!#REF!</definedName>
    <definedName name="__123Graph_B" localSheetId="0" hidden="1">'[31]P-Ins &amp; Bonds'!#REF!</definedName>
    <definedName name="__123Graph_B" hidden="1">'[31]P-Ins &amp; Bonds'!#REF!</definedName>
    <definedName name="__123Graph_C" hidden="1">[30]TTL!$G$37:$AU$37</definedName>
    <definedName name="__123Graph_D" localSheetId="5" hidden="1">'[31]P-Ins &amp; Bonds'!#REF!</definedName>
    <definedName name="__123Graph_D" localSheetId="4" hidden="1">'[31]P-Ins &amp; Bonds'!#REF!</definedName>
    <definedName name="__123Graph_D" localSheetId="2" hidden="1">'[31]P-Ins &amp; Bonds'!#REF!</definedName>
    <definedName name="__123Graph_D" localSheetId="7" hidden="1">'[31]P-Ins &amp; Bonds'!#REF!</definedName>
    <definedName name="__123Graph_D" localSheetId="1" hidden="1">'[31]P-Ins &amp; Bonds'!#REF!</definedName>
    <definedName name="__123Graph_D" localSheetId="0" hidden="1">'[31]P-Ins &amp; Bonds'!#REF!</definedName>
    <definedName name="__123Graph_D" hidden="1">'[31]P-Ins &amp; Bonds'!#REF!</definedName>
    <definedName name="__123Graph_E" localSheetId="5" hidden="1">'[31]P-Ins &amp; Bonds'!#REF!</definedName>
    <definedName name="__123Graph_E" localSheetId="4" hidden="1">'[31]P-Ins &amp; Bonds'!#REF!</definedName>
    <definedName name="__123Graph_E" localSheetId="2" hidden="1">'[31]P-Ins &amp; Bonds'!#REF!</definedName>
    <definedName name="__123Graph_E" localSheetId="7" hidden="1">'[31]P-Ins &amp; Bonds'!#REF!</definedName>
    <definedName name="__123Graph_E" localSheetId="1" hidden="1">'[31]P-Ins &amp; Bonds'!#REF!</definedName>
    <definedName name="__123Graph_E" localSheetId="0" hidden="1">'[31]P-Ins &amp; Bonds'!#REF!</definedName>
    <definedName name="__123Graph_E" hidden="1">'[31]P-Ins &amp; Bonds'!#REF!</definedName>
    <definedName name="__123Graph_F" localSheetId="5" hidden="1">'[31]P-Ins &amp; Bonds'!#REF!</definedName>
    <definedName name="__123Graph_F" localSheetId="4" hidden="1">'[31]P-Ins &amp; Bonds'!#REF!</definedName>
    <definedName name="__123Graph_F" localSheetId="2" hidden="1">'[31]P-Ins &amp; Bonds'!#REF!</definedName>
    <definedName name="__123Graph_F" localSheetId="7" hidden="1">'[31]P-Ins &amp; Bonds'!#REF!</definedName>
    <definedName name="__123Graph_F" localSheetId="1" hidden="1">'[31]P-Ins &amp; Bonds'!#REF!</definedName>
    <definedName name="__123Graph_F" localSheetId="0" hidden="1">'[31]P-Ins &amp; Bonds'!#REF!</definedName>
    <definedName name="__123Graph_F" hidden="1">'[31]P-Ins &amp; Bonds'!#REF!</definedName>
    <definedName name="__123Graph_X" hidden="1">[30]TTL!$G$6:$AU$6</definedName>
    <definedName name="__A1" localSheetId="5">#REF!</definedName>
    <definedName name="__A1" localSheetId="4">#REF!</definedName>
    <definedName name="__A1" localSheetId="2">#REF!</definedName>
    <definedName name="__A1" localSheetId="7">#REF!</definedName>
    <definedName name="__A1" localSheetId="1">#REF!</definedName>
    <definedName name="__A1" localSheetId="0">#REF!</definedName>
    <definedName name="__A1">#REF!</definedName>
    <definedName name="__A65537" localSheetId="5">#REF!</definedName>
    <definedName name="__A65537" localSheetId="4">#REF!</definedName>
    <definedName name="__A65537" localSheetId="2">#REF!</definedName>
    <definedName name="__A65537" localSheetId="7">#REF!</definedName>
    <definedName name="__A65537" localSheetId="1">#REF!</definedName>
    <definedName name="__A65537" localSheetId="0">#REF!</definedName>
    <definedName name="__A65537">#REF!</definedName>
    <definedName name="__A655600" localSheetId="5">#REF!</definedName>
    <definedName name="__A655600" localSheetId="4">#REF!</definedName>
    <definedName name="__A655600" localSheetId="2">#REF!</definedName>
    <definedName name="__A655600" localSheetId="7">#REF!</definedName>
    <definedName name="__A655600" localSheetId="1">#REF!</definedName>
    <definedName name="__A655600" localSheetId="0">#REF!</definedName>
    <definedName name="__A655600">#REF!</definedName>
    <definedName name="__A8" localSheetId="5">#REF!</definedName>
    <definedName name="__A8" localSheetId="4">#REF!</definedName>
    <definedName name="__A8" localSheetId="2">#REF!</definedName>
    <definedName name="__A8" localSheetId="7">#REF!</definedName>
    <definedName name="__A8" localSheetId="1">#REF!</definedName>
    <definedName name="__A8" localSheetId="0">#REF!</definedName>
    <definedName name="__A8">#REF!</definedName>
    <definedName name="__ABM10" localSheetId="5">#REF!</definedName>
    <definedName name="__ABM10" localSheetId="4">#REF!</definedName>
    <definedName name="__ABM10" localSheetId="2">#REF!</definedName>
    <definedName name="__ABM10" localSheetId="7">#REF!</definedName>
    <definedName name="__ABM10" localSheetId="1">#REF!</definedName>
    <definedName name="__ABM10" localSheetId="0">#REF!</definedName>
    <definedName name="__ABM10">#REF!</definedName>
    <definedName name="__ABM40" localSheetId="5">#REF!</definedName>
    <definedName name="__ABM40" localSheetId="4">#REF!</definedName>
    <definedName name="__ABM40" localSheetId="2">#REF!</definedName>
    <definedName name="__ABM40" localSheetId="7">#REF!</definedName>
    <definedName name="__ABM40" localSheetId="1">#REF!</definedName>
    <definedName name="__ABM40" localSheetId="0">#REF!</definedName>
    <definedName name="__ABM40">#REF!</definedName>
    <definedName name="__ABM6" localSheetId="5">#REF!</definedName>
    <definedName name="__ABM6" localSheetId="4">#REF!</definedName>
    <definedName name="__ABM6" localSheetId="2">#REF!</definedName>
    <definedName name="__ABM6" localSheetId="7">#REF!</definedName>
    <definedName name="__ABM6" localSheetId="1">#REF!</definedName>
    <definedName name="__ABM6" localSheetId="0">#REF!</definedName>
    <definedName name="__ABM6">#REF!</definedName>
    <definedName name="__ACB10" localSheetId="5">#REF!</definedName>
    <definedName name="__ACB10" localSheetId="4">#REF!</definedName>
    <definedName name="__ACB10" localSheetId="2">#REF!</definedName>
    <definedName name="__ACB10" localSheetId="7">#REF!</definedName>
    <definedName name="__ACB10" localSheetId="1">#REF!</definedName>
    <definedName name="__ACB10" localSheetId="0">#REF!</definedName>
    <definedName name="__ACB10">#REF!</definedName>
    <definedName name="__ACB20" localSheetId="5">#REF!</definedName>
    <definedName name="__ACB20" localSheetId="4">#REF!</definedName>
    <definedName name="__ACB20" localSheetId="2">#REF!</definedName>
    <definedName name="__ACB20" localSheetId="7">#REF!</definedName>
    <definedName name="__ACB20" localSheetId="1">#REF!</definedName>
    <definedName name="__ACB20" localSheetId="0">#REF!</definedName>
    <definedName name="__ACB20">#REF!</definedName>
    <definedName name="__ACR10" localSheetId="5">#REF!</definedName>
    <definedName name="__ACR10" localSheetId="4">#REF!</definedName>
    <definedName name="__ACR10" localSheetId="2">#REF!</definedName>
    <definedName name="__ACR10" localSheetId="7">#REF!</definedName>
    <definedName name="__ACR10" localSheetId="1">#REF!</definedName>
    <definedName name="__ACR10" localSheetId="0">#REF!</definedName>
    <definedName name="__ACR10">#REF!</definedName>
    <definedName name="__ACR20" localSheetId="5">#REF!</definedName>
    <definedName name="__ACR20" localSheetId="4">#REF!</definedName>
    <definedName name="__ACR20" localSheetId="2">#REF!</definedName>
    <definedName name="__ACR20" localSheetId="7">#REF!</definedName>
    <definedName name="__ACR20" localSheetId="1">#REF!</definedName>
    <definedName name="__ACR20" localSheetId="0">#REF!</definedName>
    <definedName name="__ACR20">#REF!</definedName>
    <definedName name="__AGG10" localSheetId="5">#REF!</definedName>
    <definedName name="__AGG10" localSheetId="4">#REF!</definedName>
    <definedName name="__AGG10" localSheetId="2">#REF!</definedName>
    <definedName name="__AGG10" localSheetId="7">#REF!</definedName>
    <definedName name="__AGG10" localSheetId="1">#REF!</definedName>
    <definedName name="__AGG10" localSheetId="0">#REF!</definedName>
    <definedName name="__AGG10">#REF!</definedName>
    <definedName name="__AGG40" localSheetId="5">#REF!</definedName>
    <definedName name="__AGG40" localSheetId="4">#REF!</definedName>
    <definedName name="__AGG40" localSheetId="2">#REF!</definedName>
    <definedName name="__AGG40" localSheetId="7">#REF!</definedName>
    <definedName name="__AGG40" localSheetId="1">#REF!</definedName>
    <definedName name="__AGG40" localSheetId="0">#REF!</definedName>
    <definedName name="__AGG40">#REF!</definedName>
    <definedName name="__AGG6" localSheetId="5">#REF!</definedName>
    <definedName name="__AGG6" localSheetId="4">#REF!</definedName>
    <definedName name="__AGG6" localSheetId="2">#REF!</definedName>
    <definedName name="__AGG6" localSheetId="7">#REF!</definedName>
    <definedName name="__AGG6" localSheetId="1">#REF!</definedName>
    <definedName name="__AGG6" localSheetId="0">#REF!</definedName>
    <definedName name="__AGG6">#REF!</definedName>
    <definedName name="__ash1" localSheetId="5">[13]ANAL!#REF!</definedName>
    <definedName name="__ash1" localSheetId="4">[13]ANAL!#REF!</definedName>
    <definedName name="__ash1" localSheetId="2">[13]ANAL!#REF!</definedName>
    <definedName name="__ash1" localSheetId="7">[13]ANAL!#REF!</definedName>
    <definedName name="__ash1" localSheetId="1">[13]ANAL!#REF!</definedName>
    <definedName name="__ash1" localSheetId="0">[13]ANAL!#REF!</definedName>
    <definedName name="__ash1">[13]ANAL!#REF!</definedName>
    <definedName name="__AWM10" localSheetId="5">#REF!</definedName>
    <definedName name="__AWM10" localSheetId="4">#REF!</definedName>
    <definedName name="__AWM10" localSheetId="2">#REF!</definedName>
    <definedName name="__AWM10" localSheetId="7">#REF!</definedName>
    <definedName name="__AWM10" localSheetId="1">#REF!</definedName>
    <definedName name="__AWM10" localSheetId="0">#REF!</definedName>
    <definedName name="__AWM10">#REF!</definedName>
    <definedName name="__AWM40" localSheetId="5">#REF!</definedName>
    <definedName name="__AWM40" localSheetId="4">#REF!</definedName>
    <definedName name="__AWM40" localSheetId="2">#REF!</definedName>
    <definedName name="__AWM40" localSheetId="7">#REF!</definedName>
    <definedName name="__AWM40" localSheetId="1">#REF!</definedName>
    <definedName name="__AWM40" localSheetId="0">#REF!</definedName>
    <definedName name="__AWM40">#REF!</definedName>
    <definedName name="__AWM6" localSheetId="5">#REF!</definedName>
    <definedName name="__AWM6" localSheetId="4">#REF!</definedName>
    <definedName name="__AWM6" localSheetId="2">#REF!</definedName>
    <definedName name="__AWM6" localSheetId="7">#REF!</definedName>
    <definedName name="__AWM6" localSheetId="1">#REF!</definedName>
    <definedName name="__AWM6" localSheetId="0">#REF!</definedName>
    <definedName name="__AWM6">#REF!</definedName>
    <definedName name="__b111121" localSheetId="5">#REF!</definedName>
    <definedName name="__b111121" localSheetId="4">#REF!</definedName>
    <definedName name="__b111121" localSheetId="2">#REF!</definedName>
    <definedName name="__b111121" localSheetId="7">#REF!</definedName>
    <definedName name="__b111121" localSheetId="1">#REF!</definedName>
    <definedName name="__b111121" localSheetId="0">#REF!</definedName>
    <definedName name="__b111121">#REF!</definedName>
    <definedName name="__BOQ3" localSheetId="5">{#N/A,#N/A,FALSE,"mpph1";#N/A,#N/A,FALSE,"mpmseb";#N/A,#N/A,FALSE,"mpph2"}</definedName>
    <definedName name="__BOQ3" localSheetId="4">{#N/A,#N/A,FALSE,"mpph1";#N/A,#N/A,FALSE,"mpmseb";#N/A,#N/A,FALSE,"mpph2"}</definedName>
    <definedName name="__BOQ3" localSheetId="2">{#N/A,#N/A,FALSE,"mpph1";#N/A,#N/A,FALSE,"mpmseb";#N/A,#N/A,FALSE,"mpph2"}</definedName>
    <definedName name="__BOQ3" localSheetId="1">{#N/A,#N/A,FALSE,"mpph1";#N/A,#N/A,FALSE,"mpmseb";#N/A,#N/A,FALSE,"mpph2"}</definedName>
    <definedName name="__BOQ3" localSheetId="0">{#N/A,#N/A,FALSE,"mpph1";#N/A,#N/A,FALSE,"mpmseb";#N/A,#N/A,FALSE,"mpph2"}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5">[14]PROCTOR!#REF!</definedName>
    <definedName name="__CAN458" localSheetId="4">[14]PROCTOR!#REF!</definedName>
    <definedName name="__CAN458" localSheetId="2">[14]PROCTOR!#REF!</definedName>
    <definedName name="__CAN458" localSheetId="7">[14]PROCTOR!#REF!</definedName>
    <definedName name="__CAN458" localSheetId="1">[14]PROCTOR!#REF!</definedName>
    <definedName name="__CAN458" localSheetId="0">[14]PROCTOR!#REF!</definedName>
    <definedName name="__CAN458">[14]PROCTOR!#REF!</definedName>
    <definedName name="__CAN486" localSheetId="5">[14]PROCTOR!#REF!</definedName>
    <definedName name="__CAN486" localSheetId="4">[14]PROCTOR!#REF!</definedName>
    <definedName name="__CAN486" localSheetId="2">[14]PROCTOR!#REF!</definedName>
    <definedName name="__CAN486" localSheetId="7">[14]PROCTOR!#REF!</definedName>
    <definedName name="__CAN486" localSheetId="1">[14]PROCTOR!#REF!</definedName>
    <definedName name="__CAN486" localSheetId="0">[14]PROCTOR!#REF!</definedName>
    <definedName name="__CAN486">[14]PROCTOR!#REF!</definedName>
    <definedName name="__CAN487" localSheetId="5">[14]PROCTOR!#REF!</definedName>
    <definedName name="__CAN487" localSheetId="4">[14]PROCTOR!#REF!</definedName>
    <definedName name="__CAN487" localSheetId="2">[14]PROCTOR!#REF!</definedName>
    <definedName name="__CAN487" localSheetId="7">[14]PROCTOR!#REF!</definedName>
    <definedName name="__CAN487" localSheetId="1">[14]PROCTOR!#REF!</definedName>
    <definedName name="__CAN487" localSheetId="0">[14]PROCTOR!#REF!</definedName>
    <definedName name="__CAN487">[14]PROCTOR!#REF!</definedName>
    <definedName name="__CAN488" localSheetId="5">[14]PROCTOR!#REF!</definedName>
    <definedName name="__CAN488" localSheetId="4">[14]PROCTOR!#REF!</definedName>
    <definedName name="__CAN488" localSheetId="2">[14]PROCTOR!#REF!</definedName>
    <definedName name="__CAN488" localSheetId="7">[14]PROCTOR!#REF!</definedName>
    <definedName name="__CAN488" localSheetId="1">[14]PROCTOR!#REF!</definedName>
    <definedName name="__CAN488" localSheetId="0">[14]PROCTOR!#REF!</definedName>
    <definedName name="__CAN488">[14]PROCTOR!#REF!</definedName>
    <definedName name="__CAN489" localSheetId="5">[14]PROCTOR!#REF!</definedName>
    <definedName name="__CAN489" localSheetId="4">[14]PROCTOR!#REF!</definedName>
    <definedName name="__CAN489" localSheetId="2">[14]PROCTOR!#REF!</definedName>
    <definedName name="__CAN489" localSheetId="7">[14]PROCTOR!#REF!</definedName>
    <definedName name="__CAN489" localSheetId="1">[14]PROCTOR!#REF!</definedName>
    <definedName name="__CAN489" localSheetId="0">[14]PROCTOR!#REF!</definedName>
    <definedName name="__CAN489">[14]PROCTOR!#REF!</definedName>
    <definedName name="__CAN490" localSheetId="5">[14]PROCTOR!#REF!</definedName>
    <definedName name="__CAN490" localSheetId="4">[14]PROCTOR!#REF!</definedName>
    <definedName name="__CAN490" localSheetId="2">[14]PROCTOR!#REF!</definedName>
    <definedName name="__CAN490" localSheetId="7">[14]PROCTOR!#REF!</definedName>
    <definedName name="__CAN490" localSheetId="1">[14]PROCTOR!#REF!</definedName>
    <definedName name="__CAN490" localSheetId="0">[14]PROCTOR!#REF!</definedName>
    <definedName name="__CAN490">[14]PROCTOR!#REF!</definedName>
    <definedName name="__CAN491" localSheetId="5">[14]PROCTOR!#REF!</definedName>
    <definedName name="__CAN491" localSheetId="4">[14]PROCTOR!#REF!</definedName>
    <definedName name="__CAN491" localSheetId="2">[14]PROCTOR!#REF!</definedName>
    <definedName name="__CAN491" localSheetId="7">[14]PROCTOR!#REF!</definedName>
    <definedName name="__CAN491" localSheetId="1">[14]PROCTOR!#REF!</definedName>
    <definedName name="__CAN491" localSheetId="0">[14]PROCTOR!#REF!</definedName>
    <definedName name="__CAN491">[14]PROCTOR!#REF!</definedName>
    <definedName name="__CAN492" localSheetId="5">[14]PROCTOR!#REF!</definedName>
    <definedName name="__CAN492" localSheetId="4">[14]PROCTOR!#REF!</definedName>
    <definedName name="__CAN492" localSheetId="2">[14]PROCTOR!#REF!</definedName>
    <definedName name="__CAN492" localSheetId="7">[14]PROCTOR!#REF!</definedName>
    <definedName name="__CAN492" localSheetId="1">[14]PROCTOR!#REF!</definedName>
    <definedName name="__CAN492" localSheetId="0">[14]PROCTOR!#REF!</definedName>
    <definedName name="__CAN492">[14]PROCTOR!#REF!</definedName>
    <definedName name="__CAN493" localSheetId="5">[14]PROCTOR!#REF!</definedName>
    <definedName name="__CAN493" localSheetId="4">[14]PROCTOR!#REF!</definedName>
    <definedName name="__CAN493" localSheetId="2">[14]PROCTOR!#REF!</definedName>
    <definedName name="__CAN493" localSheetId="7">[14]PROCTOR!#REF!</definedName>
    <definedName name="__CAN493" localSheetId="1">[14]PROCTOR!#REF!</definedName>
    <definedName name="__CAN493" localSheetId="0">[14]PROCTOR!#REF!</definedName>
    <definedName name="__CAN493">[14]PROCTOR!#REF!</definedName>
    <definedName name="__CAN494" localSheetId="5">[14]PROCTOR!#REF!</definedName>
    <definedName name="__CAN494" localSheetId="4">[14]PROCTOR!#REF!</definedName>
    <definedName name="__CAN494" localSheetId="2">[14]PROCTOR!#REF!</definedName>
    <definedName name="__CAN494" localSheetId="7">[14]PROCTOR!#REF!</definedName>
    <definedName name="__CAN494" localSheetId="1">[14]PROCTOR!#REF!</definedName>
    <definedName name="__CAN494" localSheetId="0">[14]PROCTOR!#REF!</definedName>
    <definedName name="__CAN494">[14]PROCTOR!#REF!</definedName>
    <definedName name="__CAN495" localSheetId="5">[14]PROCTOR!#REF!</definedName>
    <definedName name="__CAN495" localSheetId="4">[14]PROCTOR!#REF!</definedName>
    <definedName name="__CAN495" localSheetId="2">[14]PROCTOR!#REF!</definedName>
    <definedName name="__CAN495" localSheetId="7">[14]PROCTOR!#REF!</definedName>
    <definedName name="__CAN495" localSheetId="1">[14]PROCTOR!#REF!</definedName>
    <definedName name="__CAN495" localSheetId="0">[14]PROCTOR!#REF!</definedName>
    <definedName name="__CAN495">[14]PROCTOR!#REF!</definedName>
    <definedName name="__CAN496" localSheetId="5">[14]PROCTOR!#REF!</definedName>
    <definedName name="__CAN496" localSheetId="4">[14]PROCTOR!#REF!</definedName>
    <definedName name="__CAN496" localSheetId="2">[14]PROCTOR!#REF!</definedName>
    <definedName name="__CAN496" localSheetId="7">[14]PROCTOR!#REF!</definedName>
    <definedName name="__CAN496" localSheetId="1">[14]PROCTOR!#REF!</definedName>
    <definedName name="__CAN496" localSheetId="0">[14]PROCTOR!#REF!</definedName>
    <definedName name="__CAN496">[14]PROCTOR!#REF!</definedName>
    <definedName name="__CAN497" localSheetId="5">[14]PROCTOR!#REF!</definedName>
    <definedName name="__CAN497" localSheetId="4">[14]PROCTOR!#REF!</definedName>
    <definedName name="__CAN497" localSheetId="2">[14]PROCTOR!#REF!</definedName>
    <definedName name="__CAN497" localSheetId="7">[14]PROCTOR!#REF!</definedName>
    <definedName name="__CAN497" localSheetId="1">[14]PROCTOR!#REF!</definedName>
    <definedName name="__CAN497" localSheetId="0">[14]PROCTOR!#REF!</definedName>
    <definedName name="__CAN497">[14]PROCTOR!#REF!</definedName>
    <definedName name="__CAN498" localSheetId="5">[14]PROCTOR!#REF!</definedName>
    <definedName name="__CAN498" localSheetId="4">[14]PROCTOR!#REF!</definedName>
    <definedName name="__CAN498" localSheetId="2">[14]PROCTOR!#REF!</definedName>
    <definedName name="__CAN498" localSheetId="7">[14]PROCTOR!#REF!</definedName>
    <definedName name="__CAN498" localSheetId="1">[14]PROCTOR!#REF!</definedName>
    <definedName name="__CAN498" localSheetId="0">[14]PROCTOR!#REF!</definedName>
    <definedName name="__CAN498">[14]PROCTOR!#REF!</definedName>
    <definedName name="__CAN499" localSheetId="5">[14]PROCTOR!#REF!</definedName>
    <definedName name="__CAN499" localSheetId="4">[14]PROCTOR!#REF!</definedName>
    <definedName name="__CAN499" localSheetId="2">[14]PROCTOR!#REF!</definedName>
    <definedName name="__CAN499" localSheetId="7">[14]PROCTOR!#REF!</definedName>
    <definedName name="__CAN499" localSheetId="1">[14]PROCTOR!#REF!</definedName>
    <definedName name="__CAN499" localSheetId="0">[14]PROCTOR!#REF!</definedName>
    <definedName name="__CAN499">[14]PROCTOR!#REF!</definedName>
    <definedName name="__CAN500" localSheetId="5">[14]PROCTOR!#REF!</definedName>
    <definedName name="__CAN500" localSheetId="4">[14]PROCTOR!#REF!</definedName>
    <definedName name="__CAN500" localSheetId="2">[14]PROCTOR!#REF!</definedName>
    <definedName name="__CAN500" localSheetId="7">[14]PROCTOR!#REF!</definedName>
    <definedName name="__CAN500" localSheetId="1">[14]PROCTOR!#REF!</definedName>
    <definedName name="__CAN500" localSheetId="0">[14]PROCTOR!#REF!</definedName>
    <definedName name="__CAN500">[14]PROCTOR!#REF!</definedName>
    <definedName name="__CDG100" localSheetId="5">#REF!</definedName>
    <definedName name="__CDG100" localSheetId="4">#REF!</definedName>
    <definedName name="__CDG100" localSheetId="2">#REF!</definedName>
    <definedName name="__CDG100" localSheetId="7">#REF!</definedName>
    <definedName name="__CDG100" localSheetId="1">#REF!</definedName>
    <definedName name="__CDG100" localSheetId="0">#REF!</definedName>
    <definedName name="__CDG100">#REF!</definedName>
    <definedName name="__CDG250" localSheetId="5">#REF!</definedName>
    <definedName name="__CDG250" localSheetId="4">#REF!</definedName>
    <definedName name="__CDG250" localSheetId="2">#REF!</definedName>
    <definedName name="__CDG250" localSheetId="7">#REF!</definedName>
    <definedName name="__CDG250" localSheetId="1">#REF!</definedName>
    <definedName name="__CDG250" localSheetId="0">#REF!</definedName>
    <definedName name="__CDG250">#REF!</definedName>
    <definedName name="__CDG50" localSheetId="5">#REF!</definedName>
    <definedName name="__CDG50" localSheetId="4">#REF!</definedName>
    <definedName name="__CDG50" localSheetId="2">#REF!</definedName>
    <definedName name="__CDG50" localSheetId="7">#REF!</definedName>
    <definedName name="__CDG50" localSheetId="1">#REF!</definedName>
    <definedName name="__CDG50" localSheetId="0">#REF!</definedName>
    <definedName name="__CDG50">#REF!</definedName>
    <definedName name="__CDG500" localSheetId="5">#REF!</definedName>
    <definedName name="__CDG500" localSheetId="4">#REF!</definedName>
    <definedName name="__CDG500" localSheetId="2">#REF!</definedName>
    <definedName name="__CDG500" localSheetId="7">#REF!</definedName>
    <definedName name="__CDG500" localSheetId="1">#REF!</definedName>
    <definedName name="__CDG500" localSheetId="0">#REF!</definedName>
    <definedName name="__CDG500">#REF!</definedName>
    <definedName name="__CEM53" localSheetId="5">#REF!</definedName>
    <definedName name="__CEM53" localSheetId="4">#REF!</definedName>
    <definedName name="__CEM53" localSheetId="2">#REF!</definedName>
    <definedName name="__CEM53" localSheetId="7">#REF!</definedName>
    <definedName name="__CEM53" localSheetId="1">#REF!</definedName>
    <definedName name="__CEM53" localSheetId="0">#REF!</definedName>
    <definedName name="__CEM53">#REF!</definedName>
    <definedName name="__CRN3" localSheetId="5">#REF!</definedName>
    <definedName name="__CRN3" localSheetId="4">#REF!</definedName>
    <definedName name="__CRN3" localSheetId="2">#REF!</definedName>
    <definedName name="__CRN3" localSheetId="7">#REF!</definedName>
    <definedName name="__CRN3" localSheetId="1">#REF!</definedName>
    <definedName name="__CRN3" localSheetId="0">#REF!</definedName>
    <definedName name="__CRN3">#REF!</definedName>
    <definedName name="__CRN35" localSheetId="5">#REF!</definedName>
    <definedName name="__CRN35" localSheetId="4">#REF!</definedName>
    <definedName name="__CRN35" localSheetId="2">#REF!</definedName>
    <definedName name="__CRN35" localSheetId="7">#REF!</definedName>
    <definedName name="__CRN35" localSheetId="1">#REF!</definedName>
    <definedName name="__CRN35" localSheetId="0">#REF!</definedName>
    <definedName name="__CRN35">#REF!</definedName>
    <definedName name="__CRN80" localSheetId="5">#REF!</definedName>
    <definedName name="__CRN80" localSheetId="4">#REF!</definedName>
    <definedName name="__CRN80" localSheetId="2">#REF!</definedName>
    <definedName name="__CRN80" localSheetId="7">#REF!</definedName>
    <definedName name="__CRN80" localSheetId="1">#REF!</definedName>
    <definedName name="__CRN80" localSheetId="0">#REF!</definedName>
    <definedName name="__CRN80">#REF!</definedName>
    <definedName name="__dec05" localSheetId="5" hidden="1">{"'Sheet1'!$A$4386:$N$4591"}</definedName>
    <definedName name="__dec05" localSheetId="4" hidden="1">{"'Sheet1'!$A$4386:$N$4591"}</definedName>
    <definedName name="__dec05" localSheetId="2" hidden="1">{"'Sheet1'!$A$4386:$N$4591"}</definedName>
    <definedName name="__dec05" localSheetId="1" hidden="1">{"'Sheet1'!$A$4386:$N$4591"}</definedName>
    <definedName name="__dec05" localSheetId="0" hidden="1">{"'Sheet1'!$A$4386:$N$4591"}</definedName>
    <definedName name="__dec05" hidden="1">{"'Sheet1'!$A$4386:$N$4591"}</definedName>
    <definedName name="__DIN217" localSheetId="5">#REF!</definedName>
    <definedName name="__DIN217" localSheetId="4">#REF!</definedName>
    <definedName name="__DIN217" localSheetId="2">#REF!</definedName>
    <definedName name="__DIN217" localSheetId="7">#REF!</definedName>
    <definedName name="__DIN217" localSheetId="1">#REF!</definedName>
    <definedName name="__DIN217" localSheetId="0">#REF!</definedName>
    <definedName name="__DIN217">#REF!</definedName>
    <definedName name="__doc1" localSheetId="5">#REF!</definedName>
    <definedName name="__doc1" localSheetId="4">#REF!</definedName>
    <definedName name="__doc1" localSheetId="2">#REF!</definedName>
    <definedName name="__doc1" localSheetId="7">#REF!</definedName>
    <definedName name="__doc1" localSheetId="1">#REF!</definedName>
    <definedName name="__doc1" localSheetId="0">#REF!</definedName>
    <definedName name="__doc1">#REF!</definedName>
    <definedName name="__DOZ50" localSheetId="5">#REF!</definedName>
    <definedName name="__DOZ50" localSheetId="4">#REF!</definedName>
    <definedName name="__DOZ50" localSheetId="2">#REF!</definedName>
    <definedName name="__DOZ50" localSheetId="7">#REF!</definedName>
    <definedName name="__DOZ50" localSheetId="1">#REF!</definedName>
    <definedName name="__DOZ50" localSheetId="0">#REF!</definedName>
    <definedName name="__DOZ50">#REF!</definedName>
    <definedName name="__DOZ80" localSheetId="5">#REF!</definedName>
    <definedName name="__DOZ80" localSheetId="4">#REF!</definedName>
    <definedName name="__DOZ80" localSheetId="2">#REF!</definedName>
    <definedName name="__DOZ80" localSheetId="7">#REF!</definedName>
    <definedName name="__DOZ80" localSheetId="1">#REF!</definedName>
    <definedName name="__DOZ80" localSheetId="0">#REF!</definedName>
    <definedName name="__DOZ80">#REF!</definedName>
    <definedName name="__EXC20">'[32]Rate Analysis '!$E$50</definedName>
    <definedName name="__ExV200" localSheetId="5">#REF!</definedName>
    <definedName name="__ExV200" localSheetId="4">#REF!</definedName>
    <definedName name="__ExV200" localSheetId="2">#REF!</definedName>
    <definedName name="__ExV200" localSheetId="7">#REF!</definedName>
    <definedName name="__ExV200" localSheetId="1">#REF!</definedName>
    <definedName name="__ExV200" localSheetId="0">#REF!</definedName>
    <definedName name="__ExV200">#REF!</definedName>
    <definedName name="__GEN100" localSheetId="5">#REF!</definedName>
    <definedName name="__GEN100" localSheetId="4">#REF!</definedName>
    <definedName name="__GEN100" localSheetId="2">#REF!</definedName>
    <definedName name="__GEN100" localSheetId="7">#REF!</definedName>
    <definedName name="__GEN100" localSheetId="1">#REF!</definedName>
    <definedName name="__GEN100" localSheetId="0">#REF!</definedName>
    <definedName name="__GEN100">#REF!</definedName>
    <definedName name="__GEN250" localSheetId="5">#REF!</definedName>
    <definedName name="__GEN250" localSheetId="4">#REF!</definedName>
    <definedName name="__GEN250" localSheetId="2">#REF!</definedName>
    <definedName name="__GEN250" localSheetId="7">#REF!</definedName>
    <definedName name="__GEN250" localSheetId="1">#REF!</definedName>
    <definedName name="__GEN250" localSheetId="0">#REF!</definedName>
    <definedName name="__GEN250">#REF!</definedName>
    <definedName name="__GEN325" localSheetId="5">#REF!</definedName>
    <definedName name="__GEN325" localSheetId="4">#REF!</definedName>
    <definedName name="__GEN325" localSheetId="2">#REF!</definedName>
    <definedName name="__GEN325" localSheetId="7">#REF!</definedName>
    <definedName name="__GEN325" localSheetId="1">#REF!</definedName>
    <definedName name="__GEN325" localSheetId="0">#REF!</definedName>
    <definedName name="__GEN325">#REF!</definedName>
    <definedName name="__GEN380" localSheetId="5">#REF!</definedName>
    <definedName name="__GEN380" localSheetId="4">#REF!</definedName>
    <definedName name="__GEN380" localSheetId="2">#REF!</definedName>
    <definedName name="__GEN380" localSheetId="7">#REF!</definedName>
    <definedName name="__GEN380" localSheetId="1">#REF!</definedName>
    <definedName name="__GEN380" localSheetId="0">#REF!</definedName>
    <definedName name="__GEN380">#REF!</definedName>
    <definedName name="__GSB1" localSheetId="5">#REF!</definedName>
    <definedName name="__GSB1" localSheetId="4">#REF!</definedName>
    <definedName name="__GSB1" localSheetId="2">#REF!</definedName>
    <definedName name="__GSB1" localSheetId="7">#REF!</definedName>
    <definedName name="__GSB1" localSheetId="1">#REF!</definedName>
    <definedName name="__GSB1" localSheetId="0">#REF!</definedName>
    <definedName name="__GSB1">#REF!</definedName>
    <definedName name="__GSB2" localSheetId="5">#REF!</definedName>
    <definedName name="__GSB2" localSheetId="4">#REF!</definedName>
    <definedName name="__GSB2" localSheetId="2">#REF!</definedName>
    <definedName name="__GSB2" localSheetId="7">#REF!</definedName>
    <definedName name="__GSB2" localSheetId="1">#REF!</definedName>
    <definedName name="__GSB2" localSheetId="0">#REF!</definedName>
    <definedName name="__GSB2">#REF!</definedName>
    <definedName name="__GSB3" localSheetId="5">#REF!</definedName>
    <definedName name="__GSB3" localSheetId="4">#REF!</definedName>
    <definedName name="__GSB3" localSheetId="2">#REF!</definedName>
    <definedName name="__GSB3" localSheetId="7">#REF!</definedName>
    <definedName name="__GSB3" localSheetId="1">#REF!</definedName>
    <definedName name="__GSB3" localSheetId="0">#REF!</definedName>
    <definedName name="__GSB3">#REF!</definedName>
    <definedName name="__HMP1" localSheetId="5">#REF!</definedName>
    <definedName name="__HMP1" localSheetId="4">#REF!</definedName>
    <definedName name="__HMP1" localSheetId="2">#REF!</definedName>
    <definedName name="__HMP1" localSheetId="7">#REF!</definedName>
    <definedName name="__HMP1" localSheetId="1">#REF!</definedName>
    <definedName name="__HMP1" localSheetId="0">#REF!</definedName>
    <definedName name="__HMP1">#REF!</definedName>
    <definedName name="__HMP2" localSheetId="5">#REF!</definedName>
    <definedName name="__HMP2" localSheetId="4">#REF!</definedName>
    <definedName name="__HMP2" localSheetId="2">#REF!</definedName>
    <definedName name="__HMP2" localSheetId="7">#REF!</definedName>
    <definedName name="__HMP2" localSheetId="1">#REF!</definedName>
    <definedName name="__HMP2" localSheetId="0">#REF!</definedName>
    <definedName name="__HMP2">#REF!</definedName>
    <definedName name="__HMP3" localSheetId="5">#REF!</definedName>
    <definedName name="__HMP3" localSheetId="4">#REF!</definedName>
    <definedName name="__HMP3" localSheetId="2">#REF!</definedName>
    <definedName name="__HMP3" localSheetId="7">#REF!</definedName>
    <definedName name="__HMP3" localSheetId="1">#REF!</definedName>
    <definedName name="__HMP3" localSheetId="0">#REF!</definedName>
    <definedName name="__HMP3">#REF!</definedName>
    <definedName name="__HMP4" localSheetId="5">#REF!</definedName>
    <definedName name="__HMP4" localSheetId="4">#REF!</definedName>
    <definedName name="__HMP4" localSheetId="2">#REF!</definedName>
    <definedName name="__HMP4" localSheetId="7">#REF!</definedName>
    <definedName name="__HMP4" localSheetId="1">#REF!</definedName>
    <definedName name="__HMP4" localSheetId="0">#REF!</definedName>
    <definedName name="__HMP4">#REF!</definedName>
    <definedName name="__IntlFixup">TRUE()</definedName>
    <definedName name="__Ki1" localSheetId="5">#REF!</definedName>
    <definedName name="__Ki1" localSheetId="4">#REF!</definedName>
    <definedName name="__Ki1" localSheetId="2">#REF!</definedName>
    <definedName name="__Ki1" localSheetId="7">#REF!</definedName>
    <definedName name="__Ki1" localSheetId="1">#REF!</definedName>
    <definedName name="__Ki1" localSheetId="0">#REF!</definedName>
    <definedName name="__Ki1">#REF!</definedName>
    <definedName name="__Ki2" localSheetId="5">#REF!</definedName>
    <definedName name="__Ki2" localSheetId="4">#REF!</definedName>
    <definedName name="__Ki2" localSheetId="2">#REF!</definedName>
    <definedName name="__Ki2" localSheetId="7">#REF!</definedName>
    <definedName name="__Ki2" localSheetId="1">#REF!</definedName>
    <definedName name="__Ki2" localSheetId="0">#REF!</definedName>
    <definedName name="__Ki2">#REF!</definedName>
    <definedName name="__lb1" localSheetId="5">#REF!</definedName>
    <definedName name="__lb1" localSheetId="4">#REF!</definedName>
    <definedName name="__lb1" localSheetId="2">#REF!</definedName>
    <definedName name="__lb1" localSheetId="7">#REF!</definedName>
    <definedName name="__lb1" localSheetId="1">#REF!</definedName>
    <definedName name="__lb1" localSheetId="0">#REF!</definedName>
    <definedName name="__lb1">#REF!</definedName>
    <definedName name="__lb2" localSheetId="5">#REF!</definedName>
    <definedName name="__lb2" localSheetId="4">#REF!</definedName>
    <definedName name="__lb2" localSheetId="2">#REF!</definedName>
    <definedName name="__lb2" localSheetId="7">#REF!</definedName>
    <definedName name="__lb2" localSheetId="1">#REF!</definedName>
    <definedName name="__lb2" localSheetId="0">#REF!</definedName>
    <definedName name="__lb2">#REF!</definedName>
    <definedName name="__mac2">200</definedName>
    <definedName name="__MAN1" localSheetId="5">#REF!</definedName>
    <definedName name="__MAN1" localSheetId="4">#REF!</definedName>
    <definedName name="__MAN1" localSheetId="2">#REF!</definedName>
    <definedName name="__MAN1" localSheetId="7">#REF!</definedName>
    <definedName name="__MAN1" localSheetId="1">#REF!</definedName>
    <definedName name="__MAN1" localSheetId="0">#REF!</definedName>
    <definedName name="__MAN1">#REF!</definedName>
    <definedName name="__MIX10" localSheetId="5">#REF!</definedName>
    <definedName name="__MIX10" localSheetId="4">#REF!</definedName>
    <definedName name="__MIX10" localSheetId="2">#REF!</definedName>
    <definedName name="__MIX10" localSheetId="7">#REF!</definedName>
    <definedName name="__MIX10" localSheetId="1">#REF!</definedName>
    <definedName name="__MIX10" localSheetId="0">#REF!</definedName>
    <definedName name="__MIX10">#REF!</definedName>
    <definedName name="__MIX15" localSheetId="5">#REF!</definedName>
    <definedName name="__MIX15" localSheetId="4">#REF!</definedName>
    <definedName name="__MIX15" localSheetId="2">#REF!</definedName>
    <definedName name="__MIX15" localSheetId="7">#REF!</definedName>
    <definedName name="__MIX15" localSheetId="1">#REF!</definedName>
    <definedName name="__MIX15" localSheetId="0">#REF!</definedName>
    <definedName name="__MIX15">#REF!</definedName>
    <definedName name="__MIX15150" localSheetId="5">'[4]Mix Design'!#REF!</definedName>
    <definedName name="__MIX15150" localSheetId="4">'[4]Mix Design'!#REF!</definedName>
    <definedName name="__MIX15150" localSheetId="2">'[4]Mix Design'!#REF!</definedName>
    <definedName name="__MIX15150" localSheetId="7">'[4]Mix Design'!#REF!</definedName>
    <definedName name="__MIX15150" localSheetId="1">'[4]Mix Design'!#REF!</definedName>
    <definedName name="__MIX15150" localSheetId="0">'[4]Mix Design'!#REF!</definedName>
    <definedName name="__MIX15150">'[4]Mix Design'!#REF!</definedName>
    <definedName name="__MIX1540">'[4]Mix Design'!$P$11</definedName>
    <definedName name="__MIX1580" localSheetId="5">'[4]Mix Design'!#REF!</definedName>
    <definedName name="__MIX1580" localSheetId="4">'[4]Mix Design'!#REF!</definedName>
    <definedName name="__MIX1580" localSheetId="2">'[4]Mix Design'!#REF!</definedName>
    <definedName name="__MIX1580" localSheetId="7">'[4]Mix Design'!#REF!</definedName>
    <definedName name="__MIX1580" localSheetId="1">'[4]Mix Design'!#REF!</definedName>
    <definedName name="__MIX1580" localSheetId="0">'[4]Mix Design'!#REF!</definedName>
    <definedName name="__MIX1580">'[4]Mix Design'!#REF!</definedName>
    <definedName name="__MIX2">'[5]Mix Design'!$P$12</definedName>
    <definedName name="__MIX20" localSheetId="5">#REF!</definedName>
    <definedName name="__MIX20" localSheetId="4">#REF!</definedName>
    <definedName name="__MIX20" localSheetId="2">#REF!</definedName>
    <definedName name="__MIX20" localSheetId="7">#REF!</definedName>
    <definedName name="__MIX20" localSheetId="1">#REF!</definedName>
    <definedName name="__MIX20" localSheetId="0">#REF!</definedName>
    <definedName name="__MIX20">#REF!</definedName>
    <definedName name="__MIX2020">'[4]Mix Design'!$P$12</definedName>
    <definedName name="__MIX2040">'[4]Mix Design'!$P$13</definedName>
    <definedName name="__MIX25" localSheetId="5">#REF!</definedName>
    <definedName name="__MIX25" localSheetId="4">#REF!</definedName>
    <definedName name="__MIX25" localSheetId="2">#REF!</definedName>
    <definedName name="__MIX25" localSheetId="7">#REF!</definedName>
    <definedName name="__MIX25" localSheetId="1">#REF!</definedName>
    <definedName name="__MIX25" localSheetId="0">#REF!</definedName>
    <definedName name="__MIX25">#REF!</definedName>
    <definedName name="__MIX2540">'[4]Mix Design'!$P$15</definedName>
    <definedName name="__Mix255">'[6]Mix Design'!$P$13</definedName>
    <definedName name="__MIX30" localSheetId="5">#REF!</definedName>
    <definedName name="__MIX30" localSheetId="4">#REF!</definedName>
    <definedName name="__MIX30" localSheetId="2">#REF!</definedName>
    <definedName name="__MIX30" localSheetId="7">#REF!</definedName>
    <definedName name="__MIX30" localSheetId="1">#REF!</definedName>
    <definedName name="__MIX30" localSheetId="0">#REF!</definedName>
    <definedName name="__MIX30">#REF!</definedName>
    <definedName name="__MIX35" localSheetId="5">#REF!</definedName>
    <definedName name="__MIX35" localSheetId="4">#REF!</definedName>
    <definedName name="__MIX35" localSheetId="2">#REF!</definedName>
    <definedName name="__MIX35" localSheetId="7">#REF!</definedName>
    <definedName name="__MIX35" localSheetId="1">#REF!</definedName>
    <definedName name="__MIX35" localSheetId="0">#REF!</definedName>
    <definedName name="__MIX35">#REF!</definedName>
    <definedName name="__MIX40" localSheetId="5">#REF!</definedName>
    <definedName name="__MIX40" localSheetId="4">#REF!</definedName>
    <definedName name="__MIX40" localSheetId="2">#REF!</definedName>
    <definedName name="__MIX40" localSheetId="7">#REF!</definedName>
    <definedName name="__MIX40" localSheetId="1">#REF!</definedName>
    <definedName name="__MIX40" localSheetId="0">#REF!</definedName>
    <definedName name="__MIX40">#REF!</definedName>
    <definedName name="__MIX45" localSheetId="5">'[4]Mix Design'!#REF!</definedName>
    <definedName name="__MIX45" localSheetId="4">'[4]Mix Design'!#REF!</definedName>
    <definedName name="__MIX45" localSheetId="2">'[4]Mix Design'!#REF!</definedName>
    <definedName name="__MIX45" localSheetId="7">'[4]Mix Design'!#REF!</definedName>
    <definedName name="__MIX45" localSheetId="1">'[4]Mix Design'!#REF!</definedName>
    <definedName name="__MIX45" localSheetId="0">'[4]Mix Design'!#REF!</definedName>
    <definedName name="__MIX45">'[4]Mix Design'!#REF!</definedName>
    <definedName name="__mm1" localSheetId="5">#REF!</definedName>
    <definedName name="__mm1" localSheetId="4">#REF!</definedName>
    <definedName name="__mm1" localSheetId="2">#REF!</definedName>
    <definedName name="__mm1" localSheetId="7">#REF!</definedName>
    <definedName name="__mm1" localSheetId="1">#REF!</definedName>
    <definedName name="__mm1" localSheetId="0">#REF!</definedName>
    <definedName name="__mm1">#REF!</definedName>
    <definedName name="__mm2" localSheetId="5">#REF!</definedName>
    <definedName name="__mm2" localSheetId="4">#REF!</definedName>
    <definedName name="__mm2" localSheetId="2">#REF!</definedName>
    <definedName name="__mm2" localSheetId="7">#REF!</definedName>
    <definedName name="__mm2" localSheetId="1">#REF!</definedName>
    <definedName name="__mm2" localSheetId="0">#REF!</definedName>
    <definedName name="__mm2">#REF!</definedName>
    <definedName name="__mm3" localSheetId="5">#REF!</definedName>
    <definedName name="__mm3" localSheetId="4">#REF!</definedName>
    <definedName name="__mm3" localSheetId="2">#REF!</definedName>
    <definedName name="__mm3" localSheetId="7">#REF!</definedName>
    <definedName name="__mm3" localSheetId="1">#REF!</definedName>
    <definedName name="__mm3" localSheetId="0">#REF!</definedName>
    <definedName name="__mm3">#REF!</definedName>
    <definedName name="__MUR5" localSheetId="5">#REF!</definedName>
    <definedName name="__MUR5" localSheetId="4">#REF!</definedName>
    <definedName name="__MUR5" localSheetId="2">#REF!</definedName>
    <definedName name="__MUR5" localSheetId="7">#REF!</definedName>
    <definedName name="__MUR5" localSheetId="1">#REF!</definedName>
    <definedName name="__MUR5" localSheetId="0">#REF!</definedName>
    <definedName name="__MUR5">#REF!</definedName>
    <definedName name="__MUR8" localSheetId="5">#REF!</definedName>
    <definedName name="__MUR8" localSheetId="4">#REF!</definedName>
    <definedName name="__MUR8" localSheetId="2">#REF!</definedName>
    <definedName name="__MUR8" localSheetId="7">#REF!</definedName>
    <definedName name="__MUR8" localSheetId="1">#REF!</definedName>
    <definedName name="__MUR8" localSheetId="0">#REF!</definedName>
    <definedName name="__MUR8">#REF!</definedName>
    <definedName name="__OPC43" localSheetId="5">#REF!</definedName>
    <definedName name="__OPC43" localSheetId="4">#REF!</definedName>
    <definedName name="__OPC43" localSheetId="2">#REF!</definedName>
    <definedName name="__OPC43" localSheetId="7">#REF!</definedName>
    <definedName name="__OPC43" localSheetId="1">#REF!</definedName>
    <definedName name="__OPC43" localSheetId="0">#REF!</definedName>
    <definedName name="__OPC43">#REF!</definedName>
    <definedName name="__PB1" localSheetId="5">#REF!</definedName>
    <definedName name="__PB1" localSheetId="4">#REF!</definedName>
    <definedName name="__PB1" localSheetId="2">#REF!</definedName>
    <definedName name="__PB1" localSheetId="7">#REF!</definedName>
    <definedName name="__PB1" localSheetId="1">#REF!</definedName>
    <definedName name="__PB1" localSheetId="0">#REF!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5">#REF!</definedName>
    <definedName name="__t1" localSheetId="4">#REF!</definedName>
    <definedName name="__t1" localSheetId="2">#REF!</definedName>
    <definedName name="__t1" localSheetId="7">#REF!</definedName>
    <definedName name="__t1" localSheetId="1">#REF!</definedName>
    <definedName name="__t1" localSheetId="0">#REF!</definedName>
    <definedName name="__t1">#REF!</definedName>
    <definedName name="__tab1" localSheetId="5">#REF!</definedName>
    <definedName name="__tab1" localSheetId="4">#REF!</definedName>
    <definedName name="__tab1" localSheetId="2">#REF!</definedName>
    <definedName name="__tab1" localSheetId="7">#REF!</definedName>
    <definedName name="__tab1" localSheetId="1">#REF!</definedName>
    <definedName name="__tab1" localSheetId="0">#REF!</definedName>
    <definedName name="__tab1">#REF!</definedName>
    <definedName name="__tab2" localSheetId="5">#REF!</definedName>
    <definedName name="__tab2" localSheetId="4">#REF!</definedName>
    <definedName name="__tab2" localSheetId="2">#REF!</definedName>
    <definedName name="__tab2" localSheetId="7">#REF!</definedName>
    <definedName name="__tab2" localSheetId="1">#REF!</definedName>
    <definedName name="__tab2" localSheetId="0">#REF!</definedName>
    <definedName name="__tab2">#REF!</definedName>
    <definedName name="__TB2" localSheetId="5">#REF!</definedName>
    <definedName name="__TB2" localSheetId="4">#REF!</definedName>
    <definedName name="__TB2" localSheetId="2">#REF!</definedName>
    <definedName name="__TB2" localSheetId="7">#REF!</definedName>
    <definedName name="__TB2" localSheetId="1">#REF!</definedName>
    <definedName name="__TB2" localSheetId="0">#REF!</definedName>
    <definedName name="__TB2">#REF!</definedName>
    <definedName name="__TIP1" localSheetId="5">#REF!</definedName>
    <definedName name="__TIP1" localSheetId="4">#REF!</definedName>
    <definedName name="__TIP1" localSheetId="2">#REF!</definedName>
    <definedName name="__TIP1" localSheetId="7">#REF!</definedName>
    <definedName name="__TIP1" localSheetId="1">#REF!</definedName>
    <definedName name="__TIP1" localSheetId="0">#REF!</definedName>
    <definedName name="__TIP1">#REF!</definedName>
    <definedName name="__TIP2" localSheetId="5">#REF!</definedName>
    <definedName name="__TIP2" localSheetId="4">#REF!</definedName>
    <definedName name="__TIP2" localSheetId="2">#REF!</definedName>
    <definedName name="__TIP2" localSheetId="7">#REF!</definedName>
    <definedName name="__TIP2" localSheetId="1">#REF!</definedName>
    <definedName name="__TIP2" localSheetId="0">#REF!</definedName>
    <definedName name="__TIP2">#REF!</definedName>
    <definedName name="__TIP3" localSheetId="5">#REF!</definedName>
    <definedName name="__TIP3" localSheetId="4">#REF!</definedName>
    <definedName name="__TIP3" localSheetId="2">#REF!</definedName>
    <definedName name="__TIP3" localSheetId="7">#REF!</definedName>
    <definedName name="__TIP3" localSheetId="1">#REF!</definedName>
    <definedName name="__TIP3" localSheetId="0">#REF!</definedName>
    <definedName name="__TIP3">#REF!</definedName>
    <definedName name="_0" localSheetId="5">#REF!</definedName>
    <definedName name="_0" localSheetId="4">#REF!</definedName>
    <definedName name="_0" localSheetId="2">#REF!</definedName>
    <definedName name="_0" localSheetId="7">#REF!</definedName>
    <definedName name="_0" localSheetId="1">#REF!</definedName>
    <definedName name="_0" localSheetId="0">#REF!</definedName>
    <definedName name="_0">#REF!</definedName>
    <definedName name="_0___0" localSheetId="5">#REF!</definedName>
    <definedName name="_0___0" localSheetId="4">#REF!</definedName>
    <definedName name="_0___0" localSheetId="2">#REF!</definedName>
    <definedName name="_0___0" localSheetId="7">#REF!</definedName>
    <definedName name="_0___0" localSheetId="1">#REF!</definedName>
    <definedName name="_0___0" localSheetId="0">#REF!</definedName>
    <definedName name="_0___0">#REF!</definedName>
    <definedName name="_1" localSheetId="5">[36]당초!#REF!</definedName>
    <definedName name="_1" localSheetId="4">[36]당초!#REF!</definedName>
    <definedName name="_1" localSheetId="2">[36]당초!#REF!</definedName>
    <definedName name="_1" localSheetId="7">[36]당초!#REF!</definedName>
    <definedName name="_1" localSheetId="1">[36]당초!#REF!</definedName>
    <definedName name="_1" localSheetId="0">[36]당초!#REF!</definedName>
    <definedName name="_1">[36]당초!#REF!</definedName>
    <definedName name="_1_" localSheetId="5">[37]예가표!#REF!</definedName>
    <definedName name="_1_" localSheetId="4">[37]예가표!#REF!</definedName>
    <definedName name="_1_" localSheetId="2">[37]예가표!#REF!</definedName>
    <definedName name="_1_" localSheetId="7">[37]예가표!#REF!</definedName>
    <definedName name="_1_" localSheetId="1">[37]예가표!#REF!</definedName>
    <definedName name="_1_" localSheetId="0">[37]예가표!#REF!</definedName>
    <definedName name="_1_">[37]예가표!#REF!</definedName>
    <definedName name="_10__123Graph_DCHART_1" hidden="1">[38]Cash2!$K$16:$K$36</definedName>
    <definedName name="_11">#N/A</definedName>
    <definedName name="_11F" localSheetId="5" hidden="1">[39]산근!#REF!</definedName>
    <definedName name="_11F" localSheetId="4" hidden="1">[39]산근!#REF!</definedName>
    <definedName name="_11F" localSheetId="2" hidden="1">[39]산근!#REF!</definedName>
    <definedName name="_11F" localSheetId="7" hidden="1">[39]산근!#REF!</definedName>
    <definedName name="_11F" localSheetId="1" hidden="1">[39]산근!#REF!</definedName>
    <definedName name="_11F" localSheetId="0" hidden="1">[39]산근!#REF!</definedName>
    <definedName name="_11F" hidden="1">[39]산근!#REF!</definedName>
    <definedName name="_12_0" localSheetId="5">[37]예가표!#REF!</definedName>
    <definedName name="_12_0" localSheetId="4">[37]예가표!#REF!</definedName>
    <definedName name="_12_0" localSheetId="2">[37]예가표!#REF!</definedName>
    <definedName name="_12_0" localSheetId="7">[37]예가표!#REF!</definedName>
    <definedName name="_12_0" localSheetId="1">[37]예가표!#REF!</definedName>
    <definedName name="_12_0" localSheetId="0">[37]예가표!#REF!</definedName>
    <definedName name="_12_0">[37]예가표!#REF!</definedName>
    <definedName name="_13_0\LA" localSheetId="5">[40]공문!#REF!</definedName>
    <definedName name="_13_0\LA" localSheetId="4">[40]공문!#REF!</definedName>
    <definedName name="_13_0\LA" localSheetId="2">[40]공문!#REF!</definedName>
    <definedName name="_13_0\LA" localSheetId="7">[40]공문!#REF!</definedName>
    <definedName name="_13_0\LA" localSheetId="1">[40]공문!#REF!</definedName>
    <definedName name="_13_0\LA" localSheetId="0">[40]공문!#REF!</definedName>
    <definedName name="_13_0\LA">[40]공문!#REF!</definedName>
    <definedName name="_13_ページング_電話関係" localSheetId="5">#REF!</definedName>
    <definedName name="_13_ページング_電話関係" localSheetId="4">#REF!</definedName>
    <definedName name="_13_ページング_電話関係" localSheetId="2">#REF!</definedName>
    <definedName name="_13_ページング_電話関係" localSheetId="7">#REF!</definedName>
    <definedName name="_13_ページング_電話関係" localSheetId="1">#REF!</definedName>
    <definedName name="_13_ページング_電話関係" localSheetId="0">#REF!</definedName>
    <definedName name="_13_ページング_電話関係">#REF!</definedName>
    <definedName name="_14_0\MID" localSheetId="5">[40]공문!#REF!</definedName>
    <definedName name="_14_0\MID" localSheetId="4">[40]공문!#REF!</definedName>
    <definedName name="_14_0\MID" localSheetId="2">[40]공문!#REF!</definedName>
    <definedName name="_14_0\MID" localSheetId="7">[40]공문!#REF!</definedName>
    <definedName name="_14_0\MID" localSheetId="1">[40]공문!#REF!</definedName>
    <definedName name="_14_0\MID" localSheetId="0">[40]공문!#REF!</definedName>
    <definedName name="_14_0\MID">[40]공문!#REF!</definedName>
    <definedName name="_15_0\SM" localSheetId="5">[40]공문!#REF!</definedName>
    <definedName name="_15_0\SM" localSheetId="4">[40]공문!#REF!</definedName>
    <definedName name="_15_0\SM" localSheetId="2">[40]공문!#REF!</definedName>
    <definedName name="_15_0\SM" localSheetId="7">[40]공문!#REF!</definedName>
    <definedName name="_15_0\SM" localSheetId="1">[40]공문!#REF!</definedName>
    <definedName name="_15_0\SM" localSheetId="0">[40]공문!#REF!</definedName>
    <definedName name="_15_0\SM">[40]공문!#REF!</definedName>
    <definedName name="_16_0_0__123Grap" localSheetId="5" hidden="1">[41]공문!#REF!</definedName>
    <definedName name="_16_0_0__123Grap" localSheetId="4" hidden="1">[41]공문!#REF!</definedName>
    <definedName name="_16_0_0__123Grap" localSheetId="2" hidden="1">[41]공문!#REF!</definedName>
    <definedName name="_16_0_0__123Grap" localSheetId="7" hidden="1">[41]공문!#REF!</definedName>
    <definedName name="_16_0_0__123Grap" localSheetId="1" hidden="1">[41]공문!#REF!</definedName>
    <definedName name="_16_0_0__123Grap" localSheetId="0" hidden="1">[41]공문!#REF!</definedName>
    <definedName name="_16_0_0__123Grap" hidden="1">[41]공문!#REF!</definedName>
    <definedName name="_17_0_0_F" localSheetId="5" hidden="1">#REF!</definedName>
    <definedName name="_17_0_0_F" localSheetId="4" hidden="1">#REF!</definedName>
    <definedName name="_17_0_0_F" localSheetId="2" hidden="1">#REF!</definedName>
    <definedName name="_17_0_0_F" localSheetId="7" hidden="1">#REF!</definedName>
    <definedName name="_17_0_0_F" localSheetId="1" hidden="1">#REF!</definedName>
    <definedName name="_17_0_0_F" localSheetId="0" hidden="1">#REF!</definedName>
    <definedName name="_17_0_0_F" hidden="1">#REF!</definedName>
    <definedName name="_18_0ME" localSheetId="5">[40]공문!#REF!</definedName>
    <definedName name="_18_0ME" localSheetId="4">[40]공문!#REF!</definedName>
    <definedName name="_18_0ME" localSheetId="2">[40]공문!#REF!</definedName>
    <definedName name="_18_0ME" localSheetId="7">[40]공문!#REF!</definedName>
    <definedName name="_18_0ME" localSheetId="1">[40]공문!#REF!</definedName>
    <definedName name="_18_0ME" localSheetId="0">[40]공문!#REF!</definedName>
    <definedName name="_18_0ME">[40]공문!#REF!</definedName>
    <definedName name="_19_0ME" localSheetId="5">[40]공문!#REF!</definedName>
    <definedName name="_19_0ME" localSheetId="4">[40]공문!#REF!</definedName>
    <definedName name="_19_0ME" localSheetId="2">[40]공문!#REF!</definedName>
    <definedName name="_19_0ME" localSheetId="7">[40]공문!#REF!</definedName>
    <definedName name="_19_0ME" localSheetId="1">[40]공문!#REF!</definedName>
    <definedName name="_19_0ME" localSheetId="0">[40]공문!#REF!</definedName>
    <definedName name="_19_0ME">[40]공문!#REF!</definedName>
    <definedName name="_2" localSheetId="5">[36]당초!#REF!</definedName>
    <definedName name="_2" localSheetId="4">[36]당초!#REF!</definedName>
    <definedName name="_2" localSheetId="2">[36]당초!#REF!</definedName>
    <definedName name="_2" localSheetId="7">[36]당초!#REF!</definedName>
    <definedName name="_2" localSheetId="1">[36]당초!#REF!</definedName>
    <definedName name="_2" localSheetId="0">[36]당초!#REF!</definedName>
    <definedName name="_2">[36]당초!#REF!</definedName>
    <definedName name="_2\LA" localSheetId="5">[40]공문!#REF!</definedName>
    <definedName name="_2\LA" localSheetId="4">[40]공문!#REF!</definedName>
    <definedName name="_2\LA" localSheetId="2">[40]공문!#REF!</definedName>
    <definedName name="_2\LA" localSheetId="7">[40]공문!#REF!</definedName>
    <definedName name="_2\LA" localSheetId="1">[40]공문!#REF!</definedName>
    <definedName name="_2\LA" localSheetId="0">[40]공문!#REF!</definedName>
    <definedName name="_2\LA">[40]공문!#REF!</definedName>
    <definedName name="_20_0Print_A" localSheetId="5">#REF!</definedName>
    <definedName name="_20_0Print_A" localSheetId="4">#REF!</definedName>
    <definedName name="_20_0Print_A" localSheetId="2">#REF!</definedName>
    <definedName name="_20_0Print_A" localSheetId="7">#REF!</definedName>
    <definedName name="_20_0Print_A" localSheetId="1">#REF!</definedName>
    <definedName name="_20_0Print_A" localSheetId="0">#REF!</definedName>
    <definedName name="_20_0Print_A">#REF!</definedName>
    <definedName name="_21_11" localSheetId="5">#REF!</definedName>
    <definedName name="_21_11" localSheetId="4">#REF!</definedName>
    <definedName name="_21_11" localSheetId="2">#REF!</definedName>
    <definedName name="_21_11" localSheetId="7">#REF!</definedName>
    <definedName name="_21_11" localSheetId="1">#REF!</definedName>
    <definedName name="_21_11" localSheetId="0">#REF!</definedName>
    <definedName name="_21_11">#REF!</definedName>
    <definedName name="_22">#N/A</definedName>
    <definedName name="_22_3_0Crite" localSheetId="5">#REF!</definedName>
    <definedName name="_22_3_0Crite" localSheetId="4">#REF!</definedName>
    <definedName name="_22_3_0Crite" localSheetId="2">#REF!</definedName>
    <definedName name="_22_3_0Crite" localSheetId="7">#REF!</definedName>
    <definedName name="_22_3_0Crite" localSheetId="1">#REF!</definedName>
    <definedName name="_22_3_0Crite" localSheetId="0">#REF!</definedName>
    <definedName name="_22_3_0Crite">#REF!</definedName>
    <definedName name="_23_3_0Criteria" localSheetId="5">#REF!</definedName>
    <definedName name="_23_3_0Criteria" localSheetId="4">#REF!</definedName>
    <definedName name="_23_3_0Criteria" localSheetId="2">#REF!</definedName>
    <definedName name="_23_3_0Criteria" localSheetId="7">#REF!</definedName>
    <definedName name="_23_3_0Criteria" localSheetId="1">#REF!</definedName>
    <definedName name="_23_3_0Criteria" localSheetId="0">#REF!</definedName>
    <definedName name="_23_3_0Criteria">#REF!</definedName>
    <definedName name="_24_3__Crite" localSheetId="5">#REF!</definedName>
    <definedName name="_24_3__Crite" localSheetId="4">#REF!</definedName>
    <definedName name="_24_3__Crite" localSheetId="2">#REF!</definedName>
    <definedName name="_24_3__Crite" localSheetId="7">#REF!</definedName>
    <definedName name="_24_3__Crite" localSheetId="1">#REF!</definedName>
    <definedName name="_24_3__Crite" localSheetId="0">#REF!</definedName>
    <definedName name="_24_3__Crite">#REF!</definedName>
    <definedName name="_25_3__Criteria" localSheetId="5">#REF!</definedName>
    <definedName name="_25_3__Criteria" localSheetId="4">#REF!</definedName>
    <definedName name="_25_3__Criteria" localSheetId="2">#REF!</definedName>
    <definedName name="_25_3__Criteria" localSheetId="7">#REF!</definedName>
    <definedName name="_25_3__Criteria" localSheetId="1">#REF!</definedName>
    <definedName name="_25_3__Criteria" localSheetId="0">#REF!</definedName>
    <definedName name="_25_3__Criteria">#REF!</definedName>
    <definedName name="_26_4_0Pag" localSheetId="5">#REF!</definedName>
    <definedName name="_26_4_0Pag" localSheetId="4">#REF!</definedName>
    <definedName name="_26_4_0Pag" localSheetId="2">#REF!</definedName>
    <definedName name="_26_4_0Pag" localSheetId="7">#REF!</definedName>
    <definedName name="_26_4_0Pag" localSheetId="1">#REF!</definedName>
    <definedName name="_26_4_0Pag" localSheetId="0">#REF!</definedName>
    <definedName name="_26_4_0Pag">#REF!</definedName>
    <definedName name="_27_6" localSheetId="5">#REF!</definedName>
    <definedName name="_27_6" localSheetId="4">#REF!</definedName>
    <definedName name="_27_6" localSheetId="2">#REF!</definedName>
    <definedName name="_27_6" localSheetId="7">#REF!</definedName>
    <definedName name="_27_6" localSheetId="1">#REF!</definedName>
    <definedName name="_27_6" localSheetId="0">#REF!</definedName>
    <definedName name="_27_6">#REF!</definedName>
    <definedName name="_28_7" localSheetId="5">#REF!</definedName>
    <definedName name="_28_7" localSheetId="4">#REF!</definedName>
    <definedName name="_28_7" localSheetId="2">#REF!</definedName>
    <definedName name="_28_7" localSheetId="7">#REF!</definedName>
    <definedName name="_28_7" localSheetId="1">#REF!</definedName>
    <definedName name="_28_7" localSheetId="0">#REF!</definedName>
    <definedName name="_28_7">#REF!</definedName>
    <definedName name="_29_8" localSheetId="5">#REF!</definedName>
    <definedName name="_29_8" localSheetId="4">#REF!</definedName>
    <definedName name="_29_8" localSheetId="2">#REF!</definedName>
    <definedName name="_29_8" localSheetId="7">#REF!</definedName>
    <definedName name="_29_8" localSheetId="1">#REF!</definedName>
    <definedName name="_29_8" localSheetId="0">#REF!</definedName>
    <definedName name="_29_8">#REF!</definedName>
    <definedName name="_2A1" localSheetId="5">'[31]P-Site fac'!#REF!</definedName>
    <definedName name="_2A1" localSheetId="4">'[31]P-Site fac'!#REF!</definedName>
    <definedName name="_2A1" localSheetId="2">'[31]P-Site fac'!#REF!</definedName>
    <definedName name="_2A1" localSheetId="7">'[31]P-Site fac'!#REF!</definedName>
    <definedName name="_2A1" localSheetId="1">'[31]P-Site fac'!#REF!</definedName>
    <definedName name="_2A1" localSheetId="0">'[31]P-Site fac'!#REF!</definedName>
    <definedName name="_2A1">'[31]P-Site fac'!#REF!</definedName>
    <definedName name="_2A3" localSheetId="5">'[31]P-Site fac'!#REF!</definedName>
    <definedName name="_2A3" localSheetId="4">'[31]P-Site fac'!#REF!</definedName>
    <definedName name="_2A3" localSheetId="2">'[31]P-Site fac'!#REF!</definedName>
    <definedName name="_2A3" localSheetId="7">'[31]P-Site fac'!#REF!</definedName>
    <definedName name="_2A3" localSheetId="1">'[31]P-Site fac'!#REF!</definedName>
    <definedName name="_2A3" localSheetId="0">'[31]P-Site fac'!#REF!</definedName>
    <definedName name="_2A3">'[31]P-Site fac'!#REF!</definedName>
    <definedName name="_2A4" localSheetId="5">'[31]P-Site fac'!#REF!</definedName>
    <definedName name="_2A4" localSheetId="4">'[31]P-Site fac'!#REF!</definedName>
    <definedName name="_2A4" localSheetId="2">'[31]P-Site fac'!#REF!</definedName>
    <definedName name="_2A4" localSheetId="7">'[31]P-Site fac'!#REF!</definedName>
    <definedName name="_2A4" localSheetId="1">'[31]P-Site fac'!#REF!</definedName>
    <definedName name="_2A4" localSheetId="0">'[31]P-Site fac'!#REF!</definedName>
    <definedName name="_2A4">'[31]P-Site fac'!#REF!</definedName>
    <definedName name="_3" localSheetId="5">#REF!</definedName>
    <definedName name="_3" localSheetId="4">#REF!</definedName>
    <definedName name="_3" localSheetId="2">#REF!</definedName>
    <definedName name="_3" localSheetId="7">#REF!</definedName>
    <definedName name="_3" localSheetId="1">#REF!</definedName>
    <definedName name="_3" localSheetId="0">#REF!</definedName>
    <definedName name="_3">#REF!</definedName>
    <definedName name="_3\MID" localSheetId="5">[40]공문!#REF!</definedName>
    <definedName name="_3\MID" localSheetId="4">[40]공문!#REF!</definedName>
    <definedName name="_3\MID" localSheetId="2">[40]공문!#REF!</definedName>
    <definedName name="_3\MID" localSheetId="7">[40]공문!#REF!</definedName>
    <definedName name="_3\MID" localSheetId="1">[40]공문!#REF!</definedName>
    <definedName name="_3\MID" localSheetId="0">[40]공문!#REF!</definedName>
    <definedName name="_3\MID">[40]공문!#REF!</definedName>
    <definedName name="_30_9" localSheetId="5">#REF!</definedName>
    <definedName name="_30_9" localSheetId="4">#REF!</definedName>
    <definedName name="_30_9" localSheetId="2">#REF!</definedName>
    <definedName name="_30_9" localSheetId="7">#REF!</definedName>
    <definedName name="_30_9" localSheetId="1">#REF!</definedName>
    <definedName name="_30_9" localSheetId="0">#REF!</definedName>
    <definedName name="_30_9">#REF!</definedName>
    <definedName name="_31G_0Extr" localSheetId="5">#REF!</definedName>
    <definedName name="_31G_0Extr" localSheetId="4">#REF!</definedName>
    <definedName name="_31G_0Extr" localSheetId="2">#REF!</definedName>
    <definedName name="_31G_0Extr" localSheetId="7">#REF!</definedName>
    <definedName name="_31G_0Extr" localSheetId="1">#REF!</definedName>
    <definedName name="_31G_0Extr" localSheetId="0">#REF!</definedName>
    <definedName name="_31G_0Extr">#REF!</definedName>
    <definedName name="_32G_0Extract" localSheetId="5">#REF!</definedName>
    <definedName name="_32G_0Extract" localSheetId="4">#REF!</definedName>
    <definedName name="_32G_0Extract" localSheetId="2">#REF!</definedName>
    <definedName name="_32G_0Extract" localSheetId="7">#REF!</definedName>
    <definedName name="_32G_0Extract" localSheetId="1">#REF!</definedName>
    <definedName name="_32G_0Extract" localSheetId="0">#REF!</definedName>
    <definedName name="_32G_0Extract">#REF!</definedName>
    <definedName name="_33G__Extr" localSheetId="5">#REF!</definedName>
    <definedName name="_33G__Extr" localSheetId="4">#REF!</definedName>
    <definedName name="_33G__Extr" localSheetId="2">#REF!</definedName>
    <definedName name="_33G__Extr" localSheetId="7">#REF!</definedName>
    <definedName name="_33G__Extr" localSheetId="1">#REF!</definedName>
    <definedName name="_33G__Extr" localSheetId="0">#REF!</definedName>
    <definedName name="_33G__Extr">#REF!</definedName>
    <definedName name="_34G__Extract" localSheetId="5">#REF!</definedName>
    <definedName name="_34G__Extract" localSheetId="4">#REF!</definedName>
    <definedName name="_34G__Extract" localSheetId="2">#REF!</definedName>
    <definedName name="_34G__Extract" localSheetId="7">#REF!</definedName>
    <definedName name="_34G__Extract" localSheetId="1">#REF!</definedName>
    <definedName name="_34G__Extract" localSheetId="0">#REF!</definedName>
    <definedName name="_34G__Extract">#REF!</definedName>
    <definedName name="_35ME" localSheetId="5">[40]공문!#REF!</definedName>
    <definedName name="_35ME" localSheetId="4">[40]공문!#REF!</definedName>
    <definedName name="_35ME" localSheetId="2">[40]공문!#REF!</definedName>
    <definedName name="_35ME" localSheetId="7">[40]공문!#REF!</definedName>
    <definedName name="_35ME" localSheetId="1">[40]공문!#REF!</definedName>
    <definedName name="_35ME" localSheetId="0">[40]공문!#REF!</definedName>
    <definedName name="_35ME">[40]공문!#REF!</definedName>
    <definedName name="_36ME" localSheetId="5">[40]공문!#REF!</definedName>
    <definedName name="_36ME" localSheetId="4">[40]공문!#REF!</definedName>
    <definedName name="_36ME" localSheetId="2">[40]공문!#REF!</definedName>
    <definedName name="_36ME" localSheetId="7">[40]공문!#REF!</definedName>
    <definedName name="_36ME" localSheetId="1">[40]공문!#REF!</definedName>
    <definedName name="_36ME" localSheetId="0">[40]공문!#REF!</definedName>
    <definedName name="_36ME">[40]공문!#REF!</definedName>
    <definedName name="_37Y_0Crite" localSheetId="5">[42]jobhist!#REF!</definedName>
    <definedName name="_37Y_0Crite" localSheetId="4">[42]jobhist!#REF!</definedName>
    <definedName name="_37Y_0Crite" localSheetId="2">[42]jobhist!#REF!</definedName>
    <definedName name="_37Y_0Crite" localSheetId="7">[42]jobhist!#REF!</definedName>
    <definedName name="_37Y_0Crite" localSheetId="1">[42]jobhist!#REF!</definedName>
    <definedName name="_37Y_0Crite" localSheetId="0">[42]jobhist!#REF!</definedName>
    <definedName name="_37Y_0Crite">[42]jobhist!#REF!</definedName>
    <definedName name="_38Y_0Extr" localSheetId="5">[42]jobhist!#REF!</definedName>
    <definedName name="_38Y_0Extr" localSheetId="4">[42]jobhist!#REF!</definedName>
    <definedName name="_38Y_0Extr" localSheetId="2">[42]jobhist!#REF!</definedName>
    <definedName name="_38Y_0Extr" localSheetId="7">[42]jobhist!#REF!</definedName>
    <definedName name="_38Y_0Extr" localSheetId="1">[42]jobhist!#REF!</definedName>
    <definedName name="_38Y_0Extr" localSheetId="0">[42]jobhist!#REF!</definedName>
    <definedName name="_38Y_0Extr">[42]jobhist!#REF!</definedName>
    <definedName name="_3B1" localSheetId="5">'[31]P-Ins &amp; Bonds'!#REF!</definedName>
    <definedName name="_3B1" localSheetId="4">'[31]P-Ins &amp; Bonds'!#REF!</definedName>
    <definedName name="_3B1" localSheetId="2">'[31]P-Ins &amp; Bonds'!#REF!</definedName>
    <definedName name="_3B1" localSheetId="7">'[31]P-Ins &amp; Bonds'!#REF!</definedName>
    <definedName name="_3B1" localSheetId="1">'[31]P-Ins &amp; Bonds'!#REF!</definedName>
    <definedName name="_3B1" localSheetId="0">'[31]P-Ins &amp; Bonds'!#REF!</definedName>
    <definedName name="_3B1">'[31]P-Ins &amp; Bonds'!#REF!</definedName>
    <definedName name="_3B2" localSheetId="5">'[31]P-Ins &amp; Bonds'!#REF!</definedName>
    <definedName name="_3B2" localSheetId="4">'[31]P-Ins &amp; Bonds'!#REF!</definedName>
    <definedName name="_3B2" localSheetId="2">'[31]P-Ins &amp; Bonds'!#REF!</definedName>
    <definedName name="_3B2" localSheetId="7">'[31]P-Ins &amp; Bonds'!#REF!</definedName>
    <definedName name="_3B2" localSheetId="1">'[31]P-Ins &amp; Bonds'!#REF!</definedName>
    <definedName name="_3B2" localSheetId="0">'[31]P-Ins &amp; Bonds'!#REF!</definedName>
    <definedName name="_3B2">'[31]P-Ins &amp; Bonds'!#REF!</definedName>
    <definedName name="_3B3">[43]PRELIM5!$F$17</definedName>
    <definedName name="_4" localSheetId="5">#REF!</definedName>
    <definedName name="_4" localSheetId="4">#REF!</definedName>
    <definedName name="_4" localSheetId="2">#REF!</definedName>
    <definedName name="_4" localSheetId="7">#REF!</definedName>
    <definedName name="_4" localSheetId="1">#REF!</definedName>
    <definedName name="_4" localSheetId="0">#REF!</definedName>
    <definedName name="_4">#REF!</definedName>
    <definedName name="_4\SM" localSheetId="5">[40]공문!#REF!</definedName>
    <definedName name="_4\SM" localSheetId="4">[40]공문!#REF!</definedName>
    <definedName name="_4\SM" localSheetId="2">[40]공문!#REF!</definedName>
    <definedName name="_4\SM" localSheetId="7">[40]공문!#REF!</definedName>
    <definedName name="_4\SM" localSheetId="1">[40]공문!#REF!</definedName>
    <definedName name="_4\SM" localSheetId="0">[40]공문!#REF!</definedName>
    <definedName name="_4\SM">[40]공문!#REF!</definedName>
    <definedName name="_5.0_Hire_and_running_charges_of_winch___grab" localSheetId="5">[44]SOR!#REF!</definedName>
    <definedName name="_5.0_Hire_and_running_charges_of_winch___grab" localSheetId="4">[44]SOR!#REF!</definedName>
    <definedName name="_5.0_Hire_and_running_charges_of_winch___grab" localSheetId="2">[44]SOR!#REF!</definedName>
    <definedName name="_5.0_Hire_and_running_charges_of_winch___grab" localSheetId="7">[44]SOR!#REF!</definedName>
    <definedName name="_5.0_Hire_and_running_charges_of_winch___grab" localSheetId="1">[44]SOR!#REF!</definedName>
    <definedName name="_5.0_Hire_and_running_charges_of_winch___grab" localSheetId="0">[44]SOR!#REF!</definedName>
    <definedName name="_5.0_Hire_and_running_charges_of_winch___grab">[44]SOR!#REF!</definedName>
    <definedName name="_5_123Grap" localSheetId="5" hidden="1">[41]공문!#REF!</definedName>
    <definedName name="_5_123Grap" localSheetId="4" hidden="1">[41]공문!#REF!</definedName>
    <definedName name="_5_123Grap" localSheetId="2" hidden="1">[41]공문!#REF!</definedName>
    <definedName name="_5_123Grap" localSheetId="7" hidden="1">[41]공문!#REF!</definedName>
    <definedName name="_5_123Grap" localSheetId="1" hidden="1">[41]공문!#REF!</definedName>
    <definedName name="_5_123Grap" localSheetId="0" hidden="1">[41]공문!#REF!</definedName>
    <definedName name="_5_123Grap" hidden="1">[41]공문!#REF!</definedName>
    <definedName name="_5B5" localSheetId="5">'[31]P-Clients fac'!#REF!</definedName>
    <definedName name="_5B5" localSheetId="4">'[31]P-Clients fac'!#REF!</definedName>
    <definedName name="_5B5" localSheetId="2">'[31]P-Clients fac'!#REF!</definedName>
    <definedName name="_5B5" localSheetId="7">'[31]P-Clients fac'!#REF!</definedName>
    <definedName name="_5B5" localSheetId="1">'[31]P-Clients fac'!#REF!</definedName>
    <definedName name="_5B5" localSheetId="0">'[31]P-Clients fac'!#REF!</definedName>
    <definedName name="_5B5">'[31]P-Clients fac'!#REF!</definedName>
    <definedName name="_5B6" localSheetId="5">'[31]P-Clients fac'!#REF!</definedName>
    <definedName name="_5B6" localSheetId="4">'[31]P-Clients fac'!#REF!</definedName>
    <definedName name="_5B6" localSheetId="2">'[31]P-Clients fac'!#REF!</definedName>
    <definedName name="_5B6" localSheetId="7">'[31]P-Clients fac'!#REF!</definedName>
    <definedName name="_5B6" localSheetId="1">'[31]P-Clients fac'!#REF!</definedName>
    <definedName name="_5B6" localSheetId="0">'[31]P-Clients fac'!#REF!</definedName>
    <definedName name="_5B6">'[31]P-Clients fac'!#REF!</definedName>
    <definedName name="_5B7" localSheetId="5">'[31]P-Clients fac'!#REF!</definedName>
    <definedName name="_5B7" localSheetId="4">'[31]P-Clients fac'!#REF!</definedName>
    <definedName name="_5B7" localSheetId="2">'[31]P-Clients fac'!#REF!</definedName>
    <definedName name="_5B7" localSheetId="7">'[31]P-Clients fac'!#REF!</definedName>
    <definedName name="_5B7" localSheetId="1">'[31]P-Clients fac'!#REF!</definedName>
    <definedName name="_5B7" localSheetId="0">'[31]P-Clients fac'!#REF!</definedName>
    <definedName name="_5B7">'[31]P-Clients fac'!#REF!</definedName>
    <definedName name="_6__123Graph_ACHART_1" hidden="1">[38]Cash2!$G$16:$G$31</definedName>
    <definedName name="_6B8" localSheetId="5">#REF!</definedName>
    <definedName name="_6B8" localSheetId="4">#REF!</definedName>
    <definedName name="_6B8" localSheetId="2">#REF!</definedName>
    <definedName name="_6B8" localSheetId="7">#REF!</definedName>
    <definedName name="_6B8" localSheetId="1">#REF!</definedName>
    <definedName name="_6B8" localSheetId="0">#REF!</definedName>
    <definedName name="_6B8">#REF!</definedName>
    <definedName name="_6B9" localSheetId="5">#REF!</definedName>
    <definedName name="_6B9" localSheetId="4">#REF!</definedName>
    <definedName name="_6B9" localSheetId="2">#REF!</definedName>
    <definedName name="_6B9" localSheetId="7">#REF!</definedName>
    <definedName name="_6B9" localSheetId="1">#REF!</definedName>
    <definedName name="_6B9" localSheetId="0">#REF!</definedName>
    <definedName name="_6B9">#REF!</definedName>
    <definedName name="_7__123Graph_ACHART_2" hidden="1">[38]Z!$T$179:$AH$179</definedName>
    <definedName name="_7C1" localSheetId="5">#REF!</definedName>
    <definedName name="_7C1" localSheetId="4">#REF!</definedName>
    <definedName name="_7C1" localSheetId="2">#REF!</definedName>
    <definedName name="_7C1" localSheetId="7">#REF!</definedName>
    <definedName name="_7C1" localSheetId="1">#REF!</definedName>
    <definedName name="_7C1" localSheetId="0">#REF!</definedName>
    <definedName name="_7C1">#REF!</definedName>
    <definedName name="_7C2" localSheetId="5">#REF!</definedName>
    <definedName name="_7C2" localSheetId="4">#REF!</definedName>
    <definedName name="_7C2" localSheetId="2">#REF!</definedName>
    <definedName name="_7C2" localSheetId="7">#REF!</definedName>
    <definedName name="_7C2" localSheetId="1">#REF!</definedName>
    <definedName name="_7C2" localSheetId="0">#REF!</definedName>
    <definedName name="_7C2">#REF!</definedName>
    <definedName name="_7C3" localSheetId="5">#REF!</definedName>
    <definedName name="_7C3" localSheetId="4">#REF!</definedName>
    <definedName name="_7C3" localSheetId="2">#REF!</definedName>
    <definedName name="_7C3" localSheetId="7">#REF!</definedName>
    <definedName name="_7C3" localSheetId="1">#REF!</definedName>
    <definedName name="_7C3" localSheetId="0">#REF!</definedName>
    <definedName name="_7C3">#REF!</definedName>
    <definedName name="_7D1" localSheetId="5">#REF!</definedName>
    <definedName name="_7D1" localSheetId="4">#REF!</definedName>
    <definedName name="_7D1" localSheetId="2">#REF!</definedName>
    <definedName name="_7D1" localSheetId="7">#REF!</definedName>
    <definedName name="_7D1" localSheetId="1">#REF!</definedName>
    <definedName name="_7D1" localSheetId="0">#REF!</definedName>
    <definedName name="_7D1">#REF!</definedName>
    <definedName name="_7D2" localSheetId="5">#REF!</definedName>
    <definedName name="_7D2" localSheetId="4">#REF!</definedName>
    <definedName name="_7D2" localSheetId="2">#REF!</definedName>
    <definedName name="_7D2" localSheetId="7">#REF!</definedName>
    <definedName name="_7D2" localSheetId="1">#REF!</definedName>
    <definedName name="_7D2" localSheetId="0">#REF!</definedName>
    <definedName name="_7D2">#REF!</definedName>
    <definedName name="_7D3" localSheetId="5">#REF!</definedName>
    <definedName name="_7D3" localSheetId="4">#REF!</definedName>
    <definedName name="_7D3" localSheetId="2">#REF!</definedName>
    <definedName name="_7D3" localSheetId="7">#REF!</definedName>
    <definedName name="_7D3" localSheetId="1">#REF!</definedName>
    <definedName name="_7D3" localSheetId="0">#REF!</definedName>
    <definedName name="_7D3">#REF!</definedName>
    <definedName name="_7D4" localSheetId="5">#REF!</definedName>
    <definedName name="_7D4" localSheetId="4">#REF!</definedName>
    <definedName name="_7D4" localSheetId="2">#REF!</definedName>
    <definedName name="_7D4" localSheetId="7">#REF!</definedName>
    <definedName name="_7D4" localSheetId="1">#REF!</definedName>
    <definedName name="_7D4" localSheetId="0">#REF!</definedName>
    <definedName name="_7D4">#REF!</definedName>
    <definedName name="_7D5" localSheetId="5">#REF!</definedName>
    <definedName name="_7D5" localSheetId="4">#REF!</definedName>
    <definedName name="_7D5" localSheetId="2">#REF!</definedName>
    <definedName name="_7D5" localSheetId="7">#REF!</definedName>
    <definedName name="_7D5" localSheetId="1">#REF!</definedName>
    <definedName name="_7D5" localSheetId="0">#REF!</definedName>
    <definedName name="_7D5">#REF!</definedName>
    <definedName name="_8__123Graph_BCHART_2" hidden="1">[38]Z!$T$180:$AH$180</definedName>
    <definedName name="_9__123Graph_CCHART_1" hidden="1">[38]Cash2!$J$16:$J$36</definedName>
    <definedName name="_A1" localSheetId="5">#REF!</definedName>
    <definedName name="_A1" localSheetId="4">#REF!</definedName>
    <definedName name="_A1" localSheetId="2">#REF!</definedName>
    <definedName name="_A1" localSheetId="7">#REF!</definedName>
    <definedName name="_A1" localSheetId="1">#REF!</definedName>
    <definedName name="_A1" localSheetId="0">#REF!</definedName>
    <definedName name="_A1">#REF!</definedName>
    <definedName name="_a2" localSheetId="5">#REF!</definedName>
    <definedName name="_a2" localSheetId="4">#REF!</definedName>
    <definedName name="_a2" localSheetId="2">#REF!</definedName>
    <definedName name="_a2" localSheetId="7">#REF!</definedName>
    <definedName name="_a2" localSheetId="1">#REF!</definedName>
    <definedName name="_a2" localSheetId="0">#REF!</definedName>
    <definedName name="_a2">#REF!</definedName>
    <definedName name="_A20000" localSheetId="5">#REF!</definedName>
    <definedName name="_A20000" localSheetId="4">#REF!</definedName>
    <definedName name="_A20000" localSheetId="2">#REF!</definedName>
    <definedName name="_A20000" localSheetId="7">#REF!</definedName>
    <definedName name="_A20000" localSheetId="1">#REF!</definedName>
    <definedName name="_A20000" localSheetId="0">#REF!</definedName>
    <definedName name="_A20000">#REF!</definedName>
    <definedName name="_a3">#N/A</definedName>
    <definedName name="_A65537" localSheetId="5">#REF!</definedName>
    <definedName name="_A65537" localSheetId="4">#REF!</definedName>
    <definedName name="_A65537" localSheetId="2">#REF!</definedName>
    <definedName name="_A65537" localSheetId="7">#REF!</definedName>
    <definedName name="_A65537" localSheetId="1">#REF!</definedName>
    <definedName name="_A65537" localSheetId="0">#REF!</definedName>
    <definedName name="_A65537">#REF!</definedName>
    <definedName name="_A655600" localSheetId="5">#REF!</definedName>
    <definedName name="_A655600" localSheetId="4">#REF!</definedName>
    <definedName name="_A655600" localSheetId="2">#REF!</definedName>
    <definedName name="_A655600" localSheetId="7">#REF!</definedName>
    <definedName name="_A655600" localSheetId="1">#REF!</definedName>
    <definedName name="_A655600" localSheetId="0">#REF!</definedName>
    <definedName name="_A655600">#REF!</definedName>
    <definedName name="_A8" localSheetId="5">#REF!</definedName>
    <definedName name="_A8" localSheetId="4">#REF!</definedName>
    <definedName name="_A8" localSheetId="2">#REF!</definedName>
    <definedName name="_A8" localSheetId="7">#REF!</definedName>
    <definedName name="_A8" localSheetId="1">#REF!</definedName>
    <definedName name="_A8" localSheetId="0">#REF!</definedName>
    <definedName name="_A8">#REF!</definedName>
    <definedName name="_ABM10" localSheetId="5">#REF!</definedName>
    <definedName name="_ABM10" localSheetId="4">#REF!</definedName>
    <definedName name="_ABM10" localSheetId="2">#REF!</definedName>
    <definedName name="_ABM10" localSheetId="7">#REF!</definedName>
    <definedName name="_ABM10" localSheetId="1">#REF!</definedName>
    <definedName name="_ABM10" localSheetId="0">#REF!</definedName>
    <definedName name="_ABM10">#REF!</definedName>
    <definedName name="_ABM40" localSheetId="5">#REF!</definedName>
    <definedName name="_ABM40" localSheetId="4">#REF!</definedName>
    <definedName name="_ABM40" localSheetId="2">#REF!</definedName>
    <definedName name="_ABM40" localSheetId="7">#REF!</definedName>
    <definedName name="_ABM40" localSheetId="1">#REF!</definedName>
    <definedName name="_ABM40" localSheetId="0">#REF!</definedName>
    <definedName name="_ABM40">#REF!</definedName>
    <definedName name="_ABM6" localSheetId="5">#REF!</definedName>
    <definedName name="_ABM6" localSheetId="4">#REF!</definedName>
    <definedName name="_ABM6" localSheetId="2">#REF!</definedName>
    <definedName name="_ABM6" localSheetId="7">#REF!</definedName>
    <definedName name="_ABM6" localSheetId="1">#REF!</definedName>
    <definedName name="_ABM6" localSheetId="0">#REF!</definedName>
    <definedName name="_ABM6">#REF!</definedName>
    <definedName name="_ACB10" localSheetId="5">#REF!</definedName>
    <definedName name="_ACB10" localSheetId="4">#REF!</definedName>
    <definedName name="_ACB10" localSheetId="2">#REF!</definedName>
    <definedName name="_ACB10" localSheetId="7">#REF!</definedName>
    <definedName name="_ACB10" localSheetId="1">#REF!</definedName>
    <definedName name="_ACB10" localSheetId="0">#REF!</definedName>
    <definedName name="_ACB10">#REF!</definedName>
    <definedName name="_ACB20" localSheetId="5">#REF!</definedName>
    <definedName name="_ACB20" localSheetId="4">#REF!</definedName>
    <definedName name="_ACB20" localSheetId="2">#REF!</definedName>
    <definedName name="_ACB20" localSheetId="7">#REF!</definedName>
    <definedName name="_ACB20" localSheetId="1">#REF!</definedName>
    <definedName name="_ACB20" localSheetId="0">#REF!</definedName>
    <definedName name="_ACB20">#REF!</definedName>
    <definedName name="_ACR10" localSheetId="5">#REF!</definedName>
    <definedName name="_ACR10" localSheetId="4">#REF!</definedName>
    <definedName name="_ACR10" localSheetId="2">#REF!</definedName>
    <definedName name="_ACR10" localSheetId="7">#REF!</definedName>
    <definedName name="_ACR10" localSheetId="1">#REF!</definedName>
    <definedName name="_ACR10" localSheetId="0">#REF!</definedName>
    <definedName name="_ACR10">#REF!</definedName>
    <definedName name="_ACR20" localSheetId="5">#REF!</definedName>
    <definedName name="_ACR20" localSheetId="4">#REF!</definedName>
    <definedName name="_ACR20" localSheetId="2">#REF!</definedName>
    <definedName name="_ACR20" localSheetId="7">#REF!</definedName>
    <definedName name="_ACR20" localSheetId="1">#REF!</definedName>
    <definedName name="_ACR20" localSheetId="0">#REF!</definedName>
    <definedName name="_ACR20">#REF!</definedName>
    <definedName name="_AGG6" localSheetId="5">#REF!</definedName>
    <definedName name="_AGG6" localSheetId="4">#REF!</definedName>
    <definedName name="_AGG6" localSheetId="2">#REF!</definedName>
    <definedName name="_AGG6" localSheetId="7">#REF!</definedName>
    <definedName name="_AGG6" localSheetId="1">#REF!</definedName>
    <definedName name="_AGG6" localSheetId="0">#REF!</definedName>
    <definedName name="_AGG6">#REF!</definedName>
    <definedName name="_AOC2" localSheetId="5">#REF!</definedName>
    <definedName name="_AOC2" localSheetId="4">#REF!</definedName>
    <definedName name="_AOC2" localSheetId="2">#REF!</definedName>
    <definedName name="_AOC2" localSheetId="7">#REF!</definedName>
    <definedName name="_AOC2" localSheetId="1">#REF!</definedName>
    <definedName name="_AOC2" localSheetId="0">#REF!</definedName>
    <definedName name="_AOC2">#REF!</definedName>
    <definedName name="_ash1" localSheetId="5">[13]ANAL!#REF!</definedName>
    <definedName name="_ash1" localSheetId="4">[13]ANAL!#REF!</definedName>
    <definedName name="_ash1" localSheetId="2">[13]ANAL!#REF!</definedName>
    <definedName name="_ash1" localSheetId="7">[13]ANAL!#REF!</definedName>
    <definedName name="_ash1" localSheetId="1">[13]ANAL!#REF!</definedName>
    <definedName name="_ash1" localSheetId="0">[13]ANAL!#REF!</definedName>
    <definedName name="_ash1">[13]ANAL!#REF!</definedName>
    <definedName name="_att2">#N/A</definedName>
    <definedName name="_AWM10" localSheetId="5">#REF!</definedName>
    <definedName name="_AWM10" localSheetId="4">#REF!</definedName>
    <definedName name="_AWM10" localSheetId="2">#REF!</definedName>
    <definedName name="_AWM10" localSheetId="7">#REF!</definedName>
    <definedName name="_AWM10" localSheetId="1">#REF!</definedName>
    <definedName name="_AWM10" localSheetId="0">#REF!</definedName>
    <definedName name="_AWM10">#REF!</definedName>
    <definedName name="_AWM40" localSheetId="5">#REF!</definedName>
    <definedName name="_AWM40" localSheetId="4">#REF!</definedName>
    <definedName name="_AWM40" localSheetId="2">#REF!</definedName>
    <definedName name="_AWM40" localSheetId="7">#REF!</definedName>
    <definedName name="_AWM40" localSheetId="1">#REF!</definedName>
    <definedName name="_AWM40" localSheetId="0">#REF!</definedName>
    <definedName name="_AWM40">#REF!</definedName>
    <definedName name="_AWM6" localSheetId="5">#REF!</definedName>
    <definedName name="_AWM6" localSheetId="4">#REF!</definedName>
    <definedName name="_AWM6" localSheetId="2">#REF!</definedName>
    <definedName name="_AWM6" localSheetId="7">#REF!</definedName>
    <definedName name="_AWM6" localSheetId="1">#REF!</definedName>
    <definedName name="_AWM6" localSheetId="0">#REF!</definedName>
    <definedName name="_AWM6">#REF!</definedName>
    <definedName name="_b111121" localSheetId="5">#REF!</definedName>
    <definedName name="_b111121" localSheetId="4">#REF!</definedName>
    <definedName name="_b111121" localSheetId="2">#REF!</definedName>
    <definedName name="_b111121" localSheetId="7">#REF!</definedName>
    <definedName name="_b111121" localSheetId="1">#REF!</definedName>
    <definedName name="_b111121" localSheetId="0">#REF!</definedName>
    <definedName name="_b111121">#REF!</definedName>
    <definedName name="_b2" localSheetId="5">#REF!</definedName>
    <definedName name="_b2" localSheetId="4">#REF!</definedName>
    <definedName name="_b2" localSheetId="2">#REF!</definedName>
    <definedName name="_b2" localSheetId="7">#REF!</definedName>
    <definedName name="_b2" localSheetId="1">#REF!</definedName>
    <definedName name="_b2" localSheetId="0">#REF!</definedName>
    <definedName name="_b2">#REF!</definedName>
    <definedName name="_BAS1" localSheetId="5">#REF!</definedName>
    <definedName name="_BAS1" localSheetId="4">#REF!</definedName>
    <definedName name="_BAS1" localSheetId="2">#REF!</definedName>
    <definedName name="_BAS1" localSheetId="7">#REF!</definedName>
    <definedName name="_BAS1" localSheetId="1">#REF!</definedName>
    <definedName name="_BAS1" localSheetId="0">#REF!</definedName>
    <definedName name="_BAS1">#REF!</definedName>
    <definedName name="_BOQ3" localSheetId="5">{#N/A,#N/A,FALSE,"mpph1";#N/A,#N/A,FALSE,"mpmseb";#N/A,#N/A,FALSE,"mpph2"}</definedName>
    <definedName name="_BOQ3" localSheetId="4">{#N/A,#N/A,FALSE,"mpph1";#N/A,#N/A,FALSE,"mpmseb";#N/A,#N/A,FALSE,"mpph2"}</definedName>
    <definedName name="_BOQ3" localSheetId="2">{#N/A,#N/A,FALSE,"mpph1";#N/A,#N/A,FALSE,"mpmseb";#N/A,#N/A,FALSE,"mpph2"}</definedName>
    <definedName name="_BOQ3" localSheetId="1">{#N/A,#N/A,FALSE,"mpph1";#N/A,#N/A,FALSE,"mpmseb";#N/A,#N/A,FALSE,"mpph2"}</definedName>
    <definedName name="_BOQ3" localSheetId="0">{#N/A,#N/A,FALSE,"mpph1";#N/A,#N/A,FALSE,"mpmseb";#N/A,#N/A,FALSE,"mpph2"}</definedName>
    <definedName name="_BOQ3">{#N/A,#N/A,FALSE,"mpph1";#N/A,#N/A,FALSE,"mpmseb";#N/A,#N/A,FALSE,"mpph2"}</definedName>
    <definedName name="_C" localSheetId="5">#REF!</definedName>
    <definedName name="_C" localSheetId="4">#REF!</definedName>
    <definedName name="_C" localSheetId="2">#REF!</definedName>
    <definedName name="_C" localSheetId="7">#REF!</definedName>
    <definedName name="_C" localSheetId="1">#REF!</definedName>
    <definedName name="_C" localSheetId="0">#REF!</definedName>
    <definedName name="_C">#REF!</definedName>
    <definedName name="_C___0" localSheetId="5">#REF!</definedName>
    <definedName name="_C___0" localSheetId="4">#REF!</definedName>
    <definedName name="_C___0" localSheetId="2">#REF!</definedName>
    <definedName name="_C___0" localSheetId="7">#REF!</definedName>
    <definedName name="_C___0" localSheetId="1">#REF!</definedName>
    <definedName name="_C___0" localSheetId="0">#REF!</definedName>
    <definedName name="_C___0">#REF!</definedName>
    <definedName name="_C___13" localSheetId="5">#REF!</definedName>
    <definedName name="_C___13" localSheetId="4">#REF!</definedName>
    <definedName name="_C___13" localSheetId="2">#REF!</definedName>
    <definedName name="_C___13" localSheetId="7">#REF!</definedName>
    <definedName name="_C___13" localSheetId="1">#REF!</definedName>
    <definedName name="_C___13" localSheetId="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5">[14]PROCTOR!#REF!</definedName>
    <definedName name="_CAN458" localSheetId="4">[14]PROCTOR!#REF!</definedName>
    <definedName name="_CAN458" localSheetId="2">[14]PROCTOR!#REF!</definedName>
    <definedName name="_CAN458" localSheetId="7">[14]PROCTOR!#REF!</definedName>
    <definedName name="_CAN458" localSheetId="1">[14]PROCTOR!#REF!</definedName>
    <definedName name="_CAN458" localSheetId="0">[14]PROCTOR!#REF!</definedName>
    <definedName name="_CAN458">[14]PROCTOR!#REF!</definedName>
    <definedName name="_CAN486" localSheetId="5">[14]PROCTOR!#REF!</definedName>
    <definedName name="_CAN486" localSheetId="4">[14]PROCTOR!#REF!</definedName>
    <definedName name="_CAN486" localSheetId="2">[14]PROCTOR!#REF!</definedName>
    <definedName name="_CAN486" localSheetId="7">[14]PROCTOR!#REF!</definedName>
    <definedName name="_CAN486" localSheetId="1">[14]PROCTOR!#REF!</definedName>
    <definedName name="_CAN486" localSheetId="0">[14]PROCTOR!#REF!</definedName>
    <definedName name="_CAN486">[14]PROCTOR!#REF!</definedName>
    <definedName name="_CAN487" localSheetId="5">[14]PROCTOR!#REF!</definedName>
    <definedName name="_CAN487" localSheetId="4">[14]PROCTOR!#REF!</definedName>
    <definedName name="_CAN487" localSheetId="2">[14]PROCTOR!#REF!</definedName>
    <definedName name="_CAN487" localSheetId="7">[14]PROCTOR!#REF!</definedName>
    <definedName name="_CAN487" localSheetId="1">[14]PROCTOR!#REF!</definedName>
    <definedName name="_CAN487" localSheetId="0">[14]PROCTOR!#REF!</definedName>
    <definedName name="_CAN487">[14]PROCTOR!#REF!</definedName>
    <definedName name="_CAN488" localSheetId="5">[14]PROCTOR!#REF!</definedName>
    <definedName name="_CAN488" localSheetId="4">[14]PROCTOR!#REF!</definedName>
    <definedName name="_CAN488" localSheetId="2">[14]PROCTOR!#REF!</definedName>
    <definedName name="_CAN488" localSheetId="7">[14]PROCTOR!#REF!</definedName>
    <definedName name="_CAN488" localSheetId="1">[14]PROCTOR!#REF!</definedName>
    <definedName name="_CAN488" localSheetId="0">[14]PROCTOR!#REF!</definedName>
    <definedName name="_CAN488">[14]PROCTOR!#REF!</definedName>
    <definedName name="_CAN489" localSheetId="5">[14]PROCTOR!#REF!</definedName>
    <definedName name="_CAN489" localSheetId="4">[14]PROCTOR!#REF!</definedName>
    <definedName name="_CAN489" localSheetId="2">[14]PROCTOR!#REF!</definedName>
    <definedName name="_CAN489" localSheetId="7">[14]PROCTOR!#REF!</definedName>
    <definedName name="_CAN489" localSheetId="1">[14]PROCTOR!#REF!</definedName>
    <definedName name="_CAN489" localSheetId="0">[14]PROCTOR!#REF!</definedName>
    <definedName name="_CAN489">[14]PROCTOR!#REF!</definedName>
    <definedName name="_CAN490" localSheetId="5">[14]PROCTOR!#REF!</definedName>
    <definedName name="_CAN490" localSheetId="4">[14]PROCTOR!#REF!</definedName>
    <definedName name="_CAN490" localSheetId="2">[14]PROCTOR!#REF!</definedName>
    <definedName name="_CAN490" localSheetId="7">[14]PROCTOR!#REF!</definedName>
    <definedName name="_CAN490" localSheetId="1">[14]PROCTOR!#REF!</definedName>
    <definedName name="_CAN490" localSheetId="0">[14]PROCTOR!#REF!</definedName>
    <definedName name="_CAN490">[14]PROCTOR!#REF!</definedName>
    <definedName name="_CAN491" localSheetId="5">[14]PROCTOR!#REF!</definedName>
    <definedName name="_CAN491" localSheetId="4">[14]PROCTOR!#REF!</definedName>
    <definedName name="_CAN491" localSheetId="2">[14]PROCTOR!#REF!</definedName>
    <definedName name="_CAN491" localSheetId="7">[14]PROCTOR!#REF!</definedName>
    <definedName name="_CAN491" localSheetId="1">[14]PROCTOR!#REF!</definedName>
    <definedName name="_CAN491" localSheetId="0">[14]PROCTOR!#REF!</definedName>
    <definedName name="_CAN491">[14]PROCTOR!#REF!</definedName>
    <definedName name="_CAN492" localSheetId="5">[14]PROCTOR!#REF!</definedName>
    <definedName name="_CAN492" localSheetId="4">[14]PROCTOR!#REF!</definedName>
    <definedName name="_CAN492" localSheetId="2">[14]PROCTOR!#REF!</definedName>
    <definedName name="_CAN492" localSheetId="7">[14]PROCTOR!#REF!</definedName>
    <definedName name="_CAN492" localSheetId="1">[14]PROCTOR!#REF!</definedName>
    <definedName name="_CAN492" localSheetId="0">[14]PROCTOR!#REF!</definedName>
    <definedName name="_CAN492">[14]PROCTOR!#REF!</definedName>
    <definedName name="_CAN493" localSheetId="5">[14]PROCTOR!#REF!</definedName>
    <definedName name="_CAN493" localSheetId="4">[14]PROCTOR!#REF!</definedName>
    <definedName name="_CAN493" localSheetId="2">[14]PROCTOR!#REF!</definedName>
    <definedName name="_CAN493" localSheetId="7">[14]PROCTOR!#REF!</definedName>
    <definedName name="_CAN493" localSheetId="1">[14]PROCTOR!#REF!</definedName>
    <definedName name="_CAN493" localSheetId="0">[14]PROCTOR!#REF!</definedName>
    <definedName name="_CAN493">[14]PROCTOR!#REF!</definedName>
    <definedName name="_CAN494" localSheetId="5">[14]PROCTOR!#REF!</definedName>
    <definedName name="_CAN494" localSheetId="4">[14]PROCTOR!#REF!</definedName>
    <definedName name="_CAN494" localSheetId="2">[14]PROCTOR!#REF!</definedName>
    <definedName name="_CAN494" localSheetId="7">[14]PROCTOR!#REF!</definedName>
    <definedName name="_CAN494" localSheetId="1">[14]PROCTOR!#REF!</definedName>
    <definedName name="_CAN494" localSheetId="0">[14]PROCTOR!#REF!</definedName>
    <definedName name="_CAN494">[14]PROCTOR!#REF!</definedName>
    <definedName name="_CAN495" localSheetId="5">[14]PROCTOR!#REF!</definedName>
    <definedName name="_CAN495" localSheetId="4">[14]PROCTOR!#REF!</definedName>
    <definedName name="_CAN495" localSheetId="2">[14]PROCTOR!#REF!</definedName>
    <definedName name="_CAN495" localSheetId="7">[14]PROCTOR!#REF!</definedName>
    <definedName name="_CAN495" localSheetId="1">[14]PROCTOR!#REF!</definedName>
    <definedName name="_CAN495" localSheetId="0">[14]PROCTOR!#REF!</definedName>
    <definedName name="_CAN495">[14]PROCTOR!#REF!</definedName>
    <definedName name="_CAN496" localSheetId="5">[14]PROCTOR!#REF!</definedName>
    <definedName name="_CAN496" localSheetId="4">[14]PROCTOR!#REF!</definedName>
    <definedName name="_CAN496" localSheetId="2">[14]PROCTOR!#REF!</definedName>
    <definedName name="_CAN496" localSheetId="7">[14]PROCTOR!#REF!</definedName>
    <definedName name="_CAN496" localSheetId="1">[14]PROCTOR!#REF!</definedName>
    <definedName name="_CAN496" localSheetId="0">[14]PROCTOR!#REF!</definedName>
    <definedName name="_CAN496">[14]PROCTOR!#REF!</definedName>
    <definedName name="_CAN497" localSheetId="5">[14]PROCTOR!#REF!</definedName>
    <definedName name="_CAN497" localSheetId="4">[14]PROCTOR!#REF!</definedName>
    <definedName name="_CAN497" localSheetId="2">[14]PROCTOR!#REF!</definedName>
    <definedName name="_CAN497" localSheetId="7">[14]PROCTOR!#REF!</definedName>
    <definedName name="_CAN497" localSheetId="1">[14]PROCTOR!#REF!</definedName>
    <definedName name="_CAN497" localSheetId="0">[14]PROCTOR!#REF!</definedName>
    <definedName name="_CAN497">[14]PROCTOR!#REF!</definedName>
    <definedName name="_CAN498" localSheetId="5">[14]PROCTOR!#REF!</definedName>
    <definedName name="_CAN498" localSheetId="4">[14]PROCTOR!#REF!</definedName>
    <definedName name="_CAN498" localSheetId="2">[14]PROCTOR!#REF!</definedName>
    <definedName name="_CAN498" localSheetId="7">[14]PROCTOR!#REF!</definedName>
    <definedName name="_CAN498" localSheetId="1">[14]PROCTOR!#REF!</definedName>
    <definedName name="_CAN498" localSheetId="0">[14]PROCTOR!#REF!</definedName>
    <definedName name="_CAN498">[14]PROCTOR!#REF!</definedName>
    <definedName name="_CAN499" localSheetId="5">[14]PROCTOR!#REF!</definedName>
    <definedName name="_CAN499" localSheetId="4">[14]PROCTOR!#REF!</definedName>
    <definedName name="_CAN499" localSheetId="2">[14]PROCTOR!#REF!</definedName>
    <definedName name="_CAN499" localSheetId="7">[14]PROCTOR!#REF!</definedName>
    <definedName name="_CAN499" localSheetId="1">[14]PROCTOR!#REF!</definedName>
    <definedName name="_CAN499" localSheetId="0">[14]PROCTOR!#REF!</definedName>
    <definedName name="_CAN499">[14]PROCTOR!#REF!</definedName>
    <definedName name="_CAN500" localSheetId="5">[14]PROCTOR!#REF!</definedName>
    <definedName name="_CAN500" localSheetId="4">[14]PROCTOR!#REF!</definedName>
    <definedName name="_CAN500" localSheetId="2">[14]PROCTOR!#REF!</definedName>
    <definedName name="_CAN500" localSheetId="7">[14]PROCTOR!#REF!</definedName>
    <definedName name="_CAN500" localSheetId="1">[14]PROCTOR!#REF!</definedName>
    <definedName name="_CAN500" localSheetId="0">[14]PROCTOR!#REF!</definedName>
    <definedName name="_CAN500">[14]PROCTOR!#REF!</definedName>
    <definedName name="_CDG100" localSheetId="5">#REF!</definedName>
    <definedName name="_CDG100" localSheetId="4">#REF!</definedName>
    <definedName name="_CDG100" localSheetId="2">#REF!</definedName>
    <definedName name="_CDG100" localSheetId="7">#REF!</definedName>
    <definedName name="_CDG100" localSheetId="1">#REF!</definedName>
    <definedName name="_CDG100" localSheetId="0">#REF!</definedName>
    <definedName name="_CDG100">#REF!</definedName>
    <definedName name="_CDG250" localSheetId="5">#REF!</definedName>
    <definedName name="_CDG250" localSheetId="4">#REF!</definedName>
    <definedName name="_CDG250" localSheetId="2">#REF!</definedName>
    <definedName name="_CDG250" localSheetId="7">#REF!</definedName>
    <definedName name="_CDG250" localSheetId="1">#REF!</definedName>
    <definedName name="_CDG250" localSheetId="0">#REF!</definedName>
    <definedName name="_CDG250">#REF!</definedName>
    <definedName name="_CDG50" localSheetId="5">#REF!</definedName>
    <definedName name="_CDG50" localSheetId="4">#REF!</definedName>
    <definedName name="_CDG50" localSheetId="2">#REF!</definedName>
    <definedName name="_CDG50" localSheetId="7">#REF!</definedName>
    <definedName name="_CDG50" localSheetId="1">#REF!</definedName>
    <definedName name="_CDG50" localSheetId="0">#REF!</definedName>
    <definedName name="_CDG50">#REF!</definedName>
    <definedName name="_CDG500" localSheetId="5">#REF!</definedName>
    <definedName name="_CDG500" localSheetId="4">#REF!</definedName>
    <definedName name="_CDG500" localSheetId="2">#REF!</definedName>
    <definedName name="_CDG500" localSheetId="7">#REF!</definedName>
    <definedName name="_CDG500" localSheetId="1">#REF!</definedName>
    <definedName name="_CDG500" localSheetId="0">#REF!</definedName>
    <definedName name="_CDG500">#REF!</definedName>
    <definedName name="_CDT1" localSheetId="5">#REF!</definedName>
    <definedName name="_CDT1" localSheetId="4">#REF!</definedName>
    <definedName name="_CDT1" localSheetId="2">#REF!</definedName>
    <definedName name="_CDT1" localSheetId="7">#REF!</definedName>
    <definedName name="_CDT1" localSheetId="1">#REF!</definedName>
    <definedName name="_CDT1" localSheetId="0">#REF!</definedName>
    <definedName name="_CDT1">#REF!</definedName>
    <definedName name="_CEM53" localSheetId="5">#REF!</definedName>
    <definedName name="_CEM53" localSheetId="4">#REF!</definedName>
    <definedName name="_CEM53" localSheetId="2">#REF!</definedName>
    <definedName name="_CEM53" localSheetId="7">#REF!</definedName>
    <definedName name="_CEM53" localSheetId="1">#REF!</definedName>
    <definedName name="_CEM53" localSheetId="0">#REF!</definedName>
    <definedName name="_CEM53">#REF!</definedName>
    <definedName name="_CRN3" localSheetId="5">#REF!</definedName>
    <definedName name="_CRN3" localSheetId="4">#REF!</definedName>
    <definedName name="_CRN3" localSheetId="2">#REF!</definedName>
    <definedName name="_CRN3" localSheetId="7">#REF!</definedName>
    <definedName name="_CRN3" localSheetId="1">#REF!</definedName>
    <definedName name="_CRN3" localSheetId="0">#REF!</definedName>
    <definedName name="_CRN3">#REF!</definedName>
    <definedName name="_CRN35" localSheetId="5">#REF!</definedName>
    <definedName name="_CRN35" localSheetId="4">#REF!</definedName>
    <definedName name="_CRN35" localSheetId="2">#REF!</definedName>
    <definedName name="_CRN35" localSheetId="7">#REF!</definedName>
    <definedName name="_CRN35" localSheetId="1">#REF!</definedName>
    <definedName name="_CRN35" localSheetId="0">#REF!</definedName>
    <definedName name="_CRN35">#REF!</definedName>
    <definedName name="_CRN80" localSheetId="5">#REF!</definedName>
    <definedName name="_CRN80" localSheetId="4">#REF!</definedName>
    <definedName name="_CRN80" localSheetId="2">#REF!</definedName>
    <definedName name="_CRN80" localSheetId="7">#REF!</definedName>
    <definedName name="_CRN80" localSheetId="1">#REF!</definedName>
    <definedName name="_CRN80" localSheetId="0">#REF!</definedName>
    <definedName name="_CRN80">#REF!</definedName>
    <definedName name="_CT250" localSheetId="5">'[45]dongia (2)'!#REF!</definedName>
    <definedName name="_CT250" localSheetId="4">'[45]dongia (2)'!#REF!</definedName>
    <definedName name="_CT250" localSheetId="2">'[45]dongia (2)'!#REF!</definedName>
    <definedName name="_CT250" localSheetId="7">'[45]dongia (2)'!#REF!</definedName>
    <definedName name="_CT250" localSheetId="1">'[45]dongia (2)'!#REF!</definedName>
    <definedName name="_CT250" localSheetId="0">'[45]dongia (2)'!#REF!</definedName>
    <definedName name="_CT250">'[45]dongia (2)'!#REF!</definedName>
    <definedName name="_dec05" localSheetId="5" hidden="1">{"'Sheet1'!$A$4386:$N$4591"}</definedName>
    <definedName name="_dec05" localSheetId="4" hidden="1">{"'Sheet1'!$A$4386:$N$4591"}</definedName>
    <definedName name="_dec05" localSheetId="2" hidden="1">{"'Sheet1'!$A$4386:$N$4591"}</definedName>
    <definedName name="_dec05" localSheetId="1" hidden="1">{"'Sheet1'!$A$4386:$N$4591"}</definedName>
    <definedName name="_dec05" localSheetId="0" hidden="1">{"'Sheet1'!$A$4386:$N$4591"}</definedName>
    <definedName name="_dec05" hidden="1">{"'Sheet1'!$A$4386:$N$4591"}</definedName>
    <definedName name="_DIN217" localSheetId="5">#REF!</definedName>
    <definedName name="_DIN217" localSheetId="4">#REF!</definedName>
    <definedName name="_DIN217" localSheetId="2">#REF!</definedName>
    <definedName name="_DIN217" localSheetId="7">#REF!</definedName>
    <definedName name="_DIN217" localSheetId="1">#REF!</definedName>
    <definedName name="_DIN217" localSheetId="0">#REF!</definedName>
    <definedName name="_DIN217">#REF!</definedName>
    <definedName name="_doc1" localSheetId="5">#REF!</definedName>
    <definedName name="_doc1" localSheetId="4">#REF!</definedName>
    <definedName name="_doc1" localSheetId="2">#REF!</definedName>
    <definedName name="_doc1" localSheetId="7">#REF!</definedName>
    <definedName name="_doc1" localSheetId="1">#REF!</definedName>
    <definedName name="_doc1" localSheetId="0">#REF!</definedName>
    <definedName name="_doc1">#REF!</definedName>
    <definedName name="_DOZ50" localSheetId="5">#REF!</definedName>
    <definedName name="_DOZ50" localSheetId="4">#REF!</definedName>
    <definedName name="_DOZ50" localSheetId="2">#REF!</definedName>
    <definedName name="_DOZ50" localSheetId="7">#REF!</definedName>
    <definedName name="_DOZ50" localSheetId="1">#REF!</definedName>
    <definedName name="_DOZ50" localSheetId="0">#REF!</definedName>
    <definedName name="_DOZ50">#REF!</definedName>
    <definedName name="_DOZ80" localSheetId="5">#REF!</definedName>
    <definedName name="_DOZ80" localSheetId="4">#REF!</definedName>
    <definedName name="_DOZ80" localSheetId="2">#REF!</definedName>
    <definedName name="_DOZ80" localSheetId="7">#REF!</definedName>
    <definedName name="_DOZ80" localSheetId="1">#REF!</definedName>
    <definedName name="_DOZ80" localSheetId="0">#REF!</definedName>
    <definedName name="_DOZ80">#REF!</definedName>
    <definedName name="_ELL45" localSheetId="5">#REF!</definedName>
    <definedName name="_ELL45" localSheetId="4">#REF!</definedName>
    <definedName name="_ELL45" localSheetId="2">#REF!</definedName>
    <definedName name="_ELL45" localSheetId="7">#REF!</definedName>
    <definedName name="_ELL45" localSheetId="1">#REF!</definedName>
    <definedName name="_ELL45" localSheetId="0">#REF!</definedName>
    <definedName name="_ELL45">#REF!</definedName>
    <definedName name="_ELL90" localSheetId="5">#REF!</definedName>
    <definedName name="_ELL90" localSheetId="4">#REF!</definedName>
    <definedName name="_ELL90" localSheetId="2">#REF!</definedName>
    <definedName name="_ELL90" localSheetId="7">#REF!</definedName>
    <definedName name="_ELL90" localSheetId="1">#REF!</definedName>
    <definedName name="_ELL90" localSheetId="0">#REF!</definedName>
    <definedName name="_ELL90">#REF!</definedName>
    <definedName name="_EXC20">'[46]RA Civil'!$E$50</definedName>
    <definedName name="_ExV200" localSheetId="5">#REF!</definedName>
    <definedName name="_ExV200" localSheetId="4">#REF!</definedName>
    <definedName name="_ExV200" localSheetId="2">#REF!</definedName>
    <definedName name="_ExV200" localSheetId="7">#REF!</definedName>
    <definedName name="_ExV200" localSheetId="1">#REF!</definedName>
    <definedName name="_ExV200" localSheetId="0">#REF!</definedName>
    <definedName name="_ExV200">#REF!</definedName>
    <definedName name="_f2" localSheetId="5">#REF!</definedName>
    <definedName name="_f2" localSheetId="4">#REF!</definedName>
    <definedName name="_f2" localSheetId="2">#REF!</definedName>
    <definedName name="_f2" localSheetId="7">#REF!</definedName>
    <definedName name="_f2" localSheetId="1">#REF!</definedName>
    <definedName name="_f2" localSheetId="0">#REF!</definedName>
    <definedName name="_f2">#REF!</definedName>
    <definedName name="_F3" localSheetId="5">#REF!</definedName>
    <definedName name="_F3" localSheetId="4">#REF!</definedName>
    <definedName name="_F3" localSheetId="2">#REF!</definedName>
    <definedName name="_F3" localSheetId="7">#REF!</definedName>
    <definedName name="_F3" localSheetId="1">#REF!</definedName>
    <definedName name="_F3" localSheetId="0">#REF!</definedName>
    <definedName name="_F3">#REF!</definedName>
    <definedName name="_FF3" localSheetId="5">#REF!</definedName>
    <definedName name="_FF3" localSheetId="4">#REF!</definedName>
    <definedName name="_FF3" localSheetId="2">#REF!</definedName>
    <definedName name="_FF3" localSheetId="7">#REF!</definedName>
    <definedName name="_FF3" localSheetId="1">#REF!</definedName>
    <definedName name="_FF3" localSheetId="0">#REF!</definedName>
    <definedName name="_FF3">#REF!</definedName>
    <definedName name="_Fill" localSheetId="5" hidden="1">[47]BHANDUP!#REF!</definedName>
    <definedName name="_Fill" localSheetId="4" hidden="1">[47]BHANDUP!#REF!</definedName>
    <definedName name="_Fill" localSheetId="2" hidden="1">[47]BHANDUP!#REF!</definedName>
    <definedName name="_Fill" localSheetId="7" hidden="1">[47]BHANDUP!#REF!</definedName>
    <definedName name="_Fill" localSheetId="1" hidden="1">[47]BHANDUP!#REF!</definedName>
    <definedName name="_Fill" localSheetId="0" hidden="1">[47]BHANDUP!#REF!</definedName>
    <definedName name="_Fill" hidden="1">[47]BHANDUP!#REF!</definedName>
    <definedName name="_Fill1" localSheetId="5" hidden="1">[47]BHANDUP!#REF!</definedName>
    <definedName name="_Fill1" localSheetId="4" hidden="1">[47]BHANDUP!#REF!</definedName>
    <definedName name="_Fill1" localSheetId="2" hidden="1">[47]BHANDUP!#REF!</definedName>
    <definedName name="_Fill1" localSheetId="7" hidden="1">[47]BHANDUP!#REF!</definedName>
    <definedName name="_Fill1" localSheetId="1" hidden="1">[47]BHANDUP!#REF!</definedName>
    <definedName name="_Fill1" localSheetId="0" hidden="1">[47]BHANDUP!#REF!</definedName>
    <definedName name="_Fill1" hidden="1">[47]BHANDUP!#REF!</definedName>
    <definedName name="_xlnm._FilterDatabase" localSheetId="5" hidden="1">#REF!</definedName>
    <definedName name="_xlnm._FilterDatabase" localSheetId="4" hidden="1">#REF!</definedName>
    <definedName name="_xlnm._FilterDatabase" localSheetId="2" hidden="1">#REF!</definedName>
    <definedName name="_xlnm._FilterDatabase" localSheetId="7" hidden="1">#REF!</definedName>
    <definedName name="_xlnm._FilterDatabase" localSheetId="1" hidden="1">#REF!</definedName>
    <definedName name="_xlnm._FilterDatabase" localSheetId="0" hidden="1">#REF!</definedName>
    <definedName name="_xlnm._FilterDatabase" hidden="1">#REF!</definedName>
    <definedName name="_FLK1" localSheetId="5">#REF!</definedName>
    <definedName name="_FLK1" localSheetId="4">#REF!</definedName>
    <definedName name="_FLK1" localSheetId="2">#REF!</definedName>
    <definedName name="_FLK1" localSheetId="7">#REF!</definedName>
    <definedName name="_FLK1" localSheetId="1">#REF!</definedName>
    <definedName name="_FLK1" localSheetId="0">#REF!</definedName>
    <definedName name="_FLK1">#REF!</definedName>
    <definedName name="_GEN1" localSheetId="5">#REF!</definedName>
    <definedName name="_GEN1" localSheetId="4">#REF!</definedName>
    <definedName name="_GEN1" localSheetId="2">#REF!</definedName>
    <definedName name="_GEN1" localSheetId="7">#REF!</definedName>
    <definedName name="_GEN1" localSheetId="1">#REF!</definedName>
    <definedName name="_GEN1" localSheetId="0">#REF!</definedName>
    <definedName name="_GEN1">#REF!</definedName>
    <definedName name="_GEN100" localSheetId="5">#REF!</definedName>
    <definedName name="_GEN100" localSheetId="4">#REF!</definedName>
    <definedName name="_GEN100" localSheetId="2">#REF!</definedName>
    <definedName name="_GEN100" localSheetId="7">#REF!</definedName>
    <definedName name="_GEN100" localSheetId="1">#REF!</definedName>
    <definedName name="_GEN100" localSheetId="0">#REF!</definedName>
    <definedName name="_GEN100">#REF!</definedName>
    <definedName name="_GEN250" localSheetId="5">#REF!</definedName>
    <definedName name="_GEN250" localSheetId="4">#REF!</definedName>
    <definedName name="_GEN250" localSheetId="2">#REF!</definedName>
    <definedName name="_GEN250" localSheetId="7">#REF!</definedName>
    <definedName name="_GEN250" localSheetId="1">#REF!</definedName>
    <definedName name="_GEN250" localSheetId="0">#REF!</definedName>
    <definedName name="_GEN250">#REF!</definedName>
    <definedName name="_GEN325" localSheetId="5">#REF!</definedName>
    <definedName name="_GEN325" localSheetId="4">#REF!</definedName>
    <definedName name="_GEN325" localSheetId="2">#REF!</definedName>
    <definedName name="_GEN325" localSheetId="7">#REF!</definedName>
    <definedName name="_GEN325" localSheetId="1">#REF!</definedName>
    <definedName name="_GEN325" localSheetId="0">#REF!</definedName>
    <definedName name="_GEN325">#REF!</definedName>
    <definedName name="_GEN380" localSheetId="5">#REF!</definedName>
    <definedName name="_GEN380" localSheetId="4">#REF!</definedName>
    <definedName name="_GEN380" localSheetId="2">#REF!</definedName>
    <definedName name="_GEN380" localSheetId="7">#REF!</definedName>
    <definedName name="_GEN380" localSheetId="1">#REF!</definedName>
    <definedName name="_GEN380" localSheetId="0">#REF!</definedName>
    <definedName name="_GEN380">#REF!</definedName>
    <definedName name="_GSB1" localSheetId="5">#REF!</definedName>
    <definedName name="_GSB1" localSheetId="4">#REF!</definedName>
    <definedName name="_GSB1" localSheetId="2">#REF!</definedName>
    <definedName name="_GSB1" localSheetId="7">#REF!</definedName>
    <definedName name="_GSB1" localSheetId="1">#REF!</definedName>
    <definedName name="_GSB1" localSheetId="0">#REF!</definedName>
    <definedName name="_GSB1">#REF!</definedName>
    <definedName name="_GSB2" localSheetId="5">#REF!</definedName>
    <definedName name="_GSB2" localSheetId="4">#REF!</definedName>
    <definedName name="_GSB2" localSheetId="2">#REF!</definedName>
    <definedName name="_GSB2" localSheetId="7">#REF!</definedName>
    <definedName name="_GSB2" localSheetId="1">#REF!</definedName>
    <definedName name="_GSB2" localSheetId="0">#REF!</definedName>
    <definedName name="_GSB2">#REF!</definedName>
    <definedName name="_GSB3" localSheetId="5">#REF!</definedName>
    <definedName name="_GSB3" localSheetId="4">#REF!</definedName>
    <definedName name="_GSB3" localSheetId="2">#REF!</definedName>
    <definedName name="_GSB3" localSheetId="7">#REF!</definedName>
    <definedName name="_GSB3" localSheetId="1">#REF!</definedName>
    <definedName name="_GSB3" localSheetId="0">#REF!</definedName>
    <definedName name="_GSB3">#REF!</definedName>
    <definedName name="_HE02" localSheetId="5">#REF!</definedName>
    <definedName name="_HE02" localSheetId="4">#REF!</definedName>
    <definedName name="_HE02" localSheetId="2">#REF!</definedName>
    <definedName name="_HE02" localSheetId="7">#REF!</definedName>
    <definedName name="_HE02" localSheetId="1">#REF!</definedName>
    <definedName name="_HE02" localSheetId="0">#REF!</definedName>
    <definedName name="_HE02">#REF!</definedName>
    <definedName name="_HE06" localSheetId="5">#REF!</definedName>
    <definedName name="_HE06" localSheetId="4">#REF!</definedName>
    <definedName name="_HE06" localSheetId="2">#REF!</definedName>
    <definedName name="_HE06" localSheetId="7">#REF!</definedName>
    <definedName name="_HE06" localSheetId="1">#REF!</definedName>
    <definedName name="_HE06" localSheetId="0">#REF!</definedName>
    <definedName name="_HE06">#REF!</definedName>
    <definedName name="_HE07" localSheetId="5">#REF!</definedName>
    <definedName name="_HE07" localSheetId="4">#REF!</definedName>
    <definedName name="_HE07" localSheetId="2">#REF!</definedName>
    <definedName name="_HE07" localSheetId="7">#REF!</definedName>
    <definedName name="_HE07" localSheetId="1">#REF!</definedName>
    <definedName name="_HE07" localSheetId="0">#REF!</definedName>
    <definedName name="_HE07">#REF!</definedName>
    <definedName name="_HE08" localSheetId="5">#REF!</definedName>
    <definedName name="_HE08" localSheetId="4">#REF!</definedName>
    <definedName name="_HE08" localSheetId="2">#REF!</definedName>
    <definedName name="_HE08" localSheetId="7">#REF!</definedName>
    <definedName name="_HE08" localSheetId="1">#REF!</definedName>
    <definedName name="_HE08" localSheetId="0">#REF!</definedName>
    <definedName name="_HE08">#REF!</definedName>
    <definedName name="_HE09" localSheetId="5">#REF!</definedName>
    <definedName name="_HE09" localSheetId="4">#REF!</definedName>
    <definedName name="_HE09" localSheetId="2">#REF!</definedName>
    <definedName name="_HE09" localSheetId="7">#REF!</definedName>
    <definedName name="_HE09" localSheetId="1">#REF!</definedName>
    <definedName name="_HE09" localSheetId="0">#REF!</definedName>
    <definedName name="_HE09">#REF!</definedName>
    <definedName name="_HE1" localSheetId="5">#REF!</definedName>
    <definedName name="_HE1" localSheetId="4">#REF!</definedName>
    <definedName name="_HE1" localSheetId="2">#REF!</definedName>
    <definedName name="_HE1" localSheetId="7">#REF!</definedName>
    <definedName name="_HE1" localSheetId="1">#REF!</definedName>
    <definedName name="_HE1" localSheetId="0">#REF!</definedName>
    <definedName name="_HE1">#REF!</definedName>
    <definedName name="_HE11" localSheetId="5">#REF!</definedName>
    <definedName name="_HE11" localSheetId="4">#REF!</definedName>
    <definedName name="_HE11" localSheetId="2">#REF!</definedName>
    <definedName name="_HE11" localSheetId="7">#REF!</definedName>
    <definedName name="_HE11" localSheetId="1">#REF!</definedName>
    <definedName name="_HE11" localSheetId="0">#REF!</definedName>
    <definedName name="_HE11">#REF!</definedName>
    <definedName name="_HE2" localSheetId="5">#REF!</definedName>
    <definedName name="_HE2" localSheetId="4">#REF!</definedName>
    <definedName name="_HE2" localSheetId="2">#REF!</definedName>
    <definedName name="_HE2" localSheetId="7">#REF!</definedName>
    <definedName name="_HE2" localSheetId="1">#REF!</definedName>
    <definedName name="_HE2" localSheetId="0">#REF!</definedName>
    <definedName name="_HE2">#REF!</definedName>
    <definedName name="_HE21" localSheetId="5">#REF!</definedName>
    <definedName name="_HE21" localSheetId="4">#REF!</definedName>
    <definedName name="_HE21" localSheetId="2">#REF!</definedName>
    <definedName name="_HE21" localSheetId="7">#REF!</definedName>
    <definedName name="_HE21" localSheetId="1">#REF!</definedName>
    <definedName name="_HE21" localSheetId="0">#REF!</definedName>
    <definedName name="_HE21">#REF!</definedName>
    <definedName name="_HE3" localSheetId="5">#REF!</definedName>
    <definedName name="_HE3" localSheetId="4">#REF!</definedName>
    <definedName name="_HE3" localSheetId="2">#REF!</definedName>
    <definedName name="_HE3" localSheetId="7">#REF!</definedName>
    <definedName name="_HE3" localSheetId="1">#REF!</definedName>
    <definedName name="_HE3" localSheetId="0">#REF!</definedName>
    <definedName name="_HE3">#REF!</definedName>
    <definedName name="_HE4" localSheetId="5">#REF!</definedName>
    <definedName name="_HE4" localSheetId="4">#REF!</definedName>
    <definedName name="_HE4" localSheetId="2">#REF!</definedName>
    <definedName name="_HE4" localSheetId="7">#REF!</definedName>
    <definedName name="_HE4" localSheetId="1">#REF!</definedName>
    <definedName name="_HE4" localSheetId="0">#REF!</definedName>
    <definedName name="_HE4">#REF!</definedName>
    <definedName name="_HE5" localSheetId="5">#REF!</definedName>
    <definedName name="_HE5" localSheetId="4">#REF!</definedName>
    <definedName name="_HE5" localSheetId="2">#REF!</definedName>
    <definedName name="_HE5" localSheetId="7">#REF!</definedName>
    <definedName name="_HE5" localSheetId="1">#REF!</definedName>
    <definedName name="_HE5" localSheetId="0">#REF!</definedName>
    <definedName name="_HE5">#REF!</definedName>
    <definedName name="_HE61" localSheetId="5">#REF!</definedName>
    <definedName name="_HE61" localSheetId="4">#REF!</definedName>
    <definedName name="_HE61" localSheetId="2">#REF!</definedName>
    <definedName name="_HE61" localSheetId="7">#REF!</definedName>
    <definedName name="_HE61" localSheetId="1">#REF!</definedName>
    <definedName name="_HE61" localSheetId="0">#REF!</definedName>
    <definedName name="_HE61">#REF!</definedName>
    <definedName name="_HE71" localSheetId="5">#REF!</definedName>
    <definedName name="_HE71" localSheetId="4">#REF!</definedName>
    <definedName name="_HE71" localSheetId="2">#REF!</definedName>
    <definedName name="_HE71" localSheetId="7">#REF!</definedName>
    <definedName name="_HE71" localSheetId="1">#REF!</definedName>
    <definedName name="_HE71" localSheetId="0">#REF!</definedName>
    <definedName name="_HE71">#REF!</definedName>
    <definedName name="_HE81" localSheetId="5">#REF!</definedName>
    <definedName name="_HE81" localSheetId="4">#REF!</definedName>
    <definedName name="_HE81" localSheetId="2">#REF!</definedName>
    <definedName name="_HE81" localSheetId="7">#REF!</definedName>
    <definedName name="_HE81" localSheetId="1">#REF!</definedName>
    <definedName name="_HE81" localSheetId="0">#REF!</definedName>
    <definedName name="_HE81">#REF!</definedName>
    <definedName name="_HE91" localSheetId="5">#REF!</definedName>
    <definedName name="_HE91" localSheetId="4">#REF!</definedName>
    <definedName name="_HE91" localSheetId="2">#REF!</definedName>
    <definedName name="_HE91" localSheetId="7">#REF!</definedName>
    <definedName name="_HE91" localSheetId="1">#REF!</definedName>
    <definedName name="_HE91" localSheetId="0">#REF!</definedName>
    <definedName name="_HE91">#REF!</definedName>
    <definedName name="_HED1" localSheetId="5">#REF!</definedName>
    <definedName name="_HED1" localSheetId="4">#REF!</definedName>
    <definedName name="_HED1" localSheetId="2">#REF!</definedName>
    <definedName name="_HED1" localSheetId="7">#REF!</definedName>
    <definedName name="_HED1" localSheetId="1">#REF!</definedName>
    <definedName name="_HED1" localSheetId="0">#REF!</definedName>
    <definedName name="_HED1">#REF!</definedName>
    <definedName name="_HED2" localSheetId="5">#REF!</definedName>
    <definedName name="_HED2" localSheetId="4">#REF!</definedName>
    <definedName name="_HED2" localSheetId="2">#REF!</definedName>
    <definedName name="_HED2" localSheetId="7">#REF!</definedName>
    <definedName name="_HED2" localSheetId="1">#REF!</definedName>
    <definedName name="_HED2" localSheetId="0">#REF!</definedName>
    <definedName name="_HED2">#REF!</definedName>
    <definedName name="_hh1">[48]설산1.나!$A$8:$J$53</definedName>
    <definedName name="_hh2">[48]본사S!$B$10:$P$103</definedName>
    <definedName name="_HM1" localSheetId="5">#REF!</definedName>
    <definedName name="_HM1" localSheetId="4">#REF!</definedName>
    <definedName name="_HM1" localSheetId="2">#REF!</definedName>
    <definedName name="_HM1" localSheetId="7">#REF!</definedName>
    <definedName name="_HM1" localSheetId="1">#REF!</definedName>
    <definedName name="_HM1" localSheetId="0">#REF!</definedName>
    <definedName name="_HM1">#REF!</definedName>
    <definedName name="_HM10" localSheetId="5">#REF!</definedName>
    <definedName name="_HM10" localSheetId="4">#REF!</definedName>
    <definedName name="_HM10" localSheetId="2">#REF!</definedName>
    <definedName name="_HM10" localSheetId="7">#REF!</definedName>
    <definedName name="_HM10" localSheetId="1">#REF!</definedName>
    <definedName name="_HM10" localSheetId="0">#REF!</definedName>
    <definedName name="_HM10">#REF!</definedName>
    <definedName name="_HM11" localSheetId="5">#REF!</definedName>
    <definedName name="_HM11" localSheetId="4">#REF!</definedName>
    <definedName name="_HM11" localSheetId="2">#REF!</definedName>
    <definedName name="_HM11" localSheetId="7">#REF!</definedName>
    <definedName name="_HM11" localSheetId="1">#REF!</definedName>
    <definedName name="_HM11" localSheetId="0">#REF!</definedName>
    <definedName name="_HM11">#REF!</definedName>
    <definedName name="_HM12" localSheetId="5">#REF!</definedName>
    <definedName name="_HM12" localSheetId="4">#REF!</definedName>
    <definedName name="_HM12" localSheetId="2">#REF!</definedName>
    <definedName name="_HM12" localSheetId="7">#REF!</definedName>
    <definedName name="_HM12" localSheetId="1">#REF!</definedName>
    <definedName name="_HM12" localSheetId="0">#REF!</definedName>
    <definedName name="_HM12">#REF!</definedName>
    <definedName name="_HM2" localSheetId="5">#REF!</definedName>
    <definedName name="_HM2" localSheetId="4">#REF!</definedName>
    <definedName name="_HM2" localSheetId="2">#REF!</definedName>
    <definedName name="_HM2" localSheetId="7">#REF!</definedName>
    <definedName name="_HM2" localSheetId="1">#REF!</definedName>
    <definedName name="_HM2" localSheetId="0">#REF!</definedName>
    <definedName name="_HM2">#REF!</definedName>
    <definedName name="_HM3" localSheetId="5">#REF!</definedName>
    <definedName name="_HM3" localSheetId="4">#REF!</definedName>
    <definedName name="_HM3" localSheetId="2">#REF!</definedName>
    <definedName name="_HM3" localSheetId="7">#REF!</definedName>
    <definedName name="_HM3" localSheetId="1">#REF!</definedName>
    <definedName name="_HM3" localSheetId="0">#REF!</definedName>
    <definedName name="_HM3">#REF!</definedName>
    <definedName name="_HM4" localSheetId="5">#REF!</definedName>
    <definedName name="_HM4" localSheetId="4">#REF!</definedName>
    <definedName name="_HM4" localSheetId="2">#REF!</definedName>
    <definedName name="_HM4" localSheetId="7">#REF!</definedName>
    <definedName name="_HM4" localSheetId="1">#REF!</definedName>
    <definedName name="_HM4" localSheetId="0">#REF!</definedName>
    <definedName name="_HM4">#REF!</definedName>
    <definedName name="_HM5" localSheetId="5">#REF!</definedName>
    <definedName name="_HM5" localSheetId="4">#REF!</definedName>
    <definedName name="_HM5" localSheetId="2">#REF!</definedName>
    <definedName name="_HM5" localSheetId="7">#REF!</definedName>
    <definedName name="_HM5" localSheetId="1">#REF!</definedName>
    <definedName name="_HM5" localSheetId="0">#REF!</definedName>
    <definedName name="_HM5">#REF!</definedName>
    <definedName name="_HM6" localSheetId="5">#REF!</definedName>
    <definedName name="_HM6" localSheetId="4">#REF!</definedName>
    <definedName name="_HM6" localSheetId="2">#REF!</definedName>
    <definedName name="_HM6" localSheetId="7">#REF!</definedName>
    <definedName name="_HM6" localSheetId="1">#REF!</definedName>
    <definedName name="_HM6" localSheetId="0">#REF!</definedName>
    <definedName name="_HM6">#REF!</definedName>
    <definedName name="_HM7" localSheetId="5">#REF!</definedName>
    <definedName name="_HM7" localSheetId="4">#REF!</definedName>
    <definedName name="_HM7" localSheetId="2">#REF!</definedName>
    <definedName name="_HM7" localSheetId="7">#REF!</definedName>
    <definedName name="_HM7" localSheetId="1">#REF!</definedName>
    <definedName name="_HM7" localSheetId="0">#REF!</definedName>
    <definedName name="_HM7">#REF!</definedName>
    <definedName name="_HM8" localSheetId="5">#REF!</definedName>
    <definedName name="_HM8" localSheetId="4">#REF!</definedName>
    <definedName name="_HM8" localSheetId="2">#REF!</definedName>
    <definedName name="_HM8" localSheetId="7">#REF!</definedName>
    <definedName name="_HM8" localSheetId="1">#REF!</definedName>
    <definedName name="_HM8" localSheetId="0">#REF!</definedName>
    <definedName name="_HM8">#REF!</definedName>
    <definedName name="_HM9" localSheetId="5">#REF!</definedName>
    <definedName name="_HM9" localSheetId="4">#REF!</definedName>
    <definedName name="_HM9" localSheetId="2">#REF!</definedName>
    <definedName name="_HM9" localSheetId="7">#REF!</definedName>
    <definedName name="_HM9" localSheetId="1">#REF!</definedName>
    <definedName name="_HM9" localSheetId="0">#REF!</definedName>
    <definedName name="_HM9">#REF!</definedName>
    <definedName name="_HMP1" localSheetId="5">#REF!</definedName>
    <definedName name="_HMP1" localSheetId="4">#REF!</definedName>
    <definedName name="_HMP1" localSheetId="2">#REF!</definedName>
    <definedName name="_HMP1" localSheetId="7">#REF!</definedName>
    <definedName name="_HMP1" localSheetId="1">#REF!</definedName>
    <definedName name="_HMP1" localSheetId="0">#REF!</definedName>
    <definedName name="_HMP1">#REF!</definedName>
    <definedName name="_HMP2" localSheetId="5">#REF!</definedName>
    <definedName name="_HMP2" localSheetId="4">#REF!</definedName>
    <definedName name="_HMP2" localSheetId="2">#REF!</definedName>
    <definedName name="_HMP2" localSheetId="7">#REF!</definedName>
    <definedName name="_HMP2" localSheetId="1">#REF!</definedName>
    <definedName name="_HMP2" localSheetId="0">#REF!</definedName>
    <definedName name="_HMP2">#REF!</definedName>
    <definedName name="_HMP3" localSheetId="5">#REF!</definedName>
    <definedName name="_HMP3" localSheetId="4">#REF!</definedName>
    <definedName name="_HMP3" localSheetId="2">#REF!</definedName>
    <definedName name="_HMP3" localSheetId="7">#REF!</definedName>
    <definedName name="_HMP3" localSheetId="1">#REF!</definedName>
    <definedName name="_HMP3" localSheetId="0">#REF!</definedName>
    <definedName name="_HMP3">#REF!</definedName>
    <definedName name="_HMP4" localSheetId="5">#REF!</definedName>
    <definedName name="_HMP4" localSheetId="4">#REF!</definedName>
    <definedName name="_HMP4" localSheetId="2">#REF!</definedName>
    <definedName name="_HMP4" localSheetId="7">#REF!</definedName>
    <definedName name="_HMP4" localSheetId="1">#REF!</definedName>
    <definedName name="_HMP4" localSheetId="0">#REF!</definedName>
    <definedName name="_HMP4">#REF!</definedName>
    <definedName name="_HV1" localSheetId="5">#REF!</definedName>
    <definedName name="_HV1" localSheetId="4">#REF!</definedName>
    <definedName name="_HV1" localSheetId="2">#REF!</definedName>
    <definedName name="_HV1" localSheetId="7">#REF!</definedName>
    <definedName name="_HV1" localSheetId="1">#REF!</definedName>
    <definedName name="_HV1" localSheetId="0">#REF!</definedName>
    <definedName name="_HV1">#REF!</definedName>
    <definedName name="_IPB1" localSheetId="5">#REF!</definedName>
    <definedName name="_IPB1" localSheetId="4">#REF!</definedName>
    <definedName name="_IPB1" localSheetId="2">#REF!</definedName>
    <definedName name="_IPB1" localSheetId="7">#REF!</definedName>
    <definedName name="_IPB1" localSheetId="1">#REF!</definedName>
    <definedName name="_IPB1" localSheetId="0">#REF!</definedName>
    <definedName name="_IPB1">#REF!</definedName>
    <definedName name="_K1" localSheetId="5">#REF!</definedName>
    <definedName name="_K1" localSheetId="4">#REF!</definedName>
    <definedName name="_K1" localSheetId="2">#REF!</definedName>
    <definedName name="_K1" localSheetId="7">#REF!</definedName>
    <definedName name="_K1" localSheetId="1">#REF!</definedName>
    <definedName name="_K1" localSheetId="0">#REF!</definedName>
    <definedName name="_K1">#REF!</definedName>
    <definedName name="_K2" localSheetId="5">#REF!</definedName>
    <definedName name="_K2" localSheetId="4">#REF!</definedName>
    <definedName name="_K2" localSheetId="2">#REF!</definedName>
    <definedName name="_K2" localSheetId="7">#REF!</definedName>
    <definedName name="_K2" localSheetId="1">#REF!</definedName>
    <definedName name="_K2" localSheetId="0">#REF!</definedName>
    <definedName name="_K2">#REF!</definedName>
    <definedName name="_K3" localSheetId="5">#REF!</definedName>
    <definedName name="_K3" localSheetId="4">#REF!</definedName>
    <definedName name="_K3" localSheetId="2">#REF!</definedName>
    <definedName name="_K3" localSheetId="7">#REF!</definedName>
    <definedName name="_K3" localSheetId="1">#REF!</definedName>
    <definedName name="_K3" localSheetId="0">#REF!</definedName>
    <definedName name="_K3">#REF!</definedName>
    <definedName name="_K5" localSheetId="5">#REF!</definedName>
    <definedName name="_K5" localSheetId="4">#REF!</definedName>
    <definedName name="_K5" localSheetId="2">#REF!</definedName>
    <definedName name="_K5" localSheetId="7">#REF!</definedName>
    <definedName name="_K5" localSheetId="1">#REF!</definedName>
    <definedName name="_K5" localSheetId="0">#REF!</definedName>
    <definedName name="_K5">#REF!</definedName>
    <definedName name="_K6" localSheetId="5">#REF!</definedName>
    <definedName name="_K6" localSheetId="4">#REF!</definedName>
    <definedName name="_K6" localSheetId="2">#REF!</definedName>
    <definedName name="_K6" localSheetId="7">#REF!</definedName>
    <definedName name="_K6" localSheetId="1">#REF!</definedName>
    <definedName name="_K6" localSheetId="0">#REF!</definedName>
    <definedName name="_K6">#REF!</definedName>
    <definedName name="_Key1" localSheetId="5" hidden="1">#REF!</definedName>
    <definedName name="_Key1" localSheetId="4" hidden="1">#REF!</definedName>
    <definedName name="_Key1" localSheetId="2" hidden="1">#REF!</definedName>
    <definedName name="_Key1" localSheetId="7" hidden="1">#REF!</definedName>
    <definedName name="_Key1" localSheetId="1" hidden="1">#REF!</definedName>
    <definedName name="_Key1" localSheetId="0" hidden="1">#REF!</definedName>
    <definedName name="_Key1" hidden="1">#REF!</definedName>
    <definedName name="_Key2" localSheetId="5" hidden="1">#REF!</definedName>
    <definedName name="_Key2" localSheetId="4" hidden="1">#REF!</definedName>
    <definedName name="_Key2" localSheetId="2" hidden="1">#REF!</definedName>
    <definedName name="_Key2" localSheetId="7" hidden="1">#REF!</definedName>
    <definedName name="_Key2" localSheetId="1" hidden="1">#REF!</definedName>
    <definedName name="_Key2" localSheetId="0" hidden="1">#REF!</definedName>
    <definedName name="_Key2" hidden="1">#REF!</definedName>
    <definedName name="_KH1" localSheetId="5">#REF!</definedName>
    <definedName name="_KH1" localSheetId="4">#REF!</definedName>
    <definedName name="_KH1" localSheetId="2">#REF!</definedName>
    <definedName name="_KH1" localSheetId="7">#REF!</definedName>
    <definedName name="_KH1" localSheetId="1">#REF!</definedName>
    <definedName name="_KH1" localSheetId="0">#REF!</definedName>
    <definedName name="_KH1">#REF!</definedName>
    <definedName name="_Ki1" localSheetId="5">#REF!</definedName>
    <definedName name="_Ki1" localSheetId="4">#REF!</definedName>
    <definedName name="_Ki1" localSheetId="2">#REF!</definedName>
    <definedName name="_Ki1" localSheetId="7">#REF!</definedName>
    <definedName name="_Ki1" localSheetId="1">#REF!</definedName>
    <definedName name="_Ki1" localSheetId="0">#REF!</definedName>
    <definedName name="_Ki1">#REF!</definedName>
    <definedName name="_Ki2" localSheetId="5">#REF!</definedName>
    <definedName name="_Ki2" localSheetId="4">#REF!</definedName>
    <definedName name="_Ki2" localSheetId="2">#REF!</definedName>
    <definedName name="_Ki2" localSheetId="7">#REF!</definedName>
    <definedName name="_Ki2" localSheetId="1">#REF!</definedName>
    <definedName name="_Ki2" localSheetId="0">#REF!</definedName>
    <definedName name="_Ki2">#REF!</definedName>
    <definedName name="_lb1" localSheetId="5">#REF!</definedName>
    <definedName name="_lb1" localSheetId="4">#REF!</definedName>
    <definedName name="_lb1" localSheetId="2">#REF!</definedName>
    <definedName name="_lb1" localSheetId="7">#REF!</definedName>
    <definedName name="_lb1" localSheetId="1">#REF!</definedName>
    <definedName name="_lb1" localSheetId="0">#REF!</definedName>
    <definedName name="_lb1">#REF!</definedName>
    <definedName name="_lb2" localSheetId="5">#REF!</definedName>
    <definedName name="_lb2" localSheetId="4">#REF!</definedName>
    <definedName name="_lb2" localSheetId="2">#REF!</definedName>
    <definedName name="_lb2" localSheetId="7">#REF!</definedName>
    <definedName name="_lb2" localSheetId="1">#REF!</definedName>
    <definedName name="_lb2" localSheetId="0">#REF!</definedName>
    <definedName name="_lb2">#REF!</definedName>
    <definedName name="_LV1" localSheetId="5">#REF!</definedName>
    <definedName name="_LV1" localSheetId="4">#REF!</definedName>
    <definedName name="_LV1" localSheetId="2">#REF!</definedName>
    <definedName name="_LV1" localSheetId="7">#REF!</definedName>
    <definedName name="_LV1" localSheetId="1">#REF!</definedName>
    <definedName name="_LV1" localSheetId="0">#REF!</definedName>
    <definedName name="_LV1">#REF!</definedName>
    <definedName name="_mac2">200</definedName>
    <definedName name="_MAN1" localSheetId="5">#REF!</definedName>
    <definedName name="_MAN1" localSheetId="4">#REF!</definedName>
    <definedName name="_MAN1" localSheetId="2">#REF!</definedName>
    <definedName name="_MAN1" localSheetId="7">#REF!</definedName>
    <definedName name="_MAN1" localSheetId="1">#REF!</definedName>
    <definedName name="_MAN1" localSheetId="0">#REF!</definedName>
    <definedName name="_MAN1">#REF!</definedName>
    <definedName name="_Mat1">[49]PIPING!$AJ$7:$AJ$221</definedName>
    <definedName name="_Mat2">[49]PIPING!$AK$7:$AK$221</definedName>
    <definedName name="_MIX10" localSheetId="5">#REF!</definedName>
    <definedName name="_MIX10" localSheetId="4">#REF!</definedName>
    <definedName name="_MIX10" localSheetId="2">#REF!</definedName>
    <definedName name="_MIX10" localSheetId="7">#REF!</definedName>
    <definedName name="_MIX10" localSheetId="1">#REF!</definedName>
    <definedName name="_MIX10" localSheetId="0">#REF!</definedName>
    <definedName name="_MIX10">#REF!</definedName>
    <definedName name="_MIX15" localSheetId="5">#REF!</definedName>
    <definedName name="_MIX15" localSheetId="4">#REF!</definedName>
    <definedName name="_MIX15" localSheetId="2">#REF!</definedName>
    <definedName name="_MIX15" localSheetId="7">#REF!</definedName>
    <definedName name="_MIX15" localSheetId="1">#REF!</definedName>
    <definedName name="_MIX15" localSheetId="0">#REF!</definedName>
    <definedName name="_MIX15">#REF!</definedName>
    <definedName name="_MIX15150" localSheetId="5">'[4]Mix Design'!#REF!</definedName>
    <definedName name="_MIX15150" localSheetId="4">'[4]Mix Design'!#REF!</definedName>
    <definedName name="_MIX15150" localSheetId="2">'[4]Mix Design'!#REF!</definedName>
    <definedName name="_MIX15150" localSheetId="7">'[4]Mix Design'!#REF!</definedName>
    <definedName name="_MIX15150" localSheetId="1">'[4]Mix Design'!#REF!</definedName>
    <definedName name="_MIX15150" localSheetId="0">'[4]Mix Design'!#REF!</definedName>
    <definedName name="_MIX15150">'[4]Mix Design'!#REF!</definedName>
    <definedName name="_MIX1540">'[4]Mix Design'!$P$11</definedName>
    <definedName name="_MIX1580" localSheetId="5">'[4]Mix Design'!#REF!</definedName>
    <definedName name="_MIX1580" localSheetId="4">'[4]Mix Design'!#REF!</definedName>
    <definedName name="_MIX1580" localSheetId="2">'[4]Mix Design'!#REF!</definedName>
    <definedName name="_MIX1580" localSheetId="7">'[4]Mix Design'!#REF!</definedName>
    <definedName name="_MIX1580" localSheetId="1">'[4]Mix Design'!#REF!</definedName>
    <definedName name="_MIX1580" localSheetId="0">'[4]Mix Design'!#REF!</definedName>
    <definedName name="_MIX1580">'[4]Mix Design'!#REF!</definedName>
    <definedName name="_MIX2">'[5]Mix Design'!$P$12</definedName>
    <definedName name="_MIX20" localSheetId="5">#REF!</definedName>
    <definedName name="_MIX20" localSheetId="4">#REF!</definedName>
    <definedName name="_MIX20" localSheetId="2">#REF!</definedName>
    <definedName name="_MIX20" localSheetId="7">#REF!</definedName>
    <definedName name="_MIX20" localSheetId="1">#REF!</definedName>
    <definedName name="_MIX20" localSheetId="0">#REF!</definedName>
    <definedName name="_MIX20">#REF!</definedName>
    <definedName name="_MIX2020">'[4]Mix Design'!$P$12</definedName>
    <definedName name="_MIX2040">'[4]Mix Design'!$P$13</definedName>
    <definedName name="_MIX25" localSheetId="5">#REF!</definedName>
    <definedName name="_MIX25" localSheetId="4">#REF!</definedName>
    <definedName name="_MIX25" localSheetId="2">#REF!</definedName>
    <definedName name="_MIX25" localSheetId="7">#REF!</definedName>
    <definedName name="_MIX25" localSheetId="1">#REF!</definedName>
    <definedName name="_MIX25" localSheetId="0">#REF!</definedName>
    <definedName name="_MIX25">#REF!</definedName>
    <definedName name="_MIX2540">'[4]Mix Design'!$P$15</definedName>
    <definedName name="_Mix255">'[6]Mix Design'!$P$13</definedName>
    <definedName name="_MIX30" localSheetId="5">#REF!</definedName>
    <definedName name="_MIX30" localSheetId="4">#REF!</definedName>
    <definedName name="_MIX30" localSheetId="2">#REF!</definedName>
    <definedName name="_MIX30" localSheetId="7">#REF!</definedName>
    <definedName name="_MIX30" localSheetId="1">#REF!</definedName>
    <definedName name="_MIX30" localSheetId="0">#REF!</definedName>
    <definedName name="_MIX30">#REF!</definedName>
    <definedName name="_MIX35" localSheetId="5">#REF!</definedName>
    <definedName name="_MIX35" localSheetId="4">#REF!</definedName>
    <definedName name="_MIX35" localSheetId="2">#REF!</definedName>
    <definedName name="_MIX35" localSheetId="7">#REF!</definedName>
    <definedName name="_MIX35" localSheetId="1">#REF!</definedName>
    <definedName name="_MIX35" localSheetId="0">#REF!</definedName>
    <definedName name="_MIX35">#REF!</definedName>
    <definedName name="_MIX40" localSheetId="5">#REF!</definedName>
    <definedName name="_MIX40" localSheetId="4">#REF!</definedName>
    <definedName name="_MIX40" localSheetId="2">#REF!</definedName>
    <definedName name="_MIX40" localSheetId="7">#REF!</definedName>
    <definedName name="_MIX40" localSheetId="1">#REF!</definedName>
    <definedName name="_MIX40" localSheetId="0">#REF!</definedName>
    <definedName name="_MIX40">#REF!</definedName>
    <definedName name="_MIX45" localSheetId="5">'[4]Mix Design'!#REF!</definedName>
    <definedName name="_MIX45" localSheetId="4">'[4]Mix Design'!#REF!</definedName>
    <definedName name="_MIX45" localSheetId="2">'[4]Mix Design'!#REF!</definedName>
    <definedName name="_MIX45" localSheetId="7">'[4]Mix Design'!#REF!</definedName>
    <definedName name="_MIX45" localSheetId="1">'[4]Mix Design'!#REF!</definedName>
    <definedName name="_MIX45" localSheetId="0">'[4]Mix Design'!#REF!</definedName>
    <definedName name="_MIX45">'[4]Mix Design'!#REF!</definedName>
    <definedName name="_mm1" localSheetId="5">#REF!</definedName>
    <definedName name="_mm1" localSheetId="4">#REF!</definedName>
    <definedName name="_mm1" localSheetId="2">#REF!</definedName>
    <definedName name="_mm1" localSheetId="7">#REF!</definedName>
    <definedName name="_mm1" localSheetId="1">#REF!</definedName>
    <definedName name="_mm1" localSheetId="0">#REF!</definedName>
    <definedName name="_mm1">#REF!</definedName>
    <definedName name="_mm2" localSheetId="5">#REF!</definedName>
    <definedName name="_mm2" localSheetId="4">#REF!</definedName>
    <definedName name="_mm2" localSheetId="2">#REF!</definedName>
    <definedName name="_mm2" localSheetId="7">#REF!</definedName>
    <definedName name="_mm2" localSheetId="1">#REF!</definedName>
    <definedName name="_mm2" localSheetId="0">#REF!</definedName>
    <definedName name="_mm2">#REF!</definedName>
    <definedName name="_mm3" localSheetId="5">#REF!</definedName>
    <definedName name="_mm3" localSheetId="4">#REF!</definedName>
    <definedName name="_mm3" localSheetId="2">#REF!</definedName>
    <definedName name="_mm3" localSheetId="7">#REF!</definedName>
    <definedName name="_mm3" localSheetId="1">#REF!</definedName>
    <definedName name="_mm3" localSheetId="0">#REF!</definedName>
    <definedName name="_mm3">#REF!</definedName>
    <definedName name="_MUR5" localSheetId="5">#REF!</definedName>
    <definedName name="_MUR5" localSheetId="4">#REF!</definedName>
    <definedName name="_MUR5" localSheetId="2">#REF!</definedName>
    <definedName name="_MUR5" localSheetId="7">#REF!</definedName>
    <definedName name="_MUR5" localSheetId="1">#REF!</definedName>
    <definedName name="_MUR5" localSheetId="0">#REF!</definedName>
    <definedName name="_MUR5">#REF!</definedName>
    <definedName name="_MUR8" localSheetId="5">#REF!</definedName>
    <definedName name="_MUR8" localSheetId="4">#REF!</definedName>
    <definedName name="_MUR8" localSheetId="2">#REF!</definedName>
    <definedName name="_MUR8" localSheetId="7">#REF!</definedName>
    <definedName name="_MUR8" localSheetId="1">#REF!</definedName>
    <definedName name="_MUR8" localSheetId="0">#REF!</definedName>
    <definedName name="_MUR8">#REF!</definedName>
    <definedName name="_new1">[50]Original!$V$8</definedName>
    <definedName name="_OPC43" localSheetId="5">#REF!</definedName>
    <definedName name="_OPC43" localSheetId="4">#REF!</definedName>
    <definedName name="_OPC43" localSheetId="2">#REF!</definedName>
    <definedName name="_OPC43" localSheetId="7">#REF!</definedName>
    <definedName name="_OPC43" localSheetId="1">#REF!</definedName>
    <definedName name="_OPC43" localSheetId="0">#REF!</definedName>
    <definedName name="_OPC43">#REF!</definedName>
    <definedName name="_Order1" hidden="1">255</definedName>
    <definedName name="_Order2" hidden="1">0</definedName>
    <definedName name="_p1" localSheetId="5">#REF!</definedName>
    <definedName name="_p1" localSheetId="4">#REF!</definedName>
    <definedName name="_p1" localSheetId="2">#REF!</definedName>
    <definedName name="_p1" localSheetId="7">#REF!</definedName>
    <definedName name="_p1" localSheetId="1">#REF!</definedName>
    <definedName name="_p1" localSheetId="0">#REF!</definedName>
    <definedName name="_p1">#REF!</definedName>
    <definedName name="_Parse_In" localSheetId="5" hidden="1">#REF!</definedName>
    <definedName name="_Parse_In" localSheetId="4" hidden="1">#REF!</definedName>
    <definedName name="_Parse_In" localSheetId="2" hidden="1">#REF!</definedName>
    <definedName name="_Parse_In" localSheetId="7" hidden="1">#REF!</definedName>
    <definedName name="_Parse_In" localSheetId="1" hidden="1">#REF!</definedName>
    <definedName name="_Parse_In" localSheetId="0" hidden="1">#REF!</definedName>
    <definedName name="_Parse_In" hidden="1">#REF!</definedName>
    <definedName name="_Parse_Out" localSheetId="5" hidden="1">[51]갑지!#REF!</definedName>
    <definedName name="_Parse_Out" localSheetId="4" hidden="1">[51]갑지!#REF!</definedName>
    <definedName name="_Parse_Out" localSheetId="2" hidden="1">[51]갑지!#REF!</definedName>
    <definedName name="_Parse_Out" localSheetId="7" hidden="1">[51]갑지!#REF!</definedName>
    <definedName name="_Parse_Out" localSheetId="1" hidden="1">[51]갑지!#REF!</definedName>
    <definedName name="_Parse_Out" localSheetId="0" hidden="1">[51]갑지!#REF!</definedName>
    <definedName name="_Parse_Out" hidden="1">[51]갑지!#REF!</definedName>
    <definedName name="_PB1" localSheetId="5">#REF!</definedName>
    <definedName name="_PB1" localSheetId="4">#REF!</definedName>
    <definedName name="_PB1" localSheetId="2">#REF!</definedName>
    <definedName name="_PB1" localSheetId="7">#REF!</definedName>
    <definedName name="_PB1" localSheetId="1">#REF!</definedName>
    <definedName name="_PB1" localSheetId="0">#REF!</definedName>
    <definedName name="_PB1">#REF!</definedName>
    <definedName name="_PIN1" localSheetId="5">#REF!</definedName>
    <definedName name="_PIN1" localSheetId="4">#REF!</definedName>
    <definedName name="_PIN1" localSheetId="2">#REF!</definedName>
    <definedName name="_PIN1" localSheetId="7">#REF!</definedName>
    <definedName name="_PIN1" localSheetId="1">#REF!</definedName>
    <definedName name="_PIN1" localSheetId="0">#REF!</definedName>
    <definedName name="_PIN1">#REF!</definedName>
    <definedName name="_PPC53">'[46]RA Civil'!$E$19</definedName>
    <definedName name="_RE100" localSheetId="5">#REF!</definedName>
    <definedName name="_RE100" localSheetId="4">#REF!</definedName>
    <definedName name="_RE100" localSheetId="2">#REF!</definedName>
    <definedName name="_RE100" localSheetId="7">#REF!</definedName>
    <definedName name="_RE100" localSheetId="1">#REF!</definedName>
    <definedName name="_RE100" localSheetId="0">#REF!</definedName>
    <definedName name="_RE100">#REF!</definedName>
    <definedName name="_RE104" localSheetId="5">#REF!</definedName>
    <definedName name="_RE104" localSheetId="4">#REF!</definedName>
    <definedName name="_RE104" localSheetId="2">#REF!</definedName>
    <definedName name="_RE104" localSheetId="7">#REF!</definedName>
    <definedName name="_RE104" localSheetId="1">#REF!</definedName>
    <definedName name="_RE104" localSheetId="0">#REF!</definedName>
    <definedName name="_RE104">#REF!</definedName>
    <definedName name="_RE112" localSheetId="5">#REF!</definedName>
    <definedName name="_RE112" localSheetId="4">#REF!</definedName>
    <definedName name="_RE112" localSheetId="2">#REF!</definedName>
    <definedName name="_RE112" localSheetId="7">#REF!</definedName>
    <definedName name="_RE112" localSheetId="1">#REF!</definedName>
    <definedName name="_RE112" localSheetId="0">#REF!</definedName>
    <definedName name="_RE112">#REF!</definedName>
    <definedName name="_RE26" localSheetId="5">#REF!</definedName>
    <definedName name="_RE26" localSheetId="4">#REF!</definedName>
    <definedName name="_RE26" localSheetId="2">#REF!</definedName>
    <definedName name="_RE26" localSheetId="7">#REF!</definedName>
    <definedName name="_RE26" localSheetId="1">#REF!</definedName>
    <definedName name="_RE26" localSheetId="0">#REF!</definedName>
    <definedName name="_RE26">#REF!</definedName>
    <definedName name="_RE28" localSheetId="5">#REF!</definedName>
    <definedName name="_RE28" localSheetId="4">#REF!</definedName>
    <definedName name="_RE28" localSheetId="2">#REF!</definedName>
    <definedName name="_RE28" localSheetId="7">#REF!</definedName>
    <definedName name="_RE28" localSheetId="1">#REF!</definedName>
    <definedName name="_RE28" localSheetId="0">#REF!</definedName>
    <definedName name="_RE28">#REF!</definedName>
    <definedName name="_RE30" localSheetId="5">#REF!</definedName>
    <definedName name="_RE30" localSheetId="4">#REF!</definedName>
    <definedName name="_RE30" localSheetId="2">#REF!</definedName>
    <definedName name="_RE30" localSheetId="7">#REF!</definedName>
    <definedName name="_RE30" localSheetId="1">#REF!</definedName>
    <definedName name="_RE30" localSheetId="0">#REF!</definedName>
    <definedName name="_RE30">#REF!</definedName>
    <definedName name="_RE32" localSheetId="5">#REF!</definedName>
    <definedName name="_RE32" localSheetId="4">#REF!</definedName>
    <definedName name="_RE32" localSheetId="2">#REF!</definedName>
    <definedName name="_RE32" localSheetId="7">#REF!</definedName>
    <definedName name="_RE32" localSheetId="1">#REF!</definedName>
    <definedName name="_RE32" localSheetId="0">#REF!</definedName>
    <definedName name="_RE32">#REF!</definedName>
    <definedName name="_RE34" localSheetId="5">#REF!</definedName>
    <definedName name="_RE34" localSheetId="4">#REF!</definedName>
    <definedName name="_RE34" localSheetId="2">#REF!</definedName>
    <definedName name="_RE34" localSheetId="7">#REF!</definedName>
    <definedName name="_RE34" localSheetId="1">#REF!</definedName>
    <definedName name="_RE34" localSheetId="0">#REF!</definedName>
    <definedName name="_RE34">#REF!</definedName>
    <definedName name="_RE36" localSheetId="5">#REF!</definedName>
    <definedName name="_RE36" localSheetId="4">#REF!</definedName>
    <definedName name="_RE36" localSheetId="2">#REF!</definedName>
    <definedName name="_RE36" localSheetId="7">#REF!</definedName>
    <definedName name="_RE36" localSheetId="1">#REF!</definedName>
    <definedName name="_RE36" localSheetId="0">#REF!</definedName>
    <definedName name="_RE36">#REF!</definedName>
    <definedName name="_RE38" localSheetId="5">#REF!</definedName>
    <definedName name="_RE38" localSheetId="4">#REF!</definedName>
    <definedName name="_RE38" localSheetId="2">#REF!</definedName>
    <definedName name="_RE38" localSheetId="7">#REF!</definedName>
    <definedName name="_RE38" localSheetId="1">#REF!</definedName>
    <definedName name="_RE38" localSheetId="0">#REF!</definedName>
    <definedName name="_RE38">#REF!</definedName>
    <definedName name="_RE40" localSheetId="5">#REF!</definedName>
    <definedName name="_RE40" localSheetId="4">#REF!</definedName>
    <definedName name="_RE40" localSheetId="2">#REF!</definedName>
    <definedName name="_RE40" localSheetId="7">#REF!</definedName>
    <definedName name="_RE40" localSheetId="1">#REF!</definedName>
    <definedName name="_RE40" localSheetId="0">#REF!</definedName>
    <definedName name="_RE40">#REF!</definedName>
    <definedName name="_RE42" localSheetId="5">#REF!</definedName>
    <definedName name="_RE42" localSheetId="4">#REF!</definedName>
    <definedName name="_RE42" localSheetId="2">#REF!</definedName>
    <definedName name="_RE42" localSheetId="7">#REF!</definedName>
    <definedName name="_RE42" localSheetId="1">#REF!</definedName>
    <definedName name="_RE42" localSheetId="0">#REF!</definedName>
    <definedName name="_RE42">#REF!</definedName>
    <definedName name="_RE44" localSheetId="5">#REF!</definedName>
    <definedName name="_RE44" localSheetId="4">#REF!</definedName>
    <definedName name="_RE44" localSheetId="2">#REF!</definedName>
    <definedName name="_RE44" localSheetId="7">#REF!</definedName>
    <definedName name="_RE44" localSheetId="1">#REF!</definedName>
    <definedName name="_RE44" localSheetId="0">#REF!</definedName>
    <definedName name="_RE44">#REF!</definedName>
    <definedName name="_RE48" localSheetId="5">#REF!</definedName>
    <definedName name="_RE48" localSheetId="4">#REF!</definedName>
    <definedName name="_RE48" localSheetId="2">#REF!</definedName>
    <definedName name="_RE48" localSheetId="7">#REF!</definedName>
    <definedName name="_RE48" localSheetId="1">#REF!</definedName>
    <definedName name="_RE48" localSheetId="0">#REF!</definedName>
    <definedName name="_RE48">#REF!</definedName>
    <definedName name="_RE52" localSheetId="5">#REF!</definedName>
    <definedName name="_RE52" localSheetId="4">#REF!</definedName>
    <definedName name="_RE52" localSheetId="2">#REF!</definedName>
    <definedName name="_RE52" localSheetId="7">#REF!</definedName>
    <definedName name="_RE52" localSheetId="1">#REF!</definedName>
    <definedName name="_RE52" localSheetId="0">#REF!</definedName>
    <definedName name="_RE52">#REF!</definedName>
    <definedName name="_RE56" localSheetId="5">#REF!</definedName>
    <definedName name="_RE56" localSheetId="4">#REF!</definedName>
    <definedName name="_RE56" localSheetId="2">#REF!</definedName>
    <definedName name="_RE56" localSheetId="7">#REF!</definedName>
    <definedName name="_RE56" localSheetId="1">#REF!</definedName>
    <definedName name="_RE56" localSheetId="0">#REF!</definedName>
    <definedName name="_RE56">#REF!</definedName>
    <definedName name="_RE60" localSheetId="5">#REF!</definedName>
    <definedName name="_RE60" localSheetId="4">#REF!</definedName>
    <definedName name="_RE60" localSheetId="2">#REF!</definedName>
    <definedName name="_RE60" localSheetId="7">#REF!</definedName>
    <definedName name="_RE60" localSheetId="1">#REF!</definedName>
    <definedName name="_RE60" localSheetId="0">#REF!</definedName>
    <definedName name="_RE60">#REF!</definedName>
    <definedName name="_RE64" localSheetId="5">#REF!</definedName>
    <definedName name="_RE64" localSheetId="4">#REF!</definedName>
    <definedName name="_RE64" localSheetId="2">#REF!</definedName>
    <definedName name="_RE64" localSheetId="7">#REF!</definedName>
    <definedName name="_RE64" localSheetId="1">#REF!</definedName>
    <definedName name="_RE64" localSheetId="0">#REF!</definedName>
    <definedName name="_RE64">#REF!</definedName>
    <definedName name="_RE68" localSheetId="5">#REF!</definedName>
    <definedName name="_RE68" localSheetId="4">#REF!</definedName>
    <definedName name="_RE68" localSheetId="2">#REF!</definedName>
    <definedName name="_RE68" localSheetId="7">#REF!</definedName>
    <definedName name="_RE68" localSheetId="1">#REF!</definedName>
    <definedName name="_RE68" localSheetId="0">#REF!</definedName>
    <definedName name="_RE68">#REF!</definedName>
    <definedName name="_RE72" localSheetId="5">#REF!</definedName>
    <definedName name="_RE72" localSheetId="4">#REF!</definedName>
    <definedName name="_RE72" localSheetId="2">#REF!</definedName>
    <definedName name="_RE72" localSheetId="7">#REF!</definedName>
    <definedName name="_RE72" localSheetId="1">#REF!</definedName>
    <definedName name="_RE72" localSheetId="0">#REF!</definedName>
    <definedName name="_RE72">#REF!</definedName>
    <definedName name="_RE76" localSheetId="5">#REF!</definedName>
    <definedName name="_RE76" localSheetId="4">#REF!</definedName>
    <definedName name="_RE76" localSheetId="2">#REF!</definedName>
    <definedName name="_RE76" localSheetId="7">#REF!</definedName>
    <definedName name="_RE76" localSheetId="1">#REF!</definedName>
    <definedName name="_RE76" localSheetId="0">#REF!</definedName>
    <definedName name="_RE76">#REF!</definedName>
    <definedName name="_RE80" localSheetId="5">#REF!</definedName>
    <definedName name="_RE80" localSheetId="4">#REF!</definedName>
    <definedName name="_RE80" localSheetId="2">#REF!</definedName>
    <definedName name="_RE80" localSheetId="7">#REF!</definedName>
    <definedName name="_RE80" localSheetId="1">#REF!</definedName>
    <definedName name="_RE80" localSheetId="0">#REF!</definedName>
    <definedName name="_RE80">#REF!</definedName>
    <definedName name="_RE88" localSheetId="5">#REF!</definedName>
    <definedName name="_RE88" localSheetId="4">#REF!</definedName>
    <definedName name="_RE88" localSheetId="2">#REF!</definedName>
    <definedName name="_RE88" localSheetId="7">#REF!</definedName>
    <definedName name="_RE88" localSheetId="1">#REF!</definedName>
    <definedName name="_RE88" localSheetId="0">#REF!</definedName>
    <definedName name="_RE88">#REF!</definedName>
    <definedName name="_RE92" localSheetId="5">#REF!</definedName>
    <definedName name="_RE92" localSheetId="4">#REF!</definedName>
    <definedName name="_RE92" localSheetId="2">#REF!</definedName>
    <definedName name="_RE92" localSheetId="7">#REF!</definedName>
    <definedName name="_RE92" localSheetId="1">#REF!</definedName>
    <definedName name="_RE92" localSheetId="0">#REF!</definedName>
    <definedName name="_RE92">#REF!</definedName>
    <definedName name="_RE96" localSheetId="5">#REF!</definedName>
    <definedName name="_RE96" localSheetId="4">#REF!</definedName>
    <definedName name="_RE96" localSheetId="2">#REF!</definedName>
    <definedName name="_RE96" localSheetId="7">#REF!</definedName>
    <definedName name="_RE96" localSheetId="1">#REF!</definedName>
    <definedName name="_RE96" localSheetId="0">#REF!</definedName>
    <definedName name="_RE96">#REF!</definedName>
    <definedName name="_Regression_Int" hidden="1">1</definedName>
    <definedName name="_Regression_Out" localSheetId="5" hidden="1">#REF!</definedName>
    <definedName name="_Regression_Out" localSheetId="4" hidden="1">#REF!</definedName>
    <definedName name="_Regression_Out" localSheetId="2" hidden="1">#REF!</definedName>
    <definedName name="_Regression_Out" localSheetId="7" hidden="1">#REF!</definedName>
    <definedName name="_Regression_Out" localSheetId="1" hidden="1">#REF!</definedName>
    <definedName name="_Regression_Out" localSheetId="0" hidden="1">#REF!</definedName>
    <definedName name="_Regression_Out" hidden="1">#REF!</definedName>
    <definedName name="_Regression_X" localSheetId="5" hidden="1">#REF!</definedName>
    <definedName name="_Regression_X" localSheetId="4" hidden="1">#REF!</definedName>
    <definedName name="_Regression_X" localSheetId="2" hidden="1">#REF!</definedName>
    <definedName name="_Regression_X" localSheetId="7" hidden="1">#REF!</definedName>
    <definedName name="_Regression_X" localSheetId="1" hidden="1">#REF!</definedName>
    <definedName name="_Regression_X" localSheetId="0" hidden="1">#REF!</definedName>
    <definedName name="_Regression_X" hidden="1">#REF!</definedName>
    <definedName name="_Regression_Y" localSheetId="5" hidden="1">#REF!</definedName>
    <definedName name="_Regression_Y" localSheetId="4" hidden="1">#REF!</definedName>
    <definedName name="_Regression_Y" localSheetId="2" hidden="1">#REF!</definedName>
    <definedName name="_Regression_Y" localSheetId="7" hidden="1">#REF!</definedName>
    <definedName name="_Regression_Y" localSheetId="1" hidden="1">#REF!</definedName>
    <definedName name="_Regression_Y" localSheetId="0"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5">'[52]ANAL-PIPE LINE'!#REF!</definedName>
    <definedName name="_SLV10025" localSheetId="4">'[52]ANAL-PIPE LINE'!#REF!</definedName>
    <definedName name="_SLV10025" localSheetId="2">'[52]ANAL-PIPE LINE'!#REF!</definedName>
    <definedName name="_SLV10025" localSheetId="7">'[52]ANAL-PIPE LINE'!#REF!</definedName>
    <definedName name="_SLV10025" localSheetId="1">'[52]ANAL-PIPE LINE'!#REF!</definedName>
    <definedName name="_SLV10025" localSheetId="0">'[52]ANAL-PIPE LINE'!#REF!</definedName>
    <definedName name="_SLV10025">'[52]ANAL-PIPE LINE'!#REF!</definedName>
    <definedName name="_SMG1">#N/A</definedName>
    <definedName name="_SMG2">#N/A</definedName>
    <definedName name="_Sort" localSheetId="5" hidden="1">#REF!</definedName>
    <definedName name="_Sort" localSheetId="4" hidden="1">#REF!</definedName>
    <definedName name="_Sort" localSheetId="2" hidden="1">#REF!</definedName>
    <definedName name="_Sort" localSheetId="7" hidden="1">#REF!</definedName>
    <definedName name="_Sort" localSheetId="1" hidden="1">#REF!</definedName>
    <definedName name="_Sort" localSheetId="0" hidden="1">#REF!</definedName>
    <definedName name="_Sort" hidden="1">#REF!</definedName>
    <definedName name="_ssr1" localSheetId="5">'[53]scour depth'!#REF!</definedName>
    <definedName name="_ssr1" localSheetId="4">'[53]scour depth'!#REF!</definedName>
    <definedName name="_ssr1" localSheetId="2">'[53]scour depth'!#REF!</definedName>
    <definedName name="_ssr1" localSheetId="7">'[53]scour depth'!#REF!</definedName>
    <definedName name="_ssr1" localSheetId="1">'[53]scour depth'!#REF!</definedName>
    <definedName name="_ssr1" localSheetId="0">'[53]scour depth'!#REF!</definedName>
    <definedName name="_ssr1">'[53]scour depth'!#REF!</definedName>
    <definedName name="_t1" localSheetId="5">#REF!</definedName>
    <definedName name="_t1" localSheetId="4">#REF!</definedName>
    <definedName name="_t1" localSheetId="2">#REF!</definedName>
    <definedName name="_t1" localSheetId="7">#REF!</definedName>
    <definedName name="_t1" localSheetId="1">#REF!</definedName>
    <definedName name="_t1" localSheetId="0">#REF!</definedName>
    <definedName name="_t1">#REF!</definedName>
    <definedName name="_tab1" localSheetId="5">#REF!</definedName>
    <definedName name="_tab1" localSheetId="4">#REF!</definedName>
    <definedName name="_tab1" localSheetId="2">#REF!</definedName>
    <definedName name="_tab1" localSheetId="7">#REF!</definedName>
    <definedName name="_tab1" localSheetId="1">#REF!</definedName>
    <definedName name="_tab1" localSheetId="0">#REF!</definedName>
    <definedName name="_tab1">#REF!</definedName>
    <definedName name="_tab2" localSheetId="5">#REF!</definedName>
    <definedName name="_tab2" localSheetId="4">#REF!</definedName>
    <definedName name="_tab2" localSheetId="2">#REF!</definedName>
    <definedName name="_tab2" localSheetId="7">#REF!</definedName>
    <definedName name="_tab2" localSheetId="1">#REF!</definedName>
    <definedName name="_tab2" localSheetId="0">#REF!</definedName>
    <definedName name="_tab2">#REF!</definedName>
    <definedName name="_TB2" localSheetId="5">#REF!</definedName>
    <definedName name="_TB2" localSheetId="4">#REF!</definedName>
    <definedName name="_TB2" localSheetId="2">#REF!</definedName>
    <definedName name="_TB2" localSheetId="7">#REF!</definedName>
    <definedName name="_TB2" localSheetId="1">#REF!</definedName>
    <definedName name="_TB2" localSheetId="0">#REF!</definedName>
    <definedName name="_TB2">#REF!</definedName>
    <definedName name="_tem1">#N/A</definedName>
    <definedName name="_TIP1" localSheetId="5">#REF!</definedName>
    <definedName name="_TIP1" localSheetId="4">#REF!</definedName>
    <definedName name="_TIP1" localSheetId="2">#REF!</definedName>
    <definedName name="_TIP1" localSheetId="7">#REF!</definedName>
    <definedName name="_TIP1" localSheetId="1">#REF!</definedName>
    <definedName name="_TIP1" localSheetId="0">#REF!</definedName>
    <definedName name="_TIP1">#REF!</definedName>
    <definedName name="_TIP2" localSheetId="5">#REF!</definedName>
    <definedName name="_TIP2" localSheetId="4">#REF!</definedName>
    <definedName name="_TIP2" localSheetId="2">#REF!</definedName>
    <definedName name="_TIP2" localSheetId="7">#REF!</definedName>
    <definedName name="_TIP2" localSheetId="1">#REF!</definedName>
    <definedName name="_TIP2" localSheetId="0">#REF!</definedName>
    <definedName name="_TIP2">#REF!</definedName>
    <definedName name="_TIP3" localSheetId="5">#REF!</definedName>
    <definedName name="_TIP3" localSheetId="4">#REF!</definedName>
    <definedName name="_TIP3" localSheetId="2">#REF!</definedName>
    <definedName name="_TIP3" localSheetId="7">#REF!</definedName>
    <definedName name="_TIP3" localSheetId="1">#REF!</definedName>
    <definedName name="_TIP3" localSheetId="0">#REF!</definedName>
    <definedName name="_TIP3">#REF!</definedName>
    <definedName name="_V1">[54]Voucher!$B$1</definedName>
    <definedName name="_V2">[54]Voucher!$R$1</definedName>
    <definedName name="√">"SQRT"</definedName>
    <definedName name="◈002MONO현황" localSheetId="5">#REF!</definedName>
    <definedName name="◈002MONO현황" localSheetId="4">#REF!</definedName>
    <definedName name="◈002MONO현황" localSheetId="2">#REF!</definedName>
    <definedName name="◈002MONO현황" localSheetId="7">#REF!</definedName>
    <definedName name="◈002MONO현황" localSheetId="1">#REF!</definedName>
    <definedName name="◈002MONO현황" localSheetId="0">#REF!</definedName>
    <definedName name="◈002MONO현황">#REF!</definedName>
    <definedName name="a">[55]Culvert!$H$112</definedName>
    <definedName name="a._Trimmer" localSheetId="5">[44]SOR!#REF!</definedName>
    <definedName name="a._Trimmer" localSheetId="4">[44]SOR!#REF!</definedName>
    <definedName name="a._Trimmer" localSheetId="2">[44]SOR!#REF!</definedName>
    <definedName name="a._Trimmer" localSheetId="7">[44]SOR!#REF!</definedName>
    <definedName name="a._Trimmer" localSheetId="1">[44]SOR!#REF!</definedName>
    <definedName name="a._Trimmer" localSheetId="0">[44]SOR!#REF!</definedName>
    <definedName name="a._Trimmer">[44]SOR!#REF!</definedName>
    <definedName name="a___0" localSheetId="5">#REF!</definedName>
    <definedName name="a___0" localSheetId="4">#REF!</definedName>
    <definedName name="a___0" localSheetId="2">#REF!</definedName>
    <definedName name="a___0" localSheetId="7">#REF!</definedName>
    <definedName name="a___0" localSheetId="1">#REF!</definedName>
    <definedName name="a___0" localSheetId="0">#REF!</definedName>
    <definedName name="a___0">#REF!</definedName>
    <definedName name="a___13" localSheetId="5">#REF!</definedName>
    <definedName name="a___13" localSheetId="4">#REF!</definedName>
    <definedName name="a___13" localSheetId="2">#REF!</definedName>
    <definedName name="a___13" localSheetId="7">#REF!</definedName>
    <definedName name="a___13" localSheetId="1">#REF!</definedName>
    <definedName name="a___13" localSheetId="0">#REF!</definedName>
    <definedName name="a___13">#REF!</definedName>
    <definedName name="a__Labour_charges_for_cutting_bending__welding_including_materials." localSheetId="5">[44]SOR!#REF!</definedName>
    <definedName name="a__Labour_charges_for_cutting_bending__welding_including_materials." localSheetId="4">[44]SOR!#REF!</definedName>
    <definedName name="a__Labour_charges_for_cutting_bending__welding_including_materials." localSheetId="2">[44]SOR!#REF!</definedName>
    <definedName name="a__Labour_charges_for_cutting_bending__welding_including_materials." localSheetId="7">[44]SOR!#REF!</definedName>
    <definedName name="a__Labour_charges_for_cutting_bending__welding_including_materials." localSheetId="1">[44]SOR!#REF!</definedName>
    <definedName name="a__Labour_charges_for_cutting_bending__welding_including_materials." localSheetId="0">[44]SOR!#REF!</definedName>
    <definedName name="a__Labour_charges_for_cutting_bending__welding_including_materials.">[44]SOR!#REF!</definedName>
    <definedName name="a_dash" localSheetId="5">#REF!</definedName>
    <definedName name="a_dash" localSheetId="4">#REF!</definedName>
    <definedName name="a_dash" localSheetId="2">#REF!</definedName>
    <definedName name="a_dash" localSheetId="7">#REF!</definedName>
    <definedName name="a_dash" localSheetId="1">#REF!</definedName>
    <definedName name="a_dash" localSheetId="0">#REF!</definedName>
    <definedName name="a_dash">#REF!</definedName>
    <definedName name="A1_" localSheetId="5">#REF!</definedName>
    <definedName name="A1_" localSheetId="4">#REF!</definedName>
    <definedName name="A1_" localSheetId="2">#REF!</definedName>
    <definedName name="A1_" localSheetId="7">#REF!</definedName>
    <definedName name="A1_" localSheetId="1">#REF!</definedName>
    <definedName name="A1_" localSheetId="0">#REF!</definedName>
    <definedName name="A1_">#REF!</definedName>
    <definedName name="A1____0" localSheetId="5">#REF!</definedName>
    <definedName name="A1____0" localSheetId="4">#REF!</definedName>
    <definedName name="A1____0" localSheetId="2">#REF!</definedName>
    <definedName name="A1____0" localSheetId="7">#REF!</definedName>
    <definedName name="A1____0" localSheetId="1">#REF!</definedName>
    <definedName name="A1____0" localSheetId="0">#REF!</definedName>
    <definedName name="A1____0">#REF!</definedName>
    <definedName name="A1____13" localSheetId="5">#REF!</definedName>
    <definedName name="A1____13" localSheetId="4">#REF!</definedName>
    <definedName name="A1____13" localSheetId="2">#REF!</definedName>
    <definedName name="A1____13" localSheetId="7">#REF!</definedName>
    <definedName name="A1____13" localSheetId="1">#REF!</definedName>
    <definedName name="A1____13" localSheetId="0">#REF!</definedName>
    <definedName name="A1____13">#REF!</definedName>
    <definedName name="A10_" localSheetId="5">#REF!</definedName>
    <definedName name="A10_" localSheetId="4">#REF!</definedName>
    <definedName name="A10_" localSheetId="2">#REF!</definedName>
    <definedName name="A10_" localSheetId="7">#REF!</definedName>
    <definedName name="A10_" localSheetId="1">#REF!</definedName>
    <definedName name="A10_" localSheetId="0">#REF!</definedName>
    <definedName name="A10_">#REF!</definedName>
    <definedName name="A10____0" localSheetId="5">#REF!</definedName>
    <definedName name="A10____0" localSheetId="4">#REF!</definedName>
    <definedName name="A10____0" localSheetId="2">#REF!</definedName>
    <definedName name="A10____0" localSheetId="7">#REF!</definedName>
    <definedName name="A10____0" localSheetId="1">#REF!</definedName>
    <definedName name="A10____0" localSheetId="0">#REF!</definedName>
    <definedName name="A10____0">#REF!</definedName>
    <definedName name="A10____13" localSheetId="5">#REF!</definedName>
    <definedName name="A10____13" localSheetId="4">#REF!</definedName>
    <definedName name="A10____13" localSheetId="2">#REF!</definedName>
    <definedName name="A10____13" localSheetId="7">#REF!</definedName>
    <definedName name="A10____13" localSheetId="1">#REF!</definedName>
    <definedName name="A10____13" localSheetId="0">#REF!</definedName>
    <definedName name="A10____13">#REF!</definedName>
    <definedName name="A13_" localSheetId="5">#REF!</definedName>
    <definedName name="A13_" localSheetId="4">#REF!</definedName>
    <definedName name="A13_" localSheetId="2">#REF!</definedName>
    <definedName name="A13_" localSheetId="7">#REF!</definedName>
    <definedName name="A13_" localSheetId="1">#REF!</definedName>
    <definedName name="A13_" localSheetId="0">#REF!</definedName>
    <definedName name="A13_">#REF!</definedName>
    <definedName name="A13____0" localSheetId="5">#REF!</definedName>
    <definedName name="A13____0" localSheetId="4">#REF!</definedName>
    <definedName name="A13____0" localSheetId="2">#REF!</definedName>
    <definedName name="A13____0" localSheetId="7">#REF!</definedName>
    <definedName name="A13____0" localSheetId="1">#REF!</definedName>
    <definedName name="A13____0" localSheetId="0">#REF!</definedName>
    <definedName name="A13____0">#REF!</definedName>
    <definedName name="A13____13" localSheetId="5">#REF!</definedName>
    <definedName name="A13____13" localSheetId="4">#REF!</definedName>
    <definedName name="A13____13" localSheetId="2">#REF!</definedName>
    <definedName name="A13____13" localSheetId="7">#REF!</definedName>
    <definedName name="A13____13" localSheetId="1">#REF!</definedName>
    <definedName name="A13____13" localSheetId="0">#REF!</definedName>
    <definedName name="A13____13">#REF!</definedName>
    <definedName name="a1o" localSheetId="5">#REF!</definedName>
    <definedName name="a1o" localSheetId="4">#REF!</definedName>
    <definedName name="a1o" localSheetId="2">#REF!</definedName>
    <definedName name="a1o" localSheetId="7">#REF!</definedName>
    <definedName name="a1o" localSheetId="1">#REF!</definedName>
    <definedName name="a1o" localSheetId="0">#REF!</definedName>
    <definedName name="a1o">#REF!</definedName>
    <definedName name="A2_" localSheetId="5">#REF!</definedName>
    <definedName name="A2_" localSheetId="4">#REF!</definedName>
    <definedName name="A2_" localSheetId="2">#REF!</definedName>
    <definedName name="A2_" localSheetId="7">#REF!</definedName>
    <definedName name="A2_" localSheetId="1">#REF!</definedName>
    <definedName name="A2_" localSheetId="0">#REF!</definedName>
    <definedName name="A2_">#REF!</definedName>
    <definedName name="A2____0" localSheetId="5">#REF!</definedName>
    <definedName name="A2____0" localSheetId="4">#REF!</definedName>
    <definedName name="A2____0" localSheetId="2">#REF!</definedName>
    <definedName name="A2____0" localSheetId="7">#REF!</definedName>
    <definedName name="A2____0" localSheetId="1">#REF!</definedName>
    <definedName name="A2____0" localSheetId="0">#REF!</definedName>
    <definedName name="A2____0">#REF!</definedName>
    <definedName name="A2____13" localSheetId="5">#REF!</definedName>
    <definedName name="A2____13" localSheetId="4">#REF!</definedName>
    <definedName name="A2____13" localSheetId="2">#REF!</definedName>
    <definedName name="A2____13" localSheetId="7">#REF!</definedName>
    <definedName name="A2____13" localSheetId="1">#REF!</definedName>
    <definedName name="A2____13" localSheetId="0">#REF!</definedName>
    <definedName name="A2____13">#REF!</definedName>
    <definedName name="A3_" localSheetId="5">#REF!</definedName>
    <definedName name="A3_" localSheetId="4">#REF!</definedName>
    <definedName name="A3_" localSheetId="2">#REF!</definedName>
    <definedName name="A3_" localSheetId="7">#REF!</definedName>
    <definedName name="A3_" localSheetId="1">#REF!</definedName>
    <definedName name="A3_" localSheetId="0">#REF!</definedName>
    <definedName name="A3_">#REF!</definedName>
    <definedName name="A3____0" localSheetId="5">#REF!</definedName>
    <definedName name="A3____0" localSheetId="4">#REF!</definedName>
    <definedName name="A3____0" localSheetId="2">#REF!</definedName>
    <definedName name="A3____0" localSheetId="7">#REF!</definedName>
    <definedName name="A3____0" localSheetId="1">#REF!</definedName>
    <definedName name="A3____0" localSheetId="0">#REF!</definedName>
    <definedName name="A3____0">#REF!</definedName>
    <definedName name="A3____13" localSheetId="5">#REF!</definedName>
    <definedName name="A3____13" localSheetId="4">#REF!</definedName>
    <definedName name="A3____13" localSheetId="2">#REF!</definedName>
    <definedName name="A3____13" localSheetId="7">#REF!</definedName>
    <definedName name="A3____13" localSheetId="1">#REF!</definedName>
    <definedName name="A3____13" localSheetId="0">#REF!</definedName>
    <definedName name="A3____13">#REF!</definedName>
    <definedName name="A4_" localSheetId="5">#REF!</definedName>
    <definedName name="A4_" localSheetId="4">#REF!</definedName>
    <definedName name="A4_" localSheetId="2">#REF!</definedName>
    <definedName name="A4_" localSheetId="7">#REF!</definedName>
    <definedName name="A4_" localSheetId="1">#REF!</definedName>
    <definedName name="A4_" localSheetId="0">#REF!</definedName>
    <definedName name="A4_">#REF!</definedName>
    <definedName name="A4____0" localSheetId="5">#REF!</definedName>
    <definedName name="A4____0" localSheetId="4">#REF!</definedName>
    <definedName name="A4____0" localSheetId="2">#REF!</definedName>
    <definedName name="A4____0" localSheetId="7">#REF!</definedName>
    <definedName name="A4____0" localSheetId="1">#REF!</definedName>
    <definedName name="A4____0" localSheetId="0">#REF!</definedName>
    <definedName name="A4____0">#REF!</definedName>
    <definedName name="A4____13" localSheetId="5">#REF!</definedName>
    <definedName name="A4____13" localSheetId="4">#REF!</definedName>
    <definedName name="A4____13" localSheetId="2">#REF!</definedName>
    <definedName name="A4____13" localSheetId="7">#REF!</definedName>
    <definedName name="A4____13" localSheetId="1">#REF!</definedName>
    <definedName name="A4____13" localSheetId="0">#REF!</definedName>
    <definedName name="A4____13">#REF!</definedName>
    <definedName name="A5_" localSheetId="5">#REF!</definedName>
    <definedName name="A5_" localSheetId="4">#REF!</definedName>
    <definedName name="A5_" localSheetId="2">#REF!</definedName>
    <definedName name="A5_" localSheetId="7">#REF!</definedName>
    <definedName name="A5_" localSheetId="1">#REF!</definedName>
    <definedName name="A5_" localSheetId="0">#REF!</definedName>
    <definedName name="A5_">#REF!</definedName>
    <definedName name="A5____0" localSheetId="5">#REF!</definedName>
    <definedName name="A5____0" localSheetId="4">#REF!</definedName>
    <definedName name="A5____0" localSheetId="2">#REF!</definedName>
    <definedName name="A5____0" localSheetId="7">#REF!</definedName>
    <definedName name="A5____0" localSheetId="1">#REF!</definedName>
    <definedName name="A5____0" localSheetId="0">#REF!</definedName>
    <definedName name="A5____0">#REF!</definedName>
    <definedName name="A5____13" localSheetId="5">#REF!</definedName>
    <definedName name="A5____13" localSheetId="4">#REF!</definedName>
    <definedName name="A5____13" localSheetId="2">#REF!</definedName>
    <definedName name="A5____13" localSheetId="7">#REF!</definedName>
    <definedName name="A5____13" localSheetId="1">#REF!</definedName>
    <definedName name="A5____13" localSheetId="0">#REF!</definedName>
    <definedName name="A5____13">#REF!</definedName>
    <definedName name="A6_" localSheetId="5">#REF!</definedName>
    <definedName name="A6_" localSheetId="4">#REF!</definedName>
    <definedName name="A6_" localSheetId="2">#REF!</definedName>
    <definedName name="A6_" localSheetId="7">#REF!</definedName>
    <definedName name="A6_" localSheetId="1">#REF!</definedName>
    <definedName name="A6_" localSheetId="0">#REF!</definedName>
    <definedName name="A6_">#REF!</definedName>
    <definedName name="A6____0" localSheetId="5">#REF!</definedName>
    <definedName name="A6____0" localSheetId="4">#REF!</definedName>
    <definedName name="A6____0" localSheetId="2">#REF!</definedName>
    <definedName name="A6____0" localSheetId="7">#REF!</definedName>
    <definedName name="A6____0" localSheetId="1">#REF!</definedName>
    <definedName name="A6____0" localSheetId="0">#REF!</definedName>
    <definedName name="A6____0">#REF!</definedName>
    <definedName name="A6____13" localSheetId="5">#REF!</definedName>
    <definedName name="A6____13" localSheetId="4">#REF!</definedName>
    <definedName name="A6____13" localSheetId="2">#REF!</definedName>
    <definedName name="A6____13" localSheetId="7">#REF!</definedName>
    <definedName name="A6____13" localSheetId="1">#REF!</definedName>
    <definedName name="A6____13" localSheetId="0">#REF!</definedName>
    <definedName name="A6____13">#REF!</definedName>
    <definedName name="A7_" localSheetId="5">#REF!</definedName>
    <definedName name="A7_" localSheetId="4">#REF!</definedName>
    <definedName name="A7_" localSheetId="2">#REF!</definedName>
    <definedName name="A7_" localSheetId="7">#REF!</definedName>
    <definedName name="A7_" localSheetId="1">#REF!</definedName>
    <definedName name="A7_" localSheetId="0">#REF!</definedName>
    <definedName name="A7_">#REF!</definedName>
    <definedName name="A7____0" localSheetId="5">#REF!</definedName>
    <definedName name="A7____0" localSheetId="4">#REF!</definedName>
    <definedName name="A7____0" localSheetId="2">#REF!</definedName>
    <definedName name="A7____0" localSheetId="7">#REF!</definedName>
    <definedName name="A7____0" localSheetId="1">#REF!</definedName>
    <definedName name="A7____0" localSheetId="0">#REF!</definedName>
    <definedName name="A7____0">#REF!</definedName>
    <definedName name="A7____13" localSheetId="5">#REF!</definedName>
    <definedName name="A7____13" localSheetId="4">#REF!</definedName>
    <definedName name="A7____13" localSheetId="2">#REF!</definedName>
    <definedName name="A7____13" localSheetId="7">#REF!</definedName>
    <definedName name="A7____13" localSheetId="1">#REF!</definedName>
    <definedName name="A7____13" localSheetId="0">#REF!</definedName>
    <definedName name="A7____13">#REF!</definedName>
    <definedName name="A73.1" localSheetId="5">#REF!</definedName>
    <definedName name="A73.1" localSheetId="4">#REF!</definedName>
    <definedName name="A73.1" localSheetId="2">#REF!</definedName>
    <definedName name="A73.1" localSheetId="7">#REF!</definedName>
    <definedName name="A73.1" localSheetId="1">#REF!</definedName>
    <definedName name="A73.1" localSheetId="0">#REF!</definedName>
    <definedName name="A73.1">#REF!</definedName>
    <definedName name="A8_" localSheetId="5">#REF!</definedName>
    <definedName name="A8_" localSheetId="4">#REF!</definedName>
    <definedName name="A8_" localSheetId="2">#REF!</definedName>
    <definedName name="A8_" localSheetId="7">#REF!</definedName>
    <definedName name="A8_" localSheetId="1">#REF!</definedName>
    <definedName name="A8_" localSheetId="0">#REF!</definedName>
    <definedName name="A8_">#REF!</definedName>
    <definedName name="A8____0" localSheetId="5">#REF!</definedName>
    <definedName name="A8____0" localSheetId="4">#REF!</definedName>
    <definedName name="A8____0" localSheetId="2">#REF!</definedName>
    <definedName name="A8____0" localSheetId="7">#REF!</definedName>
    <definedName name="A8____0" localSheetId="1">#REF!</definedName>
    <definedName name="A8____0" localSheetId="0">#REF!</definedName>
    <definedName name="A8____0">#REF!</definedName>
    <definedName name="A8____13" localSheetId="5">#REF!</definedName>
    <definedName name="A8____13" localSheetId="4">#REF!</definedName>
    <definedName name="A8____13" localSheetId="2">#REF!</definedName>
    <definedName name="A8____13" localSheetId="7">#REF!</definedName>
    <definedName name="A8____13" localSheetId="1">#REF!</definedName>
    <definedName name="A8____13" localSheetId="0">#REF!</definedName>
    <definedName name="A8____13">#REF!</definedName>
    <definedName name="A9_" localSheetId="5">#REF!</definedName>
    <definedName name="A9_" localSheetId="4">#REF!</definedName>
    <definedName name="A9_" localSheetId="2">#REF!</definedName>
    <definedName name="A9_" localSheetId="7">#REF!</definedName>
    <definedName name="A9_" localSheetId="1">#REF!</definedName>
    <definedName name="A9_" localSheetId="0">#REF!</definedName>
    <definedName name="A9_">#REF!</definedName>
    <definedName name="A9____0" localSheetId="5">#REF!</definedName>
    <definedName name="A9____0" localSheetId="4">#REF!</definedName>
    <definedName name="A9____0" localSheetId="2">#REF!</definedName>
    <definedName name="A9____0" localSheetId="7">#REF!</definedName>
    <definedName name="A9____0" localSheetId="1">#REF!</definedName>
    <definedName name="A9____0" localSheetId="0">#REF!</definedName>
    <definedName name="A9____0">#REF!</definedName>
    <definedName name="A9____13" localSheetId="5">#REF!</definedName>
    <definedName name="A9____13" localSheetId="4">#REF!</definedName>
    <definedName name="A9____13" localSheetId="2">#REF!</definedName>
    <definedName name="A9____13" localSheetId="7">#REF!</definedName>
    <definedName name="A9____13" localSheetId="1">#REF!</definedName>
    <definedName name="A9____13" localSheetId="0">#REF!</definedName>
    <definedName name="A9____13">#REF!</definedName>
    <definedName name="aa" localSheetId="5">#REF!</definedName>
    <definedName name="aa" localSheetId="4">#REF!</definedName>
    <definedName name="aa" localSheetId="2">#REF!</definedName>
    <definedName name="aa" localSheetId="7">#REF!</definedName>
    <definedName name="aa" localSheetId="1">#REF!</definedName>
    <definedName name="aa" localSheetId="0">#REF!</definedName>
    <definedName name="aa">#REF!</definedName>
    <definedName name="AAA" localSheetId="5">[56]PROCTOR!#REF!</definedName>
    <definedName name="AAA" localSheetId="4">[56]PROCTOR!#REF!</definedName>
    <definedName name="AAA" localSheetId="2">[56]PROCTOR!#REF!</definedName>
    <definedName name="AAA" localSheetId="7">[56]PROCTOR!#REF!</definedName>
    <definedName name="AAA" localSheetId="1">[56]PROCTOR!#REF!</definedName>
    <definedName name="AAA" localSheetId="0">[56]PROCTOR!#REF!</definedName>
    <definedName name="AAA">[56]PROCTOR!#REF!</definedName>
    <definedName name="AAAA" localSheetId="5" hidden="1">{"form-D1",#N/A,FALSE,"FORM-D1";"form-D1_amt",#N/A,FALSE,"FORM-D1"}</definedName>
    <definedName name="AAAA" localSheetId="4" hidden="1">{"form-D1",#N/A,FALSE,"FORM-D1";"form-D1_amt",#N/A,FALSE,"FORM-D1"}</definedName>
    <definedName name="AAAA" localSheetId="2" hidden="1">{"form-D1",#N/A,FALSE,"FORM-D1";"form-D1_amt",#N/A,FALSE,"FORM-D1"}</definedName>
    <definedName name="AAAA" localSheetId="1" hidden="1">{"form-D1",#N/A,FALSE,"FORM-D1";"form-D1_amt",#N/A,FALSE,"FORM-D1"}</definedName>
    <definedName name="AAAA" localSheetId="0" hidden="1">{"form-D1",#N/A,FALSE,"FORM-D1";"form-D1_amt",#N/A,FALSE,"FORM-D1"}</definedName>
    <definedName name="AAAA" hidden="1">{"form-D1",#N/A,FALSE,"FORM-D1";"form-D1_amt",#N/A,FALSE,"FORM-D1"}</definedName>
    <definedName name="ab" localSheetId="5">#REF!</definedName>
    <definedName name="ab" localSheetId="4">#REF!</definedName>
    <definedName name="ab" localSheetId="2">#REF!</definedName>
    <definedName name="ab" localSheetId="7">#REF!</definedName>
    <definedName name="ab" localSheetId="1">#REF!</definedName>
    <definedName name="ab" localSheetId="0">#REF!</definedName>
    <definedName name="ab">#REF!</definedName>
    <definedName name="abc" localSheetId="5">#REF!</definedName>
    <definedName name="abc" localSheetId="4">#REF!</definedName>
    <definedName name="abc" localSheetId="2">#REF!</definedName>
    <definedName name="abc" localSheetId="7">#REF!</definedName>
    <definedName name="abc" localSheetId="1">#REF!</definedName>
    <definedName name="abc" localSheetId="0">#REF!</definedName>
    <definedName name="abc">#REF!</definedName>
    <definedName name="abcd" localSheetId="5">#REF!</definedName>
    <definedName name="abcd" localSheetId="4">#REF!</definedName>
    <definedName name="abcd" localSheetId="2">#REF!</definedName>
    <definedName name="abcd" localSheetId="7">#REF!</definedName>
    <definedName name="abcd" localSheetId="1">#REF!</definedName>
    <definedName name="abcd" localSheetId="0">#REF!</definedName>
    <definedName name="abcd">#REF!</definedName>
    <definedName name="abg" localSheetId="5">#REF!</definedName>
    <definedName name="abg" localSheetId="4">#REF!</definedName>
    <definedName name="abg" localSheetId="2">#REF!</definedName>
    <definedName name="abg" localSheetId="7">#REF!</definedName>
    <definedName name="abg" localSheetId="1">#REF!</definedName>
    <definedName name="abg" localSheetId="0">#REF!</definedName>
    <definedName name="abg">#REF!</definedName>
    <definedName name="ABS" localSheetId="5">#REF!</definedName>
    <definedName name="ABS" localSheetId="4">#REF!</definedName>
    <definedName name="ABS" localSheetId="2">#REF!</definedName>
    <definedName name="ABS" localSheetId="7">#REF!</definedName>
    <definedName name="ABS" localSheetId="1">#REF!</definedName>
    <definedName name="ABS" localSheetId="0">#REF!</definedName>
    <definedName name="ABS">#REF!</definedName>
    <definedName name="AbsEst_10000" localSheetId="5">#REF!</definedName>
    <definedName name="AbsEst_10000" localSheetId="4">#REF!</definedName>
    <definedName name="AbsEst_10000" localSheetId="2">#REF!</definedName>
    <definedName name="AbsEst_10000" localSheetId="7">#REF!</definedName>
    <definedName name="AbsEst_10000" localSheetId="1">#REF!</definedName>
    <definedName name="AbsEst_10000" localSheetId="0">#REF!</definedName>
    <definedName name="AbsEst_10000">#REF!</definedName>
    <definedName name="Absest_1LL_12" localSheetId="5">#REF!</definedName>
    <definedName name="Absest_1LL_12" localSheetId="4">#REF!</definedName>
    <definedName name="Absest_1LL_12" localSheetId="2">#REF!</definedName>
    <definedName name="Absest_1LL_12" localSheetId="7">#REF!</definedName>
    <definedName name="Absest_1LL_12" localSheetId="1">#REF!</definedName>
    <definedName name="Absest_1LL_12" localSheetId="0">#REF!</definedName>
    <definedName name="Absest_1LL_12">#REF!</definedName>
    <definedName name="Absest_1LL_7.5" localSheetId="5">#REF!</definedName>
    <definedName name="Absest_1LL_7.5" localSheetId="4">#REF!</definedName>
    <definedName name="Absest_1LL_7.5" localSheetId="2">#REF!</definedName>
    <definedName name="Absest_1LL_7.5" localSheetId="7">#REF!</definedName>
    <definedName name="Absest_1LL_7.5" localSheetId="1">#REF!</definedName>
    <definedName name="Absest_1LL_7.5" localSheetId="0">#REF!</definedName>
    <definedName name="Absest_1LL_7.5">#REF!</definedName>
    <definedName name="Absest_30000" localSheetId="5">#REF!</definedName>
    <definedName name="Absest_30000" localSheetId="4">#REF!</definedName>
    <definedName name="Absest_30000" localSheetId="2">#REF!</definedName>
    <definedName name="Absest_30000" localSheetId="7">#REF!</definedName>
    <definedName name="Absest_30000" localSheetId="1">#REF!</definedName>
    <definedName name="Absest_30000" localSheetId="0">#REF!</definedName>
    <definedName name="Absest_30000">#REF!</definedName>
    <definedName name="Absest_60000" localSheetId="5">#REF!</definedName>
    <definedName name="Absest_60000" localSheetId="4">#REF!</definedName>
    <definedName name="Absest_60000" localSheetId="2">#REF!</definedName>
    <definedName name="Absest_60000" localSheetId="7">#REF!</definedName>
    <definedName name="Absest_60000" localSheetId="1">#REF!</definedName>
    <definedName name="Absest_60000" localSheetId="0">#REF!</definedName>
    <definedName name="Absest_60000">#REF!</definedName>
    <definedName name="ABSTRACT" localSheetId="5">#REF!</definedName>
    <definedName name="ABSTRACT" localSheetId="4">#REF!</definedName>
    <definedName name="ABSTRACT" localSheetId="2">#REF!</definedName>
    <definedName name="ABSTRACT" localSheetId="7">#REF!</definedName>
    <definedName name="ABSTRACT" localSheetId="1">#REF!</definedName>
    <definedName name="ABSTRACT" localSheetId="0">#REF!</definedName>
    <definedName name="ABSTRACT">#REF!</definedName>
    <definedName name="ABSTRACT_ESTIMATE" localSheetId="5">#REF!</definedName>
    <definedName name="ABSTRACT_ESTIMATE" localSheetId="4">#REF!</definedName>
    <definedName name="ABSTRACT_ESTIMATE" localSheetId="2">#REF!</definedName>
    <definedName name="ABSTRACT_ESTIMATE" localSheetId="7">#REF!</definedName>
    <definedName name="ABSTRACT_ESTIMATE" localSheetId="1">#REF!</definedName>
    <definedName name="ABSTRACT_ESTIMATE" localSheetId="0">#REF!</definedName>
    <definedName name="ABSTRACT_ESTIMATE">#REF!</definedName>
    <definedName name="ABUTCAP1" localSheetId="5">#REF!</definedName>
    <definedName name="ABUTCAP1" localSheetId="4">#REF!</definedName>
    <definedName name="ABUTCAP1" localSheetId="2">#REF!</definedName>
    <definedName name="ABUTCAP1" localSheetId="7">#REF!</definedName>
    <definedName name="ABUTCAP1" localSheetId="1">#REF!</definedName>
    <definedName name="ABUTCAP1" localSheetId="0">#REF!</definedName>
    <definedName name="ABUTCAP1">#REF!</definedName>
    <definedName name="ABUTCAP2" localSheetId="5">#REF!</definedName>
    <definedName name="ABUTCAP2" localSheetId="4">#REF!</definedName>
    <definedName name="ABUTCAP2" localSheetId="2">#REF!</definedName>
    <definedName name="ABUTCAP2" localSheetId="7">#REF!</definedName>
    <definedName name="ABUTCAP2" localSheetId="1">#REF!</definedName>
    <definedName name="ABUTCAP2" localSheetId="0">#REF!</definedName>
    <definedName name="ABUTCAP2">#REF!</definedName>
    <definedName name="ac" localSheetId="5">#REF!</definedName>
    <definedName name="ac" localSheetId="4">#REF!</definedName>
    <definedName name="ac" localSheetId="2">#REF!</definedName>
    <definedName name="ac" localSheetId="7">#REF!</definedName>
    <definedName name="ac" localSheetId="1">#REF!</definedName>
    <definedName name="ac" localSheetId="0">#REF!</definedName>
    <definedName name="ac">#REF!</definedName>
    <definedName name="AD" localSheetId="5" hidden="1">{"'Sheet1'!$A$4386:$N$4591"}</definedName>
    <definedName name="AD" localSheetId="4" hidden="1">{"'Sheet1'!$A$4386:$N$4591"}</definedName>
    <definedName name="AD" localSheetId="2" hidden="1">{"'Sheet1'!$A$4386:$N$4591"}</definedName>
    <definedName name="AD" localSheetId="1" hidden="1">{"'Sheet1'!$A$4386:$N$4591"}</definedName>
    <definedName name="AD" localSheetId="0" hidden="1">{"'Sheet1'!$A$4386:$N$4591"}</definedName>
    <definedName name="AD" hidden="1">{"'Sheet1'!$A$4386:$N$4591"}</definedName>
    <definedName name="adfsdf" localSheetId="5">#REF!</definedName>
    <definedName name="adfsdf" localSheetId="4">#REF!</definedName>
    <definedName name="adfsdf" localSheetId="2">#REF!</definedName>
    <definedName name="adfsdf" localSheetId="7">#REF!</definedName>
    <definedName name="adfsdf" localSheetId="1">#REF!</definedName>
    <definedName name="adfsdf" localSheetId="0">#REF!</definedName>
    <definedName name="adfsdf">#REF!</definedName>
    <definedName name="ADITION" localSheetId="5" hidden="1">{"'장비'!$A$3:$M$12"}</definedName>
    <definedName name="ADITION" localSheetId="4" hidden="1">{"'장비'!$A$3:$M$12"}</definedName>
    <definedName name="ADITION" localSheetId="2" hidden="1">{"'장비'!$A$3:$M$12"}</definedName>
    <definedName name="ADITION" localSheetId="1" hidden="1">{"'장비'!$A$3:$M$12"}</definedName>
    <definedName name="ADITION" localSheetId="0" hidden="1">{"'장비'!$A$3:$M$12"}</definedName>
    <definedName name="ADITION" hidden="1">{"'장비'!$A$3:$M$12"}</definedName>
    <definedName name="Admixture" localSheetId="5">#REF!</definedName>
    <definedName name="Admixture" localSheetId="4">#REF!</definedName>
    <definedName name="Admixture" localSheetId="2">#REF!</definedName>
    <definedName name="Admixture" localSheetId="7">#REF!</definedName>
    <definedName name="Admixture" localSheetId="1">#REF!</definedName>
    <definedName name="Admixture" localSheetId="0">#REF!</definedName>
    <definedName name="Admixture">#REF!</definedName>
    <definedName name="adssss" localSheetId="5">#REF!</definedName>
    <definedName name="adssss" localSheetId="4">#REF!</definedName>
    <definedName name="adssss" localSheetId="2">#REF!</definedName>
    <definedName name="adssss" localSheetId="7">#REF!</definedName>
    <definedName name="adssss" localSheetId="1">#REF!</definedName>
    <definedName name="adssss" localSheetId="0">#REF!</definedName>
    <definedName name="adssss">#REF!</definedName>
    <definedName name="ADUMP">'[57]Cost of O &amp; O'!$F$13</definedName>
    <definedName name="ae" localSheetId="5">#REF!</definedName>
    <definedName name="ae" localSheetId="4">#REF!</definedName>
    <definedName name="ae" localSheetId="2">#REF!</definedName>
    <definedName name="ae" localSheetId="7">#REF!</definedName>
    <definedName name="ae" localSheetId="1">#REF!</definedName>
    <definedName name="ae" localSheetId="0">#REF!</definedName>
    <definedName name="ae">#REF!</definedName>
    <definedName name="AEA">[58]ANALYSIS!$C$18</definedName>
    <definedName name="Ag" localSheetId="5">#REF!</definedName>
    <definedName name="Ag" localSheetId="4">#REF!</definedName>
    <definedName name="Ag" localSheetId="2">#REF!</definedName>
    <definedName name="Ag" localSheetId="7">#REF!</definedName>
    <definedName name="Ag" localSheetId="1">#REF!</definedName>
    <definedName name="Ag" localSheetId="0">#REF!</definedName>
    <definedName name="Ag">#REF!</definedName>
    <definedName name="Ag___0" localSheetId="5">#REF!</definedName>
    <definedName name="Ag___0" localSheetId="4">#REF!</definedName>
    <definedName name="Ag___0" localSheetId="2">#REF!</definedName>
    <definedName name="Ag___0" localSheetId="7">#REF!</definedName>
    <definedName name="Ag___0" localSheetId="1">#REF!</definedName>
    <definedName name="Ag___0" localSheetId="0">#REF!</definedName>
    <definedName name="Ag___0">#REF!</definedName>
    <definedName name="Ag___13" localSheetId="5">#REF!</definedName>
    <definedName name="Ag___13" localSheetId="4">#REF!</definedName>
    <definedName name="Ag___13" localSheetId="2">#REF!</definedName>
    <definedName name="Ag___13" localSheetId="7">#REF!</definedName>
    <definedName name="Ag___13" localSheetId="1">#REF!</definedName>
    <definedName name="Ag___13" localSheetId="0">#REF!</definedName>
    <definedName name="Ag___13">#REF!</definedName>
    <definedName name="agdump" localSheetId="5">#REF!</definedName>
    <definedName name="agdump" localSheetId="4">#REF!</definedName>
    <definedName name="agdump" localSheetId="2">#REF!</definedName>
    <definedName name="agdump" localSheetId="7">#REF!</definedName>
    <definedName name="agdump" localSheetId="1">#REF!</definedName>
    <definedName name="agdump" localSheetId="0">#REF!</definedName>
    <definedName name="agdump">#REF!</definedName>
    <definedName name="agedump" localSheetId="5">#REF!</definedName>
    <definedName name="agedump" localSheetId="4">#REF!</definedName>
    <definedName name="agedump" localSheetId="2">#REF!</definedName>
    <definedName name="agedump" localSheetId="7">#REF!</definedName>
    <definedName name="agedump" localSheetId="1">#REF!</definedName>
    <definedName name="agedump" localSheetId="0">#REF!</definedName>
    <definedName name="agedump">#REF!</definedName>
    <definedName name="agencydump" localSheetId="5">#REF!</definedName>
    <definedName name="agencydump" localSheetId="4">#REF!</definedName>
    <definedName name="agencydump" localSheetId="2">#REF!</definedName>
    <definedName name="agencydump" localSheetId="7">#REF!</definedName>
    <definedName name="agencydump" localSheetId="1">#REF!</definedName>
    <definedName name="agencydump" localSheetId="0">#REF!</definedName>
    <definedName name="agencydump">#REF!</definedName>
    <definedName name="AGENCYLY" localSheetId="5">#REF!</definedName>
    <definedName name="AGENCYLY" localSheetId="4">#REF!</definedName>
    <definedName name="AGENCYLY" localSheetId="2">#REF!</definedName>
    <definedName name="AGENCYLY" localSheetId="7">#REF!</definedName>
    <definedName name="AGENCYLY" localSheetId="1">#REF!</definedName>
    <definedName name="AGENCYLY" localSheetId="0">#REF!</definedName>
    <definedName name="AGENCYLY">#REF!</definedName>
    <definedName name="AGENCYPLAN" localSheetId="5">#REF!</definedName>
    <definedName name="AGENCYPLAN" localSheetId="4">#REF!</definedName>
    <definedName name="AGENCYPLAN" localSheetId="2">#REF!</definedName>
    <definedName name="AGENCYPLAN" localSheetId="7">#REF!</definedName>
    <definedName name="AGENCYPLAN" localSheetId="1">#REF!</definedName>
    <definedName name="AGENCYPLAN" localSheetId="0">#REF!</definedName>
    <definedName name="AGENCYPLAN">#REF!</definedName>
    <definedName name="AGG" localSheetId="5">[59]ANAL!#REF!</definedName>
    <definedName name="AGG" localSheetId="4">[59]ANAL!#REF!</definedName>
    <definedName name="AGG" localSheetId="2">[59]ANAL!#REF!</definedName>
    <definedName name="AGG" localSheetId="7">[59]ANAL!#REF!</definedName>
    <definedName name="AGG" localSheetId="1">[59]ANAL!#REF!</definedName>
    <definedName name="AGG" localSheetId="0">[59]ANAL!#REF!</definedName>
    <definedName name="AGG">[59]ANAL!#REF!</definedName>
    <definedName name="AGGT">[59]ANAL!$E$14</definedName>
    <definedName name="AGGT1012">'[52]ANAL-PIPE LINE'!$E$20</definedName>
    <definedName name="AGGTS" localSheetId="5">#REF!</definedName>
    <definedName name="AGGTS" localSheetId="4">#REF!</definedName>
    <definedName name="AGGTS" localSheetId="2">#REF!</definedName>
    <definedName name="AGGTS" localSheetId="7">#REF!</definedName>
    <definedName name="AGGTS" localSheetId="1">#REF!</definedName>
    <definedName name="AGGTS" localSheetId="0">#REF!</definedName>
    <definedName name="AGGTS">#REF!</definedName>
    <definedName name="Agr12mm" localSheetId="5">#REF!</definedName>
    <definedName name="Agr12mm" localSheetId="4">#REF!</definedName>
    <definedName name="Agr12mm" localSheetId="2">#REF!</definedName>
    <definedName name="Agr12mm" localSheetId="7">#REF!</definedName>
    <definedName name="Agr12mm" localSheetId="1">#REF!</definedName>
    <definedName name="Agr12mm" localSheetId="0">#REF!</definedName>
    <definedName name="Agr12mm">#REF!</definedName>
    <definedName name="Agr20mm" localSheetId="5">#REF!</definedName>
    <definedName name="Agr20mm" localSheetId="4">#REF!</definedName>
    <definedName name="Agr20mm" localSheetId="2">#REF!</definedName>
    <definedName name="Agr20mm" localSheetId="7">#REF!</definedName>
    <definedName name="Agr20mm" localSheetId="1">#REF!</definedName>
    <definedName name="Agr20mm" localSheetId="0">#REF!</definedName>
    <definedName name="Agr20mm">#REF!</definedName>
    <definedName name="Agr40mm" localSheetId="5">#REF!</definedName>
    <definedName name="Agr40mm" localSheetId="4">#REF!</definedName>
    <definedName name="Agr40mm" localSheetId="2">#REF!</definedName>
    <definedName name="Agr40mm" localSheetId="7">#REF!</definedName>
    <definedName name="Agr40mm" localSheetId="1">#REF!</definedName>
    <definedName name="Agr40mm" localSheetId="0">#REF!</definedName>
    <definedName name="Agr40mm">#REF!</definedName>
    <definedName name="Agr53mm" localSheetId="5">#REF!</definedName>
    <definedName name="Agr53mm" localSheetId="4">#REF!</definedName>
    <definedName name="Agr53mm" localSheetId="2">#REF!</definedName>
    <definedName name="Agr53mm" localSheetId="7">#REF!</definedName>
    <definedName name="Agr53mm" localSheetId="1">#REF!</definedName>
    <definedName name="Agr53mm" localSheetId="0">#REF!</definedName>
    <definedName name="Agr53mm">#REF!</definedName>
    <definedName name="Agr6mm" localSheetId="5">#REF!</definedName>
    <definedName name="Agr6mm" localSheetId="4">#REF!</definedName>
    <definedName name="Agr6mm" localSheetId="2">#REF!</definedName>
    <definedName name="Agr6mm" localSheetId="7">#REF!</definedName>
    <definedName name="Agr6mm" localSheetId="1">#REF!</definedName>
    <definedName name="Agr6mm" localSheetId="0">#REF!</definedName>
    <definedName name="Agr6mm">#REF!</definedName>
    <definedName name="agrP" localSheetId="5">#REF!</definedName>
    <definedName name="agrP" localSheetId="4">#REF!</definedName>
    <definedName name="agrP" localSheetId="2">#REF!</definedName>
    <definedName name="agrP" localSheetId="7">#REF!</definedName>
    <definedName name="agrP" localSheetId="1">#REF!</definedName>
    <definedName name="agrP" localSheetId="0">#REF!</definedName>
    <definedName name="agrP">#REF!</definedName>
    <definedName name="AH" localSheetId="5" hidden="1">{#N/A,#N/A,FALSE,"CCTV"}</definedName>
    <definedName name="AH" localSheetId="4" hidden="1">{#N/A,#N/A,FALSE,"CCTV"}</definedName>
    <definedName name="AH" localSheetId="2" hidden="1">{#N/A,#N/A,FALSE,"CCTV"}</definedName>
    <definedName name="AH" localSheetId="1" hidden="1">{#N/A,#N/A,FALSE,"CCTV"}</definedName>
    <definedName name="AH" localSheetId="0" hidden="1">{#N/A,#N/A,FALSE,"CCTV"}</definedName>
    <definedName name="AH" hidden="1">{#N/A,#N/A,FALSE,"CCTV"}</definedName>
    <definedName name="ai" localSheetId="5">#REF!</definedName>
    <definedName name="ai" localSheetId="4">#REF!</definedName>
    <definedName name="ai" localSheetId="2">#REF!</definedName>
    <definedName name="ai" localSheetId="7">#REF!</definedName>
    <definedName name="ai" localSheetId="1">#REF!</definedName>
    <definedName name="ai" localSheetId="0">#REF!</definedName>
    <definedName name="ai">#REF!</definedName>
    <definedName name="AIR" localSheetId="5">#REF!</definedName>
    <definedName name="AIR" localSheetId="4">#REF!</definedName>
    <definedName name="AIR" localSheetId="2">#REF!</definedName>
    <definedName name="AIR" localSheetId="7">#REF!</definedName>
    <definedName name="AIR" localSheetId="1">#REF!</definedName>
    <definedName name="AIR" localSheetId="0">#REF!</definedName>
    <definedName name="AIR">#REF!</definedName>
    <definedName name="air_trap" localSheetId="5">#REF!</definedName>
    <definedName name="air_trap" localSheetId="4">#REF!</definedName>
    <definedName name="air_trap" localSheetId="2">#REF!</definedName>
    <definedName name="air_trap" localSheetId="7">#REF!</definedName>
    <definedName name="air_trap" localSheetId="1">#REF!</definedName>
    <definedName name="air_trap" localSheetId="0">#REF!</definedName>
    <definedName name="air_trap">#REF!</definedName>
    <definedName name="AIRC" localSheetId="5">#REF!</definedName>
    <definedName name="AIRC" localSheetId="4">#REF!</definedName>
    <definedName name="AIRC" localSheetId="2">#REF!</definedName>
    <definedName name="AIRC" localSheetId="7">#REF!</definedName>
    <definedName name="AIRC" localSheetId="1">#REF!</definedName>
    <definedName name="AIRC" localSheetId="0">#REF!</definedName>
    <definedName name="AIRC">#REF!</definedName>
    <definedName name="ajartjr" localSheetId="5">#REF!</definedName>
    <definedName name="ajartjr" localSheetId="4">#REF!</definedName>
    <definedName name="ajartjr" localSheetId="2">#REF!</definedName>
    <definedName name="ajartjr" localSheetId="7">#REF!</definedName>
    <definedName name="ajartjr" localSheetId="1">#REF!</definedName>
    <definedName name="ajartjr" localSheetId="0">#REF!</definedName>
    <definedName name="ajartjr">#REF!</definedName>
    <definedName name="ALDENSITY">[60]CABLERET!$B$10</definedName>
    <definedName name="alfa" localSheetId="5">#REF!</definedName>
    <definedName name="alfa" localSheetId="4">#REF!</definedName>
    <definedName name="alfa" localSheetId="2">#REF!</definedName>
    <definedName name="alfa" localSheetId="7">#REF!</definedName>
    <definedName name="alfa" localSheetId="1">#REF!</definedName>
    <definedName name="alfa" localSheetId="0">#REF!</definedName>
    <definedName name="alfa">#REF!</definedName>
    <definedName name="alfa1" localSheetId="5">#REF!</definedName>
    <definedName name="alfa1" localSheetId="4">#REF!</definedName>
    <definedName name="alfa1" localSheetId="2">#REF!</definedName>
    <definedName name="alfa1" localSheetId="7">#REF!</definedName>
    <definedName name="alfa1" localSheetId="1">#REF!</definedName>
    <definedName name="alfa1" localSheetId="0">#REF!</definedName>
    <definedName name="alfa1">#REF!</definedName>
    <definedName name="alload">[60]CABLERET!$D$13:$D$128</definedName>
    <definedName name="ALMARGIN">[60]CABLERET!$D$7</definedName>
    <definedName name="ALPHA" localSheetId="5">#REF!</definedName>
    <definedName name="ALPHA" localSheetId="4">#REF!</definedName>
    <definedName name="ALPHA" localSheetId="2">#REF!</definedName>
    <definedName name="ALPHA" localSheetId="7">#REF!</definedName>
    <definedName name="ALPHA" localSheetId="1">#REF!</definedName>
    <definedName name="ALPHA" localSheetId="0">#REF!</definedName>
    <definedName name="ALPHA">#REF!</definedName>
    <definedName name="Alw" localSheetId="5">#REF!</definedName>
    <definedName name="Alw" localSheetId="4">#REF!</definedName>
    <definedName name="Alw" localSheetId="2">#REF!</definedName>
    <definedName name="Alw" localSheetId="7">#REF!</definedName>
    <definedName name="Alw" localSheetId="1">#REF!</definedName>
    <definedName name="Alw" localSheetId="0">#REF!</definedName>
    <definedName name="Alw">#REF!</definedName>
    <definedName name="alwarsump" localSheetId="5">#REF!</definedName>
    <definedName name="alwarsump" localSheetId="4">#REF!</definedName>
    <definedName name="alwarsump" localSheetId="2">#REF!</definedName>
    <definedName name="alwarsump" localSheetId="7">#REF!</definedName>
    <definedName name="alwarsump" localSheetId="1">#REF!</definedName>
    <definedName name="alwarsump" localSheetId="0">#REF!</definedName>
    <definedName name="alwarsump">#REF!</definedName>
    <definedName name="Analysis" localSheetId="5">#REF!</definedName>
    <definedName name="Analysis" localSheetId="4">#REF!</definedName>
    <definedName name="Analysis" localSheetId="2">#REF!</definedName>
    <definedName name="Analysis" localSheetId="7">#REF!</definedName>
    <definedName name="Analysis" localSheetId="1">#REF!</definedName>
    <definedName name="Analysis" localSheetId="0">#REF!</definedName>
    <definedName name="Analysis">#REF!</definedName>
    <definedName name="anch" localSheetId="5">#REF!</definedName>
    <definedName name="anch" localSheetId="4">#REF!</definedName>
    <definedName name="anch" localSheetId="2">#REF!</definedName>
    <definedName name="anch" localSheetId="7">#REF!</definedName>
    <definedName name="anch" localSheetId="1">#REF!</definedName>
    <definedName name="anch" localSheetId="0">#REF!</definedName>
    <definedName name="anch">#REF!</definedName>
    <definedName name="anchalik" localSheetId="5">#REF!</definedName>
    <definedName name="anchalik" localSheetId="4">#REF!</definedName>
    <definedName name="anchalik" localSheetId="2">#REF!</definedName>
    <definedName name="anchalik" localSheetId="7">#REF!</definedName>
    <definedName name="anchalik" localSheetId="1">#REF!</definedName>
    <definedName name="anchalik" localSheetId="0">#REF!</definedName>
    <definedName name="anchalik">#REF!</definedName>
    <definedName name="anchor" localSheetId="5">#REF!</definedName>
    <definedName name="anchor" localSheetId="4">#REF!</definedName>
    <definedName name="anchor" localSheetId="2">#REF!</definedName>
    <definedName name="anchor" localSheetId="7">#REF!</definedName>
    <definedName name="anchor" localSheetId="1">#REF!</definedName>
    <definedName name="anchor" localSheetId="0">#REF!</definedName>
    <definedName name="anchor">#REF!</definedName>
    <definedName name="angle" localSheetId="5">#REF!</definedName>
    <definedName name="angle" localSheetId="4">#REF!</definedName>
    <definedName name="angle" localSheetId="2">#REF!</definedName>
    <definedName name="angle" localSheetId="7">#REF!</definedName>
    <definedName name="angle" localSheetId="1">#REF!</definedName>
    <definedName name="angle" localSheetId="0">#REF!</definedName>
    <definedName name="angle">#REF!</definedName>
    <definedName name="anj" localSheetId="5">#REF!</definedName>
    <definedName name="anj" localSheetId="4">#REF!</definedName>
    <definedName name="anj" localSheetId="2">#REF!</definedName>
    <definedName name="anj" localSheetId="7">#REF!</definedName>
    <definedName name="anj" localSheetId="1">#REF!</definedName>
    <definedName name="anj" localSheetId="0">#REF!</definedName>
    <definedName name="anj">#REF!</definedName>
    <definedName name="annex7ll" localSheetId="5">#REF!</definedName>
    <definedName name="annex7ll" localSheetId="4">#REF!</definedName>
    <definedName name="annex7ll" localSheetId="2">#REF!</definedName>
    <definedName name="annex7ll" localSheetId="7">#REF!</definedName>
    <definedName name="annex7ll" localSheetId="1">#REF!</definedName>
    <definedName name="annex7ll" localSheetId="0">#REF!</definedName>
    <definedName name="annex7ll">#REF!</definedName>
    <definedName name="annex7llsump" localSheetId="5">#REF!</definedName>
    <definedName name="annex7llsump" localSheetId="4">#REF!</definedName>
    <definedName name="annex7llsump" localSheetId="2">#REF!</definedName>
    <definedName name="annex7llsump" localSheetId="7">#REF!</definedName>
    <definedName name="annex7llsump" localSheetId="1">#REF!</definedName>
    <definedName name="annex7llsump" localSheetId="0">#REF!</definedName>
    <definedName name="annex7llsump">#REF!</definedName>
    <definedName name="annexsump7" localSheetId="5">#REF!</definedName>
    <definedName name="annexsump7" localSheetId="4">#REF!</definedName>
    <definedName name="annexsump7" localSheetId="2">#REF!</definedName>
    <definedName name="annexsump7" localSheetId="7">#REF!</definedName>
    <definedName name="annexsump7" localSheetId="1">#REF!</definedName>
    <definedName name="annexsump7" localSheetId="0">#REF!</definedName>
    <definedName name="annexsump7">#REF!</definedName>
    <definedName name="annexsump7." localSheetId="5">#REF!</definedName>
    <definedName name="annexsump7." localSheetId="4">#REF!</definedName>
    <definedName name="annexsump7." localSheetId="2">#REF!</definedName>
    <definedName name="annexsump7." localSheetId="7">#REF!</definedName>
    <definedName name="annexsump7." localSheetId="1">#REF!</definedName>
    <definedName name="annexsump7." localSheetId="0">#REF!</definedName>
    <definedName name="annexsump7.">#REF!</definedName>
    <definedName name="annexsump7.1" localSheetId="5">#REF!</definedName>
    <definedName name="annexsump7.1" localSheetId="4">#REF!</definedName>
    <definedName name="annexsump7.1" localSheetId="2">#REF!</definedName>
    <definedName name="annexsump7.1" localSheetId="7">#REF!</definedName>
    <definedName name="annexsump7.1" localSheetId="1">#REF!</definedName>
    <definedName name="annexsump7.1" localSheetId="0">#REF!</definedName>
    <definedName name="annexsump7.1">#REF!</definedName>
    <definedName name="ANNX18" localSheetId="5">#REF!</definedName>
    <definedName name="ANNX18" localSheetId="4">#REF!</definedName>
    <definedName name="ANNX18" localSheetId="2">#REF!</definedName>
    <definedName name="ANNX18" localSheetId="7">#REF!</definedName>
    <definedName name="ANNX18" localSheetId="1">#REF!</definedName>
    <definedName name="ANNX18" localSheetId="0">#REF!</definedName>
    <definedName name="ANNX18">#REF!</definedName>
    <definedName name="anscount" hidden="1">1</definedName>
    <definedName name="APLANT" localSheetId="5">#REF!</definedName>
    <definedName name="APLANT" localSheetId="4">#REF!</definedName>
    <definedName name="APLANT" localSheetId="2">#REF!</definedName>
    <definedName name="APLANT" localSheetId="7">#REF!</definedName>
    <definedName name="APLANT" localSheetId="1">#REF!</definedName>
    <definedName name="APLANT" localSheetId="0">#REF!</definedName>
    <definedName name="APLANT">#REF!</definedName>
    <definedName name="APPLI" localSheetId="5">#REF!</definedName>
    <definedName name="APPLI" localSheetId="4">#REF!</definedName>
    <definedName name="APPLI" localSheetId="2">#REF!</definedName>
    <definedName name="APPLI" localSheetId="7">#REF!</definedName>
    <definedName name="APPLI" localSheetId="1">#REF!</definedName>
    <definedName name="APPLI" localSheetId="0">#REF!</definedName>
    <definedName name="APPLI">#REF!</definedName>
    <definedName name="APR" localSheetId="5" hidden="1">{"form-D1",#N/A,FALSE,"FORM-D1";"form-D1_amt",#N/A,FALSE,"FORM-D1"}</definedName>
    <definedName name="APR" localSheetId="4" hidden="1">{"form-D1",#N/A,FALSE,"FORM-D1";"form-D1_amt",#N/A,FALSE,"FORM-D1"}</definedName>
    <definedName name="APR" localSheetId="2" hidden="1">{"form-D1",#N/A,FALSE,"FORM-D1";"form-D1_amt",#N/A,FALSE,"FORM-D1"}</definedName>
    <definedName name="APR" localSheetId="1" hidden="1">{"form-D1",#N/A,FALSE,"FORM-D1";"form-D1_amt",#N/A,FALSE,"FORM-D1"}</definedName>
    <definedName name="APR" localSheetId="0" hidden="1">{"form-D1",#N/A,FALSE,"FORM-D1";"form-D1_amt",#N/A,FALSE,"FORM-D1"}</definedName>
    <definedName name="APR" hidden="1">{"form-D1",#N/A,FALSE,"FORM-D1";"form-D1_amt",#N/A,FALSE,"FORM-D1"}</definedName>
    <definedName name="april_qty" localSheetId="5">#REF!</definedName>
    <definedName name="april_qty" localSheetId="4">#REF!</definedName>
    <definedName name="april_qty" localSheetId="2">#REF!</definedName>
    <definedName name="april_qty" localSheetId="7">#REF!</definedName>
    <definedName name="april_qty" localSheetId="1">#REF!</definedName>
    <definedName name="april_qty" localSheetId="0">#REF!</definedName>
    <definedName name="april_qty">#REF!</definedName>
    <definedName name="aq" localSheetId="5">#REF!</definedName>
    <definedName name="aq" localSheetId="4">#REF!</definedName>
    <definedName name="aq" localSheetId="2">#REF!</definedName>
    <definedName name="aq" localSheetId="7">#REF!</definedName>
    <definedName name="aq" localSheetId="1">#REF!</definedName>
    <definedName name="aq" localSheetId="0">#REF!</definedName>
    <definedName name="aq">#REF!</definedName>
    <definedName name="ar" localSheetId="5">[61]ANALYSER!#REF!</definedName>
    <definedName name="ar" localSheetId="4">[61]ANALYSER!#REF!</definedName>
    <definedName name="ar" localSheetId="2">[61]ANALYSER!#REF!</definedName>
    <definedName name="ar" localSheetId="7">[61]ANALYSER!#REF!</definedName>
    <definedName name="ar" localSheetId="1">[61]ANALYSER!#REF!</definedName>
    <definedName name="ar" localSheetId="0">[61]ANALYSER!#REF!</definedName>
    <definedName name="ar">[61]ANALYSER!#REF!</definedName>
    <definedName name="Architect" localSheetId="5">#REF!</definedName>
    <definedName name="Architect" localSheetId="4">#REF!</definedName>
    <definedName name="Architect" localSheetId="2">#REF!</definedName>
    <definedName name="Architect" localSheetId="7">#REF!</definedName>
    <definedName name="Architect" localSheetId="1">#REF!</definedName>
    <definedName name="Architect" localSheetId="0">#REF!</definedName>
    <definedName name="Architect">#REF!</definedName>
    <definedName name="area" localSheetId="5">[62]MixBed!#REF!</definedName>
    <definedName name="area" localSheetId="4">[62]MixBed!#REF!</definedName>
    <definedName name="area" localSheetId="2">[62]MixBed!#REF!</definedName>
    <definedName name="area" localSheetId="7">[62]MixBed!#REF!</definedName>
    <definedName name="area" localSheetId="1">[62]MixBed!#REF!</definedName>
    <definedName name="area" localSheetId="0">[62]MixBed!#REF!</definedName>
    <definedName name="area">[62]MixBed!#REF!</definedName>
    <definedName name="AREA_CODE" localSheetId="5">#REF!</definedName>
    <definedName name="AREA_CODE" localSheetId="4">#REF!</definedName>
    <definedName name="AREA_CODE" localSheetId="2">#REF!</definedName>
    <definedName name="AREA_CODE" localSheetId="7">#REF!</definedName>
    <definedName name="AREA_CODE" localSheetId="1">#REF!</definedName>
    <definedName name="AREA_CODE" localSheetId="0">#REF!</definedName>
    <definedName name="AREA_CODE">#REF!</definedName>
    <definedName name="area1" localSheetId="5">[62]MixBed!#REF!</definedName>
    <definedName name="area1" localSheetId="4">[62]MixBed!#REF!</definedName>
    <definedName name="area1" localSheetId="2">[62]MixBed!#REF!</definedName>
    <definedName name="area1" localSheetId="7">[62]MixBed!#REF!</definedName>
    <definedName name="area1" localSheetId="1">[62]MixBed!#REF!</definedName>
    <definedName name="area1" localSheetId="0">[62]MixBed!#REF!</definedName>
    <definedName name="area1">[62]MixBed!#REF!</definedName>
    <definedName name="ARGON">[49]PIPING!$U$6:$U$105</definedName>
    <definedName name="arunan">#N/A</definedName>
    <definedName name="asd" localSheetId="5">#REF!</definedName>
    <definedName name="asd" localSheetId="4">#REF!</definedName>
    <definedName name="asd" localSheetId="2">#REF!</definedName>
    <definedName name="asd" localSheetId="7">#REF!</definedName>
    <definedName name="asd" localSheetId="1">#REF!</definedName>
    <definedName name="asd" localSheetId="0">#REF!</definedName>
    <definedName name="asd">#REF!</definedName>
    <definedName name="asdf" localSheetId="5">[37]예가표!#REF!</definedName>
    <definedName name="asdf" localSheetId="4">[37]예가표!#REF!</definedName>
    <definedName name="asdf" localSheetId="2">[37]예가표!#REF!</definedName>
    <definedName name="asdf" localSheetId="7">[37]예가표!#REF!</definedName>
    <definedName name="asdf" localSheetId="1">[37]예가표!#REF!</definedName>
    <definedName name="asdf" localSheetId="0">[37]예가표!#REF!</definedName>
    <definedName name="asdf">[37]예가표!#REF!</definedName>
    <definedName name="asdfs" hidden="1">[38]Cash2!$G$16:$G$31</definedName>
    <definedName name="ASH" localSheetId="5">#REF!</definedName>
    <definedName name="ASH" localSheetId="4">#REF!</definedName>
    <definedName name="ASH" localSheetId="2">#REF!</definedName>
    <definedName name="ASH" localSheetId="7">#REF!</definedName>
    <definedName name="ASH" localSheetId="1">#REF!</definedName>
    <definedName name="ASH" localSheetId="0">#REF!</definedName>
    <definedName name="ASH">#REF!</definedName>
    <definedName name="ASHOKA" localSheetId="5">#REF!</definedName>
    <definedName name="ASHOKA" localSheetId="4">#REF!</definedName>
    <definedName name="ASHOKA" localSheetId="2">#REF!</definedName>
    <definedName name="ASHOKA" localSheetId="7">#REF!</definedName>
    <definedName name="ASHOKA" localSheetId="1">#REF!</definedName>
    <definedName name="ASHOKA" localSheetId="0">#REF!</definedName>
    <definedName name="ASHOKA">#REF!</definedName>
    <definedName name="ASPAV" localSheetId="5">#REF!</definedName>
    <definedName name="ASPAV" localSheetId="4">#REF!</definedName>
    <definedName name="ASPAV" localSheetId="2">#REF!</definedName>
    <definedName name="ASPAV" localSheetId="7">#REF!</definedName>
    <definedName name="ASPAV" localSheetId="1">#REF!</definedName>
    <definedName name="ASPAV" localSheetId="0">#REF!</definedName>
    <definedName name="ASPAV">#REF!</definedName>
    <definedName name="assdf" hidden="1">[38]Z!$T$179:$AH$179</definedName>
    <definedName name="At" localSheetId="5">#REF!</definedName>
    <definedName name="At" localSheetId="4">#REF!</definedName>
    <definedName name="At" localSheetId="2">#REF!</definedName>
    <definedName name="At" localSheetId="7">#REF!</definedName>
    <definedName name="At" localSheetId="1">#REF!</definedName>
    <definedName name="At" localSheetId="0">#REF!</definedName>
    <definedName name="At">#REF!</definedName>
    <definedName name="Attachment_C_3" localSheetId="5">#REF!</definedName>
    <definedName name="Attachment_C_3" localSheetId="4">#REF!</definedName>
    <definedName name="Attachment_C_3" localSheetId="2">#REF!</definedName>
    <definedName name="Attachment_C_3" localSheetId="7">#REF!</definedName>
    <definedName name="Attachment_C_3" localSheetId="1">#REF!</definedName>
    <definedName name="Attachment_C_3" localSheetId="0">#REF!</definedName>
    <definedName name="Attachment_C_3">#REF!</definedName>
    <definedName name="autofill_data" localSheetId="5">#REF!</definedName>
    <definedName name="autofill_data" localSheetId="4">#REF!</definedName>
    <definedName name="autofill_data" localSheetId="2">#REF!</definedName>
    <definedName name="autofill_data" localSheetId="7">#REF!</definedName>
    <definedName name="autofill_data" localSheetId="1">#REF!</definedName>
    <definedName name="autofill_data" localSheetId="0">#REF!</definedName>
    <definedName name="autofill_data">#REF!</definedName>
    <definedName name="AVIBRA">'[57]Cost of O &amp; O'!$F$8</definedName>
    <definedName name="aw" localSheetId="5">#REF!</definedName>
    <definedName name="aw" localSheetId="4">#REF!</definedName>
    <definedName name="aw" localSheetId="2">#REF!</definedName>
    <definedName name="aw" localSheetId="7">#REF!</definedName>
    <definedName name="aw" localSheetId="1">#REF!</definedName>
    <definedName name="aw" localSheetId="0">#REF!</definedName>
    <definedName name="aw">#REF!</definedName>
    <definedName name="B" localSheetId="5">#REF!</definedName>
    <definedName name="B" localSheetId="4">#REF!</definedName>
    <definedName name="B" localSheetId="2">#REF!</definedName>
    <definedName name="B" localSheetId="7">#REF!</definedName>
    <definedName name="B" localSheetId="1">#REF!</definedName>
    <definedName name="B" localSheetId="0">#REF!</definedName>
    <definedName name="B">#REF!</definedName>
    <definedName name="B___0" localSheetId="5">#REF!</definedName>
    <definedName name="B___0" localSheetId="4">#REF!</definedName>
    <definedName name="B___0" localSheetId="2">#REF!</definedName>
    <definedName name="B___0" localSheetId="7">#REF!</definedName>
    <definedName name="B___0" localSheetId="1">#REF!</definedName>
    <definedName name="B___0" localSheetId="0">#REF!</definedName>
    <definedName name="B___0">#REF!</definedName>
    <definedName name="B___13" localSheetId="5">#REF!</definedName>
    <definedName name="B___13" localSheetId="4">#REF!</definedName>
    <definedName name="B___13" localSheetId="2">#REF!</definedName>
    <definedName name="B___13" localSheetId="7">#REF!</definedName>
    <definedName name="B___13" localSheetId="1">#REF!</definedName>
    <definedName name="B___13" localSheetId="0">#REF!</definedName>
    <definedName name="B___13">#REF!</definedName>
    <definedName name="b_dash" localSheetId="5">#REF!</definedName>
    <definedName name="b_dash" localSheetId="4">#REF!</definedName>
    <definedName name="b_dash" localSheetId="2">#REF!</definedName>
    <definedName name="b_dash" localSheetId="7">#REF!</definedName>
    <definedName name="b_dash" localSheetId="1">#REF!</definedName>
    <definedName name="b_dash" localSheetId="0">#REF!</definedName>
    <definedName name="b_dash">#REF!</definedName>
    <definedName name="B_FLG" localSheetId="5">#REF!</definedName>
    <definedName name="B_FLG" localSheetId="4">#REF!</definedName>
    <definedName name="B_FLG" localSheetId="2">#REF!</definedName>
    <definedName name="B_FLG" localSheetId="7">#REF!</definedName>
    <definedName name="B_FLG" localSheetId="1">#REF!</definedName>
    <definedName name="B_FLG" localSheetId="0">#REF!</definedName>
    <definedName name="B_FLG">#REF!</definedName>
    <definedName name="back_pressure" localSheetId="5">#REF!</definedName>
    <definedName name="back_pressure" localSheetId="4">#REF!</definedName>
    <definedName name="back_pressure" localSheetId="2">#REF!</definedName>
    <definedName name="back_pressure" localSheetId="7">#REF!</definedName>
    <definedName name="back_pressure" localSheetId="1">#REF!</definedName>
    <definedName name="back_pressure" localSheetId="0">#REF!</definedName>
    <definedName name="back_pressure">#REF!</definedName>
    <definedName name="BADWE" localSheetId="5">{#N/A,#N/A,FALSE,"mpph1";#N/A,#N/A,FALSE,"mpmseb";#N/A,#N/A,FALSE,"mpph2"}</definedName>
    <definedName name="BADWE" localSheetId="4">{#N/A,#N/A,FALSE,"mpph1";#N/A,#N/A,FALSE,"mpmseb";#N/A,#N/A,FALSE,"mpph2"}</definedName>
    <definedName name="BADWE" localSheetId="2">{#N/A,#N/A,FALSE,"mpph1";#N/A,#N/A,FALSE,"mpmseb";#N/A,#N/A,FALSE,"mpph2"}</definedName>
    <definedName name="BADWE" localSheetId="1">{#N/A,#N/A,FALSE,"mpph1";#N/A,#N/A,FALSE,"mpmseb";#N/A,#N/A,FALSE,"mpph2"}</definedName>
    <definedName name="BADWE" localSheetId="0">{#N/A,#N/A,FALSE,"mpph1";#N/A,#N/A,FALSE,"mpmseb";#N/A,#N/A,FALSE,"mpph2"}</definedName>
    <definedName name="BADWE">{#N/A,#N/A,FALSE,"mpph1";#N/A,#N/A,FALSE,"mpmseb";#N/A,#N/A,FALSE,"mpph2"}</definedName>
    <definedName name="ball" localSheetId="5">#REF!</definedName>
    <definedName name="ball" localSheetId="4">#REF!</definedName>
    <definedName name="ball" localSheetId="2">#REF!</definedName>
    <definedName name="ball" localSheetId="7">#REF!</definedName>
    <definedName name="ball" localSheetId="1">#REF!</definedName>
    <definedName name="ball" localSheetId="0">#REF!</definedName>
    <definedName name="ball">#REF!</definedName>
    <definedName name="BAS" localSheetId="5">#REF!</definedName>
    <definedName name="BAS" localSheetId="4">#REF!</definedName>
    <definedName name="BAS" localSheetId="2">#REF!</definedName>
    <definedName name="BAS" localSheetId="7">#REF!</definedName>
    <definedName name="BAS" localSheetId="1">#REF!</definedName>
    <definedName name="BAS" localSheetId="0">#REF!</definedName>
    <definedName name="BAS">#REF!</definedName>
    <definedName name="BASE_PLATE" localSheetId="5">#REF!</definedName>
    <definedName name="BASE_PLATE" localSheetId="4">#REF!</definedName>
    <definedName name="BASE_PLATE" localSheetId="2">#REF!</definedName>
    <definedName name="BASE_PLATE" localSheetId="7">#REF!</definedName>
    <definedName name="BASE_PLATE" localSheetId="1">#REF!</definedName>
    <definedName name="BASE_PLATE" localSheetId="0">#REF!</definedName>
    <definedName name="BASE_PLATE">#REF!</definedName>
    <definedName name="baserate">[63]FINOLEX!$W$17</definedName>
    <definedName name="basew" localSheetId="5">#REF!</definedName>
    <definedName name="basew" localSheetId="4">#REF!</definedName>
    <definedName name="basew" localSheetId="2">#REF!</definedName>
    <definedName name="basew" localSheetId="7">#REF!</definedName>
    <definedName name="basew" localSheetId="1">#REF!</definedName>
    <definedName name="basew" localSheetId="0">#REF!</definedName>
    <definedName name="basew">#REF!</definedName>
    <definedName name="BATCH" localSheetId="5">#REF!</definedName>
    <definedName name="BATCH" localSheetId="4">#REF!</definedName>
    <definedName name="BATCH" localSheetId="2">#REF!</definedName>
    <definedName name="BATCH" localSheetId="7">#REF!</definedName>
    <definedName name="BATCH" localSheetId="1">#REF!</definedName>
    <definedName name="BATCH" localSheetId="0">#REF!</definedName>
    <definedName name="BATCH">#REF!</definedName>
    <definedName name="BATCH20" localSheetId="5">#REF!</definedName>
    <definedName name="BATCH20" localSheetId="4">#REF!</definedName>
    <definedName name="BATCH20" localSheetId="2">#REF!</definedName>
    <definedName name="BATCH20" localSheetId="7">#REF!</definedName>
    <definedName name="BATCH20" localSheetId="1">#REF!</definedName>
    <definedName name="BATCH20" localSheetId="0">#REF!</definedName>
    <definedName name="BATCH20">#REF!</definedName>
    <definedName name="BATCH30" localSheetId="5">#REF!</definedName>
    <definedName name="BATCH30" localSheetId="4">#REF!</definedName>
    <definedName name="BATCH30" localSheetId="2">#REF!</definedName>
    <definedName name="BATCH30" localSheetId="7">#REF!</definedName>
    <definedName name="BATCH30" localSheetId="1">#REF!</definedName>
    <definedName name="BATCH30" localSheetId="0">#REF!</definedName>
    <definedName name="BATCH30">#REF!</definedName>
    <definedName name="Batching_hot_mix_plant" localSheetId="5">[44]SOR!#REF!</definedName>
    <definedName name="Batching_hot_mix_plant" localSheetId="4">[44]SOR!#REF!</definedName>
    <definedName name="Batching_hot_mix_plant" localSheetId="2">[44]SOR!#REF!</definedName>
    <definedName name="Batching_hot_mix_plant" localSheetId="7">[44]SOR!#REF!</definedName>
    <definedName name="Batching_hot_mix_plant" localSheetId="1">[44]SOR!#REF!</definedName>
    <definedName name="Batching_hot_mix_plant" localSheetId="0">[44]SOR!#REF!</definedName>
    <definedName name="Batching_hot_mix_plant">[44]SOR!#REF!</definedName>
    <definedName name="BBOF" localSheetId="5">#REF!</definedName>
    <definedName name="BBOF" localSheetId="4">#REF!</definedName>
    <definedName name="BBOF" localSheetId="2">#REF!</definedName>
    <definedName name="BBOF" localSheetId="7">#REF!</definedName>
    <definedName name="BBOF" localSheetId="1">#REF!</definedName>
    <definedName name="BBOF" localSheetId="0">#REF!</definedName>
    <definedName name="BBOF">#REF!</definedName>
    <definedName name="BC" localSheetId="5">#REF!</definedName>
    <definedName name="BC" localSheetId="4">#REF!</definedName>
    <definedName name="BC" localSheetId="2">#REF!</definedName>
    <definedName name="BC" localSheetId="7">#REF!</definedName>
    <definedName name="BC" localSheetId="1">#REF!</definedName>
    <definedName name="BC" localSheetId="0">#REF!</definedName>
    <definedName name="BC">#REF!</definedName>
    <definedName name="bcc" localSheetId="5">[13]ANAL!#REF!</definedName>
    <definedName name="bcc" localSheetId="4">[13]ANAL!#REF!</definedName>
    <definedName name="bcc" localSheetId="2">[13]ANAL!#REF!</definedName>
    <definedName name="bcc" localSheetId="7">[13]ANAL!#REF!</definedName>
    <definedName name="bcc" localSheetId="1">[13]ANAL!#REF!</definedName>
    <definedName name="bcc" localSheetId="0">[13]ANAL!#REF!</definedName>
    <definedName name="bcc">[13]ANAL!#REF!</definedName>
    <definedName name="Bcw">[64]basdat!$D$5</definedName>
    <definedName name="BDCODE">#N/A</definedName>
    <definedName name="beee" localSheetId="5">#REF!</definedName>
    <definedName name="beee" localSheetId="4">#REF!</definedName>
    <definedName name="beee" localSheetId="2">#REF!</definedName>
    <definedName name="beee" localSheetId="7">#REF!</definedName>
    <definedName name="beee" localSheetId="1">#REF!</definedName>
    <definedName name="beee" localSheetId="0">#REF!</definedName>
    <definedName name="beee">#REF!</definedName>
    <definedName name="beegbegge" localSheetId="5">#REF!</definedName>
    <definedName name="beegbegge" localSheetId="4">#REF!</definedName>
    <definedName name="beegbegge" localSheetId="2">#REF!</definedName>
    <definedName name="beegbegge" localSheetId="7">#REF!</definedName>
    <definedName name="beegbegge" localSheetId="1">#REF!</definedName>
    <definedName name="beegbegge" localSheetId="0">#REF!</definedName>
    <definedName name="beegbegge">#REF!</definedName>
    <definedName name="begbeg" localSheetId="5">#REF!</definedName>
    <definedName name="begbeg" localSheetId="4">#REF!</definedName>
    <definedName name="begbeg" localSheetId="2">#REF!</definedName>
    <definedName name="begbeg" localSheetId="7">#REF!</definedName>
    <definedName name="begbeg" localSheetId="1">#REF!</definedName>
    <definedName name="begbeg" localSheetId="0">#REF!</definedName>
    <definedName name="begbeg">#REF!</definedName>
    <definedName name="beta" localSheetId="5">#REF!</definedName>
    <definedName name="beta" localSheetId="4">#REF!</definedName>
    <definedName name="beta" localSheetId="2">#REF!</definedName>
    <definedName name="beta" localSheetId="7">#REF!</definedName>
    <definedName name="beta" localSheetId="1">#REF!</definedName>
    <definedName name="beta" localSheetId="0">#REF!</definedName>
    <definedName name="beta">#REF!</definedName>
    <definedName name="BGrP" localSheetId="5">#REF!</definedName>
    <definedName name="BGrP" localSheetId="4">#REF!</definedName>
    <definedName name="BGrP" localSheetId="2">#REF!</definedName>
    <definedName name="BGrP" localSheetId="7">#REF!</definedName>
    <definedName name="BGrP" localSheetId="1">#REF!</definedName>
    <definedName name="BGrP" localSheetId="0">#REF!</definedName>
    <definedName name="BGrP">#REF!</definedName>
    <definedName name="bheel" localSheetId="5">#REF!</definedName>
    <definedName name="bheel" localSheetId="4">#REF!</definedName>
    <definedName name="bheel" localSheetId="2">#REF!</definedName>
    <definedName name="bheel" localSheetId="7">#REF!</definedName>
    <definedName name="bheel" localSheetId="1">#REF!</definedName>
    <definedName name="bheel" localSheetId="0">#REF!</definedName>
    <definedName name="bheel">#REF!</definedName>
    <definedName name="BHIS" localSheetId="5">#REF!</definedName>
    <definedName name="BHIS" localSheetId="4">#REF!</definedName>
    <definedName name="BHIS" localSheetId="2">#REF!</definedName>
    <definedName name="BHIS" localSheetId="7">#REF!</definedName>
    <definedName name="BHIS" localSheetId="1">#REF!</definedName>
    <definedName name="BHIS" localSheetId="0">#REF!</definedName>
    <definedName name="BHIS">#REF!</definedName>
    <definedName name="BIND" localSheetId="5">#REF!</definedName>
    <definedName name="BIND" localSheetId="4">#REF!</definedName>
    <definedName name="BIND" localSheetId="2">#REF!</definedName>
    <definedName name="BIND" localSheetId="7">#REF!</definedName>
    <definedName name="BIND" localSheetId="1">#REF!</definedName>
    <definedName name="BIND" localSheetId="0">#REF!</definedName>
    <definedName name="BIND">#REF!</definedName>
    <definedName name="Bindingwire" localSheetId="5">#REF!</definedName>
    <definedName name="Bindingwire" localSheetId="4">#REF!</definedName>
    <definedName name="Bindingwire" localSheetId="2">#REF!</definedName>
    <definedName name="Bindingwire" localSheetId="7">#REF!</definedName>
    <definedName name="Bindingwire" localSheetId="1">#REF!</definedName>
    <definedName name="Bindingwire" localSheetId="0">#REF!</definedName>
    <definedName name="Bindingwire">#REF!</definedName>
    <definedName name="BIT" localSheetId="5">#REF!</definedName>
    <definedName name="BIT" localSheetId="4">#REF!</definedName>
    <definedName name="BIT" localSheetId="2">#REF!</definedName>
    <definedName name="BIT" localSheetId="7">#REF!</definedName>
    <definedName name="BIT" localSheetId="1">#REF!</definedName>
    <definedName name="BIT" localSheetId="0">#REF!</definedName>
    <definedName name="BIT">#REF!</definedName>
    <definedName name="BITDIST" localSheetId="5">#REF!</definedName>
    <definedName name="BITDIST" localSheetId="4">#REF!</definedName>
    <definedName name="BITDIST" localSheetId="2">#REF!</definedName>
    <definedName name="BITDIST" localSheetId="7">#REF!</definedName>
    <definedName name="BITDIST" localSheetId="1">#REF!</definedName>
    <definedName name="BITDIST" localSheetId="0">#REF!</definedName>
    <definedName name="BITDIST">#REF!</definedName>
    <definedName name="bkd" localSheetId="5" hidden="1">{"'Sheet1'!$L$16"}</definedName>
    <definedName name="bkd" localSheetId="4" hidden="1">{"'Sheet1'!$L$16"}</definedName>
    <definedName name="bkd" localSheetId="2" hidden="1">{"'Sheet1'!$L$16"}</definedName>
    <definedName name="bkd" localSheetId="1" hidden="1">{"'Sheet1'!$L$16"}</definedName>
    <definedName name="bkd" localSheetId="0" hidden="1">{"'Sheet1'!$L$16"}</definedName>
    <definedName name="bkd" hidden="1">{"'Sheet1'!$L$16"}</definedName>
    <definedName name="BLACKH" localSheetId="5">#REF!</definedName>
    <definedName name="BLACKH" localSheetId="4">#REF!</definedName>
    <definedName name="BLACKH" localSheetId="2">#REF!</definedName>
    <definedName name="BLACKH" localSheetId="7">#REF!</definedName>
    <definedName name="BLACKH" localSheetId="1">#REF!</definedName>
    <definedName name="BLACKH" localSheetId="0">#REF!</definedName>
    <definedName name="BLACKH">#REF!</definedName>
    <definedName name="Blank1" localSheetId="5">OR(ISBLANK(#REF!),ISBLANK(#REF!))</definedName>
    <definedName name="Blank1" localSheetId="4">OR(ISBLANK(#REF!),ISBLANK(#REF!))</definedName>
    <definedName name="Blank1" localSheetId="2">OR(ISBLANK(#REF!),ISBLANK(#REF!))</definedName>
    <definedName name="Blank1" localSheetId="7">OR(ISBLANK(#REF!),ISBLANK(#REF!))</definedName>
    <definedName name="Blank1" localSheetId="1">OR(ISBLANK(#REF!),ISBLANK(#REF!))</definedName>
    <definedName name="Blank1" localSheetId="0">OR(ISBLANK(#REF!),ISBLANK(#REF!))</definedName>
    <definedName name="Blank1">OR(ISBLANK(#REF!),ISBLANK(#REF!))</definedName>
    <definedName name="Blank10" localSheetId="1">OR(ISBLANK([65]Collab!$D1),ISBLANK([65]Collab!$I1))</definedName>
    <definedName name="Blank10" localSheetId="0">OR(ISBLANK([65]Collab!$D1),ISBLANK([65]Collab!$I1))</definedName>
    <definedName name="Blank10">OR(ISBLANK([65]Collab!$D1),ISBLANK([65]Collab!$I1))</definedName>
    <definedName name="Blank11" localSheetId="1">OR(ISBLANK([65]Transport!$D1),ISBLANK([65]Transport!$G1))</definedName>
    <definedName name="Blank11" localSheetId="0">OR(ISBLANK([65]Transport!$D1),ISBLANK([65]Transport!$G1))</definedName>
    <definedName name="Blank11">OR(ISBLANK([65]Transport!$D1),ISBLANK([65]Transport!$G1))</definedName>
    <definedName name="Blank12" localSheetId="1">OR(ISBLANK('[65]Civil 1'!$D1),ISBLANK('[65]Civil 1'!$K1))</definedName>
    <definedName name="Blank12" localSheetId="0">OR(ISBLANK('[65]Civil 1'!$D1),ISBLANK('[65]Civil 1'!$K1))</definedName>
    <definedName name="Blank12">OR(ISBLANK('[65]Civil 1'!$D1),ISBLANK('[65]Civil 1'!$K1))</definedName>
    <definedName name="Blank13" localSheetId="1">OR(ISBLANK('[65]Civil 2'!$D1),ISBLANK('[65]Civil 2'!$K1))</definedName>
    <definedName name="Blank13" localSheetId="0">OR(ISBLANK('[65]Civil 2'!$D1),ISBLANK('[65]Civil 2'!$K1))</definedName>
    <definedName name="Blank13">OR(ISBLANK('[65]Civil 2'!$D1),ISBLANK('[65]Civil 2'!$K1))</definedName>
    <definedName name="Blank14" localSheetId="1">OR(ISBLANK('[65]Civil 3'!$D1),ISBLANK('[65]Civil 3'!$K1))</definedName>
    <definedName name="Blank14" localSheetId="0">OR(ISBLANK('[65]Civil 3'!$D1),ISBLANK('[65]Civil 3'!$K1))</definedName>
    <definedName name="Blank14">OR(ISBLANK('[65]Civil 3'!$D1),ISBLANK('[65]Civil 3'!$K1))</definedName>
    <definedName name="Blank15" localSheetId="1">OR(ISBLANK('[65]Site 1'!$D1),ISBLANK('[65]Site 1'!$K1))</definedName>
    <definedName name="Blank15" localSheetId="0">OR(ISBLANK('[65]Site 1'!$D1),ISBLANK('[65]Site 1'!$K1))</definedName>
    <definedName name="Blank15">OR(ISBLANK('[65]Site 1'!$D1),ISBLANK('[65]Site 1'!$K1))</definedName>
    <definedName name="Blank16" localSheetId="1">OR(ISBLANK('[65]Site 2'!$D1),ISBLANK('[65]Site 2'!$K1))</definedName>
    <definedName name="Blank16" localSheetId="0">OR(ISBLANK('[65]Site 2'!$D1),ISBLANK('[65]Site 2'!$K1))</definedName>
    <definedName name="Blank16">OR(ISBLANK('[65]Site 2'!$D1),ISBLANK('[65]Site 2'!$K1))</definedName>
    <definedName name="Blank17" localSheetId="1">OR(ISBLANK('[65]Site 3'!$D1),ISBLANK('[65]Site 3'!$K1))</definedName>
    <definedName name="Blank17" localSheetId="0">OR(ISBLANK('[65]Site 3'!$D1),ISBLANK('[65]Site 3'!$K1))</definedName>
    <definedName name="Blank17">OR(ISBLANK('[65]Site 3'!$D1),ISBLANK('[65]Site 3'!$K1))</definedName>
    <definedName name="Blank18" localSheetId="1">OR(ISBLANK('[65]Site Faci'!$D1),ISBLANK('[65]Site Faci'!$K1))</definedName>
    <definedName name="Blank18" localSheetId="0">OR(ISBLANK('[65]Site Faci'!$D1),ISBLANK('[65]Site Faci'!$K1))</definedName>
    <definedName name="Blank18">OR(ISBLANK('[65]Site Faci'!$D1),ISBLANK('[65]Site Faci'!$K1))</definedName>
    <definedName name="Blank19" localSheetId="5">OR(N([65]Cont!#REF!)=0,N([65]Cont!$G1)=0)</definedName>
    <definedName name="Blank19" localSheetId="4">OR(N([65]Cont!#REF!)=0,N([65]Cont!$G1)=0)</definedName>
    <definedName name="Blank19" localSheetId="2">OR(N([65]Cont!#REF!)=0,N([65]Cont!$G1)=0)</definedName>
    <definedName name="Blank19" localSheetId="7">OR(N([65]Cont!#REF!)=0,N([65]Cont!$G1)=0)</definedName>
    <definedName name="Blank19" localSheetId="1">OR(N([65]Cont!#REF!)=0,N([65]Cont!$G1)=0)</definedName>
    <definedName name="Blank19" localSheetId="0">OR(N([65]Cont!#REF!)=0,N([65]Cont!$G1)=0)</definedName>
    <definedName name="Blank19">OR(N([65]Cont!#REF!)=0,N([65]Cont!$G1)=0)</definedName>
    <definedName name="Blank20" localSheetId="5">OR(N([65]Cont!#REF!)=0,N([65]Cont!$M1)=0)</definedName>
    <definedName name="Blank20" localSheetId="4">OR(N([65]Cont!#REF!)=0,N([65]Cont!$M1)=0)</definedName>
    <definedName name="Blank20" localSheetId="2">OR(N([65]Cont!#REF!)=0,N([65]Cont!$M1)=0)</definedName>
    <definedName name="Blank20" localSheetId="7">OR(N([65]Cont!#REF!)=0,N([65]Cont!$M1)=0)</definedName>
    <definedName name="Blank20" localSheetId="1">OR(N([65]Cont!#REF!)=0,N([65]Cont!$M1)=0)</definedName>
    <definedName name="Blank20" localSheetId="0">OR(N([65]Cont!#REF!)=0,N([65]Cont!$M1)=0)</definedName>
    <definedName name="Blank20">OR(N([65]Cont!#REF!)=0,N([65]Cont!$M1)=0)</definedName>
    <definedName name="Blank21" localSheetId="1">OR(ISBLANK('[65]Engg-Exec-1'!$D1),ISBLANK('[65]Engg-Exec-1'!$H1))</definedName>
    <definedName name="Blank21" localSheetId="0">OR(ISBLANK('[65]Engg-Exec-1'!$D1),ISBLANK('[65]Engg-Exec-1'!$H1))</definedName>
    <definedName name="Blank21">OR(ISBLANK('[65]Engg-Exec-1'!$D1),ISBLANK('[65]Engg-Exec-1'!$H1))</definedName>
    <definedName name="Blank22" localSheetId="1">OR(ISBLANK('[65]Site-Precom-1'!$D1),ISBLANK('[65]Site-Precom-1'!$H1))</definedName>
    <definedName name="Blank22" localSheetId="0">OR(ISBLANK('[65]Site-Precom-1'!$D1),ISBLANK('[65]Site-Precom-1'!$H1))</definedName>
    <definedName name="Blank22">OR(ISBLANK('[65]Site-Precom-1'!$D1),ISBLANK('[65]Site-Precom-1'!$H1))</definedName>
    <definedName name="Blank23" localSheetId="1">OR(ISBLANK('[65]Site-Precom-Vendor'!$D1),ISBLANK('[65]Site-Precom-Vendor'!$I1))</definedName>
    <definedName name="Blank23" localSheetId="0">OR(ISBLANK('[65]Site-Precom-Vendor'!$D1),ISBLANK('[65]Site-Precom-Vendor'!$I1))</definedName>
    <definedName name="Blank23">OR(ISBLANK('[65]Site-Precom-Vendor'!$D1),ISBLANK('[65]Site-Precom-Vendor'!$I1))</definedName>
    <definedName name="Blank24" localSheetId="1">OR(ISBLANK('[65]Risk-Anal'!$D1),ISBLANK('[65]Risk-Anal'!$I1),ISBLANK('[65]Risk-Anal'!$J1),ISBLANK('[65]Risk-Anal'!$K1),ISBLANK('[65]Risk-Anal'!$L1))</definedName>
    <definedName name="Blank24" localSheetId="0">OR(ISBLANK('[65]Risk-Anal'!$D1),ISBLANK('[65]Risk-Anal'!$I1),ISBLANK('[65]Risk-Anal'!$J1),ISBLANK('[65]Risk-Anal'!$K1),ISBLANK('[65]Risk-Anal'!$L1))</definedName>
    <definedName name="Blank24">OR(ISBLANK('[65]Risk-Anal'!$D1),ISBLANK('[65]Risk-Anal'!$I1),ISBLANK('[65]Risk-Anal'!$J1),ISBLANK('[65]Risk-Anal'!$K1),ISBLANK('[65]Risk-Anal'!$L1))</definedName>
    <definedName name="Blank25" localSheetId="5">OR(N([65]Cont!#REF!)=0,N([65]Cont!$P1)=0)</definedName>
    <definedName name="Blank25" localSheetId="4">OR(N([65]Cont!#REF!)=0,N([65]Cont!$P1)=0)</definedName>
    <definedName name="Blank25" localSheetId="2">OR(N([65]Cont!#REF!)=0,N([65]Cont!$P1)=0)</definedName>
    <definedName name="Blank25" localSheetId="7">OR(N([65]Cont!#REF!)=0,N([65]Cont!$P1)=0)</definedName>
    <definedName name="Blank25" localSheetId="1">OR(N([65]Cont!#REF!)=0,N([65]Cont!$P1)=0)</definedName>
    <definedName name="Blank25" localSheetId="0">OR(N([65]Cont!#REF!)=0,N([65]Cont!$P1)=0)</definedName>
    <definedName name="Blank25">OR(N([65]Cont!#REF!)=0,N([65]Cont!$P1)=0)</definedName>
    <definedName name="Block01_1" localSheetId="5">#REF!</definedName>
    <definedName name="Block01_1" localSheetId="4">#REF!</definedName>
    <definedName name="Block01_1" localSheetId="2">#REF!</definedName>
    <definedName name="Block01_1" localSheetId="7">#REF!</definedName>
    <definedName name="Block01_1" localSheetId="1">#REF!</definedName>
    <definedName name="Block01_1" localSheetId="0">#REF!</definedName>
    <definedName name="Block01_1">#REF!</definedName>
    <definedName name="Block02" localSheetId="5">'[66]form-c4'!#REF!</definedName>
    <definedName name="Block02" localSheetId="4">'[66]form-c4'!#REF!</definedName>
    <definedName name="Block02" localSheetId="2">'[66]form-c4'!#REF!</definedName>
    <definedName name="Block02" localSheetId="7">'[66]form-c4'!#REF!</definedName>
    <definedName name="Block02" localSheetId="1">'[66]form-c4'!#REF!</definedName>
    <definedName name="Block02" localSheetId="0">'[66]form-c4'!#REF!</definedName>
    <definedName name="Block02">'[66]form-c4'!#REF!</definedName>
    <definedName name="Block13" localSheetId="1">OR(ISBLANK('[65]Civil 2'!$D1),ISBLANK('[65]Civil 2'!$K1))</definedName>
    <definedName name="Block13" localSheetId="0">OR(ISBLANK('[65]Civil 2'!$D1),ISBLANK('[65]Civil 2'!$K1))</definedName>
    <definedName name="Block13">OR(ISBLANK('[65]Civil 2'!$D1),ISBLANK('[65]Civil 2'!$K1))</definedName>
    <definedName name="bm" localSheetId="5" hidden="1">{"'Sheet1'!$L$16"}</definedName>
    <definedName name="bm" localSheetId="4" hidden="1">{"'Sheet1'!$L$16"}</definedName>
    <definedName name="bm" localSheetId="2" hidden="1">{"'Sheet1'!$L$16"}</definedName>
    <definedName name="bm" localSheetId="1" hidden="1">{"'Sheet1'!$L$16"}</definedName>
    <definedName name="bm" localSheetId="0" hidden="1">{"'Sheet1'!$L$16"}</definedName>
    <definedName name="bm" hidden="1">{"'Sheet1'!$L$16"}</definedName>
    <definedName name="bn" localSheetId="5" hidden="1">{"'Sheet1'!$L$16"}</definedName>
    <definedName name="bn" localSheetId="4" hidden="1">{"'Sheet1'!$L$16"}</definedName>
    <definedName name="bn" localSheetId="2" hidden="1">{"'Sheet1'!$L$16"}</definedName>
    <definedName name="bn" localSheetId="1" hidden="1">{"'Sheet1'!$L$16"}</definedName>
    <definedName name="bn" localSheetId="0" hidden="1">{"'Sheet1'!$L$16"}</definedName>
    <definedName name="bn" hidden="1">{"'Sheet1'!$L$16"}</definedName>
    <definedName name="bol" localSheetId="5">#REF!</definedName>
    <definedName name="bol" localSheetId="4">#REF!</definedName>
    <definedName name="bol" localSheetId="2">#REF!</definedName>
    <definedName name="bol" localSheetId="7">#REF!</definedName>
    <definedName name="bol" localSheetId="1">#REF!</definedName>
    <definedName name="bol" localSheetId="0">#REF!</definedName>
    <definedName name="bol">#REF!</definedName>
    <definedName name="Bold">'[46]RA Civil'!$E$30</definedName>
    <definedName name="BOLT" localSheetId="5">#REF!</definedName>
    <definedName name="BOLT" localSheetId="4">#REF!</definedName>
    <definedName name="BOLT" localSheetId="2">#REF!</definedName>
    <definedName name="BOLT" localSheetId="7">#REF!</definedName>
    <definedName name="BOLT" localSheetId="1">#REF!</definedName>
    <definedName name="BOLT" localSheetId="0">#REF!</definedName>
    <definedName name="BOLT">#REF!</definedName>
    <definedName name="boml" localSheetId="5">#REF!</definedName>
    <definedName name="boml" localSheetId="4">#REF!</definedName>
    <definedName name="boml" localSheetId="2">#REF!</definedName>
    <definedName name="boml" localSheetId="7">#REF!</definedName>
    <definedName name="boml" localSheetId="1">#REF!</definedName>
    <definedName name="boml" localSheetId="0">#REF!</definedName>
    <definedName name="boml">#REF!</definedName>
    <definedName name="Bonus_E" localSheetId="5">'[67]SITE OVERHEADS'!#REF!</definedName>
    <definedName name="Bonus_E" localSheetId="4">'[67]SITE OVERHEADS'!#REF!</definedName>
    <definedName name="Bonus_E" localSheetId="2">'[67]SITE OVERHEADS'!#REF!</definedName>
    <definedName name="Bonus_E" localSheetId="7">'[67]SITE OVERHEADS'!#REF!</definedName>
    <definedName name="Bonus_E" localSheetId="1">'[67]SITE OVERHEADS'!#REF!</definedName>
    <definedName name="Bonus_E" localSheetId="0">'[67]SITE OVERHEADS'!#REF!</definedName>
    <definedName name="Bonus_E">'[67]SITE OVERHEADS'!#REF!</definedName>
    <definedName name="BOQ" localSheetId="5">#REF!</definedName>
    <definedName name="BOQ" localSheetId="4">#REF!</definedName>
    <definedName name="BOQ" localSheetId="2">#REF!</definedName>
    <definedName name="BOQ" localSheetId="7">#REF!</definedName>
    <definedName name="BOQ" localSheetId="1">#REF!</definedName>
    <definedName name="BOQ" localSheetId="0">#REF!</definedName>
    <definedName name="BOQ">#REF!</definedName>
    <definedName name="BORE_HOLE_DATA" localSheetId="5">#REF!</definedName>
    <definedName name="BORE_HOLE_DATA" localSheetId="4">#REF!</definedName>
    <definedName name="BORE_HOLE_DATA" localSheetId="2">#REF!</definedName>
    <definedName name="BORE_HOLE_DATA" localSheetId="7">#REF!</definedName>
    <definedName name="BORE_HOLE_DATA" localSheetId="1">#REF!</definedName>
    <definedName name="BORE_HOLE_DATA" localSheetId="0">#REF!</definedName>
    <definedName name="BORE_HOLE_DATA">#REF!</definedName>
    <definedName name="BOSS" localSheetId="5">#REF!</definedName>
    <definedName name="BOSS" localSheetId="4">#REF!</definedName>
    <definedName name="BOSS" localSheetId="2">#REF!</definedName>
    <definedName name="BOSS" localSheetId="7">#REF!</definedName>
    <definedName name="BOSS" localSheetId="1">#REF!</definedName>
    <definedName name="BOSS" localSheetId="0">#REF!</definedName>
    <definedName name="BOSS">#REF!</definedName>
    <definedName name="botl" localSheetId="5">#REF!</definedName>
    <definedName name="botl" localSheetId="4">#REF!</definedName>
    <definedName name="botl" localSheetId="2">#REF!</definedName>
    <definedName name="botl" localSheetId="7">#REF!</definedName>
    <definedName name="botl" localSheetId="1">#REF!</definedName>
    <definedName name="botl" localSheetId="0">#REF!</definedName>
    <definedName name="botl">#REF!</definedName>
    <definedName name="botn" localSheetId="5">#REF!</definedName>
    <definedName name="botn" localSheetId="4">#REF!</definedName>
    <definedName name="botn" localSheetId="2">#REF!</definedName>
    <definedName name="botn" localSheetId="7">#REF!</definedName>
    <definedName name="botn" localSheetId="1">#REF!</definedName>
    <definedName name="botn" localSheetId="0">#REF!</definedName>
    <definedName name="botn">#REF!</definedName>
    <definedName name="BOULD" localSheetId="5">#REF!</definedName>
    <definedName name="BOULD" localSheetId="4">#REF!</definedName>
    <definedName name="BOULD" localSheetId="2">#REF!</definedName>
    <definedName name="BOULD" localSheetId="7">#REF!</definedName>
    <definedName name="BOULD" localSheetId="1">#REF!</definedName>
    <definedName name="BOULD" localSheetId="0">#REF!</definedName>
    <definedName name="BOULD">#REF!</definedName>
    <definedName name="BOX" localSheetId="5">#REF!</definedName>
    <definedName name="BOX" localSheetId="4">#REF!</definedName>
    <definedName name="BOX" localSheetId="2">#REF!</definedName>
    <definedName name="BOX" localSheetId="7">#REF!</definedName>
    <definedName name="BOX" localSheetId="1">#REF!</definedName>
    <definedName name="BOX" localSheetId="0">#REF!</definedName>
    <definedName name="BOX">#REF!</definedName>
    <definedName name="bp" localSheetId="5">[68]BP!#REF!</definedName>
    <definedName name="bp" localSheetId="4">[68]BP!#REF!</definedName>
    <definedName name="bp" localSheetId="2">[68]BP!#REF!</definedName>
    <definedName name="bp" localSheetId="7">[68]BP!#REF!</definedName>
    <definedName name="bp" localSheetId="1">[68]BP!#REF!</definedName>
    <definedName name="bp" localSheetId="0">[68]BP!#REF!</definedName>
    <definedName name="bp">[68]BP!#REF!</definedName>
    <definedName name="Breaks" localSheetId="5">#REF!</definedName>
    <definedName name="Breaks" localSheetId="4">#REF!</definedName>
    <definedName name="Breaks" localSheetId="2">#REF!</definedName>
    <definedName name="Breaks" localSheetId="7">#REF!</definedName>
    <definedName name="Breaks" localSheetId="1">#REF!</definedName>
    <definedName name="Breaks" localSheetId="0">#REF!</definedName>
    <definedName name="Breaks">#REF!</definedName>
    <definedName name="BRIBAT">'[46]RA Civil'!$E$38</definedName>
    <definedName name="BRICKS" localSheetId="5">#REF!</definedName>
    <definedName name="BRICKS" localSheetId="4">#REF!</definedName>
    <definedName name="BRICKS" localSheetId="2">#REF!</definedName>
    <definedName name="BRICKS" localSheetId="7">#REF!</definedName>
    <definedName name="BRICKS" localSheetId="1">#REF!</definedName>
    <definedName name="BRICKS" localSheetId="0">#REF!</definedName>
    <definedName name="BRICKS">#REF!</definedName>
    <definedName name="BROM" localSheetId="5">#REF!</definedName>
    <definedName name="BROM" localSheetId="4">#REF!</definedName>
    <definedName name="BROM" localSheetId="2">#REF!</definedName>
    <definedName name="BROM" localSheetId="7">#REF!</definedName>
    <definedName name="BROM" localSheetId="1">#REF!</definedName>
    <definedName name="BROM" localSheetId="0">#REF!</definedName>
    <definedName name="BROM">#REF!</definedName>
    <definedName name="broom" localSheetId="5">#REF!</definedName>
    <definedName name="broom" localSheetId="4">#REF!</definedName>
    <definedName name="broom" localSheetId="2">#REF!</definedName>
    <definedName name="broom" localSheetId="7">#REF!</definedName>
    <definedName name="broom" localSheetId="1">#REF!</definedName>
    <definedName name="broom" localSheetId="0">#REF!</definedName>
    <definedName name="broom">#REF!</definedName>
    <definedName name="btoe" localSheetId="5">#REF!</definedName>
    <definedName name="btoe" localSheetId="4">#REF!</definedName>
    <definedName name="btoe" localSheetId="2">#REF!</definedName>
    <definedName name="btoe" localSheetId="7">#REF!</definedName>
    <definedName name="btoe" localSheetId="1">#REF!</definedName>
    <definedName name="btoe" localSheetId="0">#REF!</definedName>
    <definedName name="btoe">#REF!</definedName>
    <definedName name="bua" localSheetId="5">#REF!</definedName>
    <definedName name="bua" localSheetId="4">#REF!</definedName>
    <definedName name="bua" localSheetId="2">#REF!</definedName>
    <definedName name="bua" localSheetId="7">#REF!</definedName>
    <definedName name="bua" localSheetId="1">#REF!</definedName>
    <definedName name="bua" localSheetId="0">#REF!</definedName>
    <definedName name="bua">#REF!</definedName>
    <definedName name="BUDDHA" localSheetId="5">#REF!</definedName>
    <definedName name="BUDDHA" localSheetId="4">#REF!</definedName>
    <definedName name="BUDDHA" localSheetId="2">#REF!</definedName>
    <definedName name="BUDDHA" localSheetId="7">#REF!</definedName>
    <definedName name="BUDDHA" localSheetId="1">#REF!</definedName>
    <definedName name="BUDDHA" localSheetId="0">#REF!</definedName>
    <definedName name="BUDDHA">#REF!</definedName>
    <definedName name="building">'[69]DETAILED  BOQ'!$A$2</definedName>
    <definedName name="building___0" localSheetId="5">#REF!</definedName>
    <definedName name="building___0" localSheetId="4">#REF!</definedName>
    <definedName name="building___0" localSheetId="2">#REF!</definedName>
    <definedName name="building___0" localSheetId="7">#REF!</definedName>
    <definedName name="building___0" localSheetId="1">#REF!</definedName>
    <definedName name="building___0" localSheetId="0">#REF!</definedName>
    <definedName name="building___0">#REF!</definedName>
    <definedName name="building___11" localSheetId="5">#REF!</definedName>
    <definedName name="building___11" localSheetId="4">#REF!</definedName>
    <definedName name="building___11" localSheetId="2">#REF!</definedName>
    <definedName name="building___11" localSheetId="7">#REF!</definedName>
    <definedName name="building___11" localSheetId="1">#REF!</definedName>
    <definedName name="building___11" localSheetId="0">#REF!</definedName>
    <definedName name="building___11">#REF!</definedName>
    <definedName name="building___12" localSheetId="5">#REF!</definedName>
    <definedName name="building___12" localSheetId="4">#REF!</definedName>
    <definedName name="building___12" localSheetId="2">#REF!</definedName>
    <definedName name="building___12" localSheetId="7">#REF!</definedName>
    <definedName name="building___12" localSheetId="1">#REF!</definedName>
    <definedName name="building___12" localSheetId="0">#REF!</definedName>
    <definedName name="building___12">#REF!</definedName>
    <definedName name="BuiltIn_Print_Area___0" localSheetId="5">#REF!</definedName>
    <definedName name="BuiltIn_Print_Area___0" localSheetId="4">#REF!</definedName>
    <definedName name="BuiltIn_Print_Area___0" localSheetId="2">#REF!</definedName>
    <definedName name="BuiltIn_Print_Area___0" localSheetId="7">#REF!</definedName>
    <definedName name="BuiltIn_Print_Area___0" localSheetId="1">#REF!</definedName>
    <definedName name="BuiltIn_Print_Area___0" localSheetId="0">#REF!</definedName>
    <definedName name="BuiltIn_Print_Area___0">#REF!</definedName>
    <definedName name="BuiltIn_Print_Area___0___0___0___0___0" localSheetId="5">[70]procurement!#REF!</definedName>
    <definedName name="BuiltIn_Print_Area___0___0___0___0___0" localSheetId="4">[70]procurement!#REF!</definedName>
    <definedName name="BuiltIn_Print_Area___0___0___0___0___0" localSheetId="2">[70]procurement!#REF!</definedName>
    <definedName name="BuiltIn_Print_Area___0___0___0___0___0" localSheetId="7">[70]procurement!#REF!</definedName>
    <definedName name="BuiltIn_Print_Area___0___0___0___0___0" localSheetId="1">[70]procurement!#REF!</definedName>
    <definedName name="BuiltIn_Print_Area___0___0___0___0___0" localSheetId="0">[70]procurement!#REF!</definedName>
    <definedName name="BuiltIn_Print_Area___0___0___0___0___0">[70]procurement!#REF!</definedName>
    <definedName name="BuiltIn_Print_Area___0___0___0___0___0___0" localSheetId="5">#REF!</definedName>
    <definedName name="BuiltIn_Print_Area___0___0___0___0___0___0" localSheetId="4">#REF!</definedName>
    <definedName name="BuiltIn_Print_Area___0___0___0___0___0___0" localSheetId="2">#REF!</definedName>
    <definedName name="BuiltIn_Print_Area___0___0___0___0___0___0" localSheetId="7">#REF!</definedName>
    <definedName name="BuiltIn_Print_Area___0___0___0___0___0___0" localSheetId="1">#REF!</definedName>
    <definedName name="BuiltIn_Print_Area___0___0___0___0___0___0" localSheetId="0">#REF!</definedName>
    <definedName name="BuiltIn_Print_Area___0___0___0___0___0___0">#REF!</definedName>
    <definedName name="BuiltIn_Print_Titles___0">#N/A</definedName>
    <definedName name="BuiltIn_Print_Titles___0___0___0___0" localSheetId="5">#REF!</definedName>
    <definedName name="BuiltIn_Print_Titles___0___0___0___0" localSheetId="4">#REF!</definedName>
    <definedName name="BuiltIn_Print_Titles___0___0___0___0" localSheetId="2">#REF!</definedName>
    <definedName name="BuiltIn_Print_Titles___0___0___0___0" localSheetId="7">#REF!</definedName>
    <definedName name="BuiltIn_Print_Titles___0___0___0___0" localSheetId="1">#REF!</definedName>
    <definedName name="BuiltIn_Print_Titles___0___0___0___0" localSheetId="0">#REF!</definedName>
    <definedName name="BuiltIn_Print_Titles___0___0___0___0">#REF!</definedName>
    <definedName name="butterfly" localSheetId="5">#REF!</definedName>
    <definedName name="butterfly" localSheetId="4">#REF!</definedName>
    <definedName name="butterfly" localSheetId="2">#REF!</definedName>
    <definedName name="butterfly" localSheetId="7">#REF!</definedName>
    <definedName name="butterfly" localSheetId="1">#REF!</definedName>
    <definedName name="butterfly" localSheetId="0">#REF!</definedName>
    <definedName name="butterfly">#REF!</definedName>
    <definedName name="bw" localSheetId="5">#REF!</definedName>
    <definedName name="bw" localSheetId="4">#REF!</definedName>
    <definedName name="bw" localSheetId="2">#REF!</definedName>
    <definedName name="bw" localSheetId="7">#REF!</definedName>
    <definedName name="bw" localSheetId="1">#REF!</definedName>
    <definedName name="bw" localSheetId="0">#REF!</definedName>
    <definedName name="bw">#REF!</definedName>
    <definedName name="bwf" localSheetId="5">#REF!</definedName>
    <definedName name="bwf" localSheetId="4">#REF!</definedName>
    <definedName name="bwf" localSheetId="2">#REF!</definedName>
    <definedName name="bwf" localSheetId="7">#REF!</definedName>
    <definedName name="bwf" localSheetId="1">#REF!</definedName>
    <definedName name="bwf" localSheetId="0">#REF!</definedName>
    <definedName name="bwf">#REF!</definedName>
    <definedName name="bwfbfwb" localSheetId="5">#REF!</definedName>
    <definedName name="bwfbfwb" localSheetId="4">#REF!</definedName>
    <definedName name="bwfbfwb" localSheetId="2">#REF!</definedName>
    <definedName name="bwfbfwb" localSheetId="7">#REF!</definedName>
    <definedName name="bwfbfwb" localSheetId="1">#REF!</definedName>
    <definedName name="bwfbfwb" localSheetId="0">#REF!</definedName>
    <definedName name="bwfbfwb">#REF!</definedName>
    <definedName name="BWIRE" localSheetId="5">#REF!</definedName>
    <definedName name="BWIRE" localSheetId="4">#REF!</definedName>
    <definedName name="BWIRE" localSheetId="2">#REF!</definedName>
    <definedName name="BWIRE" localSheetId="7">#REF!</definedName>
    <definedName name="BWIRE" localSheetId="1">#REF!</definedName>
    <definedName name="BWIRE" localSheetId="0">#REF!</definedName>
    <definedName name="BWIRE">#REF!</definedName>
    <definedName name="BWORK" localSheetId="5">#REF!</definedName>
    <definedName name="BWORK" localSheetId="4">#REF!</definedName>
    <definedName name="BWORK" localSheetId="2">#REF!</definedName>
    <definedName name="BWORK" localSheetId="7">#REF!</definedName>
    <definedName name="BWORK" localSheetId="1">#REF!</definedName>
    <definedName name="BWORK" localSheetId="0">#REF!</definedName>
    <definedName name="BWORK">#REF!</definedName>
    <definedName name="Bx" localSheetId="5">#REF!</definedName>
    <definedName name="Bx" localSheetId="4">#REF!</definedName>
    <definedName name="Bx" localSheetId="2">#REF!</definedName>
    <definedName name="Bx" localSheetId="7">#REF!</definedName>
    <definedName name="Bx" localSheetId="1">#REF!</definedName>
    <definedName name="Bx" localSheetId="0">#REF!</definedName>
    <definedName name="Bx">#REF!</definedName>
    <definedName name="Bx___0" localSheetId="5">#REF!</definedName>
    <definedName name="Bx___0" localSheetId="4">#REF!</definedName>
    <definedName name="Bx___0" localSheetId="2">#REF!</definedName>
    <definedName name="Bx___0" localSheetId="7">#REF!</definedName>
    <definedName name="Bx___0" localSheetId="1">#REF!</definedName>
    <definedName name="Bx___0" localSheetId="0">#REF!</definedName>
    <definedName name="Bx___0">#REF!</definedName>
    <definedName name="Bx___13" localSheetId="5">#REF!</definedName>
    <definedName name="Bx___13" localSheetId="4">#REF!</definedName>
    <definedName name="Bx___13" localSheetId="2">#REF!</definedName>
    <definedName name="Bx___13" localSheetId="7">#REF!</definedName>
    <definedName name="Bx___13" localSheetId="1">#REF!</definedName>
    <definedName name="Bx___13" localSheetId="0">#REF!</definedName>
    <definedName name="Bx___13">#REF!</definedName>
    <definedName name="C_">#N/A</definedName>
    <definedName name="c_margin" localSheetId="5">#REF!</definedName>
    <definedName name="c_margin" localSheetId="4">#REF!</definedName>
    <definedName name="c_margin" localSheetId="2">#REF!</definedName>
    <definedName name="c_margin" localSheetId="7">#REF!</definedName>
    <definedName name="c_margin" localSheetId="1">#REF!</definedName>
    <definedName name="c_margin" localSheetId="0">#REF!</definedName>
    <definedName name="c_margin">#REF!</definedName>
    <definedName name="ca">[71]INPUT!$G$127*1.5</definedName>
    <definedName name="ca0" localSheetId="5">#REF!</definedName>
    <definedName name="ca0" localSheetId="4">#REF!</definedName>
    <definedName name="ca0" localSheetId="2">#REF!</definedName>
    <definedName name="ca0" localSheetId="7">#REF!</definedName>
    <definedName name="ca0" localSheetId="1">#REF!</definedName>
    <definedName name="ca0" localSheetId="0">#REF!</definedName>
    <definedName name="ca0">#REF!</definedName>
    <definedName name="ca10.3" localSheetId="5">#REF!</definedName>
    <definedName name="ca10.3" localSheetId="4">#REF!</definedName>
    <definedName name="ca10.3" localSheetId="2">#REF!</definedName>
    <definedName name="ca10.3" localSheetId="7">#REF!</definedName>
    <definedName name="ca10.3" localSheetId="1">#REF!</definedName>
    <definedName name="ca10.3" localSheetId="0">#REF!</definedName>
    <definedName name="ca10.3">#REF!</definedName>
    <definedName name="ca11.3" localSheetId="5">#REF!</definedName>
    <definedName name="ca11.3" localSheetId="4">#REF!</definedName>
    <definedName name="ca11.3" localSheetId="2">#REF!</definedName>
    <definedName name="ca11.3" localSheetId="7">#REF!</definedName>
    <definedName name="ca11.3" localSheetId="1">#REF!</definedName>
    <definedName name="ca11.3" localSheetId="0">#REF!</definedName>
    <definedName name="ca11.3">#REF!</definedName>
    <definedName name="ca12.3" localSheetId="5">#REF!</definedName>
    <definedName name="ca12.3" localSheetId="4">#REF!</definedName>
    <definedName name="ca12.3" localSheetId="2">#REF!</definedName>
    <definedName name="ca12.3" localSheetId="7">#REF!</definedName>
    <definedName name="ca12.3" localSheetId="1">#REF!</definedName>
    <definedName name="ca12.3" localSheetId="0">#REF!</definedName>
    <definedName name="ca12.3">#REF!</definedName>
    <definedName name="ca13.3" localSheetId="5">#REF!</definedName>
    <definedName name="ca13.3" localSheetId="4">#REF!</definedName>
    <definedName name="ca13.3" localSheetId="2">#REF!</definedName>
    <definedName name="ca13.3" localSheetId="7">#REF!</definedName>
    <definedName name="ca13.3" localSheetId="1">#REF!</definedName>
    <definedName name="ca13.3" localSheetId="0">#REF!</definedName>
    <definedName name="ca13.3">#REF!</definedName>
    <definedName name="ca14.3" localSheetId="5">#REF!</definedName>
    <definedName name="ca14.3" localSheetId="4">#REF!</definedName>
    <definedName name="ca14.3" localSheetId="2">#REF!</definedName>
    <definedName name="ca14.3" localSheetId="7">#REF!</definedName>
    <definedName name="ca14.3" localSheetId="1">#REF!</definedName>
    <definedName name="ca14.3" localSheetId="0">#REF!</definedName>
    <definedName name="ca14.3">#REF!</definedName>
    <definedName name="ca15.3" localSheetId="5">#REF!</definedName>
    <definedName name="ca15.3" localSheetId="4">#REF!</definedName>
    <definedName name="ca15.3" localSheetId="2">#REF!</definedName>
    <definedName name="ca15.3" localSheetId="7">#REF!</definedName>
    <definedName name="ca15.3" localSheetId="1">#REF!</definedName>
    <definedName name="ca15.3" localSheetId="0">#REF!</definedName>
    <definedName name="ca15.3">#REF!</definedName>
    <definedName name="ca16.3" localSheetId="5">#REF!</definedName>
    <definedName name="ca16.3" localSheetId="4">#REF!</definedName>
    <definedName name="ca16.3" localSheetId="2">#REF!</definedName>
    <definedName name="ca16.3" localSheetId="7">#REF!</definedName>
    <definedName name="ca16.3" localSheetId="1">#REF!</definedName>
    <definedName name="ca16.3" localSheetId="0">#REF!</definedName>
    <definedName name="ca16.3">#REF!</definedName>
    <definedName name="ca17.3" localSheetId="5">#REF!</definedName>
    <definedName name="ca17.3" localSheetId="4">#REF!</definedName>
    <definedName name="ca17.3" localSheetId="2">#REF!</definedName>
    <definedName name="ca17.3" localSheetId="7">#REF!</definedName>
    <definedName name="ca17.3" localSheetId="1">#REF!</definedName>
    <definedName name="ca17.3" localSheetId="0">#REF!</definedName>
    <definedName name="ca17.3">#REF!</definedName>
    <definedName name="ca18.3" localSheetId="5">#REF!</definedName>
    <definedName name="ca18.3" localSheetId="4">#REF!</definedName>
    <definedName name="ca18.3" localSheetId="2">#REF!</definedName>
    <definedName name="ca18.3" localSheetId="7">#REF!</definedName>
    <definedName name="ca18.3" localSheetId="1">#REF!</definedName>
    <definedName name="ca18.3" localSheetId="0">#REF!</definedName>
    <definedName name="ca18.3">#REF!</definedName>
    <definedName name="ca19.3" localSheetId="5">#REF!</definedName>
    <definedName name="ca19.3" localSheetId="4">#REF!</definedName>
    <definedName name="ca19.3" localSheetId="2">#REF!</definedName>
    <definedName name="ca19.3" localSheetId="7">#REF!</definedName>
    <definedName name="ca19.3" localSheetId="1">#REF!</definedName>
    <definedName name="ca19.3" localSheetId="0">#REF!</definedName>
    <definedName name="ca19.3">#REF!</definedName>
    <definedName name="ca20.3" localSheetId="5">#REF!</definedName>
    <definedName name="ca20.3" localSheetId="4">#REF!</definedName>
    <definedName name="ca20.3" localSheetId="2">#REF!</definedName>
    <definedName name="ca20.3" localSheetId="7">#REF!</definedName>
    <definedName name="ca20.3" localSheetId="1">#REF!</definedName>
    <definedName name="ca20.3" localSheetId="0">#REF!</definedName>
    <definedName name="ca20.3">#REF!</definedName>
    <definedName name="ca3.3" localSheetId="5">#REF!</definedName>
    <definedName name="ca3.3" localSheetId="4">#REF!</definedName>
    <definedName name="ca3.3" localSheetId="2">#REF!</definedName>
    <definedName name="ca3.3" localSheetId="7">#REF!</definedName>
    <definedName name="ca3.3" localSheetId="1">#REF!</definedName>
    <definedName name="ca3.3" localSheetId="0">#REF!</definedName>
    <definedName name="ca3.3">#REF!</definedName>
    <definedName name="ca4.3" localSheetId="5">#REF!</definedName>
    <definedName name="ca4.3" localSheetId="4">#REF!</definedName>
    <definedName name="ca4.3" localSheetId="2">#REF!</definedName>
    <definedName name="ca4.3" localSheetId="7">#REF!</definedName>
    <definedName name="ca4.3" localSheetId="1">#REF!</definedName>
    <definedName name="ca4.3" localSheetId="0">#REF!</definedName>
    <definedName name="ca4.3">#REF!</definedName>
    <definedName name="ca5.3" localSheetId="5">#REF!</definedName>
    <definedName name="ca5.3" localSheetId="4">#REF!</definedName>
    <definedName name="ca5.3" localSheetId="2">#REF!</definedName>
    <definedName name="ca5.3" localSheetId="7">#REF!</definedName>
    <definedName name="ca5.3" localSheetId="1">#REF!</definedName>
    <definedName name="ca5.3" localSheetId="0">#REF!</definedName>
    <definedName name="ca5.3">#REF!</definedName>
    <definedName name="ca6.3" localSheetId="5">#REF!</definedName>
    <definedName name="ca6.3" localSheetId="4">#REF!</definedName>
    <definedName name="ca6.3" localSheetId="2">#REF!</definedName>
    <definedName name="ca6.3" localSheetId="7">#REF!</definedName>
    <definedName name="ca6.3" localSheetId="1">#REF!</definedName>
    <definedName name="ca6.3" localSheetId="0">#REF!</definedName>
    <definedName name="ca6.3">#REF!</definedName>
    <definedName name="ca7.3" localSheetId="5">#REF!</definedName>
    <definedName name="ca7.3" localSheetId="4">#REF!</definedName>
    <definedName name="ca7.3" localSheetId="2">#REF!</definedName>
    <definedName name="ca7.3" localSheetId="7">#REF!</definedName>
    <definedName name="ca7.3" localSheetId="1">#REF!</definedName>
    <definedName name="ca7.3" localSheetId="0">#REF!</definedName>
    <definedName name="ca7.3">#REF!</definedName>
    <definedName name="ca8.3" localSheetId="5">#REF!</definedName>
    <definedName name="ca8.3" localSheetId="4">#REF!</definedName>
    <definedName name="ca8.3" localSheetId="2">#REF!</definedName>
    <definedName name="ca8.3" localSheetId="7">#REF!</definedName>
    <definedName name="ca8.3" localSheetId="1">#REF!</definedName>
    <definedName name="ca8.3" localSheetId="0">#REF!</definedName>
    <definedName name="ca8.3">#REF!</definedName>
    <definedName name="ca9.3" localSheetId="5">#REF!</definedName>
    <definedName name="ca9.3" localSheetId="4">#REF!</definedName>
    <definedName name="ca9.3" localSheetId="2">#REF!</definedName>
    <definedName name="ca9.3" localSheetId="7">#REF!</definedName>
    <definedName name="ca9.3" localSheetId="1">#REF!</definedName>
    <definedName name="ca9.3" localSheetId="0">#REF!</definedName>
    <definedName name="ca9.3">#REF!</definedName>
    <definedName name="cable">[60]CABLERET!$B$13:$B$128</definedName>
    <definedName name="CABLE_A">'[72]LOCAL RATES'!$B$5:$G$19</definedName>
    <definedName name="CABLE_G">'[72]LOCAL RATES'!$A$5:$H$18</definedName>
    <definedName name="CABLE1" localSheetId="5">#REF!</definedName>
    <definedName name="CABLE1" localSheetId="4">#REF!</definedName>
    <definedName name="CABLE1" localSheetId="2">#REF!</definedName>
    <definedName name="CABLE1" localSheetId="7">#REF!</definedName>
    <definedName name="CABLE1" localSheetId="1">#REF!</definedName>
    <definedName name="CABLE1" localSheetId="0">#REF!</definedName>
    <definedName name="CABLE1">#REF!</definedName>
    <definedName name="CalcAgencyPrice" localSheetId="5">#REF!</definedName>
    <definedName name="CalcAgencyPrice" localSheetId="4">#REF!</definedName>
    <definedName name="CalcAgencyPrice" localSheetId="2">#REF!</definedName>
    <definedName name="CalcAgencyPrice" localSheetId="7">#REF!</definedName>
    <definedName name="CalcAgencyPrice" localSheetId="1">#REF!</definedName>
    <definedName name="CalcAgencyPrice" localSheetId="0">#REF!</definedName>
    <definedName name="CalcAgencyPrice">#REF!</definedName>
    <definedName name="cant" localSheetId="5">'[73]Staff Acco.'!#REF!</definedName>
    <definedName name="cant" localSheetId="4">'[73]Staff Acco.'!#REF!</definedName>
    <definedName name="cant" localSheetId="2">'[73]Staff Acco.'!#REF!</definedName>
    <definedName name="cant" localSheetId="7">'[73]Staff Acco.'!#REF!</definedName>
    <definedName name="cant" localSheetId="1">'[73]Staff Acco.'!#REF!</definedName>
    <definedName name="cant" localSheetId="0">'[73]Staff Acco.'!#REF!</definedName>
    <definedName name="cant">'[73]Staff Acco.'!#REF!</definedName>
    <definedName name="CAP" localSheetId="5">#REF!</definedName>
    <definedName name="CAP" localSheetId="4">#REF!</definedName>
    <definedName name="CAP" localSheetId="2">#REF!</definedName>
    <definedName name="CAP" localSheetId="7">#REF!</definedName>
    <definedName name="CAP" localSheetId="1">#REF!</definedName>
    <definedName name="CAP" localSheetId="0">#REF!</definedName>
    <definedName name="CAP">#REF!</definedName>
    <definedName name="CAPAPR" localSheetId="5">#REF!</definedName>
    <definedName name="CAPAPR" localSheetId="4">#REF!</definedName>
    <definedName name="CAPAPR" localSheetId="2">#REF!</definedName>
    <definedName name="CAPAPR" localSheetId="7">#REF!</definedName>
    <definedName name="CAPAPR" localSheetId="1">#REF!</definedName>
    <definedName name="CAPAPR" localSheetId="0">#REF!</definedName>
    <definedName name="CAPAPR">#REF!</definedName>
    <definedName name="CAPAUG" localSheetId="5">#REF!</definedName>
    <definedName name="CAPAUG" localSheetId="4">#REF!</definedName>
    <definedName name="CAPAUG" localSheetId="2">#REF!</definedName>
    <definedName name="CAPAUG" localSheetId="7">#REF!</definedName>
    <definedName name="CAPAUG" localSheetId="1">#REF!</definedName>
    <definedName name="CAPAUG" localSheetId="0">#REF!</definedName>
    <definedName name="CAPAUG">#REF!</definedName>
    <definedName name="CAPDEC" localSheetId="5">#REF!</definedName>
    <definedName name="CAPDEC" localSheetId="4">#REF!</definedName>
    <definedName name="CAPDEC" localSheetId="2">#REF!</definedName>
    <definedName name="CAPDEC" localSheetId="7">#REF!</definedName>
    <definedName name="CAPDEC" localSheetId="1">#REF!</definedName>
    <definedName name="CAPDEC" localSheetId="0">#REF!</definedName>
    <definedName name="CAPDEC">#REF!</definedName>
    <definedName name="CAPFEB" localSheetId="5">#REF!</definedName>
    <definedName name="CAPFEB" localSheetId="4">#REF!</definedName>
    <definedName name="CAPFEB" localSheetId="2">#REF!</definedName>
    <definedName name="CAPFEB" localSheetId="7">#REF!</definedName>
    <definedName name="CAPFEB" localSheetId="1">#REF!</definedName>
    <definedName name="CAPFEB" localSheetId="0">#REF!</definedName>
    <definedName name="CAPFEB">#REF!</definedName>
    <definedName name="capital" localSheetId="5">#REF!</definedName>
    <definedName name="capital" localSheetId="4">#REF!</definedName>
    <definedName name="capital" localSheetId="2">#REF!</definedName>
    <definedName name="capital" localSheetId="7">#REF!</definedName>
    <definedName name="capital" localSheetId="1">#REF!</definedName>
    <definedName name="capital" localSheetId="0">#REF!</definedName>
    <definedName name="capital">#REF!</definedName>
    <definedName name="CAPITALA" localSheetId="5">#REF!</definedName>
    <definedName name="CAPITALA" localSheetId="4">#REF!</definedName>
    <definedName name="CAPITALA" localSheetId="2">#REF!</definedName>
    <definedName name="CAPITALA" localSheetId="7">#REF!</definedName>
    <definedName name="CAPITALA" localSheetId="1">#REF!</definedName>
    <definedName name="CAPITALA" localSheetId="0">#REF!</definedName>
    <definedName name="CAPITALA">#REF!</definedName>
    <definedName name="CAPJAN" localSheetId="5">#REF!</definedName>
    <definedName name="CAPJAN" localSheetId="4">#REF!</definedName>
    <definedName name="CAPJAN" localSheetId="2">#REF!</definedName>
    <definedName name="CAPJAN" localSheetId="7">#REF!</definedName>
    <definedName name="CAPJAN" localSheetId="1">#REF!</definedName>
    <definedName name="CAPJAN" localSheetId="0">#REF!</definedName>
    <definedName name="CAPJAN">#REF!</definedName>
    <definedName name="CAPJUL" localSheetId="5">#REF!</definedName>
    <definedName name="CAPJUL" localSheetId="4">#REF!</definedName>
    <definedName name="CAPJUL" localSheetId="2">#REF!</definedName>
    <definedName name="CAPJUL" localSheetId="7">#REF!</definedName>
    <definedName name="CAPJUL" localSheetId="1">#REF!</definedName>
    <definedName name="CAPJUL" localSheetId="0">#REF!</definedName>
    <definedName name="CAPJUL">#REF!</definedName>
    <definedName name="CAPJUN" localSheetId="5">#REF!</definedName>
    <definedName name="CAPJUN" localSheetId="4">#REF!</definedName>
    <definedName name="CAPJUN" localSheetId="2">#REF!</definedName>
    <definedName name="CAPJUN" localSheetId="7">#REF!</definedName>
    <definedName name="CAPJUN" localSheetId="1">#REF!</definedName>
    <definedName name="CAPJUN" localSheetId="0">#REF!</definedName>
    <definedName name="CAPJUN">#REF!</definedName>
    <definedName name="CAPMAR" localSheetId="5">#REF!</definedName>
    <definedName name="CAPMAR" localSheetId="4">#REF!</definedName>
    <definedName name="CAPMAR" localSheetId="2">#REF!</definedName>
    <definedName name="CAPMAR" localSheetId="7">#REF!</definedName>
    <definedName name="CAPMAR" localSheetId="1">#REF!</definedName>
    <definedName name="CAPMAR" localSheetId="0">#REF!</definedName>
    <definedName name="CAPMAR">#REF!</definedName>
    <definedName name="CAPMAY" localSheetId="5">#REF!</definedName>
    <definedName name="CAPMAY" localSheetId="4">#REF!</definedName>
    <definedName name="CAPMAY" localSheetId="2">#REF!</definedName>
    <definedName name="CAPMAY" localSheetId="7">#REF!</definedName>
    <definedName name="CAPMAY" localSheetId="1">#REF!</definedName>
    <definedName name="CAPMAY" localSheetId="0">#REF!</definedName>
    <definedName name="CAPMAY">#REF!</definedName>
    <definedName name="CAPNOV" localSheetId="5">#REF!</definedName>
    <definedName name="CAPNOV" localSheetId="4">#REF!</definedName>
    <definedName name="CAPNOV" localSheetId="2">#REF!</definedName>
    <definedName name="CAPNOV" localSheetId="7">#REF!</definedName>
    <definedName name="CAPNOV" localSheetId="1">#REF!</definedName>
    <definedName name="CAPNOV" localSheetId="0">#REF!</definedName>
    <definedName name="CAPNOV">#REF!</definedName>
    <definedName name="CAPOCT" localSheetId="5">#REF!</definedName>
    <definedName name="CAPOCT" localSheetId="4">#REF!</definedName>
    <definedName name="CAPOCT" localSheetId="2">#REF!</definedName>
    <definedName name="CAPOCT" localSheetId="7">#REF!</definedName>
    <definedName name="CAPOCT" localSheetId="1">#REF!</definedName>
    <definedName name="CAPOCT" localSheetId="0">#REF!</definedName>
    <definedName name="CAPOCT">#REF!</definedName>
    <definedName name="CAPSEP" localSheetId="5">#REF!</definedName>
    <definedName name="CAPSEP" localSheetId="4">#REF!</definedName>
    <definedName name="CAPSEP" localSheetId="2">#REF!</definedName>
    <definedName name="CAPSEP" localSheetId="7">#REF!</definedName>
    <definedName name="CAPSEP" localSheetId="1">#REF!</definedName>
    <definedName name="CAPSEP" localSheetId="0">#REF!</definedName>
    <definedName name="CAPSEP">#REF!</definedName>
    <definedName name="CAR" localSheetId="5">#REF!</definedName>
    <definedName name="CAR" localSheetId="4">#REF!</definedName>
    <definedName name="CAR" localSheetId="2">#REF!</definedName>
    <definedName name="CAR" localSheetId="7">#REF!</definedName>
    <definedName name="CAR" localSheetId="1">#REF!</definedName>
    <definedName name="CAR" localSheetId="0">#REF!</definedName>
    <definedName name="CAR">#REF!</definedName>
    <definedName name="carpet" localSheetId="5">#REF!</definedName>
    <definedName name="carpet" localSheetId="4">#REF!</definedName>
    <definedName name="carpet" localSheetId="2">#REF!</definedName>
    <definedName name="carpet" localSheetId="7">#REF!</definedName>
    <definedName name="carpet" localSheetId="1">#REF!</definedName>
    <definedName name="carpet" localSheetId="0">#REF!</definedName>
    <definedName name="carpet">#REF!</definedName>
    <definedName name="carpet___0" localSheetId="5">#REF!</definedName>
    <definedName name="carpet___0" localSheetId="4">#REF!</definedName>
    <definedName name="carpet___0" localSheetId="2">#REF!</definedName>
    <definedName name="carpet___0" localSheetId="7">#REF!</definedName>
    <definedName name="carpet___0" localSheetId="1">#REF!</definedName>
    <definedName name="carpet___0" localSheetId="0">#REF!</definedName>
    <definedName name="carpet___0">#REF!</definedName>
    <definedName name="carpet___11" localSheetId="5">#REF!</definedName>
    <definedName name="carpet___11" localSheetId="4">#REF!</definedName>
    <definedName name="carpet___11" localSheetId="2">#REF!</definedName>
    <definedName name="carpet___11" localSheetId="7">#REF!</definedName>
    <definedName name="carpet___11" localSheetId="1">#REF!</definedName>
    <definedName name="carpet___11" localSheetId="0">#REF!</definedName>
    <definedName name="carpet___11">#REF!</definedName>
    <definedName name="carpet___12" localSheetId="5">#REF!</definedName>
    <definedName name="carpet___12" localSheetId="4">#REF!</definedName>
    <definedName name="carpet___12" localSheetId="2">#REF!</definedName>
    <definedName name="carpet___12" localSheetId="7">#REF!</definedName>
    <definedName name="carpet___12" localSheetId="1">#REF!</definedName>
    <definedName name="carpet___12" localSheetId="0">#REF!</definedName>
    <definedName name="carpet___12">#REF!</definedName>
    <definedName name="cash" localSheetId="5" hidden="1">{"'Sheet1'!$A$4386:$N$4591"}</definedName>
    <definedName name="cash" localSheetId="4" hidden="1">{"'Sheet1'!$A$4386:$N$4591"}</definedName>
    <definedName name="cash" localSheetId="2" hidden="1">{"'Sheet1'!$A$4386:$N$4591"}</definedName>
    <definedName name="cash" localSheetId="1" hidden="1">{"'Sheet1'!$A$4386:$N$4591"}</definedName>
    <definedName name="cash" localSheetId="0" hidden="1">{"'Sheet1'!$A$4386:$N$4591"}</definedName>
    <definedName name="cash" hidden="1">{"'Sheet1'!$A$4386:$N$4591"}</definedName>
    <definedName name="cc">'[74]purpose&amp;input'!$E$143:'[74]purpose&amp;input'!$F$143</definedName>
    <definedName name="CCBP" localSheetId="5">#REF!</definedName>
    <definedName name="CCBP" localSheetId="4">#REF!</definedName>
    <definedName name="CCBP" localSheetId="2">#REF!</definedName>
    <definedName name="CCBP" localSheetId="7">#REF!</definedName>
    <definedName name="CCBP" localSheetId="1">#REF!</definedName>
    <definedName name="CCBP" localSheetId="0">#REF!</definedName>
    <definedName name="CCBP">#REF!</definedName>
    <definedName name="cccc">'[46]RA Civil'!$E$57</definedName>
    <definedName name="CCRUSH" localSheetId="5">#REF!</definedName>
    <definedName name="CCRUSH" localSheetId="4">#REF!</definedName>
    <definedName name="CCRUSH" localSheetId="2">#REF!</definedName>
    <definedName name="CCRUSH" localSheetId="7">#REF!</definedName>
    <definedName name="CCRUSH" localSheetId="1">#REF!</definedName>
    <definedName name="CCRUSH" localSheetId="0">#REF!</definedName>
    <definedName name="CCRUSH">#REF!</definedName>
    <definedName name="cdds" localSheetId="5">#REF!</definedName>
    <definedName name="cdds" localSheetId="4">#REF!</definedName>
    <definedName name="cdds" localSheetId="2">#REF!</definedName>
    <definedName name="cdds" localSheetId="7">#REF!</definedName>
    <definedName name="cdds" localSheetId="1">#REF!</definedName>
    <definedName name="cdds" localSheetId="0">#REF!</definedName>
    <definedName name="cdds">#REF!</definedName>
    <definedName name="CDOZ" localSheetId="5">#REF!</definedName>
    <definedName name="CDOZ" localSheetId="4">#REF!</definedName>
    <definedName name="CDOZ" localSheetId="2">#REF!</definedName>
    <definedName name="CDOZ" localSheetId="7">#REF!</definedName>
    <definedName name="CDOZ" localSheetId="1">#REF!</definedName>
    <definedName name="CDOZ" localSheetId="0">#REF!</definedName>
    <definedName name="CDOZ">#REF!</definedName>
    <definedName name="cdsdim">[75]csdim!$A$2:$A$1375</definedName>
    <definedName name="cdsloadrange">[75]cdsload!$A$3:$A$70</definedName>
    <definedName name="CDT" localSheetId="5">#REF!</definedName>
    <definedName name="CDT" localSheetId="4">#REF!</definedName>
    <definedName name="CDT" localSheetId="2">#REF!</definedName>
    <definedName name="CDT" localSheetId="7">#REF!</definedName>
    <definedName name="CDT" localSheetId="1">#REF!</definedName>
    <definedName name="CDT" localSheetId="0">#REF!</definedName>
    <definedName name="CDT">#REF!</definedName>
    <definedName name="CDWSSM">[76]R2!$H$21:$H$27</definedName>
    <definedName name="CDWSSP">[76]R2!$I$21:$I$27</definedName>
    <definedName name="CE" localSheetId="5">#REF!</definedName>
    <definedName name="CE" localSheetId="4">#REF!</definedName>
    <definedName name="CE" localSheetId="2">#REF!</definedName>
    <definedName name="CE" localSheetId="7">#REF!</definedName>
    <definedName name="CE" localSheetId="1">#REF!</definedName>
    <definedName name="CE" localSheetId="0">#REF!</definedName>
    <definedName name="CE">#REF!</definedName>
    <definedName name="cem" localSheetId="5">#REF!</definedName>
    <definedName name="cem" localSheetId="4">#REF!</definedName>
    <definedName name="cem" localSheetId="2">#REF!</definedName>
    <definedName name="cem" localSheetId="7">#REF!</definedName>
    <definedName name="cem" localSheetId="1">#REF!</definedName>
    <definedName name="cem" localSheetId="0">#REF!</definedName>
    <definedName name="cem">#REF!</definedName>
    <definedName name="Cement" localSheetId="5">#REF!</definedName>
    <definedName name="Cement" localSheetId="4">#REF!</definedName>
    <definedName name="Cement" localSheetId="2">#REF!</definedName>
    <definedName name="Cement" localSheetId="7">#REF!</definedName>
    <definedName name="Cement" localSheetId="1">#REF!</definedName>
    <definedName name="Cement" localSheetId="0">#REF!</definedName>
    <definedName name="Cement">#REF!</definedName>
    <definedName name="cementpaint" localSheetId="5">#REF!</definedName>
    <definedName name="cementpaint" localSheetId="4">#REF!</definedName>
    <definedName name="cementpaint" localSheetId="2">#REF!</definedName>
    <definedName name="cementpaint" localSheetId="7">#REF!</definedName>
    <definedName name="cementpaint" localSheetId="1">#REF!</definedName>
    <definedName name="cementpaint" localSheetId="0">#REF!</definedName>
    <definedName name="cementpaint">#REF!</definedName>
    <definedName name="CEXC" localSheetId="5">#REF!</definedName>
    <definedName name="CEXC" localSheetId="4">#REF!</definedName>
    <definedName name="CEXC" localSheetId="2">#REF!</definedName>
    <definedName name="CEXC" localSheetId="7">#REF!</definedName>
    <definedName name="CEXC" localSheetId="1">#REF!</definedName>
    <definedName name="CEXC" localSheetId="0">#REF!</definedName>
    <definedName name="CEXC">#REF!</definedName>
    <definedName name="CFTi">'[46]RA Civil'!$E$41</definedName>
    <definedName name="CGRD" localSheetId="5">#REF!</definedName>
    <definedName name="CGRD" localSheetId="4">#REF!</definedName>
    <definedName name="CGRD" localSheetId="2">#REF!</definedName>
    <definedName name="CGRD" localSheetId="7">#REF!</definedName>
    <definedName name="CGRD" localSheetId="1">#REF!</definedName>
    <definedName name="CGRD" localSheetId="0">#REF!</definedName>
    <definedName name="CGRD">#REF!</definedName>
    <definedName name="CGW" localSheetId="5">#REF!</definedName>
    <definedName name="CGW" localSheetId="4">#REF!</definedName>
    <definedName name="CGW" localSheetId="2">#REF!</definedName>
    <definedName name="CGW" localSheetId="7">#REF!</definedName>
    <definedName name="CGW" localSheetId="1">#REF!</definedName>
    <definedName name="CGW" localSheetId="0">#REF!</definedName>
    <definedName name="CGW">#REF!</definedName>
    <definedName name="CHAINAGE" localSheetId="5">#REF!</definedName>
    <definedName name="CHAINAGE" localSheetId="4">#REF!</definedName>
    <definedName name="CHAINAGE" localSheetId="2">#REF!</definedName>
    <definedName name="CHAINAGE" localSheetId="7">#REF!</definedName>
    <definedName name="CHAINAGE" localSheetId="1">#REF!</definedName>
    <definedName name="CHAINAGE" localSheetId="0">#REF!</definedName>
    <definedName name="CHAINAGE">#REF!</definedName>
    <definedName name="CHAINAGEM">[77]HYDRAULICS!$H$2</definedName>
    <definedName name="Chandramauli" localSheetId="5">#REF!</definedName>
    <definedName name="Chandramauli" localSheetId="4">#REF!</definedName>
    <definedName name="Chandramauli" localSheetId="2">#REF!</definedName>
    <definedName name="Chandramauli" localSheetId="7">#REF!</definedName>
    <definedName name="Chandramauli" localSheetId="1">#REF!</definedName>
    <definedName name="Chandramauli" localSheetId="0">#REF!</definedName>
    <definedName name="Chandramauli">#REF!</definedName>
    <definedName name="chandramauli1" localSheetId="5">#REF!</definedName>
    <definedName name="chandramauli1" localSheetId="4">#REF!</definedName>
    <definedName name="chandramauli1" localSheetId="2">#REF!</definedName>
    <definedName name="chandramauli1" localSheetId="7">#REF!</definedName>
    <definedName name="chandramauli1" localSheetId="1">#REF!</definedName>
    <definedName name="chandramauli1" localSheetId="0">#REF!</definedName>
    <definedName name="chandramauli1">#REF!</definedName>
    <definedName name="CHANDRAMAULI2" localSheetId="5">[78]FACE!#REF!</definedName>
    <definedName name="CHANDRAMAULI2" localSheetId="4">[78]FACE!#REF!</definedName>
    <definedName name="CHANDRAMAULI2" localSheetId="2">[78]FACE!#REF!</definedName>
    <definedName name="CHANDRAMAULI2" localSheetId="7">[78]FACE!#REF!</definedName>
    <definedName name="CHANDRAMAULI2" localSheetId="1">[78]FACE!#REF!</definedName>
    <definedName name="CHANDRAMAULI2" localSheetId="0">[78]FACE!#REF!</definedName>
    <definedName name="CHANDRAMAULI2">[78]FACE!#REF!</definedName>
    <definedName name="chandramauli3" localSheetId="5">#REF!</definedName>
    <definedName name="chandramauli3" localSheetId="4">#REF!</definedName>
    <definedName name="chandramauli3" localSheetId="2">#REF!</definedName>
    <definedName name="chandramauli3" localSheetId="7">#REF!</definedName>
    <definedName name="chandramauli3" localSheetId="1">#REF!</definedName>
    <definedName name="chandramauli3" localSheetId="0">#REF!</definedName>
    <definedName name="chandramauli3">#REF!</definedName>
    <definedName name="Charges_of_road_roller" localSheetId="5">[44]SOR!#REF!</definedName>
    <definedName name="Charges_of_road_roller" localSheetId="4">[44]SOR!#REF!</definedName>
    <definedName name="Charges_of_road_roller" localSheetId="2">[44]SOR!#REF!</definedName>
    <definedName name="Charges_of_road_roller" localSheetId="7">[44]SOR!#REF!</definedName>
    <definedName name="Charges_of_road_roller" localSheetId="1">[44]SOR!#REF!</definedName>
    <definedName name="Charges_of_road_roller" localSheetId="0">[44]SOR!#REF!</definedName>
    <definedName name="Charges_of_road_roller">[44]SOR!#REF!</definedName>
    <definedName name="check" localSheetId="5">#REF!</definedName>
    <definedName name="check" localSheetId="4">#REF!</definedName>
    <definedName name="check" localSheetId="2">#REF!</definedName>
    <definedName name="check" localSheetId="7">#REF!</definedName>
    <definedName name="check" localSheetId="1">#REF!</definedName>
    <definedName name="check" localSheetId="0">#REF!</definedName>
    <definedName name="check">#REF!</definedName>
    <definedName name="checked" localSheetId="5">#REF!</definedName>
    <definedName name="checked" localSheetId="4">#REF!</definedName>
    <definedName name="checked" localSheetId="2">#REF!</definedName>
    <definedName name="checked" localSheetId="7">#REF!</definedName>
    <definedName name="checked" localSheetId="1">#REF!</definedName>
    <definedName name="checked" localSheetId="0">#REF!</definedName>
    <definedName name="checked">#REF!</definedName>
    <definedName name="CHMP" localSheetId="5">#REF!</definedName>
    <definedName name="CHMP" localSheetId="4">#REF!</definedName>
    <definedName name="CHMP" localSheetId="2">#REF!</definedName>
    <definedName name="CHMP" localSheetId="7">#REF!</definedName>
    <definedName name="CHMP" localSheetId="1">#REF!</definedName>
    <definedName name="CHMP" localSheetId="0">#REF!</definedName>
    <definedName name="CHMP">#REF!</definedName>
    <definedName name="chsdim">[75]csdim!$A$1376:$A$2509</definedName>
    <definedName name="chsloadrange">[75]chsload!$A$3:$A$62</definedName>
    <definedName name="CHW" localSheetId="5">#REF!</definedName>
    <definedName name="CHW" localSheetId="4">#REF!</definedName>
    <definedName name="CHW" localSheetId="2">#REF!</definedName>
    <definedName name="CHW" localSheetId="7">#REF!</definedName>
    <definedName name="CHW" localSheetId="1">#REF!</definedName>
    <definedName name="CHW" localSheetId="0">#REF!</definedName>
    <definedName name="CHW">#REF!</definedName>
    <definedName name="CJCB" localSheetId="5">#REF!</definedName>
    <definedName name="CJCB" localSheetId="4">#REF!</definedName>
    <definedName name="CJCB" localSheetId="2">#REF!</definedName>
    <definedName name="CJCB" localSheetId="7">#REF!</definedName>
    <definedName name="CJCB" localSheetId="1">#REF!</definedName>
    <definedName name="CJCB" localSheetId="0">#REF!</definedName>
    <definedName name="CJCB">#REF!</definedName>
    <definedName name="ck" localSheetId="5">#REF!</definedName>
    <definedName name="ck" localSheetId="4">#REF!</definedName>
    <definedName name="ck" localSheetId="2">#REF!</definedName>
    <definedName name="ck" localSheetId="7">#REF!</definedName>
    <definedName name="ck" localSheetId="1">#REF!</definedName>
    <definedName name="ck" localSheetId="0">#REF!</definedName>
    <definedName name="ck">#REF!</definedName>
    <definedName name="cl">150</definedName>
    <definedName name="Class_end" localSheetId="5">[65]Ranges!#REF!</definedName>
    <definedName name="Class_end" localSheetId="4">[65]Ranges!#REF!</definedName>
    <definedName name="Class_end" localSheetId="2">[65]Ranges!#REF!</definedName>
    <definedName name="Class_end" localSheetId="7">[65]Ranges!#REF!</definedName>
    <definedName name="Class_end" localSheetId="1">[65]Ranges!#REF!</definedName>
    <definedName name="Class_end" localSheetId="0">[65]Ranges!#REF!</definedName>
    <definedName name="Class_end">[65]Ranges!#REF!</definedName>
    <definedName name="Class_start" localSheetId="5">[65]Ranges!#REF!</definedName>
    <definedName name="Class_start" localSheetId="4">[65]Ranges!#REF!</definedName>
    <definedName name="Class_start" localSheetId="2">[65]Ranges!#REF!</definedName>
    <definedName name="Class_start" localSheetId="7">[65]Ranges!#REF!</definedName>
    <definedName name="Class_start" localSheetId="1">[65]Ranges!#REF!</definedName>
    <definedName name="Class_start" localSheetId="0">[65]Ranges!#REF!</definedName>
    <definedName name="Class_start">[65]Ranges!#REF!</definedName>
    <definedName name="CLAY" localSheetId="5">#REF!</definedName>
    <definedName name="CLAY" localSheetId="4">#REF!</definedName>
    <definedName name="CLAY" localSheetId="2">#REF!</definedName>
    <definedName name="CLAY" localSheetId="7">#REF!</definedName>
    <definedName name="CLAY" localSheetId="1">#REF!</definedName>
    <definedName name="CLAY" localSheetId="0">#REF!</definedName>
    <definedName name="CLAY">#REF!</definedName>
    <definedName name="CLEAR" localSheetId="7">[79]!CLEAR</definedName>
    <definedName name="CLEAR">[79]!CLEAR</definedName>
    <definedName name="clearspan1" localSheetId="5">[78]FACE!#REF!</definedName>
    <definedName name="clearspan1" localSheetId="4">[78]FACE!#REF!</definedName>
    <definedName name="clearspan1" localSheetId="2">[78]FACE!#REF!</definedName>
    <definedName name="clearspan1" localSheetId="7">[78]FACE!#REF!</definedName>
    <definedName name="clearspan1" localSheetId="1">[78]FACE!#REF!</definedName>
    <definedName name="clearspan1" localSheetId="0">[78]FACE!#REF!</definedName>
    <definedName name="clearspan1">[78]FACE!#REF!</definedName>
    <definedName name="clearspan11" localSheetId="5">#REF!</definedName>
    <definedName name="clearspan11" localSheetId="4">#REF!</definedName>
    <definedName name="clearspan11" localSheetId="2">#REF!</definedName>
    <definedName name="clearspan11" localSheetId="7">#REF!</definedName>
    <definedName name="clearspan11" localSheetId="1">#REF!</definedName>
    <definedName name="clearspan11" localSheetId="0">#REF!</definedName>
    <definedName name="clearspan11">#REF!</definedName>
    <definedName name="CLOAD" localSheetId="5">#REF!</definedName>
    <definedName name="CLOAD" localSheetId="4">#REF!</definedName>
    <definedName name="CLOAD" localSheetId="2">#REF!</definedName>
    <definedName name="CLOAD" localSheetId="7">#REF!</definedName>
    <definedName name="CLOAD" localSheetId="1">#REF!</definedName>
    <definedName name="CLOAD" localSheetId="0">#REF!</definedName>
    <definedName name="CLOAD">#REF!</definedName>
    <definedName name="cmain" localSheetId="5">#REF!</definedName>
    <definedName name="cmain" localSheetId="4">#REF!</definedName>
    <definedName name="cmain" localSheetId="2">#REF!</definedName>
    <definedName name="cmain" localSheetId="7">#REF!</definedName>
    <definedName name="cmain" localSheetId="1">#REF!</definedName>
    <definedName name="cmain" localSheetId="0">#REF!</definedName>
    <definedName name="cmain">#REF!</definedName>
    <definedName name="CMIX" localSheetId="5">#REF!</definedName>
    <definedName name="CMIX" localSheetId="4">#REF!</definedName>
    <definedName name="CMIX" localSheetId="2">#REF!</definedName>
    <definedName name="CMIX" localSheetId="7">#REF!</definedName>
    <definedName name="CMIX" localSheetId="1">#REF!</definedName>
    <definedName name="CMIX" localSheetId="0">#REF!</definedName>
    <definedName name="CMIX">#REF!</definedName>
    <definedName name="cmort3">'[22]Rates Basic'!$D$21</definedName>
    <definedName name="CmpJakOpo" localSheetId="5">#REF!</definedName>
    <definedName name="CmpJakOpo" localSheetId="4">#REF!</definedName>
    <definedName name="CmpJakOpo" localSheetId="2">#REF!</definedName>
    <definedName name="CmpJakOpo" localSheetId="7">#REF!</definedName>
    <definedName name="CmpJakOpo" localSheetId="1">#REF!</definedName>
    <definedName name="CmpJakOpo" localSheetId="0">#REF!</definedName>
    <definedName name="CmpJakOpo">#REF!</definedName>
    <definedName name="cn" localSheetId="5" hidden="1">{"'Sheet1'!$L$16"}</definedName>
    <definedName name="cn" localSheetId="4" hidden="1">{"'Sheet1'!$L$16"}</definedName>
    <definedName name="cn" localSheetId="2" hidden="1">{"'Sheet1'!$L$16"}</definedName>
    <definedName name="cn" localSheetId="1" hidden="1">{"'Sheet1'!$L$16"}</definedName>
    <definedName name="cn" localSheetId="0" hidden="1">{"'Sheet1'!$L$16"}</definedName>
    <definedName name="cn" hidden="1">{"'Sheet1'!$L$16"}</definedName>
    <definedName name="cnvert">#N/A</definedName>
    <definedName name="COARSE" localSheetId="5">#REF!</definedName>
    <definedName name="COARSE" localSheetId="4">#REF!</definedName>
    <definedName name="COARSE" localSheetId="2">#REF!</definedName>
    <definedName name="COARSE" localSheetId="7">#REF!</definedName>
    <definedName name="COARSE" localSheetId="1">#REF!</definedName>
    <definedName name="COARSE" localSheetId="0">#REF!</definedName>
    <definedName name="COARSE">#REF!</definedName>
    <definedName name="Coarsesand" localSheetId="5">#REF!</definedName>
    <definedName name="Coarsesand" localSheetId="4">#REF!</definedName>
    <definedName name="Coarsesand" localSheetId="2">#REF!</definedName>
    <definedName name="Coarsesand" localSheetId="7">#REF!</definedName>
    <definedName name="Coarsesand" localSheetId="1">#REF!</definedName>
    <definedName name="Coarsesand" localSheetId="0">#REF!</definedName>
    <definedName name="Coarsesand">#REF!</definedName>
    <definedName name="coat" localSheetId="5">#REF!</definedName>
    <definedName name="coat" localSheetId="4">#REF!</definedName>
    <definedName name="coat" localSheetId="2">#REF!</definedName>
    <definedName name="coat" localSheetId="7">#REF!</definedName>
    <definedName name="coat" localSheetId="1">#REF!</definedName>
    <definedName name="coat" localSheetId="0">#REF!</definedName>
    <definedName name="coat">#REF!</definedName>
    <definedName name="Code">[49]PIPING!$AI$7:$AI$221</definedName>
    <definedName name="CODES">[76]R2!$C$39:$C$86</definedName>
    <definedName name="col" localSheetId="5">#REF!</definedName>
    <definedName name="col" localSheetId="4">#REF!</definedName>
    <definedName name="col" localSheetId="2">#REF!</definedName>
    <definedName name="col" localSheetId="7">#REF!</definedName>
    <definedName name="col" localSheetId="1">#REF!</definedName>
    <definedName name="col" localSheetId="0">#REF!</definedName>
    <definedName name="col">#REF!</definedName>
    <definedName name="col___0" localSheetId="5">#REF!</definedName>
    <definedName name="col___0" localSheetId="4">#REF!</definedName>
    <definedName name="col___0" localSheetId="2">#REF!</definedName>
    <definedName name="col___0" localSheetId="7">#REF!</definedName>
    <definedName name="col___0" localSheetId="1">#REF!</definedName>
    <definedName name="col___0" localSheetId="0">#REF!</definedName>
    <definedName name="col___0">#REF!</definedName>
    <definedName name="col___11" localSheetId="5">#REF!</definedName>
    <definedName name="col___11" localSheetId="4">#REF!</definedName>
    <definedName name="col___11" localSheetId="2">#REF!</definedName>
    <definedName name="col___11" localSheetId="7">#REF!</definedName>
    <definedName name="col___11" localSheetId="1">#REF!</definedName>
    <definedName name="col___11" localSheetId="0">#REF!</definedName>
    <definedName name="col___11">#REF!</definedName>
    <definedName name="col___12" localSheetId="5">#REF!</definedName>
    <definedName name="col___12" localSheetId="4">#REF!</definedName>
    <definedName name="col___12" localSheetId="2">#REF!</definedName>
    <definedName name="col___12" localSheetId="7">#REF!</definedName>
    <definedName name="col___12" localSheetId="1">#REF!</definedName>
    <definedName name="col___12" localSheetId="0">#REF!</definedName>
    <definedName name="col___12">#REF!</definedName>
    <definedName name="Collaborator" localSheetId="5">[65]User!#REF!</definedName>
    <definedName name="Collaborator" localSheetId="4">[65]User!#REF!</definedName>
    <definedName name="Collaborator" localSheetId="2">[65]User!#REF!</definedName>
    <definedName name="Collaborator" localSheetId="7">[65]User!#REF!</definedName>
    <definedName name="Collaborator" localSheetId="1">[65]User!#REF!</definedName>
    <definedName name="Collaborator" localSheetId="0">[65]User!#REF!</definedName>
    <definedName name="Collaborator">[65]User!#REF!</definedName>
    <definedName name="Columns" localSheetId="5">#REF!</definedName>
    <definedName name="Columns" localSheetId="4">#REF!</definedName>
    <definedName name="Columns" localSheetId="2">#REF!</definedName>
    <definedName name="Columns" localSheetId="7">#REF!</definedName>
    <definedName name="Columns" localSheetId="1">#REF!</definedName>
    <definedName name="Columns" localSheetId="0">#REF!</definedName>
    <definedName name="Columns">#REF!</definedName>
    <definedName name="COM" localSheetId="5">#REF!</definedName>
    <definedName name="COM" localSheetId="4">#REF!</definedName>
    <definedName name="COM" localSheetId="2">#REF!</definedName>
    <definedName name="COM" localSheetId="7">#REF!</definedName>
    <definedName name="COM" localSheetId="1">#REF!</definedName>
    <definedName name="COM" localSheetId="0">#REF!</definedName>
    <definedName name="COM">#REF!</definedName>
    <definedName name="Commission" localSheetId="5">#REF!</definedName>
    <definedName name="Commission" localSheetId="4">#REF!</definedName>
    <definedName name="Commission" localSheetId="2">#REF!</definedName>
    <definedName name="Commission" localSheetId="7">#REF!</definedName>
    <definedName name="Commission" localSheetId="1">#REF!</definedName>
    <definedName name="Commission" localSheetId="0">#REF!</definedName>
    <definedName name="Commission">#REF!</definedName>
    <definedName name="COMMPART">[75]CLAMP!$A$2:$D$605</definedName>
    <definedName name="COMP" localSheetId="5">#REF!</definedName>
    <definedName name="COMP" localSheetId="4">#REF!</definedName>
    <definedName name="COMP" localSheetId="2">#REF!</definedName>
    <definedName name="COMP" localSheetId="7">#REF!</definedName>
    <definedName name="COMP" localSheetId="1">#REF!</definedName>
    <definedName name="COMP" localSheetId="0">#REF!</definedName>
    <definedName name="COMP">#REF!</definedName>
    <definedName name="Company" localSheetId="5">#REF!</definedName>
    <definedName name="Company" localSheetId="4">#REF!</definedName>
    <definedName name="Company" localSheetId="2">#REF!</definedName>
    <definedName name="Company" localSheetId="7">#REF!</definedName>
    <definedName name="Company" localSheetId="1">#REF!</definedName>
    <definedName name="Company" localSheetId="0">#REF!</definedName>
    <definedName name="Company">#REF!</definedName>
    <definedName name="COMPARISON" localSheetId="5">{#N/A,#N/A,FALSE,"mpph1";#N/A,#N/A,FALSE,"mpmseb";#N/A,#N/A,FALSE,"mpph2"}</definedName>
    <definedName name="COMPARISON" localSheetId="4">{#N/A,#N/A,FALSE,"mpph1";#N/A,#N/A,FALSE,"mpmseb";#N/A,#N/A,FALSE,"mpph2"}</definedName>
    <definedName name="COMPARISON" localSheetId="2">{#N/A,#N/A,FALSE,"mpph1";#N/A,#N/A,FALSE,"mpmseb";#N/A,#N/A,FALSE,"mpph2"}</definedName>
    <definedName name="COMPARISON" localSheetId="1">{#N/A,#N/A,FALSE,"mpph1";#N/A,#N/A,FALSE,"mpmseb";#N/A,#N/A,FALSE,"mpph2"}</definedName>
    <definedName name="COMPARISON" localSheetId="0">{#N/A,#N/A,FALSE,"mpph1";#N/A,#N/A,FALSE,"mpmseb";#N/A,#N/A,FALSE,"mpph2"}</definedName>
    <definedName name="COMPARISON">{#N/A,#N/A,FALSE,"mpph1";#N/A,#N/A,FALSE,"mpmseb";#N/A,#N/A,FALSE,"mpph2"}</definedName>
    <definedName name="ConBlks">'[80]RA Civil'!$E$39</definedName>
    <definedName name="conc_dens" localSheetId="5">#REF!</definedName>
    <definedName name="conc_dens" localSheetId="4">#REF!</definedName>
    <definedName name="conc_dens" localSheetId="2">#REF!</definedName>
    <definedName name="conc_dens" localSheetId="7">#REF!</definedName>
    <definedName name="conc_dens" localSheetId="1">#REF!</definedName>
    <definedName name="conc_dens" localSheetId="0">#REF!</definedName>
    <definedName name="conc_dens">#REF!</definedName>
    <definedName name="conden" localSheetId="5">#REF!</definedName>
    <definedName name="conden" localSheetId="4">#REF!</definedName>
    <definedName name="conden" localSheetId="2">#REF!</definedName>
    <definedName name="conden" localSheetId="7">#REF!</definedName>
    <definedName name="conden" localSheetId="1">#REF!</definedName>
    <definedName name="conden" localSheetId="0">#REF!</definedName>
    <definedName name="conden">#REF!</definedName>
    <definedName name="condition" localSheetId="5" hidden="1">{"'장비'!$A$3:$M$12"}</definedName>
    <definedName name="condition" localSheetId="4" hidden="1">{"'장비'!$A$3:$M$12"}</definedName>
    <definedName name="condition" localSheetId="2" hidden="1">{"'장비'!$A$3:$M$12"}</definedName>
    <definedName name="condition" localSheetId="1" hidden="1">{"'장비'!$A$3:$M$12"}</definedName>
    <definedName name="condition" localSheetId="0" hidden="1">{"'장비'!$A$3:$M$12"}</definedName>
    <definedName name="condition" hidden="1">{"'장비'!$A$3:$M$12"}</definedName>
    <definedName name="CONDUIT" localSheetId="5">#REF!</definedName>
    <definedName name="CONDUIT" localSheetId="4">#REF!</definedName>
    <definedName name="CONDUIT" localSheetId="2">#REF!</definedName>
    <definedName name="CONDUIT" localSheetId="7">#REF!</definedName>
    <definedName name="CONDUIT" localSheetId="1">#REF!</definedName>
    <definedName name="CONDUIT" localSheetId="0">#REF!</definedName>
    <definedName name="CONDUIT">#REF!</definedName>
    <definedName name="CONT" localSheetId="5">#REF!</definedName>
    <definedName name="CONT" localSheetId="4">#REF!</definedName>
    <definedName name="CONT" localSheetId="2">#REF!</definedName>
    <definedName name="CONT" localSheetId="7">#REF!</definedName>
    <definedName name="CONT" localSheetId="1">#REF!</definedName>
    <definedName name="CONT" localSheetId="0">#REF!</definedName>
    <definedName name="CONT">#REF!</definedName>
    <definedName name="CONT1" localSheetId="5">#REF!</definedName>
    <definedName name="CONT1" localSheetId="4">#REF!</definedName>
    <definedName name="CONT1" localSheetId="2">#REF!</definedName>
    <definedName name="CONT1" localSheetId="7">#REF!</definedName>
    <definedName name="CONT1" localSheetId="1">#REF!</definedName>
    <definedName name="CONT1" localSheetId="0">#REF!</definedName>
    <definedName name="CONT1">#REF!</definedName>
    <definedName name="Convent." localSheetId="5">#REF!</definedName>
    <definedName name="Convent." localSheetId="4">#REF!</definedName>
    <definedName name="Convent." localSheetId="2">#REF!</definedName>
    <definedName name="Convent." localSheetId="7">#REF!</definedName>
    <definedName name="Convent." localSheetId="1">#REF!</definedName>
    <definedName name="Convent." localSheetId="0">#REF!</definedName>
    <definedName name="Convent.">#REF!</definedName>
    <definedName name="COS" localSheetId="5">#REF!</definedName>
    <definedName name="COS" localSheetId="4">#REF!</definedName>
    <definedName name="COS" localSheetId="2">#REF!</definedName>
    <definedName name="COS" localSheetId="7">#REF!</definedName>
    <definedName name="COS" localSheetId="1">#REF!</definedName>
    <definedName name="COS" localSheetId="0">#REF!</definedName>
    <definedName name="COS">#REF!</definedName>
    <definedName name="Cost_for_10_Hp_Hr." localSheetId="5">[44]SOR!#REF!</definedName>
    <definedName name="Cost_for_10_Hp_Hr." localSheetId="4">[44]SOR!#REF!</definedName>
    <definedName name="Cost_for_10_Hp_Hr." localSheetId="2">[44]SOR!#REF!</definedName>
    <definedName name="Cost_for_10_Hp_Hr." localSheetId="7">[44]SOR!#REF!</definedName>
    <definedName name="Cost_for_10_Hp_Hr." localSheetId="1">[44]SOR!#REF!</definedName>
    <definedName name="Cost_for_10_Hp_Hr." localSheetId="0">[44]SOR!#REF!</definedName>
    <definedName name="Cost_for_10_Hp_Hr.">[44]SOR!#REF!</definedName>
    <definedName name="Cost_of_water_including_filling_the_tanker" localSheetId="5">[44]SOR!#REF!</definedName>
    <definedName name="Cost_of_water_including_filling_the_tanker" localSheetId="4">[44]SOR!#REF!</definedName>
    <definedName name="Cost_of_water_including_filling_the_tanker" localSheetId="2">[44]SOR!#REF!</definedName>
    <definedName name="Cost_of_water_including_filling_the_tanker" localSheetId="7">[44]SOR!#REF!</definedName>
    <definedName name="Cost_of_water_including_filling_the_tanker" localSheetId="1">[44]SOR!#REF!</definedName>
    <definedName name="Cost_of_water_including_filling_the_tanker" localSheetId="0">[44]SOR!#REF!</definedName>
    <definedName name="Cost_of_water_including_filling_the_tanker">[44]SOR!#REF!</definedName>
    <definedName name="costcod" localSheetId="5">#REF!</definedName>
    <definedName name="costcod" localSheetId="4">#REF!</definedName>
    <definedName name="costcod" localSheetId="2">#REF!</definedName>
    <definedName name="costcod" localSheetId="7">#REF!</definedName>
    <definedName name="costcod" localSheetId="1">#REF!</definedName>
    <definedName name="costcod" localSheetId="0">#REF!</definedName>
    <definedName name="costcod">#REF!</definedName>
    <definedName name="costcode" localSheetId="5">#REF!</definedName>
    <definedName name="costcode" localSheetId="4">#REF!</definedName>
    <definedName name="costcode" localSheetId="2">#REF!</definedName>
    <definedName name="costcode" localSheetId="7">#REF!</definedName>
    <definedName name="costcode" localSheetId="1">#REF!</definedName>
    <definedName name="costcode" localSheetId="0">#REF!</definedName>
    <definedName name="costcode">#REF!</definedName>
    <definedName name="costing" localSheetId="5">#REF!</definedName>
    <definedName name="costing" localSheetId="4">#REF!</definedName>
    <definedName name="costing" localSheetId="2">#REF!</definedName>
    <definedName name="costing" localSheetId="7">#REF!</definedName>
    <definedName name="costing" localSheetId="1">#REF!</definedName>
    <definedName name="costing" localSheetId="0">#REF!</definedName>
    <definedName name="costing">#REF!</definedName>
    <definedName name="COU" localSheetId="5">#REF!</definedName>
    <definedName name="COU" localSheetId="4">#REF!</definedName>
    <definedName name="COU" localSheetId="2">#REF!</definedName>
    <definedName name="COU" localSheetId="7">#REF!</definedName>
    <definedName name="COU" localSheetId="1">#REF!</definedName>
    <definedName name="COU" localSheetId="0">#REF!</definedName>
    <definedName name="COU">#REF!</definedName>
    <definedName name="COU___0" localSheetId="5">#REF!</definedName>
    <definedName name="COU___0" localSheetId="4">#REF!</definedName>
    <definedName name="COU___0" localSheetId="2">#REF!</definedName>
    <definedName name="COU___0" localSheetId="7">#REF!</definedName>
    <definedName name="COU___0" localSheetId="1">#REF!</definedName>
    <definedName name="COU___0" localSheetId="0">#REF!</definedName>
    <definedName name="COU___0">#REF!</definedName>
    <definedName name="COU___13" localSheetId="5">#REF!</definedName>
    <definedName name="COU___13" localSheetId="4">#REF!</definedName>
    <definedName name="COU___13" localSheetId="2">#REF!</definedName>
    <definedName name="COU___13" localSheetId="7">#REF!</definedName>
    <definedName name="COU___13" localSheetId="1">#REF!</definedName>
    <definedName name="COU___13" localSheetId="0">#REF!</definedName>
    <definedName name="COU___13">#REF!</definedName>
    <definedName name="Country" localSheetId="1">'[81]GM 000'!$I$4</definedName>
    <definedName name="Country" localSheetId="0">'[81]GM 000'!$I$4</definedName>
    <definedName name="Country">'[81]GM 000'!$I$4</definedName>
    <definedName name="Cover_blocks" localSheetId="5">[44]SOR!#REF!</definedName>
    <definedName name="Cover_blocks" localSheetId="4">[44]SOR!#REF!</definedName>
    <definedName name="Cover_blocks" localSheetId="2">[44]SOR!#REF!</definedName>
    <definedName name="Cover_blocks" localSheetId="7">[44]SOR!#REF!</definedName>
    <definedName name="Cover_blocks" localSheetId="1">[44]SOR!#REF!</definedName>
    <definedName name="Cover_blocks" localSheetId="0">[44]SOR!#REF!</definedName>
    <definedName name="Cover_blocks">[44]SOR!#REF!</definedName>
    <definedName name="CPFM" localSheetId="5">#REF!</definedName>
    <definedName name="CPFM" localSheetId="4">#REF!</definedName>
    <definedName name="CPFM" localSheetId="2">#REF!</definedName>
    <definedName name="CPFM" localSheetId="7">#REF!</definedName>
    <definedName name="CPFM" localSheetId="1">#REF!</definedName>
    <definedName name="CPFM" localSheetId="0">#REF!</definedName>
    <definedName name="CPFM">#REF!</definedName>
    <definedName name="CPFS" localSheetId="5">#REF!</definedName>
    <definedName name="CPFS" localSheetId="4">#REF!</definedName>
    <definedName name="CPFS" localSheetId="2">#REF!</definedName>
    <definedName name="CPFS" localSheetId="7">#REF!</definedName>
    <definedName name="CPFS" localSheetId="1">#REF!</definedName>
    <definedName name="CPFS" localSheetId="0">#REF!</definedName>
    <definedName name="CPFS">#REF!</definedName>
    <definedName name="CPHEEO" localSheetId="5">'[82]boq ht'!#REF!</definedName>
    <definedName name="CPHEEO" localSheetId="4">'[82]boq ht'!#REF!</definedName>
    <definedName name="CPHEEO" localSheetId="2">'[82]boq ht'!#REF!</definedName>
    <definedName name="CPHEEO" localSheetId="7">'[82]boq ht'!#REF!</definedName>
    <definedName name="CPHEEO" localSheetId="1">'[82]boq ht'!#REF!</definedName>
    <definedName name="CPHEEO" localSheetId="0">'[82]boq ht'!#REF!</definedName>
    <definedName name="CPHEEO">'[82]boq ht'!#REF!</definedName>
    <definedName name="CPLG" localSheetId="5">#REF!</definedName>
    <definedName name="CPLG" localSheetId="4">#REF!</definedName>
    <definedName name="CPLG" localSheetId="2">#REF!</definedName>
    <definedName name="CPLG" localSheetId="7">#REF!</definedName>
    <definedName name="CPLG" localSheetId="1">#REF!</definedName>
    <definedName name="CPLG" localSheetId="0">#REF!</definedName>
    <definedName name="CPLG">#REF!</definedName>
    <definedName name="CPM" localSheetId="5">#REF!</definedName>
    <definedName name="CPM" localSheetId="4">#REF!</definedName>
    <definedName name="CPM" localSheetId="2">#REF!</definedName>
    <definedName name="CPM" localSheetId="7">#REF!</definedName>
    <definedName name="CPM" localSheetId="1">#REF!</definedName>
    <definedName name="CPM" localSheetId="0">#REF!</definedName>
    <definedName name="CPM">#REF!</definedName>
    <definedName name="CPUMP" localSheetId="5">#REF!</definedName>
    <definedName name="CPUMP" localSheetId="4">#REF!</definedName>
    <definedName name="CPUMP" localSheetId="2">#REF!</definedName>
    <definedName name="CPUMP" localSheetId="7">#REF!</definedName>
    <definedName name="CPUMP" localSheetId="1">#REF!</definedName>
    <definedName name="CPUMP" localSheetId="0">#REF!</definedName>
    <definedName name="CPUMP">#REF!</definedName>
    <definedName name="CP새단가" localSheetId="5">#REF!</definedName>
    <definedName name="CP새단가" localSheetId="4">#REF!</definedName>
    <definedName name="CP새단가" localSheetId="2">#REF!</definedName>
    <definedName name="CP새단가" localSheetId="7">#REF!</definedName>
    <definedName name="CP새단가" localSheetId="1">#REF!</definedName>
    <definedName name="CP새단가" localSheetId="0">#REF!</definedName>
    <definedName name="CP새단가">#REF!</definedName>
    <definedName name="_xlnm.Criteria">[83]八幡!$L$200</definedName>
    <definedName name="Criteria_MI" localSheetId="5">[84]estm_mech!#REF!</definedName>
    <definedName name="Criteria_MI" localSheetId="2">[84]estm_mech!#REF!</definedName>
    <definedName name="Criteria_MI" localSheetId="7">[84]estm_mech!#REF!</definedName>
    <definedName name="Criteria_MI" localSheetId="1">[84]estm_mech!#REF!</definedName>
    <definedName name="Criteria_MI" localSheetId="0">[84]estm_mech!#REF!</definedName>
    <definedName name="Criteria_MI">[84]estm_mech!#REF!</definedName>
    <definedName name="CRMB60" localSheetId="5">#REF!</definedName>
    <definedName name="CRMB60" localSheetId="4">#REF!</definedName>
    <definedName name="CRMB60" localSheetId="2">#REF!</definedName>
    <definedName name="CRMB60" localSheetId="7">#REF!</definedName>
    <definedName name="CRMB60" localSheetId="1">#REF!</definedName>
    <definedName name="CRMB60" localSheetId="0">#REF!</definedName>
    <definedName name="CRMB60">#REF!</definedName>
    <definedName name="CRUSH" localSheetId="5">#REF!</definedName>
    <definedName name="CRUSH" localSheetId="4">#REF!</definedName>
    <definedName name="CRUSH" localSheetId="2">#REF!</definedName>
    <definedName name="CRUSH" localSheetId="7">#REF!</definedName>
    <definedName name="CRUSH" localSheetId="1">#REF!</definedName>
    <definedName name="CRUSH" localSheetId="0">#REF!</definedName>
    <definedName name="CRUSH">#REF!</definedName>
    <definedName name="crush_s" localSheetId="5">#REF!</definedName>
    <definedName name="crush_s" localSheetId="4">#REF!</definedName>
    <definedName name="crush_s" localSheetId="2">#REF!</definedName>
    <definedName name="crush_s" localSheetId="7">#REF!</definedName>
    <definedName name="crush_s" localSheetId="1">#REF!</definedName>
    <definedName name="crush_s" localSheetId="0">#REF!</definedName>
    <definedName name="crush_s">#REF!</definedName>
    <definedName name="CRUSH1" localSheetId="5">#REF!</definedName>
    <definedName name="CRUSH1" localSheetId="4">#REF!</definedName>
    <definedName name="CRUSH1" localSheetId="2">#REF!</definedName>
    <definedName name="CRUSH1" localSheetId="7">#REF!</definedName>
    <definedName name="CRUSH1" localSheetId="1">#REF!</definedName>
    <definedName name="CRUSH1" localSheetId="0">#REF!</definedName>
    <definedName name="CRUSH1">#REF!</definedName>
    <definedName name="CRUSH2" localSheetId="5">#REF!</definedName>
    <definedName name="CRUSH2" localSheetId="4">#REF!</definedName>
    <definedName name="CRUSH2" localSheetId="2">#REF!</definedName>
    <definedName name="CRUSH2" localSheetId="7">#REF!</definedName>
    <definedName name="CRUSH2" localSheetId="1">#REF!</definedName>
    <definedName name="CRUSH2" localSheetId="0">#REF!</definedName>
    <definedName name="CRUSH2">#REF!</definedName>
    <definedName name="Cs" localSheetId="5">#REF!</definedName>
    <definedName name="Cs" localSheetId="4">#REF!</definedName>
    <definedName name="Cs" localSheetId="2">#REF!</definedName>
    <definedName name="Cs" localSheetId="7">#REF!</definedName>
    <definedName name="Cs" localSheetId="1">#REF!</definedName>
    <definedName name="Cs" localSheetId="0">#REF!</definedName>
    <definedName name="Cs">#REF!</definedName>
    <definedName name="Cs___0" localSheetId="5">#REF!</definedName>
    <definedName name="Cs___0" localSheetId="4">#REF!</definedName>
    <definedName name="Cs___0" localSheetId="2">#REF!</definedName>
    <definedName name="Cs___0" localSheetId="7">#REF!</definedName>
    <definedName name="Cs___0" localSheetId="1">#REF!</definedName>
    <definedName name="Cs___0" localSheetId="0">#REF!</definedName>
    <definedName name="Cs___0">#REF!</definedName>
    <definedName name="Cs___13" localSheetId="5">#REF!</definedName>
    <definedName name="Cs___13" localSheetId="4">#REF!</definedName>
    <definedName name="Cs___13" localSheetId="2">#REF!</definedName>
    <definedName name="Cs___13" localSheetId="7">#REF!</definedName>
    <definedName name="Cs___13" localSheetId="1">#REF!</definedName>
    <definedName name="Cs___13" localSheetId="0">#REF!</definedName>
    <definedName name="Cs___13">#REF!</definedName>
    <definedName name="CSAND" localSheetId="5">#REF!</definedName>
    <definedName name="CSAND" localSheetId="4">#REF!</definedName>
    <definedName name="CSAND" localSheetId="2">#REF!</definedName>
    <definedName name="CSAND" localSheetId="7">#REF!</definedName>
    <definedName name="CSAND" localSheetId="1">#REF!</definedName>
    <definedName name="CSAND" localSheetId="0">#REF!</definedName>
    <definedName name="CSAND">#REF!</definedName>
    <definedName name="CSCP" localSheetId="5">#REF!</definedName>
    <definedName name="CSCP" localSheetId="4">#REF!</definedName>
    <definedName name="CSCP" localSheetId="2">#REF!</definedName>
    <definedName name="CSCP" localSheetId="7">#REF!</definedName>
    <definedName name="CSCP" localSheetId="1">#REF!</definedName>
    <definedName name="CSCP" localSheetId="0">#REF!</definedName>
    <definedName name="CSCP">#REF!</definedName>
    <definedName name="CSFP" localSheetId="5">#REF!</definedName>
    <definedName name="CSFP" localSheetId="4">#REF!</definedName>
    <definedName name="CSFP" localSheetId="2">#REF!</definedName>
    <definedName name="CSFP" localSheetId="7">#REF!</definedName>
    <definedName name="CSFP" localSheetId="1">#REF!</definedName>
    <definedName name="CSFP" localSheetId="0">#REF!</definedName>
    <definedName name="CSFP">#REF!</definedName>
    <definedName name="CSPREAD" localSheetId="5">#REF!</definedName>
    <definedName name="CSPREAD" localSheetId="4">#REF!</definedName>
    <definedName name="CSPREAD" localSheetId="2">#REF!</definedName>
    <definedName name="CSPREAD" localSheetId="7">#REF!</definedName>
    <definedName name="CSPREAD" localSheetId="1">#REF!</definedName>
    <definedName name="CSPREAD" localSheetId="0">#REF!</definedName>
    <definedName name="CSPREAD">#REF!</definedName>
    <definedName name="CSWP" localSheetId="5">#REF!</definedName>
    <definedName name="CSWP" localSheetId="4">#REF!</definedName>
    <definedName name="CSWP" localSheetId="2">#REF!</definedName>
    <definedName name="CSWP" localSheetId="7">#REF!</definedName>
    <definedName name="CSWP" localSheetId="1">#REF!</definedName>
    <definedName name="CSWP" localSheetId="0">#REF!</definedName>
    <definedName name="CSWP">#REF!</definedName>
    <definedName name="CTIP10" localSheetId="5">#REF!</definedName>
    <definedName name="CTIP10" localSheetId="4">#REF!</definedName>
    <definedName name="CTIP10" localSheetId="2">#REF!</definedName>
    <definedName name="CTIP10" localSheetId="7">#REF!</definedName>
    <definedName name="CTIP10" localSheetId="1">#REF!</definedName>
    <definedName name="CTIP10" localSheetId="0">#REF!</definedName>
    <definedName name="CTIP10">#REF!</definedName>
    <definedName name="CTIP20" localSheetId="5">#REF!</definedName>
    <definedName name="CTIP20" localSheetId="4">#REF!</definedName>
    <definedName name="CTIP20" localSheetId="2">#REF!</definedName>
    <definedName name="CTIP20" localSheetId="7">#REF!</definedName>
    <definedName name="CTIP20" localSheetId="1">#REF!</definedName>
    <definedName name="CTIP20" localSheetId="0">#REF!</definedName>
    <definedName name="CTIP20">#REF!</definedName>
    <definedName name="CTM" localSheetId="5">#REF!</definedName>
    <definedName name="CTM" localSheetId="4">#REF!</definedName>
    <definedName name="CTM" localSheetId="2">#REF!</definedName>
    <definedName name="CTM" localSheetId="7">#REF!</definedName>
    <definedName name="CTM" localSheetId="1">#REF!</definedName>
    <definedName name="CTM" localSheetId="0">#REF!</definedName>
    <definedName name="CTM">#REF!</definedName>
    <definedName name="CTROL" localSheetId="5">#REF!</definedName>
    <definedName name="CTROL" localSheetId="4">#REF!</definedName>
    <definedName name="CTROL" localSheetId="2">#REF!</definedName>
    <definedName name="CTROL" localSheetId="7">#REF!</definedName>
    <definedName name="CTROL" localSheetId="1">#REF!</definedName>
    <definedName name="CTROL" localSheetId="0">#REF!</definedName>
    <definedName name="CTROL">#REF!</definedName>
    <definedName name="cu0" localSheetId="5">#REF!</definedName>
    <definedName name="cu0" localSheetId="4">#REF!</definedName>
    <definedName name="cu0" localSheetId="2">#REF!</definedName>
    <definedName name="cu0" localSheetId="7">#REF!</definedName>
    <definedName name="cu0" localSheetId="1">#REF!</definedName>
    <definedName name="cu0" localSheetId="0">#REF!</definedName>
    <definedName name="cu0">#REF!</definedName>
    <definedName name="cu10.3" localSheetId="5">#REF!</definedName>
    <definedName name="cu10.3" localSheetId="4">#REF!</definedName>
    <definedName name="cu10.3" localSheetId="2">#REF!</definedName>
    <definedName name="cu10.3" localSheetId="7">#REF!</definedName>
    <definedName name="cu10.3" localSheetId="1">#REF!</definedName>
    <definedName name="cu10.3" localSheetId="0">#REF!</definedName>
    <definedName name="cu10.3">#REF!</definedName>
    <definedName name="cu11.3" localSheetId="5">#REF!</definedName>
    <definedName name="cu11.3" localSheetId="4">#REF!</definedName>
    <definedName name="cu11.3" localSheetId="2">#REF!</definedName>
    <definedName name="cu11.3" localSheetId="7">#REF!</definedName>
    <definedName name="cu11.3" localSheetId="1">#REF!</definedName>
    <definedName name="cu11.3" localSheetId="0">#REF!</definedName>
    <definedName name="cu11.3">#REF!</definedName>
    <definedName name="cu12.3" localSheetId="5">#REF!</definedName>
    <definedName name="cu12.3" localSheetId="4">#REF!</definedName>
    <definedName name="cu12.3" localSheetId="2">#REF!</definedName>
    <definedName name="cu12.3" localSheetId="7">#REF!</definedName>
    <definedName name="cu12.3" localSheetId="1">#REF!</definedName>
    <definedName name="cu12.3" localSheetId="0">#REF!</definedName>
    <definedName name="cu12.3">#REF!</definedName>
    <definedName name="cu13.3" localSheetId="5">#REF!</definedName>
    <definedName name="cu13.3" localSheetId="4">#REF!</definedName>
    <definedName name="cu13.3" localSheetId="2">#REF!</definedName>
    <definedName name="cu13.3" localSheetId="7">#REF!</definedName>
    <definedName name="cu13.3" localSheetId="1">#REF!</definedName>
    <definedName name="cu13.3" localSheetId="0">#REF!</definedName>
    <definedName name="cu13.3">#REF!</definedName>
    <definedName name="cu14.3" localSheetId="5">#REF!</definedName>
    <definedName name="cu14.3" localSheetId="4">#REF!</definedName>
    <definedName name="cu14.3" localSheetId="2">#REF!</definedName>
    <definedName name="cu14.3" localSheetId="7">#REF!</definedName>
    <definedName name="cu14.3" localSheetId="1">#REF!</definedName>
    <definedName name="cu14.3" localSheetId="0">#REF!</definedName>
    <definedName name="cu14.3">#REF!</definedName>
    <definedName name="cu15.3" localSheetId="5">#REF!</definedName>
    <definedName name="cu15.3" localSheetId="4">#REF!</definedName>
    <definedName name="cu15.3" localSheetId="2">#REF!</definedName>
    <definedName name="cu15.3" localSheetId="7">#REF!</definedName>
    <definedName name="cu15.3" localSheetId="1">#REF!</definedName>
    <definedName name="cu15.3" localSheetId="0">#REF!</definedName>
    <definedName name="cu15.3">#REF!</definedName>
    <definedName name="cu16.3" localSheetId="5">#REF!</definedName>
    <definedName name="cu16.3" localSheetId="4">#REF!</definedName>
    <definedName name="cu16.3" localSheetId="2">#REF!</definedName>
    <definedName name="cu16.3" localSheetId="7">#REF!</definedName>
    <definedName name="cu16.3" localSheetId="1">#REF!</definedName>
    <definedName name="cu16.3" localSheetId="0">#REF!</definedName>
    <definedName name="cu16.3">#REF!</definedName>
    <definedName name="cu17.3" localSheetId="5">#REF!</definedName>
    <definedName name="cu17.3" localSheetId="4">#REF!</definedName>
    <definedName name="cu17.3" localSheetId="2">#REF!</definedName>
    <definedName name="cu17.3" localSheetId="7">#REF!</definedName>
    <definedName name="cu17.3" localSheetId="1">#REF!</definedName>
    <definedName name="cu17.3" localSheetId="0">#REF!</definedName>
    <definedName name="cu17.3">#REF!</definedName>
    <definedName name="cu18.3" localSheetId="5">#REF!</definedName>
    <definedName name="cu18.3" localSheetId="4">#REF!</definedName>
    <definedName name="cu18.3" localSheetId="2">#REF!</definedName>
    <definedName name="cu18.3" localSheetId="7">#REF!</definedName>
    <definedName name="cu18.3" localSheetId="1">#REF!</definedName>
    <definedName name="cu18.3" localSheetId="0">#REF!</definedName>
    <definedName name="cu18.3">#REF!</definedName>
    <definedName name="cu19.3" localSheetId="5">#REF!</definedName>
    <definedName name="cu19.3" localSheetId="4">#REF!</definedName>
    <definedName name="cu19.3" localSheetId="2">#REF!</definedName>
    <definedName name="cu19.3" localSheetId="7">#REF!</definedName>
    <definedName name="cu19.3" localSheetId="1">#REF!</definedName>
    <definedName name="cu19.3" localSheetId="0">#REF!</definedName>
    <definedName name="cu19.3">#REF!</definedName>
    <definedName name="cu20.3" localSheetId="5">#REF!</definedName>
    <definedName name="cu20.3" localSheetId="4">#REF!</definedName>
    <definedName name="cu20.3" localSheetId="2">#REF!</definedName>
    <definedName name="cu20.3" localSheetId="7">#REF!</definedName>
    <definedName name="cu20.3" localSheetId="1">#REF!</definedName>
    <definedName name="cu20.3" localSheetId="0">#REF!</definedName>
    <definedName name="cu20.3">#REF!</definedName>
    <definedName name="cu3.3" localSheetId="5">#REF!</definedName>
    <definedName name="cu3.3" localSheetId="4">#REF!</definedName>
    <definedName name="cu3.3" localSheetId="2">#REF!</definedName>
    <definedName name="cu3.3" localSheetId="7">#REF!</definedName>
    <definedName name="cu3.3" localSheetId="1">#REF!</definedName>
    <definedName name="cu3.3" localSheetId="0">#REF!</definedName>
    <definedName name="cu3.3">#REF!</definedName>
    <definedName name="cu4.3" localSheetId="5">#REF!</definedName>
    <definedName name="cu4.3" localSheetId="4">#REF!</definedName>
    <definedName name="cu4.3" localSheetId="2">#REF!</definedName>
    <definedName name="cu4.3" localSheetId="7">#REF!</definedName>
    <definedName name="cu4.3" localSheetId="1">#REF!</definedName>
    <definedName name="cu4.3" localSheetId="0">#REF!</definedName>
    <definedName name="cu4.3">#REF!</definedName>
    <definedName name="cu5.3" localSheetId="5">#REF!</definedName>
    <definedName name="cu5.3" localSheetId="4">#REF!</definedName>
    <definedName name="cu5.3" localSheetId="2">#REF!</definedName>
    <definedName name="cu5.3" localSheetId="7">#REF!</definedName>
    <definedName name="cu5.3" localSheetId="1">#REF!</definedName>
    <definedName name="cu5.3" localSheetId="0">#REF!</definedName>
    <definedName name="cu5.3">#REF!</definedName>
    <definedName name="cu6.3" localSheetId="5">#REF!</definedName>
    <definedName name="cu6.3" localSheetId="4">#REF!</definedName>
    <definedName name="cu6.3" localSheetId="2">#REF!</definedName>
    <definedName name="cu6.3" localSheetId="7">#REF!</definedName>
    <definedName name="cu6.3" localSheetId="1">#REF!</definedName>
    <definedName name="cu6.3" localSheetId="0">#REF!</definedName>
    <definedName name="cu6.3">#REF!</definedName>
    <definedName name="cu7.3" localSheetId="5">#REF!</definedName>
    <definedName name="cu7.3" localSheetId="4">#REF!</definedName>
    <definedName name="cu7.3" localSheetId="2">#REF!</definedName>
    <definedName name="cu7.3" localSheetId="7">#REF!</definedName>
    <definedName name="cu7.3" localSheetId="1">#REF!</definedName>
    <definedName name="cu7.3" localSheetId="0">#REF!</definedName>
    <definedName name="cu7.3">#REF!</definedName>
    <definedName name="cu8.3" localSheetId="5">#REF!</definedName>
    <definedName name="cu8.3" localSheetId="4">#REF!</definedName>
    <definedName name="cu8.3" localSheetId="2">#REF!</definedName>
    <definedName name="cu8.3" localSheetId="7">#REF!</definedName>
    <definedName name="cu8.3" localSheetId="1">#REF!</definedName>
    <definedName name="cu8.3" localSheetId="0">#REF!</definedName>
    <definedName name="cu8.3">#REF!</definedName>
    <definedName name="cu9.3" localSheetId="5">#REF!</definedName>
    <definedName name="cu9.3" localSheetId="4">#REF!</definedName>
    <definedName name="cu9.3" localSheetId="2">#REF!</definedName>
    <definedName name="cu9.3" localSheetId="7">#REF!</definedName>
    <definedName name="cu9.3" localSheetId="1">#REF!</definedName>
    <definedName name="cu9.3" localSheetId="0">#REF!</definedName>
    <definedName name="cu9.3">#REF!</definedName>
    <definedName name="CUDENSITY">[60]CABLERET!$B$9</definedName>
    <definedName name="cuload">[60]CABLERET!$E$13:$E$128</definedName>
    <definedName name="CUMARGIN">[60]CABLERET!$E$7</definedName>
    <definedName name="cummeas_may1006" localSheetId="5">#REF!</definedName>
    <definedName name="cummeas_may1006" localSheetId="4">#REF!</definedName>
    <definedName name="cummeas_may1006" localSheetId="2">#REF!</definedName>
    <definedName name="cummeas_may1006" localSheetId="7">#REF!</definedName>
    <definedName name="cummeas_may1006" localSheetId="1">#REF!</definedName>
    <definedName name="cummeas_may1006" localSheetId="0">#REF!</definedName>
    <definedName name="cummeas_may1006">#REF!</definedName>
    <definedName name="cummeas_up_to_mar" localSheetId="5">#REF!</definedName>
    <definedName name="cummeas_up_to_mar" localSheetId="4">#REF!</definedName>
    <definedName name="cummeas_up_to_mar" localSheetId="2">#REF!</definedName>
    <definedName name="cummeas_up_to_mar" localSheetId="7">#REF!</definedName>
    <definedName name="cummeas_up_to_mar" localSheetId="1">#REF!</definedName>
    <definedName name="cummeas_up_to_mar" localSheetId="0">#REF!</definedName>
    <definedName name="cummeas_up_to_mar">#REF!</definedName>
    <definedName name="current1" localSheetId="5">#REF!</definedName>
    <definedName name="current1" localSheetId="4">#REF!</definedName>
    <definedName name="current1" localSheetId="2">#REF!</definedName>
    <definedName name="current1" localSheetId="7">#REF!</definedName>
    <definedName name="current1" localSheetId="1">#REF!</definedName>
    <definedName name="current1" localSheetId="0">#REF!</definedName>
    <definedName name="current1">#REF!</definedName>
    <definedName name="current2" localSheetId="5">#REF!</definedName>
    <definedName name="current2" localSheetId="4">#REF!</definedName>
    <definedName name="current2" localSheetId="2">#REF!</definedName>
    <definedName name="current2" localSheetId="7">#REF!</definedName>
    <definedName name="current2" localSheetId="1">#REF!</definedName>
    <definedName name="current2" localSheetId="0">#REF!</definedName>
    <definedName name="current2">#REF!</definedName>
    <definedName name="current3" localSheetId="5">#REF!</definedName>
    <definedName name="current3" localSheetId="4">#REF!</definedName>
    <definedName name="current3" localSheetId="2">#REF!</definedName>
    <definedName name="current3" localSheetId="7">#REF!</definedName>
    <definedName name="current3" localSheetId="1">#REF!</definedName>
    <definedName name="current3" localSheetId="0">#REF!</definedName>
    <definedName name="current3">#REF!</definedName>
    <definedName name="current4" localSheetId="5">#REF!</definedName>
    <definedName name="current4" localSheetId="4">#REF!</definedName>
    <definedName name="current4" localSheetId="2">#REF!</definedName>
    <definedName name="current4" localSheetId="7">#REF!</definedName>
    <definedName name="current4" localSheetId="1">#REF!</definedName>
    <definedName name="current4" localSheetId="0">#REF!</definedName>
    <definedName name="current4">#REF!</definedName>
    <definedName name="current5" localSheetId="5">#REF!</definedName>
    <definedName name="current5" localSheetId="4">#REF!</definedName>
    <definedName name="current5" localSheetId="2">#REF!</definedName>
    <definedName name="current5" localSheetId="7">#REF!</definedName>
    <definedName name="current5" localSheetId="1">#REF!</definedName>
    <definedName name="current5" localSheetId="0">#REF!</definedName>
    <definedName name="current5">#REF!</definedName>
    <definedName name="cutstone" localSheetId="5">#REF!</definedName>
    <definedName name="cutstone" localSheetId="4">#REF!</definedName>
    <definedName name="cutstone" localSheetId="2">#REF!</definedName>
    <definedName name="cutstone" localSheetId="7">#REF!</definedName>
    <definedName name="cutstone" localSheetId="1">#REF!</definedName>
    <definedName name="cutstone" localSheetId="0">#REF!</definedName>
    <definedName name="cutstone">#REF!</definedName>
    <definedName name="cvr" localSheetId="5">#REF!</definedName>
    <definedName name="cvr" localSheetId="4">#REF!</definedName>
    <definedName name="cvr" localSheetId="2">#REF!</definedName>
    <definedName name="cvr" localSheetId="7">#REF!</definedName>
    <definedName name="cvr" localSheetId="1">#REF!</definedName>
    <definedName name="cvr" localSheetId="0">#REF!</definedName>
    <definedName name="cvr">#REF!</definedName>
    <definedName name="cvrheel" localSheetId="5">#REF!</definedName>
    <definedName name="cvrheel" localSheetId="4">#REF!</definedName>
    <definedName name="cvrheel" localSheetId="2">#REF!</definedName>
    <definedName name="cvrheel" localSheetId="7">#REF!</definedName>
    <definedName name="cvrheel" localSheetId="1">#REF!</definedName>
    <definedName name="cvrheel" localSheetId="0">#REF!</definedName>
    <definedName name="cvrheel">#REF!</definedName>
    <definedName name="CVROL" localSheetId="5">#REF!</definedName>
    <definedName name="CVROL" localSheetId="4">#REF!</definedName>
    <definedName name="CVROL" localSheetId="2">#REF!</definedName>
    <definedName name="CVROL" localSheetId="7">#REF!</definedName>
    <definedName name="CVROL" localSheetId="1">#REF!</definedName>
    <definedName name="CVROL" localSheetId="0">#REF!</definedName>
    <definedName name="CVROL">#REF!</definedName>
    <definedName name="cvrtoe" localSheetId="5">#REF!</definedName>
    <definedName name="cvrtoe" localSheetId="4">#REF!</definedName>
    <definedName name="cvrtoe" localSheetId="2">#REF!</definedName>
    <definedName name="cvrtoe" localSheetId="7">#REF!</definedName>
    <definedName name="cvrtoe" localSheetId="1">#REF!</definedName>
    <definedName name="cvrtoe" localSheetId="0">#REF!</definedName>
    <definedName name="cvrtoe">#REF!</definedName>
    <definedName name="cvsdim">[75]csdim!$A$2510:$A$3147</definedName>
    <definedName name="cvsloadrange">[75]cvsload!$A$3:$A$66</definedName>
    <definedName name="cw">20</definedName>
    <definedName name="CWMM" localSheetId="5">#REF!</definedName>
    <definedName name="CWMM" localSheetId="4">#REF!</definedName>
    <definedName name="CWMM" localSheetId="2">#REF!</definedName>
    <definedName name="CWMM" localSheetId="7">#REF!</definedName>
    <definedName name="CWMM" localSheetId="1">#REF!</definedName>
    <definedName name="CWMM" localSheetId="0">#REF!</definedName>
    <definedName name="CWMM">#REF!</definedName>
    <definedName name="CWTi">'[46]RA Civil'!$E$42</definedName>
    <definedName name="czvnzcvnz" localSheetId="5">#REF!</definedName>
    <definedName name="czvnzcvnz" localSheetId="4">#REF!</definedName>
    <definedName name="czvnzcvnz" localSheetId="2">#REF!</definedName>
    <definedName name="czvnzcvnz" localSheetId="7">#REF!</definedName>
    <definedName name="czvnzcvnz" localSheetId="1">#REF!</definedName>
    <definedName name="czvnzcvnz" localSheetId="0">#REF!</definedName>
    <definedName name="czvnzcvnz">#REF!</definedName>
    <definedName name="d" localSheetId="5">#REF!</definedName>
    <definedName name="d" localSheetId="4">#REF!</definedName>
    <definedName name="d" localSheetId="2">#REF!</definedName>
    <definedName name="d" localSheetId="7">#REF!</definedName>
    <definedName name="d" localSheetId="1">#REF!</definedName>
    <definedName name="d" localSheetId="0">#REF!</definedName>
    <definedName name="d">#REF!</definedName>
    <definedName name="d._Staging_to_keep_deflactometer___hire_charges_of_deflectometer" localSheetId="5">[44]SOR!#REF!</definedName>
    <definedName name="d._Staging_to_keep_deflactometer___hire_charges_of_deflectometer" localSheetId="4">[44]SOR!#REF!</definedName>
    <definedName name="d._Staging_to_keep_deflactometer___hire_charges_of_deflectometer" localSheetId="2">[44]SOR!#REF!</definedName>
    <definedName name="d._Staging_to_keep_deflactometer___hire_charges_of_deflectometer" localSheetId="7">[44]SOR!#REF!</definedName>
    <definedName name="d._Staging_to_keep_deflactometer___hire_charges_of_deflectometer" localSheetId="1">[44]SOR!#REF!</definedName>
    <definedName name="d._Staging_to_keep_deflactometer___hire_charges_of_deflectometer" localSheetId="0">[44]SOR!#REF!</definedName>
    <definedName name="d._Staging_to_keep_deflactometer___hire_charges_of_deflectometer">[44]SOR!#REF!</definedName>
    <definedName name="D.L.R.B.___Km.8.395_of_Left_Main_Canal" localSheetId="5">#REF!</definedName>
    <definedName name="D.L.R.B.___Km.8.395_of_Left_Main_Canal" localSheetId="4">#REF!</definedName>
    <definedName name="D.L.R.B.___Km.8.395_of_Left_Main_Canal" localSheetId="2">#REF!</definedName>
    <definedName name="D.L.R.B.___Km.8.395_of_Left_Main_Canal" localSheetId="7">#REF!</definedName>
    <definedName name="D.L.R.B.___Km.8.395_of_Left_Main_Canal" localSheetId="1">#REF!</definedName>
    <definedName name="D.L.R.B.___Km.8.395_of_Left_Main_Canal" localSheetId="0">#REF!</definedName>
    <definedName name="D.L.R.B.___Km.8.395_of_Left_Main_Canal">#REF!</definedName>
    <definedName name="D_" localSheetId="5">#REF!</definedName>
    <definedName name="D_" localSheetId="4">#REF!</definedName>
    <definedName name="D_" localSheetId="2">#REF!</definedName>
    <definedName name="D_" localSheetId="7">#REF!</definedName>
    <definedName name="D_" localSheetId="1">#REF!</definedName>
    <definedName name="D_" localSheetId="0">#REF!</definedName>
    <definedName name="D_">#REF!</definedName>
    <definedName name="d___0" localSheetId="5">#REF!</definedName>
    <definedName name="d___0" localSheetId="4">#REF!</definedName>
    <definedName name="d___0" localSheetId="2">#REF!</definedName>
    <definedName name="d___0" localSheetId="7">#REF!</definedName>
    <definedName name="d___0" localSheetId="1">#REF!</definedName>
    <definedName name="d___0" localSheetId="0">#REF!</definedName>
    <definedName name="d___0">#REF!</definedName>
    <definedName name="d___13" localSheetId="5">#REF!</definedName>
    <definedName name="d___13" localSheetId="4">#REF!</definedName>
    <definedName name="d___13" localSheetId="2">#REF!</definedName>
    <definedName name="d___13" localSheetId="7">#REF!</definedName>
    <definedName name="d___13" localSheetId="1">#REF!</definedName>
    <definedName name="d___13" localSheetId="0">#REF!</definedName>
    <definedName name="d___13">#REF!</definedName>
    <definedName name="d_jp" localSheetId="5" hidden="1">{"'Sheet1'!$A$4386:$N$4591"}</definedName>
    <definedName name="d_jp" localSheetId="4" hidden="1">{"'Sheet1'!$A$4386:$N$4591"}</definedName>
    <definedName name="d_jp" localSheetId="2" hidden="1">{"'Sheet1'!$A$4386:$N$4591"}</definedName>
    <definedName name="d_jp" localSheetId="1" hidden="1">{"'Sheet1'!$A$4386:$N$4591"}</definedName>
    <definedName name="d_jp" localSheetId="0" hidden="1">{"'Sheet1'!$A$4386:$N$4591"}</definedName>
    <definedName name="d_jp" hidden="1">{"'Sheet1'!$A$4386:$N$4591"}</definedName>
    <definedName name="D_T">'[85]Discom Details'!$F$721</definedName>
    <definedName name="D65536A1" localSheetId="5">#REF!</definedName>
    <definedName name="D65536A1" localSheetId="4">#REF!</definedName>
    <definedName name="D65536A1" localSheetId="2">#REF!</definedName>
    <definedName name="D65536A1" localSheetId="7">#REF!</definedName>
    <definedName name="D65536A1" localSheetId="1">#REF!</definedName>
    <definedName name="D65536A1" localSheetId="0">#REF!</definedName>
    <definedName name="D65536A1">#REF!</definedName>
    <definedName name="DA">[49]PIPING!$W$6:$W$105</definedName>
    <definedName name="DAGG" localSheetId="5">#REF!</definedName>
    <definedName name="DAGG" localSheetId="4">#REF!</definedName>
    <definedName name="DAGG" localSheetId="2">#REF!</definedName>
    <definedName name="DAGG" localSheetId="7">#REF!</definedName>
    <definedName name="DAGG" localSheetId="1">#REF!</definedName>
    <definedName name="DAGG" localSheetId="0">#REF!</definedName>
    <definedName name="DAGG">#REF!</definedName>
    <definedName name="dara" localSheetId="5">#REF!</definedName>
    <definedName name="dara" localSheetId="4">#REF!</definedName>
    <definedName name="dara" localSheetId="2">#REF!</definedName>
    <definedName name="dara" localSheetId="7">#REF!</definedName>
    <definedName name="dara" localSheetId="1">#REF!</definedName>
    <definedName name="dara" localSheetId="0">#REF!</definedName>
    <definedName name="dara">#REF!</definedName>
    <definedName name="DaRWk1" localSheetId="5">#REF!</definedName>
    <definedName name="DaRWk1" localSheetId="4">#REF!</definedName>
    <definedName name="DaRWk1" localSheetId="2">#REF!</definedName>
    <definedName name="DaRWk1" localSheetId="7">#REF!</definedName>
    <definedName name="DaRWk1" localSheetId="1">#REF!</definedName>
    <definedName name="DaRWk1" localSheetId="0">#REF!</definedName>
    <definedName name="DaRWk1">#REF!</definedName>
    <definedName name="DaRWk10" localSheetId="5">#REF!</definedName>
    <definedName name="DaRWk10" localSheetId="4">#REF!</definedName>
    <definedName name="DaRWk10" localSheetId="2">#REF!</definedName>
    <definedName name="DaRWk10" localSheetId="7">#REF!</definedName>
    <definedName name="DaRWk10" localSheetId="1">#REF!</definedName>
    <definedName name="DaRWk10" localSheetId="0">#REF!</definedName>
    <definedName name="DaRWk10">#REF!</definedName>
    <definedName name="DaRWk11" localSheetId="5">#REF!</definedName>
    <definedName name="DaRWk11" localSheetId="4">#REF!</definedName>
    <definedName name="DaRWk11" localSheetId="2">#REF!</definedName>
    <definedName name="DaRWk11" localSheetId="7">#REF!</definedName>
    <definedName name="DaRWk11" localSheetId="1">#REF!</definedName>
    <definedName name="DaRWk11" localSheetId="0">#REF!</definedName>
    <definedName name="DaRWk11">#REF!</definedName>
    <definedName name="DaRWk12" localSheetId="5">#REF!</definedName>
    <definedName name="DaRWk12" localSheetId="4">#REF!</definedName>
    <definedName name="DaRWk12" localSheetId="2">#REF!</definedName>
    <definedName name="DaRWk12" localSheetId="7">#REF!</definedName>
    <definedName name="DaRWk12" localSheetId="1">#REF!</definedName>
    <definedName name="DaRWk12" localSheetId="0">#REF!</definedName>
    <definedName name="DaRWk12">#REF!</definedName>
    <definedName name="DaRWk2" localSheetId="5">#REF!</definedName>
    <definedName name="DaRWk2" localSheetId="4">#REF!</definedName>
    <definedName name="DaRWk2" localSheetId="2">#REF!</definedName>
    <definedName name="DaRWk2" localSheetId="7">#REF!</definedName>
    <definedName name="DaRWk2" localSheetId="1">#REF!</definedName>
    <definedName name="DaRWk2" localSheetId="0">#REF!</definedName>
    <definedName name="DaRWk2">#REF!</definedName>
    <definedName name="DaRWk3" localSheetId="5">#REF!</definedName>
    <definedName name="DaRWk3" localSheetId="4">#REF!</definedName>
    <definedName name="DaRWk3" localSheetId="2">#REF!</definedName>
    <definedName name="DaRWk3" localSheetId="7">#REF!</definedName>
    <definedName name="DaRWk3" localSheetId="1">#REF!</definedName>
    <definedName name="DaRWk3" localSheetId="0">#REF!</definedName>
    <definedName name="DaRWk3">#REF!</definedName>
    <definedName name="DaRWk4" localSheetId="5">#REF!</definedName>
    <definedName name="DaRWk4" localSheetId="4">#REF!</definedName>
    <definedName name="DaRWk4" localSheetId="2">#REF!</definedName>
    <definedName name="DaRWk4" localSheetId="7">#REF!</definedName>
    <definedName name="DaRWk4" localSheetId="1">#REF!</definedName>
    <definedName name="DaRWk4" localSheetId="0">#REF!</definedName>
    <definedName name="DaRWk4">#REF!</definedName>
    <definedName name="DaRWk5" localSheetId="5">#REF!</definedName>
    <definedName name="DaRWk5" localSheetId="4">#REF!</definedName>
    <definedName name="DaRWk5" localSheetId="2">#REF!</definedName>
    <definedName name="DaRWk5" localSheetId="7">#REF!</definedName>
    <definedName name="DaRWk5" localSheetId="1">#REF!</definedName>
    <definedName name="DaRWk5" localSheetId="0">#REF!</definedName>
    <definedName name="DaRWk5">#REF!</definedName>
    <definedName name="DaRWk6" localSheetId="5">#REF!</definedName>
    <definedName name="DaRWk6" localSheetId="4">#REF!</definedName>
    <definedName name="DaRWk6" localSheetId="2">#REF!</definedName>
    <definedName name="DaRWk6" localSheetId="7">#REF!</definedName>
    <definedName name="DaRWk6" localSheetId="1">#REF!</definedName>
    <definedName name="DaRWk6" localSheetId="0">#REF!</definedName>
    <definedName name="DaRWk6">#REF!</definedName>
    <definedName name="DaRWk8" localSheetId="5">#REF!</definedName>
    <definedName name="DaRWk8" localSheetId="4">#REF!</definedName>
    <definedName name="DaRWk8" localSheetId="2">#REF!</definedName>
    <definedName name="DaRWk8" localSheetId="7">#REF!</definedName>
    <definedName name="DaRWk8" localSheetId="1">#REF!</definedName>
    <definedName name="DaRWk8" localSheetId="0">#REF!</definedName>
    <definedName name="DaRWk8">#REF!</definedName>
    <definedName name="DaRwk9" localSheetId="5">#REF!</definedName>
    <definedName name="DaRwk9" localSheetId="4">#REF!</definedName>
    <definedName name="DaRwk9" localSheetId="2">#REF!</definedName>
    <definedName name="DaRwk9" localSheetId="7">#REF!</definedName>
    <definedName name="DaRwk9" localSheetId="1">#REF!</definedName>
    <definedName name="DaRwk9" localSheetId="0">#REF!</definedName>
    <definedName name="DaRwk9">#REF!</definedName>
    <definedName name="dasdfds" localSheetId="5">#REF!</definedName>
    <definedName name="dasdfds" localSheetId="4">#REF!</definedName>
    <definedName name="dasdfds" localSheetId="2">#REF!</definedName>
    <definedName name="dasdfds" localSheetId="7">#REF!</definedName>
    <definedName name="dasdfds" localSheetId="1">#REF!</definedName>
    <definedName name="dasdfds" localSheetId="0">#REF!</definedName>
    <definedName name="dasdfds">#REF!</definedName>
    <definedName name="DASP" localSheetId="5">#REF!</definedName>
    <definedName name="DASP" localSheetId="4">#REF!</definedName>
    <definedName name="DASP" localSheetId="2">#REF!</definedName>
    <definedName name="DASP" localSheetId="7">#REF!</definedName>
    <definedName name="DASP" localSheetId="1">#REF!</definedName>
    <definedName name="DASP" localSheetId="0">#REF!</definedName>
    <definedName name="DASP">#REF!</definedName>
    <definedName name="data" localSheetId="5">#REF!</definedName>
    <definedName name="data" localSheetId="4">#REF!</definedName>
    <definedName name="data" localSheetId="2">#REF!</definedName>
    <definedName name="data" localSheetId="7">#REF!</definedName>
    <definedName name="data" localSheetId="1">#REF!</definedName>
    <definedName name="data" localSheetId="0">#REF!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 localSheetId="1">[87]DATA!$A$4:$AZ$54</definedName>
    <definedName name="DATA_SCH" localSheetId="0">[87]DATA!$A$4:$AZ$54</definedName>
    <definedName name="DATA_SCH">[87]DATA!$A$4:$AZ$54</definedName>
    <definedName name="DATA1" localSheetId="5">#REF!</definedName>
    <definedName name="DATA1" localSheetId="4">#REF!</definedName>
    <definedName name="DATA1" localSheetId="2">#REF!</definedName>
    <definedName name="DATA1" localSheetId="7">#REF!</definedName>
    <definedName name="DATA1" localSheetId="1">#REF!</definedName>
    <definedName name="DATA1" localSheetId="0">#REF!</definedName>
    <definedName name="DATA1">#REF!</definedName>
    <definedName name="data2" localSheetId="5">#REF!</definedName>
    <definedName name="data2" localSheetId="4">#REF!</definedName>
    <definedName name="data2" localSheetId="2">#REF!</definedName>
    <definedName name="data2" localSheetId="7">#REF!</definedName>
    <definedName name="data2" localSheetId="1">#REF!</definedName>
    <definedName name="data2" localSheetId="0">#REF!</definedName>
    <definedName name="data2">#REF!</definedName>
    <definedName name="_xlnm.Database" localSheetId="5">#REF!</definedName>
    <definedName name="_xlnm.Database" localSheetId="4">#REF!</definedName>
    <definedName name="_xlnm.Database" localSheetId="2">#REF!</definedName>
    <definedName name="_xlnm.Database" localSheetId="7">#REF!</definedName>
    <definedName name="_xlnm.Database" localSheetId="1">#REF!</definedName>
    <definedName name="_xlnm.Database" localSheetId="0">#REF!</definedName>
    <definedName name="_xlnm.Database">#REF!</definedName>
    <definedName name="Database_MI" localSheetId="5">[84]estm_mech!#REF!</definedName>
    <definedName name="Database_MI" localSheetId="4">[84]estm_mech!#REF!</definedName>
    <definedName name="Database_MI" localSheetId="2">[84]estm_mech!#REF!</definedName>
    <definedName name="Database_MI" localSheetId="7">[84]estm_mech!#REF!</definedName>
    <definedName name="Database_MI" localSheetId="1">[84]estm_mech!#REF!</definedName>
    <definedName name="Database_MI" localSheetId="0">[84]estm_mech!#REF!</definedName>
    <definedName name="Database_MI">[84]estm_mech!#REF!</definedName>
    <definedName name="databaseii">[88]대비내역!$A$2:$G$1137</definedName>
    <definedName name="datalist" localSheetId="5">#REF!</definedName>
    <definedName name="datalist" localSheetId="4">#REF!</definedName>
    <definedName name="datalist" localSheetId="2">#REF!</definedName>
    <definedName name="datalist" localSheetId="7">#REF!</definedName>
    <definedName name="datalist" localSheetId="1">#REF!</definedName>
    <definedName name="datalist" localSheetId="0">#REF!</definedName>
    <definedName name="datalist">#REF!</definedName>
    <definedName name="date">[89]Cover!$D$22</definedName>
    <definedName name="dates" localSheetId="5">'[90]ETC Plant Cost'!#REF!</definedName>
    <definedName name="dates" localSheetId="4">'[90]ETC Plant Cost'!#REF!</definedName>
    <definedName name="dates" localSheetId="2">'[90]ETC Plant Cost'!#REF!</definedName>
    <definedName name="dates" localSheetId="7">'[90]ETC Plant Cost'!#REF!</definedName>
    <definedName name="dates" localSheetId="1">'[90]ETC Plant Cost'!#REF!</definedName>
    <definedName name="dates" localSheetId="0">'[90]ETC Plant Cost'!#REF!</definedName>
    <definedName name="dates">'[90]ETC Plant Cost'!#REF!</definedName>
    <definedName name="Datum" localSheetId="5">#REF!</definedName>
    <definedName name="Datum" localSheetId="4">#REF!</definedName>
    <definedName name="Datum" localSheetId="2">#REF!</definedName>
    <definedName name="Datum" localSheetId="7">#REF!</definedName>
    <definedName name="Datum" localSheetId="1">#REF!</definedName>
    <definedName name="Datum" localSheetId="0">#REF!</definedName>
    <definedName name="Datum">#REF!</definedName>
    <definedName name="DaWk7" localSheetId="5">#REF!</definedName>
    <definedName name="DaWk7" localSheetId="4">#REF!</definedName>
    <definedName name="DaWk7" localSheetId="2">#REF!</definedName>
    <definedName name="DaWk7" localSheetId="7">#REF!</definedName>
    <definedName name="DaWk7" localSheetId="1">#REF!</definedName>
    <definedName name="DaWk7" localSheetId="0">#REF!</definedName>
    <definedName name="DaWk7">#REF!</definedName>
    <definedName name="db" localSheetId="5">#REF!</definedName>
    <definedName name="db" localSheetId="4">#REF!</definedName>
    <definedName name="db" localSheetId="2">#REF!</definedName>
    <definedName name="db" localSheetId="7">#REF!</definedName>
    <definedName name="db" localSheetId="1">#REF!</definedName>
    <definedName name="db" localSheetId="0">#REF!</definedName>
    <definedName name="db">#REF!</definedName>
    <definedName name="db___0" localSheetId="5">#REF!</definedName>
    <definedName name="db___0" localSheetId="4">#REF!</definedName>
    <definedName name="db___0" localSheetId="2">#REF!</definedName>
    <definedName name="db___0" localSheetId="7">#REF!</definedName>
    <definedName name="db___0" localSheetId="1">#REF!</definedName>
    <definedName name="db___0" localSheetId="0">#REF!</definedName>
    <definedName name="db___0">#REF!</definedName>
    <definedName name="db___13" localSheetId="5">#REF!</definedName>
    <definedName name="db___13" localSheetId="4">#REF!</definedName>
    <definedName name="db___13" localSheetId="2">#REF!</definedName>
    <definedName name="db___13" localSheetId="7">#REF!</definedName>
    <definedName name="db___13" localSheetId="1">#REF!</definedName>
    <definedName name="db___13" localSheetId="0">#REF!</definedName>
    <definedName name="db___13">#REF!</definedName>
    <definedName name="DBIT" localSheetId="5">#REF!</definedName>
    <definedName name="DBIT" localSheetId="4">#REF!</definedName>
    <definedName name="DBIT" localSheetId="2">#REF!</definedName>
    <definedName name="DBIT" localSheetId="7">#REF!</definedName>
    <definedName name="DBIT" localSheetId="1">#REF!</definedName>
    <definedName name="DBIT" localSheetId="0">#REF!</definedName>
    <definedName name="DBIT">#REF!</definedName>
    <definedName name="dbrwk1" localSheetId="5">#REF!</definedName>
    <definedName name="dbrwk1" localSheetId="4">#REF!</definedName>
    <definedName name="dbrwk1" localSheetId="2">#REF!</definedName>
    <definedName name="dbrwk1" localSheetId="7">#REF!</definedName>
    <definedName name="dbrwk1" localSheetId="1">#REF!</definedName>
    <definedName name="dbrwk1" localSheetId="0">#REF!</definedName>
    <definedName name="dbrwk1">#REF!</definedName>
    <definedName name="dbrwk10" localSheetId="5">#REF!</definedName>
    <definedName name="dbrwk10" localSheetId="4">#REF!</definedName>
    <definedName name="dbrwk10" localSheetId="2">#REF!</definedName>
    <definedName name="dbrwk10" localSheetId="7">#REF!</definedName>
    <definedName name="dbrwk10" localSheetId="1">#REF!</definedName>
    <definedName name="dbrwk10" localSheetId="0">#REF!</definedName>
    <definedName name="dbrwk10">#REF!</definedName>
    <definedName name="dbrwk11" localSheetId="5">#REF!</definedName>
    <definedName name="dbrwk11" localSheetId="4">#REF!</definedName>
    <definedName name="dbrwk11" localSheetId="2">#REF!</definedName>
    <definedName name="dbrwk11" localSheetId="7">#REF!</definedName>
    <definedName name="dbrwk11" localSheetId="1">#REF!</definedName>
    <definedName name="dbrwk11" localSheetId="0">#REF!</definedName>
    <definedName name="dbrwk11">#REF!</definedName>
    <definedName name="dbrwk12" localSheetId="5">#REF!</definedName>
    <definedName name="dbrwk12" localSheetId="4">#REF!</definedName>
    <definedName name="dbrwk12" localSheetId="2">#REF!</definedName>
    <definedName name="dbrwk12" localSheetId="7">#REF!</definedName>
    <definedName name="dbrwk12" localSheetId="1">#REF!</definedName>
    <definedName name="dbrwk12" localSheetId="0">#REF!</definedName>
    <definedName name="dbrwk12">#REF!</definedName>
    <definedName name="dbrwk2" localSheetId="5">#REF!</definedName>
    <definedName name="dbrwk2" localSheetId="4">#REF!</definedName>
    <definedName name="dbrwk2" localSheetId="2">#REF!</definedName>
    <definedName name="dbrwk2" localSheetId="7">#REF!</definedName>
    <definedName name="dbrwk2" localSheetId="1">#REF!</definedName>
    <definedName name="dbrwk2" localSheetId="0">#REF!</definedName>
    <definedName name="dbrwk2">#REF!</definedName>
    <definedName name="dbrwk3" localSheetId="5">#REF!</definedName>
    <definedName name="dbrwk3" localSheetId="4">#REF!</definedName>
    <definedName name="dbrwk3" localSheetId="2">#REF!</definedName>
    <definedName name="dbrwk3" localSheetId="7">#REF!</definedName>
    <definedName name="dbrwk3" localSheetId="1">#REF!</definedName>
    <definedName name="dbrwk3" localSheetId="0">#REF!</definedName>
    <definedName name="dbrwk3">#REF!</definedName>
    <definedName name="dbrwk4" localSheetId="5">#REF!</definedName>
    <definedName name="dbrwk4" localSheetId="4">#REF!</definedName>
    <definedName name="dbrwk4" localSheetId="2">#REF!</definedName>
    <definedName name="dbrwk4" localSheetId="7">#REF!</definedName>
    <definedName name="dbrwk4" localSheetId="1">#REF!</definedName>
    <definedName name="dbrwk4" localSheetId="0">#REF!</definedName>
    <definedName name="dbrwk4">#REF!</definedName>
    <definedName name="dbrwk5" localSheetId="5">#REF!</definedName>
    <definedName name="dbrwk5" localSheetId="4">#REF!</definedName>
    <definedName name="dbrwk5" localSheetId="2">#REF!</definedName>
    <definedName name="dbrwk5" localSheetId="7">#REF!</definedName>
    <definedName name="dbrwk5" localSheetId="1">#REF!</definedName>
    <definedName name="dbrwk5" localSheetId="0">#REF!</definedName>
    <definedName name="dbrwk5">#REF!</definedName>
    <definedName name="dbrwk6" localSheetId="5">#REF!</definedName>
    <definedName name="dbrwk6" localSheetId="4">#REF!</definedName>
    <definedName name="dbrwk6" localSheetId="2">#REF!</definedName>
    <definedName name="dbrwk6" localSheetId="7">#REF!</definedName>
    <definedName name="dbrwk6" localSheetId="1">#REF!</definedName>
    <definedName name="dbrwk6" localSheetId="0">#REF!</definedName>
    <definedName name="dbrwk6">#REF!</definedName>
    <definedName name="dbrwk7" localSheetId="5">#REF!</definedName>
    <definedName name="dbrwk7" localSheetId="4">#REF!</definedName>
    <definedName name="dbrwk7" localSheetId="2">#REF!</definedName>
    <definedName name="dbrwk7" localSheetId="7">#REF!</definedName>
    <definedName name="dbrwk7" localSheetId="1">#REF!</definedName>
    <definedName name="dbrwk7" localSheetId="0">#REF!</definedName>
    <definedName name="dbrwk7">#REF!</definedName>
    <definedName name="dbrwk8" localSheetId="5">#REF!</definedName>
    <definedName name="dbrwk8" localSheetId="4">#REF!</definedName>
    <definedName name="dbrwk8" localSheetId="2">#REF!</definedName>
    <definedName name="dbrwk8" localSheetId="7">#REF!</definedName>
    <definedName name="dbrwk8" localSheetId="1">#REF!</definedName>
    <definedName name="dbrwk8" localSheetId="0">#REF!</definedName>
    <definedName name="dbrwk8">#REF!</definedName>
    <definedName name="dbrwk9" localSheetId="5">#REF!</definedName>
    <definedName name="dbrwk9" localSheetId="4">#REF!</definedName>
    <definedName name="dbrwk9" localSheetId="2">#REF!</definedName>
    <definedName name="dbrwk9" localSheetId="7">#REF!</definedName>
    <definedName name="dbrwk9" localSheetId="1">#REF!</definedName>
    <definedName name="dbrwk9" localSheetId="0">#REF!</definedName>
    <definedName name="dbrwk9">#REF!</definedName>
    <definedName name="dbssb" localSheetId="5">#REF!</definedName>
    <definedName name="dbssb" localSheetId="4">#REF!</definedName>
    <definedName name="dbssb" localSheetId="2">#REF!</definedName>
    <definedName name="dbssb" localSheetId="7">#REF!</definedName>
    <definedName name="dbssb" localSheetId="1">#REF!</definedName>
    <definedName name="dbssb" localSheetId="0">#REF!</definedName>
    <definedName name="dbssb">#REF!</definedName>
    <definedName name="dc">[55]Culvert!$H$112</definedName>
    <definedName name="dceff" localSheetId="5">#REF!</definedName>
    <definedName name="dceff" localSheetId="4">#REF!</definedName>
    <definedName name="dceff" localSheetId="2">#REF!</definedName>
    <definedName name="dceff" localSheetId="7">#REF!</definedName>
    <definedName name="dceff" localSheetId="1">#REF!</definedName>
    <definedName name="dceff" localSheetId="0">#REF!</definedName>
    <definedName name="dceff">#REF!</definedName>
    <definedName name="DCLAY">'[4]Cost of O &amp; O'!$F$14</definedName>
    <definedName name="DCOARSE" localSheetId="5">#REF!</definedName>
    <definedName name="DCOARSE" localSheetId="4">#REF!</definedName>
    <definedName name="DCOARSE" localSheetId="2">#REF!</definedName>
    <definedName name="DCOARSE" localSheetId="7">#REF!</definedName>
    <definedName name="DCOARSE" localSheetId="1">#REF!</definedName>
    <definedName name="DCOARSE" localSheetId="0">#REF!</definedName>
    <definedName name="DCOARSE">#REF!</definedName>
    <definedName name="dcrw" localSheetId="5">#REF!</definedName>
    <definedName name="dcrw" localSheetId="4">#REF!</definedName>
    <definedName name="dcrw" localSheetId="2">#REF!</definedName>
    <definedName name="dcrw" localSheetId="7">#REF!</definedName>
    <definedName name="dcrw" localSheetId="1">#REF!</definedName>
    <definedName name="dcrw" localSheetId="0">#REF!</definedName>
    <definedName name="dcrw">#REF!</definedName>
    <definedName name="dcrwk1" localSheetId="5">#REF!</definedName>
    <definedName name="dcrwk1" localSheetId="4">#REF!</definedName>
    <definedName name="dcrwk1" localSheetId="2">#REF!</definedName>
    <definedName name="dcrwk1" localSheetId="7">#REF!</definedName>
    <definedName name="dcrwk1" localSheetId="1">#REF!</definedName>
    <definedName name="dcrwk1" localSheetId="0">#REF!</definedName>
    <definedName name="dcrwk1">#REF!</definedName>
    <definedName name="dcrwk10" localSheetId="5">#REF!</definedName>
    <definedName name="dcrwk10" localSheetId="4">#REF!</definedName>
    <definedName name="dcrwk10" localSheetId="2">#REF!</definedName>
    <definedName name="dcrwk10" localSheetId="7">#REF!</definedName>
    <definedName name="dcrwk10" localSheetId="1">#REF!</definedName>
    <definedName name="dcrwk10" localSheetId="0">#REF!</definedName>
    <definedName name="dcrwk10">#REF!</definedName>
    <definedName name="dcrwk11" localSheetId="5">#REF!</definedName>
    <definedName name="dcrwk11" localSheetId="4">#REF!</definedName>
    <definedName name="dcrwk11" localSheetId="2">#REF!</definedName>
    <definedName name="dcrwk11" localSheetId="7">#REF!</definedName>
    <definedName name="dcrwk11" localSheetId="1">#REF!</definedName>
    <definedName name="dcrwk11" localSheetId="0">#REF!</definedName>
    <definedName name="dcrwk11">#REF!</definedName>
    <definedName name="dcrwk12" localSheetId="5">#REF!</definedName>
    <definedName name="dcrwk12" localSheetId="4">#REF!</definedName>
    <definedName name="dcrwk12" localSheetId="2">#REF!</definedName>
    <definedName name="dcrwk12" localSheetId="7">#REF!</definedName>
    <definedName name="dcrwk12" localSheetId="1">#REF!</definedName>
    <definedName name="dcrwk12" localSheetId="0">#REF!</definedName>
    <definedName name="dcrwk12">#REF!</definedName>
    <definedName name="dcrwk2" localSheetId="5">#REF!</definedName>
    <definedName name="dcrwk2" localSheetId="4">#REF!</definedName>
    <definedName name="dcrwk2" localSheetId="2">#REF!</definedName>
    <definedName name="dcrwk2" localSheetId="7">#REF!</definedName>
    <definedName name="dcrwk2" localSheetId="1">#REF!</definedName>
    <definedName name="dcrwk2" localSheetId="0">#REF!</definedName>
    <definedName name="dcrwk2">#REF!</definedName>
    <definedName name="dcrwk3" localSheetId="5">#REF!</definedName>
    <definedName name="dcrwk3" localSheetId="4">#REF!</definedName>
    <definedName name="dcrwk3" localSheetId="2">#REF!</definedName>
    <definedName name="dcrwk3" localSheetId="7">#REF!</definedName>
    <definedName name="dcrwk3" localSheetId="1">#REF!</definedName>
    <definedName name="dcrwk3" localSheetId="0">#REF!</definedName>
    <definedName name="dcrwk3">#REF!</definedName>
    <definedName name="dcrwk4" localSheetId="5">#REF!</definedName>
    <definedName name="dcrwk4" localSheetId="4">#REF!</definedName>
    <definedName name="dcrwk4" localSheetId="2">#REF!</definedName>
    <definedName name="dcrwk4" localSheetId="7">#REF!</definedName>
    <definedName name="dcrwk4" localSheetId="1">#REF!</definedName>
    <definedName name="dcrwk4" localSheetId="0">#REF!</definedName>
    <definedName name="dcrwk4">#REF!</definedName>
    <definedName name="dcrwk5" localSheetId="5">#REF!</definedName>
    <definedName name="dcrwk5" localSheetId="4">#REF!</definedName>
    <definedName name="dcrwk5" localSheetId="2">#REF!</definedName>
    <definedName name="dcrwk5" localSheetId="7">#REF!</definedName>
    <definedName name="dcrwk5" localSheetId="1">#REF!</definedName>
    <definedName name="dcrwk5" localSheetId="0">#REF!</definedName>
    <definedName name="dcrwk5">#REF!</definedName>
    <definedName name="dcrwk6" localSheetId="5">#REF!</definedName>
    <definedName name="dcrwk6" localSheetId="4">#REF!</definedName>
    <definedName name="dcrwk6" localSheetId="2">#REF!</definedName>
    <definedName name="dcrwk6" localSheetId="7">#REF!</definedName>
    <definedName name="dcrwk6" localSheetId="1">#REF!</definedName>
    <definedName name="dcrwk6" localSheetId="0">#REF!</definedName>
    <definedName name="dcrwk6">#REF!</definedName>
    <definedName name="dcrwk7" localSheetId="5">#REF!</definedName>
    <definedName name="dcrwk7" localSheetId="4">#REF!</definedName>
    <definedName name="dcrwk7" localSheetId="2">#REF!</definedName>
    <definedName name="dcrwk7" localSheetId="7">#REF!</definedName>
    <definedName name="dcrwk7" localSheetId="1">#REF!</definedName>
    <definedName name="dcrwk7" localSheetId="0">#REF!</definedName>
    <definedName name="dcrwk7">#REF!</definedName>
    <definedName name="dcrwk8" localSheetId="5">#REF!</definedName>
    <definedName name="dcrwk8" localSheetId="4">#REF!</definedName>
    <definedName name="dcrwk8" localSheetId="2">#REF!</definedName>
    <definedName name="dcrwk8" localSheetId="7">#REF!</definedName>
    <definedName name="dcrwk8" localSheetId="1">#REF!</definedName>
    <definedName name="dcrwk8" localSheetId="0">#REF!</definedName>
    <definedName name="dcrwk8">#REF!</definedName>
    <definedName name="dcrwk9" localSheetId="5">#REF!</definedName>
    <definedName name="dcrwk9" localSheetId="4">#REF!</definedName>
    <definedName name="dcrwk9" localSheetId="2">#REF!</definedName>
    <definedName name="dcrwk9" localSheetId="7">#REF!</definedName>
    <definedName name="dcrwk9" localSheetId="1">#REF!</definedName>
    <definedName name="dcrwk9" localSheetId="0">#REF!</definedName>
    <definedName name="dcrwk9">#REF!</definedName>
    <definedName name="DCSAND" localSheetId="5">#REF!</definedName>
    <definedName name="DCSAND" localSheetId="4">#REF!</definedName>
    <definedName name="DCSAND" localSheetId="2">#REF!</definedName>
    <definedName name="DCSAND" localSheetId="7">#REF!</definedName>
    <definedName name="DCSAND" localSheetId="1">#REF!</definedName>
    <definedName name="DCSAND" localSheetId="0">#REF!</definedName>
    <definedName name="DCSAND">#REF!</definedName>
    <definedName name="dd">[91]Analysis!$C$9</definedName>
    <definedName name="DDD" localSheetId="5">#REF!</definedName>
    <definedName name="DDD" localSheetId="4">#REF!</definedName>
    <definedName name="DDD" localSheetId="2">#REF!</definedName>
    <definedName name="DDD" localSheetId="7">#REF!</definedName>
    <definedName name="DDD" localSheetId="1">#REF!</definedName>
    <definedName name="DDD" localSheetId="0">#REF!</definedName>
    <definedName name="DDD">#REF!</definedName>
    <definedName name="DDDD" localSheetId="5" hidden="1">{"form-D1",#N/A,FALSE,"FORM-D1";"form-D1_amt",#N/A,FALSE,"FORM-D1"}</definedName>
    <definedName name="DDDD" localSheetId="4" hidden="1">{"form-D1",#N/A,FALSE,"FORM-D1";"form-D1_amt",#N/A,FALSE,"FORM-D1"}</definedName>
    <definedName name="DDDD" localSheetId="2" hidden="1">{"form-D1",#N/A,FALSE,"FORM-D1";"form-D1_amt",#N/A,FALSE,"FORM-D1"}</definedName>
    <definedName name="DDDD" localSheetId="1" hidden="1">{"form-D1",#N/A,FALSE,"FORM-D1";"form-D1_amt",#N/A,FALSE,"FORM-D1"}</definedName>
    <definedName name="DDDD" localSheetId="0" hidden="1">{"form-D1",#N/A,FALSE,"FORM-D1";"form-D1_amt",#N/A,FALSE,"FORM-D1"}</definedName>
    <definedName name="DDDD" hidden="1">{"form-D1",#N/A,FALSE,"FORM-D1";"form-D1_amt",#N/A,FALSE,"FORM-D1"}</definedName>
    <definedName name="DDDDDD" localSheetId="7">[79]!CLEAR</definedName>
    <definedName name="DDDDDD">[79]!CLEAR</definedName>
    <definedName name="de" localSheetId="5" hidden="1">{"form-D1",#N/A,FALSE,"FORM-D1";"form-D1_amt",#N/A,FALSE,"FORM-D1"}</definedName>
    <definedName name="de" localSheetId="4" hidden="1">{"form-D1",#N/A,FALSE,"FORM-D1";"form-D1_amt",#N/A,FALSE,"FORM-D1"}</definedName>
    <definedName name="de" localSheetId="2" hidden="1">{"form-D1",#N/A,FALSE,"FORM-D1";"form-D1_amt",#N/A,FALSE,"FORM-D1"}</definedName>
    <definedName name="de" localSheetId="1" hidden="1">{"form-D1",#N/A,FALSE,"FORM-D1";"form-D1_amt",#N/A,FALSE,"FORM-D1"}</definedName>
    <definedName name="de" localSheetId="0" hidden="1">{"form-D1",#N/A,FALSE,"FORM-D1";"form-D1_amt",#N/A,FALSE,"FORM-D1"}</definedName>
    <definedName name="de" hidden="1">{"form-D1",#N/A,FALSE,"FORM-D1";"form-D1_amt",#N/A,FALSE,"FORM-D1"}</definedName>
    <definedName name="Deck_hh" localSheetId="5">#REF!</definedName>
    <definedName name="Deck_hh" localSheetId="4">#REF!</definedName>
    <definedName name="Deck_hh" localSheetId="2">#REF!</definedName>
    <definedName name="Deck_hh" localSheetId="7">#REF!</definedName>
    <definedName name="Deck_hh" localSheetId="1">#REF!</definedName>
    <definedName name="Deck_hh" localSheetId="0">#REF!</definedName>
    <definedName name="Deck_hh">#REF!</definedName>
    <definedName name="Deck_hv" localSheetId="5">#REF!</definedName>
    <definedName name="Deck_hv" localSheetId="4">#REF!</definedName>
    <definedName name="Deck_hv" localSheetId="2">#REF!</definedName>
    <definedName name="Deck_hv" localSheetId="7">#REF!</definedName>
    <definedName name="Deck_hv" localSheetId="1">#REF!</definedName>
    <definedName name="Deck_hv" localSheetId="0">#REF!</definedName>
    <definedName name="Deck_hv">#REF!</definedName>
    <definedName name="DEL" localSheetId="5">#REF!</definedName>
    <definedName name="DEL" localSheetId="4">#REF!</definedName>
    <definedName name="DEL" localSheetId="2">#REF!</definedName>
    <definedName name="DEL" localSheetId="7">#REF!</definedName>
    <definedName name="DEL" localSheetId="1">#REF!</definedName>
    <definedName name="DEL" localSheetId="0">#REF!</definedName>
    <definedName name="DEL">#REF!</definedName>
    <definedName name="DelDC" localSheetId="5">#REF!</definedName>
    <definedName name="DelDC" localSheetId="4">#REF!</definedName>
    <definedName name="DelDC" localSheetId="2">#REF!</definedName>
    <definedName name="DelDC" localSheetId="7">#REF!</definedName>
    <definedName name="DelDC" localSheetId="1">#REF!</definedName>
    <definedName name="DelDC" localSheetId="0">#REF!</definedName>
    <definedName name="DelDC">#REF!</definedName>
    <definedName name="DelDm" localSheetId="5">#REF!</definedName>
    <definedName name="DelDm" localSheetId="4">#REF!</definedName>
    <definedName name="DelDm" localSheetId="2">#REF!</definedName>
    <definedName name="DelDm" localSheetId="7">#REF!</definedName>
    <definedName name="DelDm" localSheetId="1">#REF!</definedName>
    <definedName name="DelDm" localSheetId="0">#REF!</definedName>
    <definedName name="DelDm">#REF!</definedName>
    <definedName name="Delivery" localSheetId="5">#REF!</definedName>
    <definedName name="Delivery" localSheetId="4">#REF!</definedName>
    <definedName name="Delivery" localSheetId="2">#REF!</definedName>
    <definedName name="Delivery" localSheetId="7">#REF!</definedName>
    <definedName name="Delivery" localSheetId="1">#REF!</definedName>
    <definedName name="Delivery" localSheetId="0">#REF!</definedName>
    <definedName name="Delivery">#REF!</definedName>
    <definedName name="delta" localSheetId="5">#REF!</definedName>
    <definedName name="delta" localSheetId="4">#REF!</definedName>
    <definedName name="delta" localSheetId="2">#REF!</definedName>
    <definedName name="delta" localSheetId="7">#REF!</definedName>
    <definedName name="delta" localSheetId="1">#REF!</definedName>
    <definedName name="delta" localSheetId="0">#REF!</definedName>
    <definedName name="delta">#REF!</definedName>
    <definedName name="DELTA20" localSheetId="5">#REF!</definedName>
    <definedName name="DELTA20" localSheetId="4">#REF!</definedName>
    <definedName name="DELTA20" localSheetId="2">#REF!</definedName>
    <definedName name="DELTA20" localSheetId="7">#REF!</definedName>
    <definedName name="DELTA20" localSheetId="1">#REF!</definedName>
    <definedName name="DELTA20" localSheetId="0">#REF!</definedName>
    <definedName name="DELTA20">#REF!</definedName>
    <definedName name="DELTA20___0" localSheetId="5">#REF!</definedName>
    <definedName name="DELTA20___0" localSheetId="4">#REF!</definedName>
    <definedName name="DELTA20___0" localSheetId="2">#REF!</definedName>
    <definedName name="DELTA20___0" localSheetId="7">#REF!</definedName>
    <definedName name="DELTA20___0" localSheetId="1">#REF!</definedName>
    <definedName name="DELTA20___0" localSheetId="0">#REF!</definedName>
    <definedName name="DELTA20___0">#REF!</definedName>
    <definedName name="DELTA20___13" localSheetId="5">#REF!</definedName>
    <definedName name="DELTA20___13" localSheetId="4">#REF!</definedName>
    <definedName name="DELTA20___13" localSheetId="2">#REF!</definedName>
    <definedName name="DELTA20___13" localSheetId="7">#REF!</definedName>
    <definedName name="DELTA20___13" localSheetId="1">#REF!</definedName>
    <definedName name="DELTA20___13" localSheetId="0">#REF!</definedName>
    <definedName name="DELTA20___13">#REF!</definedName>
    <definedName name="DelType" localSheetId="5">#REF!</definedName>
    <definedName name="DelType" localSheetId="4">#REF!</definedName>
    <definedName name="DelType" localSheetId="2">#REF!</definedName>
    <definedName name="DelType" localSheetId="7">#REF!</definedName>
    <definedName name="DelType" localSheetId="1">#REF!</definedName>
    <definedName name="DelType" localSheetId="0">#REF!</definedName>
    <definedName name="DelType">#REF!</definedName>
    <definedName name="Density" localSheetId="5">#REF!</definedName>
    <definedName name="Density" localSheetId="4">#REF!</definedName>
    <definedName name="Density" localSheetId="2">#REF!</definedName>
    <definedName name="Density" localSheetId="7">#REF!</definedName>
    <definedName name="Density" localSheetId="1">#REF!</definedName>
    <definedName name="Density" localSheetId="0">#REF!</definedName>
    <definedName name="Density">#REF!</definedName>
    <definedName name="depth" localSheetId="5">#REF!</definedName>
    <definedName name="depth" localSheetId="4">#REF!</definedName>
    <definedName name="depth" localSheetId="2">#REF!</definedName>
    <definedName name="depth" localSheetId="7">#REF!</definedName>
    <definedName name="depth" localSheetId="1">#REF!</definedName>
    <definedName name="depth" localSheetId="0">#REF!</definedName>
    <definedName name="depth">#REF!</definedName>
    <definedName name="deptLookup" localSheetId="5">#REF!</definedName>
    <definedName name="deptLookup" localSheetId="4">#REF!</definedName>
    <definedName name="deptLookup" localSheetId="2">#REF!</definedName>
    <definedName name="deptLookup" localSheetId="7">#REF!</definedName>
    <definedName name="deptLookup" localSheetId="1">#REF!</definedName>
    <definedName name="deptLookup" localSheetId="0">#REF!</definedName>
    <definedName name="deptLookup">#REF!</definedName>
    <definedName name="des" localSheetId="5">#REF!</definedName>
    <definedName name="des" localSheetId="4">#REF!</definedName>
    <definedName name="des" localSheetId="2">#REF!</definedName>
    <definedName name="des" localSheetId="7">#REF!</definedName>
    <definedName name="des" localSheetId="1">#REF!</definedName>
    <definedName name="des" localSheetId="0">#REF!</definedName>
    <definedName name="des">#REF!</definedName>
    <definedName name="designed" localSheetId="5">#REF!</definedName>
    <definedName name="designed" localSheetId="4">#REF!</definedName>
    <definedName name="designed" localSheetId="2">#REF!</definedName>
    <definedName name="designed" localSheetId="7">#REF!</definedName>
    <definedName name="designed" localSheetId="1">#REF!</definedName>
    <definedName name="designed" localSheetId="0">#REF!</definedName>
    <definedName name="designed">#REF!</definedName>
    <definedName name="Detest_10000" localSheetId="5">#REF!</definedName>
    <definedName name="Detest_10000" localSheetId="4">#REF!</definedName>
    <definedName name="Detest_10000" localSheetId="2">#REF!</definedName>
    <definedName name="Detest_10000" localSheetId="7">#REF!</definedName>
    <definedName name="Detest_10000" localSheetId="1">#REF!</definedName>
    <definedName name="Detest_10000" localSheetId="0">#REF!</definedName>
    <definedName name="Detest_10000">#REF!</definedName>
    <definedName name="Detest_1LL_12" localSheetId="5">#REF!</definedName>
    <definedName name="Detest_1LL_12" localSheetId="4">#REF!</definedName>
    <definedName name="Detest_1LL_12" localSheetId="2">#REF!</definedName>
    <definedName name="Detest_1LL_12" localSheetId="7">#REF!</definedName>
    <definedName name="Detest_1LL_12" localSheetId="1">#REF!</definedName>
    <definedName name="Detest_1LL_12" localSheetId="0">#REF!</definedName>
    <definedName name="Detest_1LL_12">#REF!</definedName>
    <definedName name="Detest_1LL_7.5" localSheetId="5">#REF!</definedName>
    <definedName name="Detest_1LL_7.5" localSheetId="4">#REF!</definedName>
    <definedName name="Detest_1LL_7.5" localSheetId="2">#REF!</definedName>
    <definedName name="Detest_1LL_7.5" localSheetId="7">#REF!</definedName>
    <definedName name="Detest_1LL_7.5" localSheetId="1">#REF!</definedName>
    <definedName name="Detest_1LL_7.5" localSheetId="0">#REF!</definedName>
    <definedName name="Detest_1LL_7.5">#REF!</definedName>
    <definedName name="Detest_30000" localSheetId="5">#REF!</definedName>
    <definedName name="Detest_30000" localSheetId="4">#REF!</definedName>
    <definedName name="Detest_30000" localSheetId="2">#REF!</definedName>
    <definedName name="Detest_30000" localSheetId="7">#REF!</definedName>
    <definedName name="Detest_30000" localSheetId="1">#REF!</definedName>
    <definedName name="Detest_30000" localSheetId="0">#REF!</definedName>
    <definedName name="Detest_30000">#REF!</definedName>
    <definedName name="Detest_60000" localSheetId="5">#REF!</definedName>
    <definedName name="Detest_60000" localSheetId="4">#REF!</definedName>
    <definedName name="Detest_60000" localSheetId="2">#REF!</definedName>
    <definedName name="Detest_60000" localSheetId="7">#REF!</definedName>
    <definedName name="Detest_60000" localSheetId="1">#REF!</definedName>
    <definedName name="Detest_60000" localSheetId="0">#REF!</definedName>
    <definedName name="Detest_60000">#REF!</definedName>
    <definedName name="df" localSheetId="5">#REF!</definedName>
    <definedName name="df" localSheetId="4">#REF!</definedName>
    <definedName name="df" localSheetId="2">#REF!</definedName>
    <definedName name="df" localSheetId="7">#REF!</definedName>
    <definedName name="df" localSheetId="1">#REF!</definedName>
    <definedName name="df" localSheetId="0">#REF!</definedName>
    <definedName name="df">#REF!</definedName>
    <definedName name="dfaf" localSheetId="5" hidden="1">{"'장비'!$A$3:$M$12"}</definedName>
    <definedName name="dfaf" localSheetId="4" hidden="1">{"'장비'!$A$3:$M$12"}</definedName>
    <definedName name="dfaf" localSheetId="2" hidden="1">{"'장비'!$A$3:$M$12"}</definedName>
    <definedName name="dfaf" localSheetId="1" hidden="1">{"'장비'!$A$3:$M$12"}</definedName>
    <definedName name="dfaf" localSheetId="0" hidden="1">{"'장비'!$A$3:$M$12"}</definedName>
    <definedName name="dfaf" hidden="1">{"'장비'!$A$3:$M$12"}</definedName>
    <definedName name="dfdfs" localSheetId="5" hidden="1">{"'Sheet1'!$A$4386:$N$4591"}</definedName>
    <definedName name="dfdfs" localSheetId="4" hidden="1">{"'Sheet1'!$A$4386:$N$4591"}</definedName>
    <definedName name="dfdfs" localSheetId="2" hidden="1">{"'Sheet1'!$A$4386:$N$4591"}</definedName>
    <definedName name="dfdfs" localSheetId="1" hidden="1">{"'Sheet1'!$A$4386:$N$4591"}</definedName>
    <definedName name="dfdfs" localSheetId="0" hidden="1">{"'Sheet1'!$A$4386:$N$4591"}</definedName>
    <definedName name="dfdfs" hidden="1">{"'Sheet1'!$A$4386:$N$4591"}</definedName>
    <definedName name="DFF" localSheetId="7">[79]!CLEAR</definedName>
    <definedName name="DFF">[79]!CLEAR</definedName>
    <definedName name="dfgddz" localSheetId="5">#REF!</definedName>
    <definedName name="dfgddz" localSheetId="4">#REF!</definedName>
    <definedName name="dfgddz" localSheetId="2">#REF!</definedName>
    <definedName name="dfgddz" localSheetId="7">#REF!</definedName>
    <definedName name="dfgddz" localSheetId="1">#REF!</definedName>
    <definedName name="dfgddz" localSheetId="0">#REF!</definedName>
    <definedName name="dfgddz">#REF!</definedName>
    <definedName name="dfghs" localSheetId="5">#REF!</definedName>
    <definedName name="dfghs" localSheetId="4">#REF!</definedName>
    <definedName name="dfghs" localSheetId="2">#REF!</definedName>
    <definedName name="dfghs" localSheetId="7">#REF!</definedName>
    <definedName name="dfghs" localSheetId="1">#REF!</definedName>
    <definedName name="dfghs" localSheetId="0">#REF!</definedName>
    <definedName name="dfghs">#REF!</definedName>
    <definedName name="DFINE">'[4]Cost of O &amp; O'!$F$15</definedName>
    <definedName name="dfsdfafd" localSheetId="5">#REF!</definedName>
    <definedName name="dfsdfafd" localSheetId="4">#REF!</definedName>
    <definedName name="dfsdfafd" localSheetId="2">#REF!</definedName>
    <definedName name="dfsdfafd" localSheetId="7">#REF!</definedName>
    <definedName name="dfsdfafd" localSheetId="1">#REF!</definedName>
    <definedName name="dfsdfafd" localSheetId="0">#REF!</definedName>
    <definedName name="dfsdfafd">#REF!</definedName>
    <definedName name="dg" localSheetId="5" hidden="1">#REF!</definedName>
    <definedName name="dg" localSheetId="4" hidden="1">#REF!</definedName>
    <definedName name="dg" localSheetId="2" hidden="1">#REF!</definedName>
    <definedName name="dg" localSheetId="7" hidden="1">#REF!</definedName>
    <definedName name="dg" localSheetId="1" hidden="1">#REF!</definedName>
    <definedName name="dg" localSheetId="0" hidden="1">#REF!</definedName>
    <definedName name="dg" hidden="1">#REF!</definedName>
    <definedName name="DGSB" localSheetId="5">#REF!</definedName>
    <definedName name="DGSB" localSheetId="4">#REF!</definedName>
    <definedName name="DGSB" localSheetId="2">#REF!</definedName>
    <definedName name="DGSB" localSheetId="7">#REF!</definedName>
    <definedName name="DGSB" localSheetId="1">#REF!</definedName>
    <definedName name="DGSB" localSheetId="0">#REF!</definedName>
    <definedName name="DGSB">#REF!</definedName>
    <definedName name="DHROCK" localSheetId="5">#REF!</definedName>
    <definedName name="DHROCK" localSheetId="4">#REF!</definedName>
    <definedName name="DHROCK" localSheetId="2">#REF!</definedName>
    <definedName name="DHROCK" localSheetId="7">#REF!</definedName>
    <definedName name="DHROCK" localSheetId="1">#REF!</definedName>
    <definedName name="DHROCK" localSheetId="0">#REF!</definedName>
    <definedName name="DHROCK">#REF!</definedName>
    <definedName name="DHTML" localSheetId="5" hidden="1">{"'Sheet1'!$A$4386:$N$4591"}</definedName>
    <definedName name="DHTML" localSheetId="4" hidden="1">{"'Sheet1'!$A$4386:$N$4591"}</definedName>
    <definedName name="DHTML" localSheetId="2" hidden="1">{"'Sheet1'!$A$4386:$N$4591"}</definedName>
    <definedName name="DHTML" localSheetId="1" hidden="1">{"'Sheet1'!$A$4386:$N$4591"}</definedName>
    <definedName name="DHTML" localSheetId="0" hidden="1">{"'Sheet1'!$A$4386:$N$4591"}</definedName>
    <definedName name="DHTML" hidden="1">{"'Sheet1'!$A$4386:$N$4591"}</definedName>
    <definedName name="Di" localSheetId="5">#REF!</definedName>
    <definedName name="Di" localSheetId="4">#REF!</definedName>
    <definedName name="Di" localSheetId="2">#REF!</definedName>
    <definedName name="Di" localSheetId="7">#REF!</definedName>
    <definedName name="Di" localSheetId="1">#REF!</definedName>
    <definedName name="Di" localSheetId="0">#REF!</definedName>
    <definedName name="Di">#REF!</definedName>
    <definedName name="DIA" localSheetId="5">#REF!</definedName>
    <definedName name="DIA" localSheetId="4">#REF!</definedName>
    <definedName name="DIA" localSheetId="2">#REF!</definedName>
    <definedName name="DIA" localSheetId="7">#REF!</definedName>
    <definedName name="DIA" localSheetId="1">#REF!</definedName>
    <definedName name="DIA" localSheetId="0">#REF!</definedName>
    <definedName name="DIA">#REF!</definedName>
    <definedName name="diameter" localSheetId="5">#REF!</definedName>
    <definedName name="diameter" localSheetId="4">#REF!</definedName>
    <definedName name="diameter" localSheetId="2">#REF!</definedName>
    <definedName name="diameter" localSheetId="7">#REF!</definedName>
    <definedName name="diameter" localSheetId="1">#REF!</definedName>
    <definedName name="diameter" localSheetId="0">#REF!</definedName>
    <definedName name="diameter">#REF!</definedName>
    <definedName name="diaphragm" localSheetId="5">#REF!</definedName>
    <definedName name="diaphragm" localSheetId="4">#REF!</definedName>
    <definedName name="diaphragm" localSheetId="2">#REF!</definedName>
    <definedName name="diaphragm" localSheetId="7">#REF!</definedName>
    <definedName name="diaphragm" localSheetId="1">#REF!</definedName>
    <definedName name="diaphragm" localSheetId="0">#REF!</definedName>
    <definedName name="diaphragm">#REF!</definedName>
    <definedName name="DIns" localSheetId="5">#REF!</definedName>
    <definedName name="DIns" localSheetId="4">#REF!</definedName>
    <definedName name="DIns" localSheetId="2">#REF!</definedName>
    <definedName name="DIns" localSheetId="7">#REF!</definedName>
    <definedName name="DIns" localSheetId="1">#REF!</definedName>
    <definedName name="DIns" localSheetId="0">#REF!</definedName>
    <definedName name="DIns">#REF!</definedName>
    <definedName name="Disclocation_C" localSheetId="5">'[92]SITE OVERHEADS'!#REF!</definedName>
    <definedName name="Disclocation_C" localSheetId="4">'[92]SITE OVERHEADS'!#REF!</definedName>
    <definedName name="Disclocation_C" localSheetId="2">'[92]SITE OVERHEADS'!#REF!</definedName>
    <definedName name="Disclocation_C" localSheetId="7">'[92]SITE OVERHEADS'!#REF!</definedName>
    <definedName name="Disclocation_C" localSheetId="1">'[92]SITE OVERHEADS'!#REF!</definedName>
    <definedName name="Disclocation_C" localSheetId="0">'[92]SITE OVERHEADS'!#REF!</definedName>
    <definedName name="Disclocation_C">'[92]SITE OVERHEADS'!#REF!</definedName>
    <definedName name="DISCOUNTAL">[60]CABLERET!$D$3</definedName>
    <definedName name="DISCOUNTCU">[60]CABLERET!$E$3</definedName>
    <definedName name="djfgjhdh" localSheetId="5">#REF!</definedName>
    <definedName name="djfgjhdh" localSheetId="4">#REF!</definedName>
    <definedName name="djfgjhdh" localSheetId="2">#REF!</definedName>
    <definedName name="djfgjhdh" localSheetId="7">#REF!</definedName>
    <definedName name="djfgjhdh" localSheetId="1">#REF!</definedName>
    <definedName name="djfgjhdh" localSheetId="0">#REF!</definedName>
    <definedName name="djfgjhdh">#REF!</definedName>
    <definedName name="dk" localSheetId="5">#REF!</definedName>
    <definedName name="dk" localSheetId="4">#REF!</definedName>
    <definedName name="dk" localSheetId="2">#REF!</definedName>
    <definedName name="dk" localSheetId="7">#REF!</definedName>
    <definedName name="dk" localSheetId="1">#REF!</definedName>
    <definedName name="dk" localSheetId="0">#REF!</definedName>
    <definedName name="dk">#REF!</definedName>
    <definedName name="dl" localSheetId="5">#REF!</definedName>
    <definedName name="dl" localSheetId="4">#REF!</definedName>
    <definedName name="dl" localSheetId="2">#REF!</definedName>
    <definedName name="dl" localSheetId="7">#REF!</definedName>
    <definedName name="dl" localSheetId="1">#REF!</definedName>
    <definedName name="dl" localSheetId="0">#REF!</definedName>
    <definedName name="dl">#REF!</definedName>
    <definedName name="dl___0" localSheetId="5">#REF!</definedName>
    <definedName name="dl___0" localSheetId="4">#REF!</definedName>
    <definedName name="dl___0" localSheetId="2">#REF!</definedName>
    <definedName name="dl___0" localSheetId="7">#REF!</definedName>
    <definedName name="dl___0" localSheetId="1">#REF!</definedName>
    <definedName name="dl___0" localSheetId="0">#REF!</definedName>
    <definedName name="dl___0">#REF!</definedName>
    <definedName name="dl___13" localSheetId="5">#REF!</definedName>
    <definedName name="dl___13" localSheetId="4">#REF!</definedName>
    <definedName name="dl___13" localSheetId="2">#REF!</definedName>
    <definedName name="dl___13" localSheetId="7">#REF!</definedName>
    <definedName name="dl___13" localSheetId="1">#REF!</definedName>
    <definedName name="dl___13" localSheetId="0">#REF!</definedName>
    <definedName name="dl___13">#REF!</definedName>
    <definedName name="dlq">#N/A</definedName>
    <definedName name="dlqckf2">#N/A</definedName>
    <definedName name="DMUCK">'[4]Cost of O &amp; O'!$F$17</definedName>
    <definedName name="DMUR" localSheetId="5">#REF!</definedName>
    <definedName name="DMUR" localSheetId="4">#REF!</definedName>
    <definedName name="DMUR" localSheetId="2">#REF!</definedName>
    <definedName name="DMUR" localSheetId="7">#REF!</definedName>
    <definedName name="DMUR" localSheetId="1">#REF!</definedName>
    <definedName name="DMUR" localSheetId="0">#REF!</definedName>
    <definedName name="DMUR">#REF!</definedName>
    <definedName name="Do" localSheetId="5">#REF!</definedName>
    <definedName name="Do" localSheetId="4">#REF!</definedName>
    <definedName name="Do" localSheetId="2">#REF!</definedName>
    <definedName name="Do" localSheetId="7">#REF!</definedName>
    <definedName name="Do" localSheetId="1">#REF!</definedName>
    <definedName name="Do" localSheetId="0">#REF!</definedName>
    <definedName name="Do">#REF!</definedName>
    <definedName name="DOC_Title" localSheetId="1">'[81]GM 000'!$C$1</definedName>
    <definedName name="DOC_Title" localSheetId="0">'[81]GM 000'!$C$1</definedName>
    <definedName name="DOC_Title">'[81]GM 000'!$C$1</definedName>
    <definedName name="docu" localSheetId="5">#REF!</definedName>
    <definedName name="docu" localSheetId="4">#REF!</definedName>
    <definedName name="docu" localSheetId="2">#REF!</definedName>
    <definedName name="docu" localSheetId="7">#REF!</definedName>
    <definedName name="docu" localSheetId="1">#REF!</definedName>
    <definedName name="docu" localSheetId="0">#REF!</definedName>
    <definedName name="docu">#REF!</definedName>
    <definedName name="DOW_CORNING_789_SILICONE_SEALANT" localSheetId="5">#REF!</definedName>
    <definedName name="DOW_CORNING_789_SILICONE_SEALANT" localSheetId="4">#REF!</definedName>
    <definedName name="DOW_CORNING_789_SILICONE_SEALANT" localSheetId="2">#REF!</definedName>
    <definedName name="DOW_CORNING_789_SILICONE_SEALANT" localSheetId="7">#REF!</definedName>
    <definedName name="DOW_CORNING_789_SILICONE_SEALANT" localSheetId="1">#REF!</definedName>
    <definedName name="DOW_CORNING_789_SILICONE_SEALANT" localSheetId="0">#REF!</definedName>
    <definedName name="DOW_CORNING_789_SILICONE_SEALANT">#REF!</definedName>
    <definedName name="down" localSheetId="5">'[93]6-2차'!#REF!</definedName>
    <definedName name="down" localSheetId="4">'[93]6-2차'!#REF!</definedName>
    <definedName name="down" localSheetId="2">'[93]6-2차'!#REF!</definedName>
    <definedName name="down" localSheetId="7">'[93]6-2차'!#REF!</definedName>
    <definedName name="down" localSheetId="1">'[93]6-2차'!#REF!</definedName>
    <definedName name="down" localSheetId="0">'[93]6-2차'!#REF!</definedName>
    <definedName name="down">'[93]6-2차'!#REF!</definedName>
    <definedName name="DOZ" localSheetId="5">#REF!</definedName>
    <definedName name="DOZ" localSheetId="4">#REF!</definedName>
    <definedName name="DOZ" localSheetId="2">#REF!</definedName>
    <definedName name="DOZ" localSheetId="7">#REF!</definedName>
    <definedName name="DOZ" localSheetId="1">#REF!</definedName>
    <definedName name="DOZ" localSheetId="0">#REF!</definedName>
    <definedName name="DOZ">#REF!</definedName>
    <definedName name="dozer">'[94]Cost of O &amp; O'!$F$15</definedName>
    <definedName name="dq" localSheetId="5">#REF!</definedName>
    <definedName name="dq" localSheetId="4">#REF!</definedName>
    <definedName name="dq" localSheetId="2">#REF!</definedName>
    <definedName name="dq" localSheetId="7">#REF!</definedName>
    <definedName name="dq" localSheetId="1">#REF!</definedName>
    <definedName name="dq" localSheetId="0">#REF!</definedName>
    <definedName name="dq">#REF!</definedName>
    <definedName name="drain_trap" localSheetId="5">#REF!</definedName>
    <definedName name="drain_trap" localSheetId="4">#REF!</definedName>
    <definedName name="drain_trap" localSheetId="2">#REF!</definedName>
    <definedName name="drain_trap" localSheetId="7">#REF!</definedName>
    <definedName name="drain_trap" localSheetId="1">#REF!</definedName>
    <definedName name="drain_trap" localSheetId="0">#REF!</definedName>
    <definedName name="drain_trap">#REF!</definedName>
    <definedName name="DRES" localSheetId="5">#REF!</definedName>
    <definedName name="DRES" localSheetId="4">#REF!</definedName>
    <definedName name="DRES" localSheetId="2">#REF!</definedName>
    <definedName name="DRES" localSheetId="7">#REF!</definedName>
    <definedName name="DRES" localSheetId="1">#REF!</definedName>
    <definedName name="DRES" localSheetId="0">#REF!</definedName>
    <definedName name="DRES">#REF!</definedName>
    <definedName name="DRILL" localSheetId="5">#REF!</definedName>
    <definedName name="DRILL" localSheetId="4">#REF!</definedName>
    <definedName name="DRILL" localSheetId="2">#REF!</definedName>
    <definedName name="DRILL" localSheetId="7">#REF!</definedName>
    <definedName name="DRILL" localSheetId="1">#REF!</definedName>
    <definedName name="DRILL" localSheetId="0">#REF!</definedName>
    <definedName name="DRILL">#REF!</definedName>
    <definedName name="DRIP">'[4]Cost of O &amp; O'!$F$18</definedName>
    <definedName name="DRIV" localSheetId="5">#REF!</definedName>
    <definedName name="DRIV" localSheetId="4">#REF!</definedName>
    <definedName name="DRIV" localSheetId="2">#REF!</definedName>
    <definedName name="DRIV" localSheetId="7">#REF!</definedName>
    <definedName name="DRIV" localSheetId="1">#REF!</definedName>
    <definedName name="DRIV" localSheetId="0">#REF!</definedName>
    <definedName name="DRIV">#REF!</definedName>
    <definedName name="DROCK" localSheetId="5">#REF!</definedName>
    <definedName name="DROCK" localSheetId="4">#REF!</definedName>
    <definedName name="DROCK" localSheetId="2">#REF!</definedName>
    <definedName name="DROCK" localSheetId="7">#REF!</definedName>
    <definedName name="DROCK" localSheetId="1">#REF!</definedName>
    <definedName name="DROCK" localSheetId="0">#REF!</definedName>
    <definedName name="DROCK">#REF!</definedName>
    <definedName name="ds">#N/A</definedName>
    <definedName name="Ds___0" localSheetId="5">#REF!</definedName>
    <definedName name="Ds___0" localSheetId="4">#REF!</definedName>
    <definedName name="Ds___0" localSheetId="2">#REF!</definedName>
    <definedName name="Ds___0" localSheetId="7">#REF!</definedName>
    <definedName name="Ds___0" localSheetId="1">#REF!</definedName>
    <definedName name="Ds___0" localSheetId="0">#REF!</definedName>
    <definedName name="Ds___0">#REF!</definedName>
    <definedName name="Ds___13" localSheetId="5">#REF!</definedName>
    <definedName name="Ds___13" localSheetId="4">#REF!</definedName>
    <definedName name="Ds___13" localSheetId="2">#REF!</definedName>
    <definedName name="Ds___13" localSheetId="7">#REF!</definedName>
    <definedName name="Ds___13" localSheetId="1">#REF!</definedName>
    <definedName name="Ds___13" localSheetId="0">#REF!</definedName>
    <definedName name="Ds___13">#REF!</definedName>
    <definedName name="DSAND" localSheetId="5">#REF!</definedName>
    <definedName name="DSAND" localSheetId="4">#REF!</definedName>
    <definedName name="DSAND" localSheetId="2">#REF!</definedName>
    <definedName name="DSAND" localSheetId="7">#REF!</definedName>
    <definedName name="DSAND" localSheetId="1">#REF!</definedName>
    <definedName name="DSAND" localSheetId="0">#REF!</definedName>
    <definedName name="DSAND">#REF!</definedName>
    <definedName name="dsgdf" localSheetId="5">#REF!</definedName>
    <definedName name="dsgdf" localSheetId="4">#REF!</definedName>
    <definedName name="dsgdf" localSheetId="2">#REF!</definedName>
    <definedName name="dsgdf" localSheetId="7">#REF!</definedName>
    <definedName name="dsgdf" localSheetId="1">#REF!</definedName>
    <definedName name="dsgdf" localSheetId="0">#REF!</definedName>
    <definedName name="dsgdf">#REF!</definedName>
    <definedName name="DSOIL" localSheetId="5">#REF!</definedName>
    <definedName name="DSOIL" localSheetId="4">#REF!</definedName>
    <definedName name="DSOIL" localSheetId="2">#REF!</definedName>
    <definedName name="DSOIL" localSheetId="7">#REF!</definedName>
    <definedName name="DSOIL" localSheetId="1">#REF!</definedName>
    <definedName name="DSOIL" localSheetId="0">#REF!</definedName>
    <definedName name="DSOIL">#REF!</definedName>
    <definedName name="DSROCK" localSheetId="5">#REF!</definedName>
    <definedName name="DSROCK" localSheetId="4">#REF!</definedName>
    <definedName name="DSROCK" localSheetId="2">#REF!</definedName>
    <definedName name="DSROCK" localSheetId="7">#REF!</definedName>
    <definedName name="DSROCK" localSheetId="1">#REF!</definedName>
    <definedName name="DSROCK" localSheetId="0">#REF!</definedName>
    <definedName name="DSROCK">#REF!</definedName>
    <definedName name="dual_plate_check" localSheetId="5">#REF!</definedName>
    <definedName name="dual_plate_check" localSheetId="4">#REF!</definedName>
    <definedName name="dual_plate_check" localSheetId="2">#REF!</definedName>
    <definedName name="dual_plate_check" localSheetId="7">#REF!</definedName>
    <definedName name="dual_plate_check" localSheetId="1">#REF!</definedName>
    <definedName name="dual_plate_check" localSheetId="0">#REF!</definedName>
    <definedName name="dual_plate_check">#REF!</definedName>
    <definedName name="DUB" localSheetId="5">#REF!</definedName>
    <definedName name="DUB" localSheetId="4">#REF!</definedName>
    <definedName name="DUB" localSheetId="2">#REF!</definedName>
    <definedName name="DUB" localSheetId="7">#REF!</definedName>
    <definedName name="DUB" localSheetId="1">#REF!</definedName>
    <definedName name="DUB" localSheetId="0">#REF!</definedName>
    <definedName name="DUB">#REF!</definedName>
    <definedName name="DUMP" localSheetId="5">#REF!</definedName>
    <definedName name="DUMP" localSheetId="4">#REF!</definedName>
    <definedName name="DUMP" localSheetId="2">#REF!</definedName>
    <definedName name="DUMP" localSheetId="7">#REF!</definedName>
    <definedName name="DUMP" localSheetId="1">#REF!</definedName>
    <definedName name="DUMP" localSheetId="0">#REF!</definedName>
    <definedName name="DUMP">#REF!</definedName>
    <definedName name="dumppr" localSheetId="5">#REF!</definedName>
    <definedName name="dumppr" localSheetId="4">#REF!</definedName>
    <definedName name="dumppr" localSheetId="2">#REF!</definedName>
    <definedName name="dumppr" localSheetId="7">#REF!</definedName>
    <definedName name="dumppr" localSheetId="1">#REF!</definedName>
    <definedName name="dumppr" localSheetId="0">#REF!</definedName>
    <definedName name="dumppr">#REF!</definedName>
    <definedName name="duplex_strainer" localSheetId="5">#REF!</definedName>
    <definedName name="duplex_strainer" localSheetId="4">#REF!</definedName>
    <definedName name="duplex_strainer" localSheetId="2">#REF!</definedName>
    <definedName name="duplex_strainer" localSheetId="7">#REF!</definedName>
    <definedName name="duplex_strainer" localSheetId="1">#REF!</definedName>
    <definedName name="duplex_strainer" localSheetId="0">#REF!</definedName>
    <definedName name="duplex_strainer">#REF!</definedName>
    <definedName name="Dust" localSheetId="5">#REF!</definedName>
    <definedName name="Dust" localSheetId="4">#REF!</definedName>
    <definedName name="Dust" localSheetId="2">#REF!</definedName>
    <definedName name="Dust" localSheetId="7">#REF!</definedName>
    <definedName name="Dust" localSheetId="1">#REF!</definedName>
    <definedName name="Dust" localSheetId="0">#REF!</definedName>
    <definedName name="Dust">#REF!</definedName>
    <definedName name="Dv" localSheetId="5">#REF!</definedName>
    <definedName name="Dv" localSheetId="4">#REF!</definedName>
    <definedName name="Dv" localSheetId="2">#REF!</definedName>
    <definedName name="Dv" localSheetId="7">#REF!</definedName>
    <definedName name="Dv" localSheetId="1">#REF!</definedName>
    <definedName name="Dv" localSheetId="0">#REF!</definedName>
    <definedName name="Dv">#REF!</definedName>
    <definedName name="dvv" localSheetId="5">#REF!</definedName>
    <definedName name="dvv" localSheetId="4">#REF!</definedName>
    <definedName name="dvv" localSheetId="2">#REF!</definedName>
    <definedName name="dvv" localSheetId="7">#REF!</definedName>
    <definedName name="dvv" localSheetId="1">#REF!</definedName>
    <definedName name="dvv" localSheetId="0">#REF!</definedName>
    <definedName name="dvv">#REF!</definedName>
    <definedName name="dw" localSheetId="5" hidden="1">{"'Sheet1'!$L$16"}</definedName>
    <definedName name="dw" localSheetId="4" hidden="1">{"'Sheet1'!$L$16"}</definedName>
    <definedName name="dw" localSheetId="2" hidden="1">{"'Sheet1'!$L$16"}</definedName>
    <definedName name="dw" localSheetId="1" hidden="1">{"'Sheet1'!$L$16"}</definedName>
    <definedName name="dw" localSheetId="0" hidden="1">{"'Sheet1'!$L$16"}</definedName>
    <definedName name="dw" hidden="1">{"'Sheet1'!$L$16"}</definedName>
    <definedName name="Dx" localSheetId="5">#REF!</definedName>
    <definedName name="Dx" localSheetId="4">#REF!</definedName>
    <definedName name="Dx" localSheetId="2">#REF!</definedName>
    <definedName name="Dx" localSheetId="7">#REF!</definedName>
    <definedName name="Dx" localSheetId="1">#REF!</definedName>
    <definedName name="Dx" localSheetId="0">#REF!</definedName>
    <definedName name="Dx">#REF!</definedName>
    <definedName name="dx_shape" localSheetId="5">#REF!</definedName>
    <definedName name="dx_shape" localSheetId="4">#REF!</definedName>
    <definedName name="dx_shape" localSheetId="2">#REF!</definedName>
    <definedName name="dx_shape" localSheetId="7">#REF!</definedName>
    <definedName name="dx_shape" localSheetId="1">#REF!</definedName>
    <definedName name="dx_shape" localSheetId="0">#REF!</definedName>
    <definedName name="dx_shape">#REF!</definedName>
    <definedName name="Dy" localSheetId="5">#REF!</definedName>
    <definedName name="Dy" localSheetId="4">#REF!</definedName>
    <definedName name="Dy" localSheetId="2">#REF!</definedName>
    <definedName name="Dy" localSheetId="7">#REF!</definedName>
    <definedName name="Dy" localSheetId="1">#REF!</definedName>
    <definedName name="Dy" localSheetId="0">#REF!</definedName>
    <definedName name="Dy">#REF!</definedName>
    <definedName name="E">'[95]PRECAST lightconc-II'!$K$20</definedName>
    <definedName name="e_margin" localSheetId="5">#REF!</definedName>
    <definedName name="e_margin" localSheetId="4">#REF!</definedName>
    <definedName name="e_margin" localSheetId="2">#REF!</definedName>
    <definedName name="e_margin" localSheetId="7">#REF!</definedName>
    <definedName name="e_margin" localSheetId="1">#REF!</definedName>
    <definedName name="e_margin" localSheetId="0">#REF!</definedName>
    <definedName name="e_margin">#REF!</definedName>
    <definedName name="E_span" localSheetId="5">#REF!</definedName>
    <definedName name="E_span" localSheetId="4">#REF!</definedName>
    <definedName name="E_span" localSheetId="2">#REF!</definedName>
    <definedName name="E_span" localSheetId="7">#REF!</definedName>
    <definedName name="E_span" localSheetId="1">#REF!</definedName>
    <definedName name="E_span" localSheetId="0">#REF!</definedName>
    <definedName name="E_span">#REF!</definedName>
    <definedName name="EAGG" localSheetId="5">#REF!</definedName>
    <definedName name="EAGG" localSheetId="4">#REF!</definedName>
    <definedName name="EAGG" localSheetId="2">#REF!</definedName>
    <definedName name="EAGG" localSheetId="7">#REF!</definedName>
    <definedName name="EAGG" localSheetId="1">#REF!</definedName>
    <definedName name="EAGG" localSheetId="0">#REF!</definedName>
    <definedName name="EAGG">#REF!</definedName>
    <definedName name="EAR">'[46]RA Civil'!$E$21</definedName>
    <definedName name="Earth" localSheetId="5">#REF!</definedName>
    <definedName name="Earth" localSheetId="4">#REF!</definedName>
    <definedName name="Earth" localSheetId="2">#REF!</definedName>
    <definedName name="Earth" localSheetId="7">#REF!</definedName>
    <definedName name="Earth" localSheetId="1">#REF!</definedName>
    <definedName name="Earth" localSheetId="0">#REF!</definedName>
    <definedName name="Earth">#REF!</definedName>
    <definedName name="EARTH1" localSheetId="5">#REF!</definedName>
    <definedName name="EARTH1" localSheetId="4">#REF!</definedName>
    <definedName name="EARTH1" localSheetId="2">#REF!</definedName>
    <definedName name="EARTH1" localSheetId="7">#REF!</definedName>
    <definedName name="EARTH1" localSheetId="1">#REF!</definedName>
    <definedName name="EARTH1" localSheetId="0">#REF!</definedName>
    <definedName name="EARTH1">#REF!</definedName>
    <definedName name="ECLAY" localSheetId="5">#REF!</definedName>
    <definedName name="ECLAY" localSheetId="4">#REF!</definedName>
    <definedName name="ECLAY" localSheetId="2">#REF!</definedName>
    <definedName name="ECLAY" localSheetId="7">#REF!</definedName>
    <definedName name="ECLAY" localSheetId="1">#REF!</definedName>
    <definedName name="ECLAY" localSheetId="0">#REF!</definedName>
    <definedName name="ECLAY">#REF!</definedName>
    <definedName name="ECOARSE" localSheetId="5">#REF!</definedName>
    <definedName name="ECOARSE" localSheetId="4">#REF!</definedName>
    <definedName name="ECOARSE" localSheetId="2">#REF!</definedName>
    <definedName name="ECOARSE" localSheetId="7">#REF!</definedName>
    <definedName name="ECOARSE" localSheetId="1">#REF!</definedName>
    <definedName name="ECOARSE" localSheetId="0">#REF!</definedName>
    <definedName name="ECOARSE">#REF!</definedName>
    <definedName name="ECON" localSheetId="5">#REF!</definedName>
    <definedName name="ECON" localSheetId="4">#REF!</definedName>
    <definedName name="ECON" localSheetId="2">#REF!</definedName>
    <definedName name="ECON" localSheetId="7">#REF!</definedName>
    <definedName name="ECON" localSheetId="1">#REF!</definedName>
    <definedName name="ECON" localSheetId="0">#REF!</definedName>
    <definedName name="ECON">#REF!</definedName>
    <definedName name="ECSAND" localSheetId="5">#REF!</definedName>
    <definedName name="ECSAND" localSheetId="4">#REF!</definedName>
    <definedName name="ECSAND" localSheetId="2">#REF!</definedName>
    <definedName name="ECSAND" localSheetId="7">#REF!</definedName>
    <definedName name="ECSAND" localSheetId="1">#REF!</definedName>
    <definedName name="ECSAND" localSheetId="0">#REF!</definedName>
    <definedName name="ECSAND">#REF!</definedName>
    <definedName name="ED" localSheetId="5">#REF!</definedName>
    <definedName name="ED" localSheetId="4">#REF!</definedName>
    <definedName name="ED" localSheetId="2">#REF!</definedName>
    <definedName name="ED" localSheetId="7">#REF!</definedName>
    <definedName name="ED" localSheetId="1">#REF!</definedName>
    <definedName name="ED" localSheetId="0">#REF!</definedName>
    <definedName name="ED">#REF!</definedName>
    <definedName name="EEEE" localSheetId="5" hidden="1">{"form-D1",#N/A,FALSE,"FORM-D1";"form-D1_amt",#N/A,FALSE,"FORM-D1"}</definedName>
    <definedName name="EEEE" localSheetId="4" hidden="1">{"form-D1",#N/A,FALSE,"FORM-D1";"form-D1_amt",#N/A,FALSE,"FORM-D1"}</definedName>
    <definedName name="EEEE" localSheetId="2" hidden="1">{"form-D1",#N/A,FALSE,"FORM-D1";"form-D1_amt",#N/A,FALSE,"FORM-D1"}</definedName>
    <definedName name="EEEE" localSheetId="1" hidden="1">{"form-D1",#N/A,FALSE,"FORM-D1";"form-D1_amt",#N/A,FALSE,"FORM-D1"}</definedName>
    <definedName name="EEEE" localSheetId="0" hidden="1">{"form-D1",#N/A,FALSE,"FORM-D1";"form-D1_amt",#N/A,FALSE,"FORM-D1"}</definedName>
    <definedName name="EEEE" hidden="1">{"form-D1",#N/A,FALSE,"FORM-D1";"form-D1_amt",#N/A,FALSE,"FORM-D1"}</definedName>
    <definedName name="eehr" localSheetId="5">#REF!</definedName>
    <definedName name="eehr" localSheetId="4">#REF!</definedName>
    <definedName name="eehr" localSheetId="2">#REF!</definedName>
    <definedName name="eehr" localSheetId="7">#REF!</definedName>
    <definedName name="eehr" localSheetId="1">#REF!</definedName>
    <definedName name="eehr" localSheetId="0">#REF!</definedName>
    <definedName name="eehr">#REF!</definedName>
    <definedName name="eehrw" localSheetId="5">#REF!</definedName>
    <definedName name="eehrw" localSheetId="4">#REF!</definedName>
    <definedName name="eehrw" localSheetId="2">#REF!</definedName>
    <definedName name="eehrw" localSheetId="7">#REF!</definedName>
    <definedName name="eehrw" localSheetId="1">#REF!</definedName>
    <definedName name="eehrw" localSheetId="0">#REF!</definedName>
    <definedName name="eehrw">#REF!</definedName>
    <definedName name="effectivespan1" localSheetId="5">[78]FACE!#REF!</definedName>
    <definedName name="effectivespan1" localSheetId="4">[78]FACE!#REF!</definedName>
    <definedName name="effectivespan1" localSheetId="2">[78]FACE!#REF!</definedName>
    <definedName name="effectivespan1" localSheetId="7">[78]FACE!#REF!</definedName>
    <definedName name="effectivespan1" localSheetId="1">[78]FACE!#REF!</definedName>
    <definedName name="effectivespan1" localSheetId="0">[78]FACE!#REF!</definedName>
    <definedName name="effectivespan1">[78]FACE!#REF!</definedName>
    <definedName name="EFINE">'[4]Cost of O &amp; O'!$F$7</definedName>
    <definedName name="eg" localSheetId="5">#REF!</definedName>
    <definedName name="eg" localSheetId="4">#REF!</definedName>
    <definedName name="eg" localSheetId="2">#REF!</definedName>
    <definedName name="eg" localSheetId="7">#REF!</definedName>
    <definedName name="eg" localSheetId="1">#REF!</definedName>
    <definedName name="eg" localSheetId="0">#REF!</definedName>
    <definedName name="eg">#REF!</definedName>
    <definedName name="egbe" localSheetId="5">#REF!</definedName>
    <definedName name="egbe" localSheetId="4">#REF!</definedName>
    <definedName name="egbe" localSheetId="2">#REF!</definedName>
    <definedName name="egbe" localSheetId="7">#REF!</definedName>
    <definedName name="egbe" localSheetId="1">#REF!</definedName>
    <definedName name="egbe" localSheetId="0">#REF!</definedName>
    <definedName name="egbe">#REF!</definedName>
    <definedName name="EGSB" localSheetId="5">#REF!</definedName>
    <definedName name="EGSB" localSheetId="4">#REF!</definedName>
    <definedName name="EGSB" localSheetId="2">#REF!</definedName>
    <definedName name="EGSB" localSheetId="7">#REF!</definedName>
    <definedName name="EGSB" localSheetId="1">#REF!</definedName>
    <definedName name="EGSB" localSheetId="0">#REF!</definedName>
    <definedName name="EGSB">#REF!</definedName>
    <definedName name="EHM" localSheetId="5">#REF!</definedName>
    <definedName name="EHM" localSheetId="4">#REF!</definedName>
    <definedName name="EHM" localSheetId="2">#REF!</definedName>
    <definedName name="EHM" localSheetId="7">#REF!</definedName>
    <definedName name="EHM" localSheetId="1">#REF!</definedName>
    <definedName name="EHM" localSheetId="0">#REF!</definedName>
    <definedName name="EHM">#REF!</definedName>
    <definedName name="EHROCK" localSheetId="5">#REF!</definedName>
    <definedName name="EHROCK" localSheetId="4">#REF!</definedName>
    <definedName name="EHROCK" localSheetId="2">#REF!</definedName>
    <definedName name="EHROCK" localSheetId="7">#REF!</definedName>
    <definedName name="EHROCK" localSheetId="1">#REF!</definedName>
    <definedName name="EHROCK" localSheetId="0">#REF!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 localSheetId="5">#REF!</definedName>
    <definedName name="ELEMENT_CODE" localSheetId="4">#REF!</definedName>
    <definedName name="ELEMENT_CODE" localSheetId="2">#REF!</definedName>
    <definedName name="ELEMENT_CODE" localSheetId="7">#REF!</definedName>
    <definedName name="ELEMENT_CODE" localSheetId="1">#REF!</definedName>
    <definedName name="ELEMENT_CODE" localSheetId="0">#REF!</definedName>
    <definedName name="ELEMENT_CODE">#REF!</definedName>
    <definedName name="Em" localSheetId="5">#REF!</definedName>
    <definedName name="Em" localSheetId="4">#REF!</definedName>
    <definedName name="Em" localSheetId="2">#REF!</definedName>
    <definedName name="Em" localSheetId="7">#REF!</definedName>
    <definedName name="Em" localSheetId="1">#REF!</definedName>
    <definedName name="Em" localSheetId="0">#REF!</definedName>
    <definedName name="Em">#REF!</definedName>
    <definedName name="Em___0" localSheetId="5">#REF!</definedName>
    <definedName name="Em___0" localSheetId="4">#REF!</definedName>
    <definedName name="Em___0" localSheetId="2">#REF!</definedName>
    <definedName name="Em___0" localSheetId="7">#REF!</definedName>
    <definedName name="Em___0" localSheetId="1">#REF!</definedName>
    <definedName name="Em___0" localSheetId="0">#REF!</definedName>
    <definedName name="Em___0">#REF!</definedName>
    <definedName name="Em___13" localSheetId="5">#REF!</definedName>
    <definedName name="Em___13" localSheetId="4">#REF!</definedName>
    <definedName name="Em___13" localSheetId="2">#REF!</definedName>
    <definedName name="Em___13" localSheetId="7">#REF!</definedName>
    <definedName name="Em___13" localSheetId="1">#REF!</definedName>
    <definedName name="Em___13" localSheetId="0">#REF!</definedName>
    <definedName name="Em___13">#REF!</definedName>
    <definedName name="EMB" localSheetId="5">#REF!</definedName>
    <definedName name="EMB" localSheetId="4">#REF!</definedName>
    <definedName name="EMB" localSheetId="2">#REF!</definedName>
    <definedName name="EMB" localSheetId="7">#REF!</definedName>
    <definedName name="EMB" localSheetId="1">#REF!</definedName>
    <definedName name="EMB" localSheetId="0">#REF!</definedName>
    <definedName name="EMB">#REF!</definedName>
    <definedName name="EMDIST" localSheetId="5">#REF!</definedName>
    <definedName name="EMDIST" localSheetId="4">#REF!</definedName>
    <definedName name="EMDIST" localSheetId="2">#REF!</definedName>
    <definedName name="EMDIST" localSheetId="7">#REF!</definedName>
    <definedName name="EMDIST" localSheetId="1">#REF!</definedName>
    <definedName name="EMDIST" localSheetId="0">#REF!</definedName>
    <definedName name="EMDIST">#REF!</definedName>
    <definedName name="EMOL" localSheetId="1">[96]Sheet1!$C$400:$F$409</definedName>
    <definedName name="EMOL" localSheetId="0">[96]Sheet1!$C$400:$F$409</definedName>
    <definedName name="EMOL">[96]Sheet1!$C$400:$F$409</definedName>
    <definedName name="EMUCK">'[4]Cost of O &amp; O'!$F$9</definedName>
    <definedName name="EMUL" localSheetId="5">#REF!</definedName>
    <definedName name="EMUL" localSheetId="4">#REF!</definedName>
    <definedName name="EMUL" localSheetId="2">#REF!</definedName>
    <definedName name="EMUL" localSheetId="7">#REF!</definedName>
    <definedName name="EMUL" localSheetId="1">#REF!</definedName>
    <definedName name="EMUL" localSheetId="0">#REF!</definedName>
    <definedName name="EMUL">#REF!</definedName>
    <definedName name="EMUR" localSheetId="5">#REF!</definedName>
    <definedName name="EMUR" localSheetId="4">#REF!</definedName>
    <definedName name="EMUR" localSheetId="2">#REF!</definedName>
    <definedName name="EMUR" localSheetId="7">#REF!</definedName>
    <definedName name="EMUR" localSheetId="1">#REF!</definedName>
    <definedName name="EMUR" localSheetId="0">#REF!</definedName>
    <definedName name="EMUR">#REF!</definedName>
    <definedName name="enter" localSheetId="5">#REF!</definedName>
    <definedName name="enter" localSheetId="4">#REF!</definedName>
    <definedName name="enter" localSheetId="2">#REF!</definedName>
    <definedName name="enter" localSheetId="7">#REF!</definedName>
    <definedName name="enter" localSheetId="1">#REF!</definedName>
    <definedName name="enter" localSheetId="0">#REF!</definedName>
    <definedName name="enter">#REF!</definedName>
    <definedName name="EOL" localSheetId="5">#REF!</definedName>
    <definedName name="EOL" localSheetId="4">#REF!</definedName>
    <definedName name="EOL" localSheetId="2">#REF!</definedName>
    <definedName name="EOL" localSheetId="7">#REF!</definedName>
    <definedName name="EOL" localSheetId="1">#REF!</definedName>
    <definedName name="EOL" localSheetId="0">#REF!</definedName>
    <definedName name="EOL">#REF!</definedName>
    <definedName name="eq." localSheetId="5">[97]A!#REF!</definedName>
    <definedName name="eq." localSheetId="4">[97]A!#REF!</definedName>
    <definedName name="eq." localSheetId="2">[97]A!#REF!</definedName>
    <definedName name="eq." localSheetId="7">[97]A!#REF!</definedName>
    <definedName name="eq." localSheetId="1">[97]A!#REF!</definedName>
    <definedName name="eq." localSheetId="0">[97]A!#REF!</definedName>
    <definedName name="eq.">[97]A!#REF!</definedName>
    <definedName name="eq_index" localSheetId="5">#REF!</definedName>
    <definedName name="eq_index" localSheetId="4">#REF!</definedName>
    <definedName name="eq_index" localSheetId="2">#REF!</definedName>
    <definedName name="eq_index" localSheetId="7">#REF!</definedName>
    <definedName name="eq_index" localSheetId="1">#REF!</definedName>
    <definedName name="eq_index" localSheetId="0">#REF!</definedName>
    <definedName name="eq_index">#REF!</definedName>
    <definedName name="EQ_JTS">[49]PIPING!$AA$6:$AA$105</definedName>
    <definedName name="eq_name" localSheetId="1">[98]eq_data!$C$5:$C$54</definedName>
    <definedName name="eq_name" localSheetId="0">[98]eq_data!$C$5:$C$54</definedName>
    <definedName name="eq_name">[98]eq_data!$C$5:$C$54</definedName>
    <definedName name="EQMOB" localSheetId="5">#REF!</definedName>
    <definedName name="EQMOB" localSheetId="4">#REF!</definedName>
    <definedName name="EQMOB" localSheetId="2">#REF!</definedName>
    <definedName name="EQMOB" localSheetId="7">#REF!</definedName>
    <definedName name="EQMOB" localSheetId="1">#REF!</definedName>
    <definedName name="EQMOB" localSheetId="0">#REF!</definedName>
    <definedName name="EQMOB">#REF!</definedName>
    <definedName name="equip" localSheetId="5">[94]Analysis!#REF!</definedName>
    <definedName name="equip" localSheetId="4">[94]Analysis!#REF!</definedName>
    <definedName name="equip" localSheetId="2">[94]Analysis!#REF!</definedName>
    <definedName name="equip" localSheetId="7">[94]Analysis!#REF!</definedName>
    <definedName name="equip" localSheetId="1">[94]Analysis!#REF!</definedName>
    <definedName name="equip" localSheetId="0">[94]Analysis!#REF!</definedName>
    <definedName name="equip">[94]Analysis!#REF!</definedName>
    <definedName name="equip." localSheetId="5">[97]A!#REF!</definedName>
    <definedName name="equip." localSheetId="4">[97]A!#REF!</definedName>
    <definedName name="equip." localSheetId="2">[97]A!#REF!</definedName>
    <definedName name="equip." localSheetId="7">[97]A!#REF!</definedName>
    <definedName name="equip." localSheetId="1">[97]A!#REF!</definedName>
    <definedName name="equip." localSheetId="0">[97]A!#REF!</definedName>
    <definedName name="equip.">[97]A!#REF!</definedName>
    <definedName name="EQUIPLIST" localSheetId="5">#REF!</definedName>
    <definedName name="EQUIPLIST" localSheetId="4">#REF!</definedName>
    <definedName name="EQUIPLIST" localSheetId="2">#REF!</definedName>
    <definedName name="EQUIPLIST" localSheetId="7">#REF!</definedName>
    <definedName name="EQUIPLIST" localSheetId="1">#REF!</definedName>
    <definedName name="EQUIPLIST" localSheetId="0">#REF!</definedName>
    <definedName name="EQUIPLIST">#REF!</definedName>
    <definedName name="ERECT" localSheetId="5">#REF!</definedName>
    <definedName name="ERECT" localSheetId="4">#REF!</definedName>
    <definedName name="ERECT" localSheetId="2">#REF!</definedName>
    <definedName name="ERECT" localSheetId="7">#REF!</definedName>
    <definedName name="ERECT" localSheetId="1">#REF!</definedName>
    <definedName name="ERECT" localSheetId="0">#REF!</definedName>
    <definedName name="ERECT">#REF!</definedName>
    <definedName name="ERIP">'[4]Cost of O &amp; O'!$F$10</definedName>
    <definedName name="EROCK" localSheetId="5">#REF!</definedName>
    <definedName name="EROCK" localSheetId="4">#REF!</definedName>
    <definedName name="EROCK" localSheetId="2">#REF!</definedName>
    <definedName name="EROCK" localSheetId="7">#REF!</definedName>
    <definedName name="EROCK" localSheetId="1">#REF!</definedName>
    <definedName name="EROCK" localSheetId="0">#REF!</definedName>
    <definedName name="EROCK">#REF!</definedName>
    <definedName name="ErrName162821590" hidden="1">[38]Cash2!$K$16:$K$36</definedName>
    <definedName name="ErrName410073220" localSheetId="5">#REF!</definedName>
    <definedName name="ErrName410073220" localSheetId="4">#REF!</definedName>
    <definedName name="ErrName410073220" localSheetId="2">#REF!</definedName>
    <definedName name="ErrName410073220" localSheetId="7">#REF!</definedName>
    <definedName name="ErrName410073220" localSheetId="1">#REF!</definedName>
    <definedName name="ErrName410073220" localSheetId="0">#REF!</definedName>
    <definedName name="ErrName410073220">#REF!</definedName>
    <definedName name="ErrName646587132">"SQRT"</definedName>
    <definedName name="ERUB" localSheetId="5">#REF!</definedName>
    <definedName name="ERUB" localSheetId="4">#REF!</definedName>
    <definedName name="ERUB" localSheetId="2">#REF!</definedName>
    <definedName name="ERUB" localSheetId="7">#REF!</definedName>
    <definedName name="ERUB" localSheetId="1">#REF!</definedName>
    <definedName name="ERUB" localSheetId="0">#REF!</definedName>
    <definedName name="ERUB">#REF!</definedName>
    <definedName name="es" localSheetId="5" hidden="1">{"'Sheet1'!$L$16"}</definedName>
    <definedName name="es" localSheetId="4" hidden="1">{"'Sheet1'!$L$16"}</definedName>
    <definedName name="es" localSheetId="2" hidden="1">{"'Sheet1'!$L$16"}</definedName>
    <definedName name="es" localSheetId="1" hidden="1">{"'Sheet1'!$L$16"}</definedName>
    <definedName name="es" localSheetId="0" hidden="1">{"'Sheet1'!$L$16"}</definedName>
    <definedName name="es" hidden="1">{"'Sheet1'!$L$16"}</definedName>
    <definedName name="Es___0" localSheetId="5">#REF!</definedName>
    <definedName name="Es___0" localSheetId="4">#REF!</definedName>
    <definedName name="Es___0" localSheetId="2">#REF!</definedName>
    <definedName name="Es___0" localSheetId="7">#REF!</definedName>
    <definedName name="Es___0" localSheetId="1">#REF!</definedName>
    <definedName name="Es___0" localSheetId="0">#REF!</definedName>
    <definedName name="Es___0">#REF!</definedName>
    <definedName name="Es___13" localSheetId="5">#REF!</definedName>
    <definedName name="Es___13" localSheetId="4">#REF!</definedName>
    <definedName name="Es___13" localSheetId="2">#REF!</definedName>
    <definedName name="Es___13" localSheetId="7">#REF!</definedName>
    <definedName name="Es___13" localSheetId="1">#REF!</definedName>
    <definedName name="Es___13" localSheetId="0">#REF!</definedName>
    <definedName name="Es___13">#REF!</definedName>
    <definedName name="ESAND" localSheetId="5">#REF!</definedName>
    <definedName name="ESAND" localSheetId="4">#REF!</definedName>
    <definedName name="ESAND" localSheetId="2">#REF!</definedName>
    <definedName name="ESAND" localSheetId="7">#REF!</definedName>
    <definedName name="ESAND" localSheetId="1">#REF!</definedName>
    <definedName name="ESAND" localSheetId="0">#REF!</definedName>
    <definedName name="ESAND">#REF!</definedName>
    <definedName name="ESC" localSheetId="5">#REF!</definedName>
    <definedName name="ESC" localSheetId="4">#REF!</definedName>
    <definedName name="ESC" localSheetId="2">#REF!</definedName>
    <definedName name="ESC" localSheetId="7">#REF!</definedName>
    <definedName name="ESC" localSheetId="1">#REF!</definedName>
    <definedName name="ESC" localSheetId="0">#REF!</definedName>
    <definedName name="ESC">#REF!</definedName>
    <definedName name="ESOIL" localSheetId="5">#REF!</definedName>
    <definedName name="ESOIL" localSheetId="4">#REF!</definedName>
    <definedName name="ESOIL" localSheetId="2">#REF!</definedName>
    <definedName name="ESOIL" localSheetId="7">#REF!</definedName>
    <definedName name="ESOIL" localSheetId="1">#REF!</definedName>
    <definedName name="ESOIL" localSheetId="0">#REF!</definedName>
    <definedName name="ESOIL">#REF!</definedName>
    <definedName name="ESROCK" localSheetId="5">#REF!</definedName>
    <definedName name="ESROCK" localSheetId="4">#REF!</definedName>
    <definedName name="ESROCK" localSheetId="2">#REF!</definedName>
    <definedName name="ESROCK" localSheetId="7">#REF!</definedName>
    <definedName name="ESROCK" localSheetId="1">#REF!</definedName>
    <definedName name="ESROCK" localSheetId="0">#REF!</definedName>
    <definedName name="ESROCK">#REF!</definedName>
    <definedName name="et" localSheetId="5" hidden="1">{"'Sheet1'!$L$16"}</definedName>
    <definedName name="et" localSheetId="4" hidden="1">{"'Sheet1'!$L$16"}</definedName>
    <definedName name="et" localSheetId="2" hidden="1">{"'Sheet1'!$L$16"}</definedName>
    <definedName name="et" localSheetId="1" hidden="1">{"'Sheet1'!$L$16"}</definedName>
    <definedName name="et" localSheetId="0" hidden="1">{"'Sheet1'!$L$16"}</definedName>
    <definedName name="et" hidden="1">{"'Sheet1'!$L$16"}</definedName>
    <definedName name="Et___0" localSheetId="5">#REF!</definedName>
    <definedName name="Et___0" localSheetId="4">#REF!</definedName>
    <definedName name="Et___0" localSheetId="2">#REF!</definedName>
    <definedName name="Et___0" localSheetId="7">#REF!</definedName>
    <definedName name="Et___0" localSheetId="1">#REF!</definedName>
    <definedName name="Et___0" localSheetId="0">#REF!</definedName>
    <definedName name="Et___0">#REF!</definedName>
    <definedName name="Et___13" localSheetId="5">#REF!</definedName>
    <definedName name="Et___13" localSheetId="4">#REF!</definedName>
    <definedName name="Et___13" localSheetId="2">#REF!</definedName>
    <definedName name="Et___13" localSheetId="7">#REF!</definedName>
    <definedName name="Et___13" localSheetId="1">#REF!</definedName>
    <definedName name="Et___13" localSheetId="0">#REF!</definedName>
    <definedName name="Et___13">#REF!</definedName>
    <definedName name="EVA" localSheetId="5">#REF!</definedName>
    <definedName name="EVA" localSheetId="4">#REF!</definedName>
    <definedName name="EVA" localSheetId="2">#REF!</definedName>
    <definedName name="EVA" localSheetId="7">#REF!</definedName>
    <definedName name="EVA" localSheetId="1">#REF!</definedName>
    <definedName name="EVA" localSheetId="0">#REF!</definedName>
    <definedName name="EVA">#REF!</definedName>
    <definedName name="ex_joint" localSheetId="5">#REF!</definedName>
    <definedName name="ex_joint" localSheetId="4">#REF!</definedName>
    <definedName name="ex_joint" localSheetId="2">#REF!</definedName>
    <definedName name="ex_joint" localSheetId="7">#REF!</definedName>
    <definedName name="ex_joint" localSheetId="1">#REF!</definedName>
    <definedName name="ex_joint" localSheetId="0">#REF!</definedName>
    <definedName name="ex_joint">#REF!</definedName>
    <definedName name="EXC" localSheetId="5">#REF!</definedName>
    <definedName name="EXC" localSheetId="4">#REF!</definedName>
    <definedName name="EXC" localSheetId="2">#REF!</definedName>
    <definedName name="EXC" localSheetId="7">#REF!</definedName>
    <definedName name="EXC" localSheetId="1">#REF!</definedName>
    <definedName name="EXC" localSheetId="0">#REF!</definedName>
    <definedName name="EXC">#REF!</definedName>
    <definedName name="EXC20B">'[46]RA Civil'!$E$51</definedName>
    <definedName name="EXC20BPOL">'[46]RA Civil'!$F$51</definedName>
    <definedName name="EXC20POL">'[46]RA Civil'!$F$50</definedName>
    <definedName name="EXCAVATION">[60]CABLERET!$I$3</definedName>
    <definedName name="excavcl" localSheetId="5">#REF!</definedName>
    <definedName name="excavcl" localSheetId="4">#REF!</definedName>
    <definedName name="excavcl" localSheetId="2">#REF!</definedName>
    <definedName name="excavcl" localSheetId="7">#REF!</definedName>
    <definedName name="excavcl" localSheetId="1">#REF!</definedName>
    <definedName name="excavcl" localSheetId="0">#REF!</definedName>
    <definedName name="excavcl">#REF!</definedName>
    <definedName name="EXICEAL">[60]CABLERET!$D$2</definedName>
    <definedName name="EXICECU">[60]CABLERET!$E$2</definedName>
    <definedName name="_xlnm.Extract" localSheetId="5">#REF!</definedName>
    <definedName name="_xlnm.Extract" localSheetId="4">#REF!</definedName>
    <definedName name="_xlnm.Extract" localSheetId="2">#REF!</definedName>
    <definedName name="_xlnm.Extract" localSheetId="7">#REF!</definedName>
    <definedName name="_xlnm.Extract" localSheetId="1">#REF!</definedName>
    <definedName name="_xlnm.Extract" localSheetId="0">#REF!</definedName>
    <definedName name="_xlnm.Extract">#REF!</definedName>
    <definedName name="Extract_MI" localSheetId="5">[84]estm_mech!#REF!</definedName>
    <definedName name="Extract_MI" localSheetId="4">[84]estm_mech!#REF!</definedName>
    <definedName name="Extract_MI" localSheetId="2">[84]estm_mech!#REF!</definedName>
    <definedName name="Extract_MI" localSheetId="7">[84]estm_mech!#REF!</definedName>
    <definedName name="Extract_MI" localSheetId="1">[84]estm_mech!#REF!</definedName>
    <definedName name="Extract_MI" localSheetId="0">[84]estm_mech!#REF!</definedName>
    <definedName name="Extract_MI">[84]estm_mech!#REF!</definedName>
    <definedName name="EXTRW">[76]R2!$C$20</definedName>
    <definedName name="EXW">[99]SUMMARY!$F$137:$F$140</definedName>
    <definedName name="F" localSheetId="5">#REF!</definedName>
    <definedName name="F" localSheetId="4">#REF!</definedName>
    <definedName name="F" localSheetId="2">#REF!</definedName>
    <definedName name="F" localSheetId="7">#REF!</definedName>
    <definedName name="F" localSheetId="1">#REF!</definedName>
    <definedName name="F" localSheetId="0">#REF!</definedName>
    <definedName name="F">#REF!</definedName>
    <definedName name="F_AREA" localSheetId="5">#REF!</definedName>
    <definedName name="F_AREA" localSheetId="4">#REF!</definedName>
    <definedName name="F_AREA" localSheetId="2">#REF!</definedName>
    <definedName name="F_AREA" localSheetId="7">#REF!</definedName>
    <definedName name="F_AREA" localSheetId="1">#REF!</definedName>
    <definedName name="F_AREA" localSheetId="0">#REF!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5">#REF!</definedName>
    <definedName name="f_shape" localSheetId="4">#REF!</definedName>
    <definedName name="f_shape" localSheetId="2">#REF!</definedName>
    <definedName name="f_shape" localSheetId="7">#REF!</definedName>
    <definedName name="f_shape" localSheetId="1">#REF!</definedName>
    <definedName name="f_shape" localSheetId="0">#REF!</definedName>
    <definedName name="f_shape">#REF!</definedName>
    <definedName name="F_SIZE">#N/A</definedName>
    <definedName name="F_THICK" localSheetId="5">#REF!</definedName>
    <definedName name="F_THICK" localSheetId="4">#REF!</definedName>
    <definedName name="F_THICK" localSheetId="2">#REF!</definedName>
    <definedName name="F_THICK" localSheetId="7">#REF!</definedName>
    <definedName name="F_THICK" localSheetId="1">#REF!</definedName>
    <definedName name="F_THICK" localSheetId="0">#REF!</definedName>
    <definedName name="F_THICK">#REF!</definedName>
    <definedName name="F_UNIT">#N/A</definedName>
    <definedName name="fa">35.31*13</definedName>
    <definedName name="FabricatedTMT" localSheetId="5">#REF!</definedName>
    <definedName name="FabricatedTMT" localSheetId="4">#REF!</definedName>
    <definedName name="FabricatedTMT" localSheetId="2">#REF!</definedName>
    <definedName name="FabricatedTMT" localSheetId="7">#REF!</definedName>
    <definedName name="FabricatedTMT" localSheetId="1">#REF!</definedName>
    <definedName name="FabricatedTMT" localSheetId="0">#REF!</definedName>
    <definedName name="FabricatedTMT">#REF!</definedName>
    <definedName name="Fb" localSheetId="5">#REF!</definedName>
    <definedName name="Fb" localSheetId="4">#REF!</definedName>
    <definedName name="Fb" localSheetId="2">#REF!</definedName>
    <definedName name="Fb" localSheetId="7">#REF!</definedName>
    <definedName name="Fb" localSheetId="1">#REF!</definedName>
    <definedName name="Fb" localSheetId="0">#REF!</definedName>
    <definedName name="Fb">#REF!</definedName>
    <definedName name="FBLbearing14" localSheetId="5">#REF!</definedName>
    <definedName name="FBLbearing14" localSheetId="4">#REF!</definedName>
    <definedName name="FBLbearing14" localSheetId="2">#REF!</definedName>
    <definedName name="FBLbearing14" localSheetId="7">#REF!</definedName>
    <definedName name="FBLbearing14" localSheetId="1">#REF!</definedName>
    <definedName name="FBLbearing14" localSheetId="0">#REF!</definedName>
    <definedName name="FBLbearing14">#REF!</definedName>
    <definedName name="FBLclearspan" localSheetId="5">[78]FACE!#REF!</definedName>
    <definedName name="FBLclearspan" localSheetId="4">[78]FACE!#REF!</definedName>
    <definedName name="FBLclearspan" localSheetId="2">[78]FACE!#REF!</definedName>
    <definedName name="FBLclearspan" localSheetId="7">[78]FACE!#REF!</definedName>
    <definedName name="FBLclearspan" localSheetId="1">[78]FACE!#REF!</definedName>
    <definedName name="FBLclearspan" localSheetId="0">[78]FACE!#REF!</definedName>
    <definedName name="FBLclearspan">[78]FACE!#REF!</definedName>
    <definedName name="FBLclearspan11" localSheetId="5">#REF!</definedName>
    <definedName name="FBLclearspan11" localSheetId="4">#REF!</definedName>
    <definedName name="FBLclearspan11" localSheetId="2">#REF!</definedName>
    <definedName name="FBLclearspan11" localSheetId="7">#REF!</definedName>
    <definedName name="FBLclearspan11" localSheetId="1">#REF!</definedName>
    <definedName name="FBLclearspan11" localSheetId="0">#REF!</definedName>
    <definedName name="FBLclearspan11">#REF!</definedName>
    <definedName name="FBLeffectivespan" localSheetId="5">[78]FACE!#REF!</definedName>
    <definedName name="FBLeffectivespan" localSheetId="4">[78]FACE!#REF!</definedName>
    <definedName name="FBLeffectivespan" localSheetId="2">[78]FACE!#REF!</definedName>
    <definedName name="FBLeffectivespan" localSheetId="7">[78]FACE!#REF!</definedName>
    <definedName name="FBLeffectivespan" localSheetId="1">[78]FACE!#REF!</definedName>
    <definedName name="FBLeffectivespan" localSheetId="0">[78]FACE!#REF!</definedName>
    <definedName name="FBLeffectivespan">[78]FACE!#REF!</definedName>
    <definedName name="FBLeffectivespan12" localSheetId="5">#REF!</definedName>
    <definedName name="FBLeffectivespan12" localSheetId="4">#REF!</definedName>
    <definedName name="FBLeffectivespan12" localSheetId="2">#REF!</definedName>
    <definedName name="FBLeffectivespan12" localSheetId="7">#REF!</definedName>
    <definedName name="FBLeffectivespan12" localSheetId="1">#REF!</definedName>
    <definedName name="FBLeffectivespan12" localSheetId="0">#REF!</definedName>
    <definedName name="FBLeffectivespan12">#REF!</definedName>
    <definedName name="FBLoverallspan" localSheetId="5">[78]FACE!#REF!</definedName>
    <definedName name="FBLoverallspan" localSheetId="4">[78]FACE!#REF!</definedName>
    <definedName name="FBLoverallspan" localSheetId="2">[78]FACE!#REF!</definedName>
    <definedName name="FBLoverallspan" localSheetId="7">[78]FACE!#REF!</definedName>
    <definedName name="FBLoverallspan" localSheetId="1">[78]FACE!#REF!</definedName>
    <definedName name="FBLoverallspan" localSheetId="0">[78]FACE!#REF!</definedName>
    <definedName name="FBLoverallspan">[78]FACE!#REF!</definedName>
    <definedName name="FBLoverallspan13" localSheetId="5">#REF!</definedName>
    <definedName name="FBLoverallspan13" localSheetId="4">#REF!</definedName>
    <definedName name="FBLoverallspan13" localSheetId="2">#REF!</definedName>
    <definedName name="FBLoverallspan13" localSheetId="7">#REF!</definedName>
    <definedName name="FBLoverallspan13" localSheetId="1">#REF!</definedName>
    <definedName name="FBLoverallspan13" localSheetId="0">#REF!</definedName>
    <definedName name="FBLoverallspan13">#REF!</definedName>
    <definedName name="fc" localSheetId="5">#REF!</definedName>
    <definedName name="fc" localSheetId="4">#REF!</definedName>
    <definedName name="fc" localSheetId="2">#REF!</definedName>
    <definedName name="fc" localSheetId="7">#REF!</definedName>
    <definedName name="fc" localSheetId="1">#REF!</definedName>
    <definedName name="fc" localSheetId="0">#REF!</definedName>
    <definedName name="fc">#REF!</definedName>
    <definedName name="FCK">[100]Below_Earth!$H$12</definedName>
    <definedName name="FCON" localSheetId="5">#REF!</definedName>
    <definedName name="FCON" localSheetId="4">#REF!</definedName>
    <definedName name="FCON" localSheetId="2">#REF!</definedName>
    <definedName name="FCON" localSheetId="7">#REF!</definedName>
    <definedName name="FCON" localSheetId="1">#REF!</definedName>
    <definedName name="FCON" localSheetId="0">#REF!</definedName>
    <definedName name="FCON">#REF!</definedName>
    <definedName name="fd" localSheetId="5" hidden="1">{"'Sheet1'!$L$16"}</definedName>
    <definedName name="fd" localSheetId="4" hidden="1">{"'Sheet1'!$L$16"}</definedName>
    <definedName name="fd" localSheetId="2" hidden="1">{"'Sheet1'!$L$16"}</definedName>
    <definedName name="fd" localSheetId="1" hidden="1">{"'Sheet1'!$L$16"}</definedName>
    <definedName name="fd" localSheetId="0" hidden="1">{"'Sheet1'!$L$16"}</definedName>
    <definedName name="fd" hidden="1">{"'Sheet1'!$L$16"}</definedName>
    <definedName name="fdgk" localSheetId="5" hidden="1">{"'Sheet1'!$L$16"}</definedName>
    <definedName name="fdgk" localSheetId="4" hidden="1">{"'Sheet1'!$L$16"}</definedName>
    <definedName name="fdgk" localSheetId="2" hidden="1">{"'Sheet1'!$L$16"}</definedName>
    <definedName name="fdgk" localSheetId="1" hidden="1">{"'Sheet1'!$L$16"}</definedName>
    <definedName name="fdgk" localSheetId="0" hidden="1">{"'Sheet1'!$L$16"}</definedName>
    <definedName name="fdgk" hidden="1">{"'Sheet1'!$L$16"}</definedName>
    <definedName name="fdn_no" localSheetId="5">#REF!</definedName>
    <definedName name="fdn_no" localSheetId="4">#REF!</definedName>
    <definedName name="fdn_no" localSheetId="2">#REF!</definedName>
    <definedName name="fdn_no" localSheetId="7">#REF!</definedName>
    <definedName name="fdn_no" localSheetId="1">#REF!</definedName>
    <definedName name="fdn_no" localSheetId="0">#REF!</definedName>
    <definedName name="fdn_no">#REF!</definedName>
    <definedName name="FDNDATA" localSheetId="5">#REF!</definedName>
    <definedName name="FDNDATA" localSheetId="4">#REF!</definedName>
    <definedName name="FDNDATA" localSheetId="2">#REF!</definedName>
    <definedName name="FDNDATA" localSheetId="7">#REF!</definedName>
    <definedName name="FDNDATA" localSheetId="1">#REF!</definedName>
    <definedName name="FDNDATA" localSheetId="0">#REF!</definedName>
    <definedName name="FDNDATA">#REF!</definedName>
    <definedName name="FDNKe" localSheetId="5">#REF!</definedName>
    <definedName name="FDNKe" localSheetId="4">#REF!</definedName>
    <definedName name="FDNKe" localSheetId="2">#REF!</definedName>
    <definedName name="FDNKe" localSheetId="7">#REF!</definedName>
    <definedName name="FDNKe" localSheetId="1">#REF!</definedName>
    <definedName name="FDNKe" localSheetId="0">#REF!</definedName>
    <definedName name="FDNKe">#REF!</definedName>
    <definedName name="fe" localSheetId="5" hidden="1">{"'Sheet1'!$L$16"}</definedName>
    <definedName name="fe" localSheetId="4" hidden="1">{"'Sheet1'!$L$16"}</definedName>
    <definedName name="fe" localSheetId="2" hidden="1">{"'Sheet1'!$L$16"}</definedName>
    <definedName name="fe" localSheetId="1" hidden="1">{"'Sheet1'!$L$16"}</definedName>
    <definedName name="fe" localSheetId="0" hidden="1">{"'Sheet1'!$L$16"}</definedName>
    <definedName name="fe" hidden="1">{"'Sheet1'!$L$16"}</definedName>
    <definedName name="feb_qty_rev_3" localSheetId="5">#REF!</definedName>
    <definedName name="feb_qty_rev_3" localSheetId="4">#REF!</definedName>
    <definedName name="feb_qty_rev_3" localSheetId="2">#REF!</definedName>
    <definedName name="feb_qty_rev_3" localSheetId="7">#REF!</definedName>
    <definedName name="feb_qty_rev_3" localSheetId="1">#REF!</definedName>
    <definedName name="feb_qty_rev_3" localSheetId="0">#REF!</definedName>
    <definedName name="feb_qty_rev_3">#REF!</definedName>
    <definedName name="feb_rev4_qty" localSheetId="5">#REF!</definedName>
    <definedName name="feb_rev4_qty" localSheetId="4">#REF!</definedName>
    <definedName name="feb_rev4_qty" localSheetId="2">#REF!</definedName>
    <definedName name="feb_rev4_qty" localSheetId="7">#REF!</definedName>
    <definedName name="feb_rev4_qty" localSheetId="1">#REF!</definedName>
    <definedName name="feb_rev4_qty" localSheetId="0">#REF!</definedName>
    <definedName name="feb_rev4_qty">#REF!</definedName>
    <definedName name="FF" localSheetId="5">#REF!</definedName>
    <definedName name="FF" localSheetId="4">#REF!</definedName>
    <definedName name="FF" localSheetId="2">#REF!</definedName>
    <definedName name="FF" localSheetId="7">#REF!</definedName>
    <definedName name="FF" localSheetId="1">#REF!</definedName>
    <definedName name="FF" localSheetId="0">#REF!</definedName>
    <definedName name="FF">#REF!</definedName>
    <definedName name="fff" localSheetId="5">'[101]scour depth'!#REF!</definedName>
    <definedName name="fff" localSheetId="4">'[101]scour depth'!#REF!</definedName>
    <definedName name="fff" localSheetId="2">'[101]scour depth'!#REF!</definedName>
    <definedName name="fff" localSheetId="7">'[101]scour depth'!#REF!</definedName>
    <definedName name="fff" localSheetId="1">'[101]scour depth'!#REF!</definedName>
    <definedName name="fff" localSheetId="0">'[101]scour depth'!#REF!</definedName>
    <definedName name="fff">'[101]scour depth'!#REF!</definedName>
    <definedName name="fg" localSheetId="5">#REF!</definedName>
    <definedName name="fg" localSheetId="4">#REF!</definedName>
    <definedName name="fg" localSheetId="2">#REF!</definedName>
    <definedName name="fg" localSheetId="7">#REF!</definedName>
    <definedName name="fg" localSheetId="1">#REF!</definedName>
    <definedName name="fg" localSheetId="0">#REF!</definedName>
    <definedName name="fg">#REF!</definedName>
    <definedName name="Fh" localSheetId="5">#REF!</definedName>
    <definedName name="Fh" localSheetId="4">#REF!</definedName>
    <definedName name="Fh" localSheetId="2">#REF!</definedName>
    <definedName name="Fh" localSheetId="7">#REF!</definedName>
    <definedName name="Fh" localSheetId="1">#REF!</definedName>
    <definedName name="Fh" localSheetId="0">#REF!</definedName>
    <definedName name="Fh">#REF!</definedName>
    <definedName name="FHM" localSheetId="5">#REF!</definedName>
    <definedName name="FHM" localSheetId="4">#REF!</definedName>
    <definedName name="FHM" localSheetId="2">#REF!</definedName>
    <definedName name="FHM" localSheetId="7">#REF!</definedName>
    <definedName name="FHM" localSheetId="1">#REF!</definedName>
    <definedName name="FHM" localSheetId="0">#REF!</definedName>
    <definedName name="FHM">#REF!</definedName>
    <definedName name="Fhwl" localSheetId="5">#REF!</definedName>
    <definedName name="Fhwl" localSheetId="4">#REF!</definedName>
    <definedName name="Fhwl" localSheetId="2">#REF!</definedName>
    <definedName name="Fhwl" localSheetId="7">#REF!</definedName>
    <definedName name="Fhwl" localSheetId="1">#REF!</definedName>
    <definedName name="Fhwl" localSheetId="0">#REF!</definedName>
    <definedName name="Fhwl">#REF!</definedName>
    <definedName name="fi" localSheetId="5">#REF!</definedName>
    <definedName name="fi" localSheetId="4">#REF!</definedName>
    <definedName name="fi" localSheetId="2">#REF!</definedName>
    <definedName name="fi" localSheetId="7">#REF!</definedName>
    <definedName name="fi" localSheetId="1">#REF!</definedName>
    <definedName name="fi" localSheetId="0">#REF!</definedName>
    <definedName name="fi">#REF!</definedName>
    <definedName name="filename1" localSheetId="5">#REF!</definedName>
    <definedName name="filename1" localSheetId="4">#REF!</definedName>
    <definedName name="filename1" localSheetId="2">#REF!</definedName>
    <definedName name="filename1" localSheetId="7">#REF!</definedName>
    <definedName name="filename1" localSheetId="1">#REF!</definedName>
    <definedName name="filename1" localSheetId="0">#REF!</definedName>
    <definedName name="filename1">#REF!</definedName>
    <definedName name="FILM" localSheetId="5">#REF!</definedName>
    <definedName name="FILM" localSheetId="4">#REF!</definedName>
    <definedName name="FILM" localSheetId="2">#REF!</definedName>
    <definedName name="FILM" localSheetId="7">#REF!</definedName>
    <definedName name="FILM" localSheetId="1">#REF!</definedName>
    <definedName name="FILM" localSheetId="0">#REF!</definedName>
    <definedName name="FILM">#REF!</definedName>
    <definedName name="final_report" localSheetId="5">#REF!</definedName>
    <definedName name="final_report" localSheetId="4">#REF!</definedName>
    <definedName name="final_report" localSheetId="2">#REF!</definedName>
    <definedName name="final_report" localSheetId="7">#REF!</definedName>
    <definedName name="final_report" localSheetId="1">#REF!</definedName>
    <definedName name="final_report" localSheetId="0">#REF!</definedName>
    <definedName name="final_report">#REF!</definedName>
    <definedName name="final_report1" localSheetId="5">#REF!</definedName>
    <definedName name="final_report1" localSheetId="4">#REF!</definedName>
    <definedName name="final_report1" localSheetId="2">#REF!</definedName>
    <definedName name="final_report1" localSheetId="7">#REF!</definedName>
    <definedName name="final_report1" localSheetId="1">#REF!</definedName>
    <definedName name="final_report1" localSheetId="0">#REF!</definedName>
    <definedName name="final_report1">#REF!</definedName>
    <definedName name="FINE" localSheetId="5">#REF!</definedName>
    <definedName name="FINE" localSheetId="4">#REF!</definedName>
    <definedName name="FINE" localSheetId="2">#REF!</definedName>
    <definedName name="FINE" localSheetId="7">#REF!</definedName>
    <definedName name="FINE" localSheetId="1">#REF!</definedName>
    <definedName name="FINE" localSheetId="0">#REF!</definedName>
    <definedName name="FINE">#REF!</definedName>
    <definedName name="FIT" localSheetId="5">#REF!</definedName>
    <definedName name="FIT" localSheetId="4">#REF!</definedName>
    <definedName name="FIT" localSheetId="2">#REF!</definedName>
    <definedName name="FIT" localSheetId="7">#REF!</definedName>
    <definedName name="FIT" localSheetId="1">#REF!</definedName>
    <definedName name="FIT" localSheetId="0">#REF!</definedName>
    <definedName name="FIT">#REF!</definedName>
    <definedName name="FIT___0" localSheetId="5">#REF!</definedName>
    <definedName name="FIT___0" localSheetId="4">#REF!</definedName>
    <definedName name="FIT___0" localSheetId="2">#REF!</definedName>
    <definedName name="FIT___0" localSheetId="7">#REF!</definedName>
    <definedName name="FIT___0" localSheetId="1">#REF!</definedName>
    <definedName name="FIT___0" localSheetId="0">#REF!</definedName>
    <definedName name="FIT___0">#REF!</definedName>
    <definedName name="FIT___13" localSheetId="5">#REF!</definedName>
    <definedName name="FIT___13" localSheetId="4">#REF!</definedName>
    <definedName name="FIT___13" localSheetId="2">#REF!</definedName>
    <definedName name="FIT___13" localSheetId="7">#REF!</definedName>
    <definedName name="FIT___13" localSheetId="1">#REF!</definedName>
    <definedName name="FIT___13" localSheetId="0">#REF!</definedName>
    <definedName name="FIT___13">#REF!</definedName>
    <definedName name="FITH" localSheetId="5">#REF!</definedName>
    <definedName name="FITH" localSheetId="4">#REF!</definedName>
    <definedName name="FITH" localSheetId="2">#REF!</definedName>
    <definedName name="FITH" localSheetId="7">#REF!</definedName>
    <definedName name="FITH" localSheetId="1">#REF!</definedName>
    <definedName name="FITH" localSheetId="0">#REF!</definedName>
    <definedName name="FITH">#REF!</definedName>
    <definedName name="fjhgfd" localSheetId="5" hidden="1">{"'Sheet1'!$A$4386:$N$4591"}</definedName>
    <definedName name="fjhgfd" localSheetId="4" hidden="1">{"'Sheet1'!$A$4386:$N$4591"}</definedName>
    <definedName name="fjhgfd" localSheetId="2" hidden="1">{"'Sheet1'!$A$4386:$N$4591"}</definedName>
    <definedName name="fjhgfd" localSheetId="1" hidden="1">{"'Sheet1'!$A$4386:$N$4591"}</definedName>
    <definedName name="fjhgfd" localSheetId="0" hidden="1">{"'Sheet1'!$A$4386:$N$4591"}</definedName>
    <definedName name="fjhgfd" hidden="1">{"'Sheet1'!$A$4386:$N$4591"}</definedName>
    <definedName name="FLG" localSheetId="5">#REF!</definedName>
    <definedName name="FLG" localSheetId="4">#REF!</definedName>
    <definedName name="FLG" localSheetId="2">#REF!</definedName>
    <definedName name="FLG" localSheetId="7">#REF!</definedName>
    <definedName name="FLG" localSheetId="1">#REF!</definedName>
    <definedName name="FLG" localSheetId="0">#REF!</definedName>
    <definedName name="FLG">#REF!</definedName>
    <definedName name="FLG_Orifice" localSheetId="5">#REF!</definedName>
    <definedName name="FLG_Orifice" localSheetId="4">#REF!</definedName>
    <definedName name="FLG_Orifice" localSheetId="2">#REF!</definedName>
    <definedName name="FLG_Orifice" localSheetId="7">#REF!</definedName>
    <definedName name="FLG_Orifice" localSheetId="1">#REF!</definedName>
    <definedName name="FLG_Orifice" localSheetId="0">#REF!</definedName>
    <definedName name="FLG_Orifice">#REF!</definedName>
    <definedName name="FLK" localSheetId="5">#REF!</definedName>
    <definedName name="FLK" localSheetId="4">#REF!</definedName>
    <definedName name="FLK" localSheetId="2">#REF!</definedName>
    <definedName name="FLK" localSheetId="7">#REF!</definedName>
    <definedName name="FLK" localSheetId="1">#REF!</definedName>
    <definedName name="FLK" localSheetId="0">#REF!</definedName>
    <definedName name="FLK">#REF!</definedName>
    <definedName name="Floor" localSheetId="5">#REF!</definedName>
    <definedName name="Floor" localSheetId="4">#REF!</definedName>
    <definedName name="Floor" localSheetId="2">#REF!</definedName>
    <definedName name="Floor" localSheetId="7">#REF!</definedName>
    <definedName name="Floor" localSheetId="1">#REF!</definedName>
    <definedName name="Floor" localSheetId="0">#REF!</definedName>
    <definedName name="Floor">#REF!</definedName>
    <definedName name="FMAZ" localSheetId="5">#REF!</definedName>
    <definedName name="FMAZ" localSheetId="4">#REF!</definedName>
    <definedName name="FMAZ" localSheetId="2">#REF!</definedName>
    <definedName name="FMAZ" localSheetId="7">#REF!</definedName>
    <definedName name="FMAZ" localSheetId="1">#REF!</definedName>
    <definedName name="FMAZ" localSheetId="0">#REF!</definedName>
    <definedName name="FMAZ">#REF!</definedName>
    <definedName name="fme" localSheetId="5">#REF!</definedName>
    <definedName name="fme" localSheetId="4">#REF!</definedName>
    <definedName name="fme" localSheetId="2">#REF!</definedName>
    <definedName name="fme" localSheetId="7">#REF!</definedName>
    <definedName name="fme" localSheetId="1">#REF!</definedName>
    <definedName name="fme" localSheetId="0">#REF!</definedName>
    <definedName name="fme">#REF!</definedName>
    <definedName name="FML">'[46]RA Civil'!$E$9</definedName>
    <definedName name="fmw" localSheetId="5">#REF!</definedName>
    <definedName name="fmw" localSheetId="4">#REF!</definedName>
    <definedName name="fmw" localSheetId="2">#REF!</definedName>
    <definedName name="fmw" localSheetId="7">#REF!</definedName>
    <definedName name="fmw" localSheetId="1">#REF!</definedName>
    <definedName name="fmw" localSheetId="0">#REF!</definedName>
    <definedName name="fmw">#REF!</definedName>
    <definedName name="fo" localSheetId="5">#REF!</definedName>
    <definedName name="fo" localSheetId="4">#REF!</definedName>
    <definedName name="fo" localSheetId="2">#REF!</definedName>
    <definedName name="fo" localSheetId="7">#REF!</definedName>
    <definedName name="fo" localSheetId="1">#REF!</definedName>
    <definedName name="fo" localSheetId="0">#REF!</definedName>
    <definedName name="fo">#REF!</definedName>
    <definedName name="FOOTERLFT" localSheetId="5">#REF!</definedName>
    <definedName name="FOOTERLFT" localSheetId="4">#REF!</definedName>
    <definedName name="FOOTERLFT" localSheetId="2">#REF!</definedName>
    <definedName name="FOOTERLFT" localSheetId="7">#REF!</definedName>
    <definedName name="FOOTERLFT" localSheetId="1">#REF!</definedName>
    <definedName name="FOOTERLFT" localSheetId="0">#REF!</definedName>
    <definedName name="FOOTERLFT">#REF!</definedName>
    <definedName name="FOOTERLFT1" localSheetId="5">#REF!</definedName>
    <definedName name="FOOTERLFT1" localSheetId="4">#REF!</definedName>
    <definedName name="FOOTERLFT1" localSheetId="2">#REF!</definedName>
    <definedName name="FOOTERLFT1" localSheetId="7">#REF!</definedName>
    <definedName name="FOOTERLFT1" localSheetId="1">#REF!</definedName>
    <definedName name="FOOTERLFT1" localSheetId="0">#REF!</definedName>
    <definedName name="FOOTERLFT1">#REF!</definedName>
    <definedName name="FOOTERLFT2" localSheetId="5">#REF!</definedName>
    <definedName name="FOOTERLFT2" localSheetId="4">#REF!</definedName>
    <definedName name="FOOTERLFT2" localSheetId="2">#REF!</definedName>
    <definedName name="FOOTERLFT2" localSheetId="7">#REF!</definedName>
    <definedName name="FOOTERLFT2" localSheetId="1">#REF!</definedName>
    <definedName name="FOOTERLFT2" localSheetId="0">#REF!</definedName>
    <definedName name="FOOTERLFT2">#REF!</definedName>
    <definedName name="FOOTERLFT3" localSheetId="5">#REF!</definedName>
    <definedName name="FOOTERLFT3" localSheetId="4">#REF!</definedName>
    <definedName name="FOOTERLFT3" localSheetId="2">#REF!</definedName>
    <definedName name="FOOTERLFT3" localSheetId="7">#REF!</definedName>
    <definedName name="FOOTERLFT3" localSheetId="1">#REF!</definedName>
    <definedName name="FOOTERLFT3" localSheetId="0">#REF!</definedName>
    <definedName name="FOOTERLFT3">#REF!</definedName>
    <definedName name="FOOTERLFTM" localSheetId="5">#REF!</definedName>
    <definedName name="FOOTERLFTM" localSheetId="4">#REF!</definedName>
    <definedName name="FOOTERLFTM" localSheetId="2">#REF!</definedName>
    <definedName name="FOOTERLFTM" localSheetId="7">#REF!</definedName>
    <definedName name="FOOTERLFTM" localSheetId="1">#REF!</definedName>
    <definedName name="FOOTERLFTM" localSheetId="0">#REF!</definedName>
    <definedName name="FOOTERLFTM">#REF!</definedName>
    <definedName name="FOOTERRGHT" localSheetId="5">#REF!</definedName>
    <definedName name="FOOTERRGHT" localSheetId="4">#REF!</definedName>
    <definedName name="FOOTERRGHT" localSheetId="2">#REF!</definedName>
    <definedName name="FOOTERRGHT" localSheetId="7">#REF!</definedName>
    <definedName name="FOOTERRGHT" localSheetId="1">#REF!</definedName>
    <definedName name="FOOTERRGHT" localSheetId="0">#REF!</definedName>
    <definedName name="FOOTERRGHT">#REF!</definedName>
    <definedName name="FOOTERRGHT1" localSheetId="5">#REF!</definedName>
    <definedName name="FOOTERRGHT1" localSheetId="4">#REF!</definedName>
    <definedName name="FOOTERRGHT1" localSheetId="2">#REF!</definedName>
    <definedName name="FOOTERRGHT1" localSheetId="7">#REF!</definedName>
    <definedName name="FOOTERRGHT1" localSheetId="1">#REF!</definedName>
    <definedName name="FOOTERRGHT1" localSheetId="0">#REF!</definedName>
    <definedName name="FOOTERRGHT1">#REF!</definedName>
    <definedName name="FOOTERRGT" localSheetId="5">#REF!</definedName>
    <definedName name="FOOTERRGT" localSheetId="4">#REF!</definedName>
    <definedName name="FOOTERRGT" localSheetId="2">#REF!</definedName>
    <definedName name="FOOTERRGT" localSheetId="7">#REF!</definedName>
    <definedName name="FOOTERRGT" localSheetId="1">#REF!</definedName>
    <definedName name="FOOTERRGT" localSheetId="0">#REF!</definedName>
    <definedName name="FOOTERRGT">#REF!</definedName>
    <definedName name="FOREX">[99]SUMMARY!$F$73:$F$82</definedName>
    <definedName name="form" localSheetId="5">#REF!</definedName>
    <definedName name="form" localSheetId="4">#REF!</definedName>
    <definedName name="form" localSheetId="2">#REF!</definedName>
    <definedName name="form" localSheetId="7">#REF!</definedName>
    <definedName name="form" localSheetId="1">#REF!</definedName>
    <definedName name="form" localSheetId="0">#REF!</definedName>
    <definedName name="form">#REF!</definedName>
    <definedName name="formu" localSheetId="5">#REF!</definedName>
    <definedName name="formu" localSheetId="4">#REF!</definedName>
    <definedName name="formu" localSheetId="2">#REF!</definedName>
    <definedName name="formu" localSheetId="7">#REF!</definedName>
    <definedName name="formu" localSheetId="1">#REF!</definedName>
    <definedName name="formu" localSheetId="0">#REF!</definedName>
    <definedName name="formu">#REF!</definedName>
    <definedName name="formula" localSheetId="5">#REF!</definedName>
    <definedName name="formula" localSheetId="4">#REF!</definedName>
    <definedName name="formula" localSheetId="2">#REF!</definedName>
    <definedName name="formula" localSheetId="7">#REF!</definedName>
    <definedName name="formula" localSheetId="1">#REF!</definedName>
    <definedName name="formula" localSheetId="0">#REF!</definedName>
    <definedName name="formula">#REF!</definedName>
    <definedName name="FOS" localSheetId="5">#REF!</definedName>
    <definedName name="FOS" localSheetId="4">#REF!</definedName>
    <definedName name="FOS" localSheetId="2">#REF!</definedName>
    <definedName name="FOS" localSheetId="7">#REF!</definedName>
    <definedName name="FOS" localSheetId="1">#REF!</definedName>
    <definedName name="FOS" localSheetId="0">#REF!</definedName>
    <definedName name="FOS">#REF!</definedName>
    <definedName name="fp" localSheetId="5">'[102]Boiler&amp;TG'!#REF!</definedName>
    <definedName name="fp" localSheetId="4">'[102]Boiler&amp;TG'!#REF!</definedName>
    <definedName name="fp" localSheetId="2">'[102]Boiler&amp;TG'!#REF!</definedName>
    <definedName name="fp" localSheetId="7">'[102]Boiler&amp;TG'!#REF!</definedName>
    <definedName name="fp" localSheetId="1">'[102]Boiler&amp;TG'!#REF!</definedName>
    <definedName name="fp" localSheetId="0">'[102]Boiler&amp;TG'!#REF!</definedName>
    <definedName name="fp">'[102]Boiler&amp;TG'!#REF!</definedName>
    <definedName name="francis" localSheetId="5">#REF!</definedName>
    <definedName name="francis" localSheetId="4">#REF!</definedName>
    <definedName name="francis" localSheetId="2">#REF!</definedName>
    <definedName name="francis" localSheetId="7">#REF!</definedName>
    <definedName name="francis" localSheetId="1">#REF!</definedName>
    <definedName name="francis" localSheetId="0">#REF!</definedName>
    <definedName name="francis">#REF!</definedName>
    <definedName name="FROM__BUSAN_KOREA" localSheetId="5">#REF!</definedName>
    <definedName name="FROM__BUSAN_KOREA" localSheetId="4">#REF!</definedName>
    <definedName name="FROM__BUSAN_KOREA" localSheetId="2">#REF!</definedName>
    <definedName name="FROM__BUSAN_KOREA" localSheetId="7">#REF!</definedName>
    <definedName name="FROM__BUSAN_KOREA" localSheetId="1">#REF!</definedName>
    <definedName name="FROM__BUSAN_KOREA" localSheetId="0">#REF!</definedName>
    <definedName name="FROM__BUSAN_KOREA">#REF!</definedName>
    <definedName name="fs" localSheetId="5" hidden="1">{"'Sheet1'!$L$16"}</definedName>
    <definedName name="fs" localSheetId="4" hidden="1">{"'Sheet1'!$L$16"}</definedName>
    <definedName name="fs" localSheetId="2" hidden="1">{"'Sheet1'!$L$16"}</definedName>
    <definedName name="fs" localSheetId="1" hidden="1">{"'Sheet1'!$L$16"}</definedName>
    <definedName name="fs" localSheetId="0" hidden="1">{"'Sheet1'!$L$16"}</definedName>
    <definedName name="fs" hidden="1">{"'Sheet1'!$L$16"}</definedName>
    <definedName name="FSLbearing14" localSheetId="5">#REF!</definedName>
    <definedName name="FSLbearing14" localSheetId="4">#REF!</definedName>
    <definedName name="FSLbearing14" localSheetId="2">#REF!</definedName>
    <definedName name="FSLbearing14" localSheetId="7">#REF!</definedName>
    <definedName name="FSLbearing14" localSheetId="1">#REF!</definedName>
    <definedName name="FSLbearing14" localSheetId="0">#REF!</definedName>
    <definedName name="FSLbearing14">#REF!</definedName>
    <definedName name="FSLclearspan" localSheetId="5">[78]FACE!#REF!</definedName>
    <definedName name="FSLclearspan" localSheetId="4">[78]FACE!#REF!</definedName>
    <definedName name="FSLclearspan" localSheetId="2">[78]FACE!#REF!</definedName>
    <definedName name="FSLclearspan" localSheetId="7">[78]FACE!#REF!</definedName>
    <definedName name="FSLclearspan" localSheetId="1">[78]FACE!#REF!</definedName>
    <definedName name="FSLclearspan" localSheetId="0">[78]FACE!#REF!</definedName>
    <definedName name="FSLclearspan">[78]FACE!#REF!</definedName>
    <definedName name="FSLclearspan11" localSheetId="5">#REF!</definedName>
    <definedName name="FSLclearspan11" localSheetId="4">#REF!</definedName>
    <definedName name="FSLclearspan11" localSheetId="2">#REF!</definedName>
    <definedName name="FSLclearspan11" localSheetId="7">#REF!</definedName>
    <definedName name="FSLclearspan11" localSheetId="1">#REF!</definedName>
    <definedName name="FSLclearspan11" localSheetId="0">#REF!</definedName>
    <definedName name="FSLclearspan11">#REF!</definedName>
    <definedName name="FSLeffectivespan" localSheetId="5">[78]FACE!#REF!</definedName>
    <definedName name="FSLeffectivespan" localSheetId="4">[78]FACE!#REF!</definedName>
    <definedName name="FSLeffectivespan" localSheetId="2">[78]FACE!#REF!</definedName>
    <definedName name="FSLeffectivespan" localSheetId="7">[78]FACE!#REF!</definedName>
    <definedName name="FSLeffectivespan" localSheetId="1">[78]FACE!#REF!</definedName>
    <definedName name="FSLeffectivespan" localSheetId="0">[78]FACE!#REF!</definedName>
    <definedName name="FSLeffectivespan">[78]FACE!#REF!</definedName>
    <definedName name="FSLeffectivespan12" localSheetId="5">#REF!</definedName>
    <definedName name="FSLeffectivespan12" localSheetId="4">#REF!</definedName>
    <definedName name="FSLeffectivespan12" localSheetId="2">#REF!</definedName>
    <definedName name="FSLeffectivespan12" localSheetId="7">#REF!</definedName>
    <definedName name="FSLeffectivespan12" localSheetId="1">#REF!</definedName>
    <definedName name="FSLeffectivespan12" localSheetId="0">#REF!</definedName>
    <definedName name="FSLeffectivespan12">#REF!</definedName>
    <definedName name="FSLoverallspan" localSheetId="5">[78]FACE!#REF!</definedName>
    <definedName name="FSLoverallspan" localSheetId="4">[78]FACE!#REF!</definedName>
    <definedName name="FSLoverallspan" localSheetId="2">[78]FACE!#REF!</definedName>
    <definedName name="FSLoverallspan" localSheetId="7">[78]FACE!#REF!</definedName>
    <definedName name="FSLoverallspan" localSheetId="1">[78]FACE!#REF!</definedName>
    <definedName name="FSLoverallspan" localSheetId="0">[78]FACE!#REF!</definedName>
    <definedName name="FSLoverallspan">[78]FACE!#REF!</definedName>
    <definedName name="FSLoverallspan13" localSheetId="5">#REF!</definedName>
    <definedName name="FSLoverallspan13" localSheetId="4">#REF!</definedName>
    <definedName name="FSLoverallspan13" localSheetId="2">#REF!</definedName>
    <definedName name="FSLoverallspan13" localSheetId="7">#REF!</definedName>
    <definedName name="FSLoverallspan13" localSheetId="1">#REF!</definedName>
    <definedName name="FSLoverallspan13" localSheetId="0">#REF!</definedName>
    <definedName name="FSLoverallspan13">#REF!</definedName>
    <definedName name="FST." localSheetId="5">#REF!</definedName>
    <definedName name="FST." localSheetId="4">#REF!</definedName>
    <definedName name="FST." localSheetId="2">#REF!</definedName>
    <definedName name="FST." localSheetId="7">#REF!</definedName>
    <definedName name="FST." localSheetId="1">#REF!</definedName>
    <definedName name="FST." localSheetId="0">#REF!</definedName>
    <definedName name="FST.">#REF!</definedName>
    <definedName name="fullview" localSheetId="5">#REF!</definedName>
    <definedName name="fullview" localSheetId="4">#REF!</definedName>
    <definedName name="fullview" localSheetId="2">#REF!</definedName>
    <definedName name="fullview" localSheetId="7">#REF!</definedName>
    <definedName name="fullview" localSheetId="1">#REF!</definedName>
    <definedName name="fullview" localSheetId="0">#REF!</definedName>
    <definedName name="fullview">#REF!</definedName>
    <definedName name="funds" localSheetId="5" hidden="1">{"'Sheet1'!$A$4386:$N$4591"}</definedName>
    <definedName name="funds" localSheetId="4" hidden="1">{"'Sheet1'!$A$4386:$N$4591"}</definedName>
    <definedName name="funds" localSheetId="2" hidden="1">{"'Sheet1'!$A$4386:$N$4591"}</definedName>
    <definedName name="funds" localSheetId="1" hidden="1">{"'Sheet1'!$A$4386:$N$4591"}</definedName>
    <definedName name="funds" localSheetId="0" hidden="1">{"'Sheet1'!$A$4386:$N$4591"}</definedName>
    <definedName name="funds" hidden="1">{"'Sheet1'!$A$4386:$N$4591"}</definedName>
    <definedName name="fv" localSheetId="5">#REF!</definedName>
    <definedName name="fv" localSheetId="4">#REF!</definedName>
    <definedName name="fv" localSheetId="2">#REF!</definedName>
    <definedName name="fv" localSheetId="7">#REF!</definedName>
    <definedName name="fv" localSheetId="1">#REF!</definedName>
    <definedName name="fv" localSheetId="0">#REF!</definedName>
    <definedName name="fv">#REF!</definedName>
    <definedName name="FW_AMT">[49]PIPING!$P$6:$P$105</definedName>
    <definedName name="FW_QTY">[49]PIPING!$N$6:$N$105</definedName>
    <definedName name="FW_RATE">[49]PIPING!$AR$7:$AS$30</definedName>
    <definedName name="FW_SPEC">[49]PIPING!$M$6:$M$105</definedName>
    <definedName name="G" localSheetId="5">#REF!</definedName>
    <definedName name="G" localSheetId="4">#REF!</definedName>
    <definedName name="G" localSheetId="2">#REF!</definedName>
    <definedName name="G" localSheetId="7">#REF!</definedName>
    <definedName name="G" localSheetId="1">#REF!</definedName>
    <definedName name="G" localSheetId="0">#REF!</definedName>
    <definedName name="G">#REF!</definedName>
    <definedName name="gama" localSheetId="5">#REF!</definedName>
    <definedName name="gama" localSheetId="4">#REF!</definedName>
    <definedName name="gama" localSheetId="2">#REF!</definedName>
    <definedName name="gama" localSheetId="7">#REF!</definedName>
    <definedName name="gama" localSheetId="1">#REF!</definedName>
    <definedName name="gama" localSheetId="0">#REF!</definedName>
    <definedName name="gama">#REF!</definedName>
    <definedName name="gamah" localSheetId="5">#REF!</definedName>
    <definedName name="gamah" localSheetId="4">#REF!</definedName>
    <definedName name="gamah" localSheetId="2">#REF!</definedName>
    <definedName name="gamah" localSheetId="7">#REF!</definedName>
    <definedName name="gamah" localSheetId="1">#REF!</definedName>
    <definedName name="gamah" localSheetId="0">#REF!</definedName>
    <definedName name="gamah">#REF!</definedName>
    <definedName name="GANESH" localSheetId="5">#REF!</definedName>
    <definedName name="GANESH" localSheetId="4">#REF!</definedName>
    <definedName name="GANESH" localSheetId="2">#REF!</definedName>
    <definedName name="GANESH" localSheetId="7">#REF!</definedName>
    <definedName name="GANESH" localSheetId="1">#REF!</definedName>
    <definedName name="GANESH" localSheetId="0">#REF!</definedName>
    <definedName name="GANESH">#REF!</definedName>
    <definedName name="gate" localSheetId="5">#REF!</definedName>
    <definedName name="gate" localSheetId="4">#REF!</definedName>
    <definedName name="gate" localSheetId="2">#REF!</definedName>
    <definedName name="gate" localSheetId="7">#REF!</definedName>
    <definedName name="gate" localSheetId="1">#REF!</definedName>
    <definedName name="gate" localSheetId="0">#REF!</definedName>
    <definedName name="gate">#REF!</definedName>
    <definedName name="gbegb" localSheetId="5">#REF!</definedName>
    <definedName name="gbegb" localSheetId="4">#REF!</definedName>
    <definedName name="gbegb" localSheetId="2">#REF!</definedName>
    <definedName name="gbegb" localSheetId="7">#REF!</definedName>
    <definedName name="gbegb" localSheetId="1">#REF!</definedName>
    <definedName name="gbegb" localSheetId="0">#REF!</definedName>
    <definedName name="gbegb">#REF!</definedName>
    <definedName name="gbgb" localSheetId="5">#REF!</definedName>
    <definedName name="gbgb" localSheetId="4">#REF!</definedName>
    <definedName name="gbgb" localSheetId="2">#REF!</definedName>
    <definedName name="gbgb" localSheetId="7">#REF!</definedName>
    <definedName name="gbgb" localSheetId="1">#REF!</definedName>
    <definedName name="gbgb" localSheetId="0">#REF!</definedName>
    <definedName name="gbgb">#REF!</definedName>
    <definedName name="gbv" localSheetId="5">#REF!</definedName>
    <definedName name="gbv" localSheetId="4">#REF!</definedName>
    <definedName name="gbv" localSheetId="2">#REF!</definedName>
    <definedName name="gbv" localSheetId="7">#REF!</definedName>
    <definedName name="gbv" localSheetId="1">#REF!</definedName>
    <definedName name="gbv" localSheetId="0">#REF!</definedName>
    <definedName name="gbv">#REF!</definedName>
    <definedName name="GDFAC">[76]R2!$F$21:$F$32</definedName>
    <definedName name="gdfg" hidden="1">[38]Z!$T$180:$AH$180</definedName>
    <definedName name="GEN" localSheetId="5">#REF!</definedName>
    <definedName name="GEN" localSheetId="4">#REF!</definedName>
    <definedName name="GEN" localSheetId="2">#REF!</definedName>
    <definedName name="GEN" localSheetId="7">#REF!</definedName>
    <definedName name="GEN" localSheetId="1">#REF!</definedName>
    <definedName name="GEN" localSheetId="0">#REF!</definedName>
    <definedName name="GEN">#REF!</definedName>
    <definedName name="gg" localSheetId="5">#REF!</definedName>
    <definedName name="gg" localSheetId="4">#REF!</definedName>
    <definedName name="gg" localSheetId="2">#REF!</definedName>
    <definedName name="gg" localSheetId="7">#REF!</definedName>
    <definedName name="gg" localSheetId="1">#REF!</definedName>
    <definedName name="gg" localSheetId="0">#REF!</definedName>
    <definedName name="gg">#REF!</definedName>
    <definedName name="ggbeb" localSheetId="5">#REF!</definedName>
    <definedName name="ggbeb" localSheetId="4">#REF!</definedName>
    <definedName name="ggbeb" localSheetId="2">#REF!</definedName>
    <definedName name="ggbeb" localSheetId="7">#REF!</definedName>
    <definedName name="ggbeb" localSheetId="1">#REF!</definedName>
    <definedName name="ggbeb" localSheetId="0">#REF!</definedName>
    <definedName name="ggbeb">#REF!</definedName>
    <definedName name="GGG" localSheetId="5">#REF!</definedName>
    <definedName name="GGG" localSheetId="4">#REF!</definedName>
    <definedName name="GGG" localSheetId="2">#REF!</definedName>
    <definedName name="GGG" localSheetId="7">#REF!</definedName>
    <definedName name="GGG" localSheetId="1">#REF!</definedName>
    <definedName name="GGG" localSheetId="0">#REF!</definedName>
    <definedName name="GGG">#REF!</definedName>
    <definedName name="ghldg">#N/A</definedName>
    <definedName name="GI" localSheetId="5">#REF!</definedName>
    <definedName name="GI" localSheetId="4">#REF!</definedName>
    <definedName name="GI" localSheetId="2">#REF!</definedName>
    <definedName name="GI" localSheetId="7">#REF!</definedName>
    <definedName name="GI" localSheetId="1">#REF!</definedName>
    <definedName name="GI" localSheetId="0">#REF!</definedName>
    <definedName name="GI">#REF!</definedName>
    <definedName name="gid" localSheetId="5" hidden="1">{"'Sheet1'!$L$16"}</definedName>
    <definedName name="gid" localSheetId="4" hidden="1">{"'Sheet1'!$L$16"}</definedName>
    <definedName name="gid" localSheetId="2" hidden="1">{"'Sheet1'!$L$16"}</definedName>
    <definedName name="gid" localSheetId="1" hidden="1">{"'Sheet1'!$L$16"}</definedName>
    <definedName name="gid" localSheetId="0" hidden="1">{"'Sheet1'!$L$16"}</definedName>
    <definedName name="gid" hidden="1">{"'Sheet1'!$L$16"}</definedName>
    <definedName name="gj" localSheetId="5" hidden="1">{"'Sheet1'!$L$16"}</definedName>
    <definedName name="gj" localSheetId="4" hidden="1">{"'Sheet1'!$L$16"}</definedName>
    <definedName name="gj" localSheetId="2" hidden="1">{"'Sheet1'!$L$16"}</definedName>
    <definedName name="gj" localSheetId="1" hidden="1">{"'Sheet1'!$L$16"}</definedName>
    <definedName name="gj" localSheetId="0" hidden="1">{"'Sheet1'!$L$16"}</definedName>
    <definedName name="gj" hidden="1">{"'Sheet1'!$L$16"}</definedName>
    <definedName name="gkd" localSheetId="5" hidden="1">{"'Sheet1'!$L$16"}</definedName>
    <definedName name="gkd" localSheetId="4" hidden="1">{"'Sheet1'!$L$16"}</definedName>
    <definedName name="gkd" localSheetId="2" hidden="1">{"'Sheet1'!$L$16"}</definedName>
    <definedName name="gkd" localSheetId="1" hidden="1">{"'Sheet1'!$L$16"}</definedName>
    <definedName name="gkd" localSheetId="0" hidden="1">{"'Sheet1'!$L$16"}</definedName>
    <definedName name="gkd" hidden="1">{"'Sheet1'!$L$16"}</definedName>
    <definedName name="globe" localSheetId="5">#REF!</definedName>
    <definedName name="globe" localSheetId="4">#REF!</definedName>
    <definedName name="globe" localSheetId="2">#REF!</definedName>
    <definedName name="globe" localSheetId="7">#REF!</definedName>
    <definedName name="globe" localSheetId="1">#REF!</definedName>
    <definedName name="globe" localSheetId="0">#REF!</definedName>
    <definedName name="globe">#REF!</definedName>
    <definedName name="gov" localSheetId="5">#REF!</definedName>
    <definedName name="gov" localSheetId="4">#REF!</definedName>
    <definedName name="gov" localSheetId="2">#REF!</definedName>
    <definedName name="gov" localSheetId="7">#REF!</definedName>
    <definedName name="gov" localSheetId="1">#REF!</definedName>
    <definedName name="gov" localSheetId="0">#REF!</definedName>
    <definedName name="gov">#REF!</definedName>
    <definedName name="GRAD" localSheetId="5">#REF!</definedName>
    <definedName name="GRAD" localSheetId="4">#REF!</definedName>
    <definedName name="GRAD" localSheetId="2">#REF!</definedName>
    <definedName name="GRAD" localSheetId="7">#REF!</definedName>
    <definedName name="GRAD" localSheetId="1">#REF!</definedName>
    <definedName name="GRAD" localSheetId="0">#REF!</definedName>
    <definedName name="GRAD">#REF!</definedName>
    <definedName name="GRADE" localSheetId="5">#REF!</definedName>
    <definedName name="GRADE" localSheetId="4">#REF!</definedName>
    <definedName name="GRADE" localSheetId="2">#REF!</definedName>
    <definedName name="GRADE" localSheetId="7">#REF!</definedName>
    <definedName name="GRADE" localSheetId="1">#REF!</definedName>
    <definedName name="GRADE" localSheetId="0">#REF!</definedName>
    <definedName name="GRADE">#REF!</definedName>
    <definedName name="Gravel_incl_transport" localSheetId="5">#REF!</definedName>
    <definedName name="Gravel_incl_transport" localSheetId="4">#REF!</definedName>
    <definedName name="Gravel_incl_transport" localSheetId="2">#REF!</definedName>
    <definedName name="Gravel_incl_transport" localSheetId="7">#REF!</definedName>
    <definedName name="Gravel_incl_transport" localSheetId="1">#REF!</definedName>
    <definedName name="Gravel_incl_transport" localSheetId="0">#REF!</definedName>
    <definedName name="Gravel_incl_transport">#REF!</definedName>
    <definedName name="GRID" localSheetId="5">#REF!</definedName>
    <definedName name="GRID" localSheetId="4">#REF!</definedName>
    <definedName name="GRID" localSheetId="2">#REF!</definedName>
    <definedName name="GRID" localSheetId="7">#REF!</definedName>
    <definedName name="GRID" localSheetId="1">#REF!</definedName>
    <definedName name="GRID" localSheetId="0">#REF!</definedName>
    <definedName name="GRID">#REF!</definedName>
    <definedName name="grit" localSheetId="5">#REF!</definedName>
    <definedName name="grit" localSheetId="4">#REF!</definedName>
    <definedName name="grit" localSheetId="2">#REF!</definedName>
    <definedName name="grit" localSheetId="7">#REF!</definedName>
    <definedName name="grit" localSheetId="1">#REF!</definedName>
    <definedName name="grit" localSheetId="0">#REF!</definedName>
    <definedName name="grit">#REF!</definedName>
    <definedName name="GRLvl" localSheetId="5">#REF!</definedName>
    <definedName name="GRLvl" localSheetId="4">#REF!</definedName>
    <definedName name="GRLvl" localSheetId="2">#REF!</definedName>
    <definedName name="GRLvl" localSheetId="7">#REF!</definedName>
    <definedName name="GRLvl" localSheetId="1">#REF!</definedName>
    <definedName name="GRLvl" localSheetId="0">#REF!</definedName>
    <definedName name="GRLvl">#REF!</definedName>
    <definedName name="Group1" localSheetId="5">#REF!</definedName>
    <definedName name="Group1" localSheetId="4">#REF!</definedName>
    <definedName name="Group1" localSheetId="2">#REF!</definedName>
    <definedName name="Group1" localSheetId="7">#REF!</definedName>
    <definedName name="Group1" localSheetId="1">#REF!</definedName>
    <definedName name="Group1" localSheetId="0">#REF!</definedName>
    <definedName name="Group1">#REF!</definedName>
    <definedName name="Group2" localSheetId="5">#REF!</definedName>
    <definedName name="Group2" localSheetId="4">#REF!</definedName>
    <definedName name="Group2" localSheetId="2">#REF!</definedName>
    <definedName name="Group2" localSheetId="7">#REF!</definedName>
    <definedName name="Group2" localSheetId="1">#REF!</definedName>
    <definedName name="Group2" localSheetId="0">#REF!</definedName>
    <definedName name="Group2">#REF!</definedName>
    <definedName name="GROUT">'[4]Cost of O &amp; O'!$F$34</definedName>
    <definedName name="grout_type" localSheetId="5">#REF!</definedName>
    <definedName name="grout_type" localSheetId="4">#REF!</definedName>
    <definedName name="grout_type" localSheetId="2">#REF!</definedName>
    <definedName name="grout_type" localSheetId="7">#REF!</definedName>
    <definedName name="grout_type" localSheetId="1">#REF!</definedName>
    <definedName name="grout_type" localSheetId="0">#REF!</definedName>
    <definedName name="grout_type">#REF!</definedName>
    <definedName name="GrphActSales" localSheetId="5">#REF!</definedName>
    <definedName name="GrphActSales" localSheetId="4">#REF!</definedName>
    <definedName name="GrphActSales" localSheetId="2">#REF!</definedName>
    <definedName name="GrphActSales" localSheetId="7">#REF!</definedName>
    <definedName name="GrphActSales" localSheetId="1">#REF!</definedName>
    <definedName name="GrphActSales" localSheetId="0">#REF!</definedName>
    <definedName name="GrphActSales">#REF!</definedName>
    <definedName name="GrphActStk" localSheetId="5">#REF!</definedName>
    <definedName name="GrphActStk" localSheetId="4">#REF!</definedName>
    <definedName name="GrphActStk" localSheetId="2">#REF!</definedName>
    <definedName name="GrphActStk" localSheetId="7">#REF!</definedName>
    <definedName name="GrphActStk" localSheetId="1">#REF!</definedName>
    <definedName name="GrphActStk" localSheetId="0">#REF!</definedName>
    <definedName name="GrphActStk">#REF!</definedName>
    <definedName name="GrphPlanSales" localSheetId="5">#REF!</definedName>
    <definedName name="GrphPlanSales" localSheetId="4">#REF!</definedName>
    <definedName name="GrphPlanSales" localSheetId="2">#REF!</definedName>
    <definedName name="GrphPlanSales" localSheetId="7">#REF!</definedName>
    <definedName name="GrphPlanSales" localSheetId="1">#REF!</definedName>
    <definedName name="GrphPlanSales" localSheetId="0">#REF!</definedName>
    <definedName name="GrphPlanSales">#REF!</definedName>
    <definedName name="GrphTgtStk" localSheetId="5">#REF!</definedName>
    <definedName name="GrphTgtStk" localSheetId="4">#REF!</definedName>
    <definedName name="GrphTgtStk" localSheetId="2">#REF!</definedName>
    <definedName name="GrphTgtStk" localSheetId="7">#REF!</definedName>
    <definedName name="GrphTgtStk" localSheetId="1">#REF!</definedName>
    <definedName name="GrphTgtStk" localSheetId="0">#REF!</definedName>
    <definedName name="GrphTgtStk">#REF!</definedName>
    <definedName name="gs" localSheetId="5">#REF!</definedName>
    <definedName name="gs" localSheetId="4">#REF!</definedName>
    <definedName name="gs" localSheetId="2">#REF!</definedName>
    <definedName name="gs" localSheetId="7">#REF!</definedName>
    <definedName name="gs" localSheetId="1">#REF!</definedName>
    <definedName name="gs" localSheetId="0">#REF!</definedName>
    <definedName name="gs">#REF!</definedName>
    <definedName name="GSB" localSheetId="5">#REF!</definedName>
    <definedName name="GSB" localSheetId="4">#REF!</definedName>
    <definedName name="GSB" localSheetId="2">#REF!</definedName>
    <definedName name="GSB" localSheetId="7">#REF!</definedName>
    <definedName name="GSB" localSheetId="1">#REF!</definedName>
    <definedName name="GSB" localSheetId="0">#REF!</definedName>
    <definedName name="GSB">#REF!</definedName>
    <definedName name="GSBP" localSheetId="5">#REF!</definedName>
    <definedName name="GSBP" localSheetId="4">#REF!</definedName>
    <definedName name="GSBP" localSheetId="2">#REF!</definedName>
    <definedName name="GSBP" localSheetId="7">#REF!</definedName>
    <definedName name="GSBP" localSheetId="1">#REF!</definedName>
    <definedName name="GSBP" localSheetId="0">#REF!</definedName>
    <definedName name="GSBP">#REF!</definedName>
    <definedName name="gsg" localSheetId="5">#REF!</definedName>
    <definedName name="gsg" localSheetId="4">#REF!</definedName>
    <definedName name="gsg" localSheetId="2">#REF!</definedName>
    <definedName name="gsg" localSheetId="7">#REF!</definedName>
    <definedName name="gsg" localSheetId="1">#REF!</definedName>
    <definedName name="gsg" localSheetId="0">#REF!</definedName>
    <definedName name="gsg">#REF!</definedName>
    <definedName name="GTTA" localSheetId="5">#REF!</definedName>
    <definedName name="GTTA" localSheetId="4">#REF!</definedName>
    <definedName name="GTTA" localSheetId="2">#REF!</definedName>
    <definedName name="GTTA" localSheetId="7">#REF!</definedName>
    <definedName name="GTTA" localSheetId="1">#REF!</definedName>
    <definedName name="GTTA" localSheetId="0">#REF!</definedName>
    <definedName name="GTTA">#REF!</definedName>
    <definedName name="GTTB" localSheetId="5">#REF!</definedName>
    <definedName name="GTTB" localSheetId="4">#REF!</definedName>
    <definedName name="GTTB" localSheetId="2">#REF!</definedName>
    <definedName name="GTTB" localSheetId="7">#REF!</definedName>
    <definedName name="GTTB" localSheetId="1">#REF!</definedName>
    <definedName name="GTTB" localSheetId="0">#REF!</definedName>
    <definedName name="GTTB">#REF!</definedName>
    <definedName name="GV" localSheetId="5" hidden="1">{#N/A,#N/A,FALSE,"CCTV"}</definedName>
    <definedName name="GV" localSheetId="4" hidden="1">{#N/A,#N/A,FALSE,"CCTV"}</definedName>
    <definedName name="GV" localSheetId="2" hidden="1">{#N/A,#N/A,FALSE,"CCTV"}</definedName>
    <definedName name="GV" localSheetId="1" hidden="1">{#N/A,#N/A,FALSE,"CCTV"}</definedName>
    <definedName name="GV" localSheetId="0" hidden="1">{#N/A,#N/A,FALSE,"CCTV"}</definedName>
    <definedName name="GV" hidden="1">{#N/A,#N/A,FALSE,"CCTV"}</definedName>
    <definedName name="H" localSheetId="5">[103]TOEC!#REF!</definedName>
    <definedName name="H" localSheetId="4">[103]TOEC!#REF!</definedName>
    <definedName name="H" localSheetId="2">[103]TOEC!#REF!</definedName>
    <definedName name="H" localSheetId="7">[103]TOEC!#REF!</definedName>
    <definedName name="H" localSheetId="1">[103]TOEC!#REF!</definedName>
    <definedName name="H" localSheetId="0">[103]TOEC!#REF!</definedName>
    <definedName name="H">[103]TOEC!#REF!</definedName>
    <definedName name="H___0" localSheetId="5">#REF!</definedName>
    <definedName name="H___0" localSheetId="4">#REF!</definedName>
    <definedName name="H___0" localSheetId="2">#REF!</definedName>
    <definedName name="H___0" localSheetId="7">#REF!</definedName>
    <definedName name="H___0" localSheetId="1">#REF!</definedName>
    <definedName name="H___0" localSheetId="0">#REF!</definedName>
    <definedName name="H___0">#REF!</definedName>
    <definedName name="H___13" localSheetId="5">#REF!</definedName>
    <definedName name="H___13" localSheetId="4">#REF!</definedName>
    <definedName name="H___13" localSheetId="2">#REF!</definedName>
    <definedName name="H___13" localSheetId="7">#REF!</definedName>
    <definedName name="H___13" localSheetId="1">#REF!</definedName>
    <definedName name="H___13" localSheetId="0">#REF!</definedName>
    <definedName name="H___13">#REF!</definedName>
    <definedName name="h_af" localSheetId="5">#REF!</definedName>
    <definedName name="h_af" localSheetId="4">#REF!</definedName>
    <definedName name="h_af" localSheetId="2">#REF!</definedName>
    <definedName name="h_af" localSheetId="7">#REF!</definedName>
    <definedName name="h_af" localSheetId="1">#REF!</definedName>
    <definedName name="h_af" localSheetId="0">#REF!</definedName>
    <definedName name="h_af">#REF!</definedName>
    <definedName name="h_bf" localSheetId="5">#REF!</definedName>
    <definedName name="h_bf" localSheetId="4">#REF!</definedName>
    <definedName name="h_bf" localSheetId="2">#REF!</definedName>
    <definedName name="h_bf" localSheetId="7">#REF!</definedName>
    <definedName name="h_bf" localSheetId="1">#REF!</definedName>
    <definedName name="h_bf" localSheetId="0">#REF!</definedName>
    <definedName name="h_bf">#REF!</definedName>
    <definedName name="H0" localSheetId="5">#REF!</definedName>
    <definedName name="H0" localSheetId="4">#REF!</definedName>
    <definedName name="H0" localSheetId="2">#REF!</definedName>
    <definedName name="H0" localSheetId="7">#REF!</definedName>
    <definedName name="H0" localSheetId="1">#REF!</definedName>
    <definedName name="H0" localSheetId="0">#REF!</definedName>
    <definedName name="H0">#REF!</definedName>
    <definedName name="H0___0" localSheetId="5">#REF!</definedName>
    <definedName name="H0___0" localSheetId="4">#REF!</definedName>
    <definedName name="H0___0" localSheetId="2">#REF!</definedName>
    <definedName name="H0___0" localSheetId="7">#REF!</definedName>
    <definedName name="H0___0" localSheetId="1">#REF!</definedName>
    <definedName name="H0___0" localSheetId="0">#REF!</definedName>
    <definedName name="H0___0">#REF!</definedName>
    <definedName name="H0___13" localSheetId="5">#REF!</definedName>
    <definedName name="H0___13" localSheetId="4">#REF!</definedName>
    <definedName name="H0___13" localSheetId="2">#REF!</definedName>
    <definedName name="H0___13" localSheetId="7">#REF!</definedName>
    <definedName name="H0___13" localSheetId="1">#REF!</definedName>
    <definedName name="H0___13" localSheetId="0">#REF!</definedName>
    <definedName name="H0___13">#REF!</definedName>
    <definedName name="HAMM" localSheetId="5">#REF!</definedName>
    <definedName name="HAMM" localSheetId="4">#REF!</definedName>
    <definedName name="HAMM" localSheetId="2">#REF!</definedName>
    <definedName name="HAMM" localSheetId="7">#REF!</definedName>
    <definedName name="HAMM" localSheetId="1">#REF!</definedName>
    <definedName name="HAMM" localSheetId="0">#REF!</definedName>
    <definedName name="HAMM">#REF!</definedName>
    <definedName name="HARI" localSheetId="5">#REF!</definedName>
    <definedName name="HARI" localSheetId="4">#REF!</definedName>
    <definedName name="HARI" localSheetId="2">#REF!</definedName>
    <definedName name="HARI" localSheetId="7">#REF!</definedName>
    <definedName name="HARI" localSheetId="1">#REF!</definedName>
    <definedName name="HARI" localSheetId="0">#REF!</definedName>
    <definedName name="HARI">#REF!</definedName>
    <definedName name="HBLACK" localSheetId="5">#REF!</definedName>
    <definedName name="HBLACK" localSheetId="4">#REF!</definedName>
    <definedName name="HBLACK" localSheetId="2">#REF!</definedName>
    <definedName name="HBLACK" localSheetId="7">#REF!</definedName>
    <definedName name="HBLACK" localSheetId="1">#REF!</definedName>
    <definedName name="HBLACK" localSheetId="0">#REF!</definedName>
    <definedName name="HBLACK">#REF!</definedName>
    <definedName name="HCAR" localSheetId="5">#REF!</definedName>
    <definedName name="HCAR" localSheetId="4">#REF!</definedName>
    <definedName name="HCAR" localSheetId="2">#REF!</definedName>
    <definedName name="HCAR" localSheetId="7">#REF!</definedName>
    <definedName name="HCAR" localSheetId="1">#REF!</definedName>
    <definedName name="HCAR" localSheetId="0">#REF!</definedName>
    <definedName name="HCAR">#REF!</definedName>
    <definedName name="Hcbdw" localSheetId="5">'[104]purpose&amp;input'!#REF!</definedName>
    <definedName name="Hcbdw" localSheetId="4">'[104]purpose&amp;input'!#REF!</definedName>
    <definedName name="Hcbdw" localSheetId="2">'[104]purpose&amp;input'!#REF!</definedName>
    <definedName name="Hcbdw" localSheetId="7">'[104]purpose&amp;input'!#REF!</definedName>
    <definedName name="Hcbdw" localSheetId="1">'[104]purpose&amp;input'!#REF!</definedName>
    <definedName name="Hcbdw" localSheetId="0">'[104]purpose&amp;input'!#REF!</definedName>
    <definedName name="Hcbdw">'[104]purpose&amp;input'!#REF!</definedName>
    <definedName name="Hcw" localSheetId="5">'[104]purpose&amp;input'!#REF!</definedName>
    <definedName name="Hcw" localSheetId="4">'[104]purpose&amp;input'!#REF!</definedName>
    <definedName name="Hcw" localSheetId="2">'[104]purpose&amp;input'!#REF!</definedName>
    <definedName name="Hcw" localSheetId="7">'[104]purpose&amp;input'!#REF!</definedName>
    <definedName name="Hcw" localSheetId="1">'[104]purpose&amp;input'!#REF!</definedName>
    <definedName name="Hcw" localSheetId="0">'[104]purpose&amp;input'!#REF!</definedName>
    <definedName name="Hcw">'[104]purpose&amp;input'!#REF!</definedName>
    <definedName name="HE" localSheetId="5">#REF!</definedName>
    <definedName name="HE" localSheetId="4">#REF!</definedName>
    <definedName name="HE" localSheetId="2">#REF!</definedName>
    <definedName name="HE" localSheetId="7">#REF!</definedName>
    <definedName name="HE" localSheetId="1">#REF!</definedName>
    <definedName name="HE" localSheetId="0">#REF!</definedName>
    <definedName name="HE">#REF!</definedName>
    <definedName name="header" localSheetId="5">#REF!</definedName>
    <definedName name="header" localSheetId="4">#REF!</definedName>
    <definedName name="header" localSheetId="2">#REF!</definedName>
    <definedName name="header" localSheetId="7">#REF!</definedName>
    <definedName name="header" localSheetId="1">#REF!</definedName>
    <definedName name="header" localSheetId="0">#REF!</definedName>
    <definedName name="header">#REF!</definedName>
    <definedName name="HEADERGHT" localSheetId="5">#REF!</definedName>
    <definedName name="HEADERGHT" localSheetId="4">#REF!</definedName>
    <definedName name="HEADERGHT" localSheetId="2">#REF!</definedName>
    <definedName name="HEADERGHT" localSheetId="7">#REF!</definedName>
    <definedName name="HEADERGHT" localSheetId="1">#REF!</definedName>
    <definedName name="HEADERGHT" localSheetId="0">#REF!</definedName>
    <definedName name="HEADERGHT">#REF!</definedName>
    <definedName name="HEADERGT" localSheetId="5">#REF!</definedName>
    <definedName name="HEADERGT" localSheetId="4">#REF!</definedName>
    <definedName name="HEADERGT" localSheetId="2">#REF!</definedName>
    <definedName name="HEADERGT" localSheetId="7">#REF!</definedName>
    <definedName name="HEADERGT" localSheetId="1">#REF!</definedName>
    <definedName name="HEADERGT" localSheetId="0">#REF!</definedName>
    <definedName name="HEADERGT">#REF!</definedName>
    <definedName name="HEADERLFT" localSheetId="5">#REF!</definedName>
    <definedName name="HEADERLFT" localSheetId="4">#REF!</definedName>
    <definedName name="HEADERLFT" localSheetId="2">#REF!</definedName>
    <definedName name="HEADERLFT" localSheetId="7">#REF!</definedName>
    <definedName name="HEADERLFT" localSheetId="1">#REF!</definedName>
    <definedName name="HEADERLFT" localSheetId="0">#REF!</definedName>
    <definedName name="HEADERLFT">#REF!</definedName>
    <definedName name="HEADERLFT2" localSheetId="5">#REF!</definedName>
    <definedName name="HEADERLFT2" localSheetId="4">#REF!</definedName>
    <definedName name="HEADERLFT2" localSheetId="2">#REF!</definedName>
    <definedName name="HEADERLFT2" localSheetId="7">#REF!</definedName>
    <definedName name="HEADERLFT2" localSheetId="1">#REF!</definedName>
    <definedName name="HEADERLFT2" localSheetId="0">#REF!</definedName>
    <definedName name="HEADERLFT2">#REF!</definedName>
    <definedName name="HEADERLFT3" localSheetId="5">#REF!</definedName>
    <definedName name="HEADERLFT3" localSheetId="4">#REF!</definedName>
    <definedName name="HEADERLFT3" localSheetId="2">#REF!</definedName>
    <definedName name="HEADERLFT3" localSheetId="7">#REF!</definedName>
    <definedName name="HEADERLFT3" localSheetId="1">#REF!</definedName>
    <definedName name="HEADERLFT3" localSheetId="0">#REF!</definedName>
    <definedName name="HEADERLFT3">#REF!</definedName>
    <definedName name="HEADERRGT" localSheetId="5">#REF!</definedName>
    <definedName name="HEADERRGT" localSheetId="4">#REF!</definedName>
    <definedName name="HEADERRGT" localSheetId="2">#REF!</definedName>
    <definedName name="HEADERRGT" localSheetId="7">#REF!</definedName>
    <definedName name="HEADERRGT" localSheetId="1">#REF!</definedName>
    <definedName name="HEADERRGT" localSheetId="0">#REF!</definedName>
    <definedName name="HEADERRGT">#REF!</definedName>
    <definedName name="HEADERRT2" localSheetId="5">#REF!</definedName>
    <definedName name="HEADERRT2" localSheetId="4">#REF!</definedName>
    <definedName name="HEADERRT2" localSheetId="2">#REF!</definedName>
    <definedName name="HEADERRT2" localSheetId="7">#REF!</definedName>
    <definedName name="HEADERRT2" localSheetId="1">#REF!</definedName>
    <definedName name="HEADERRT2" localSheetId="0">#REF!</definedName>
    <definedName name="HEADERRT2">#REF!</definedName>
    <definedName name="HEADERRT3">[105]ABSTRACT!$G$4</definedName>
    <definedName name="hf" localSheetId="5">#REF!</definedName>
    <definedName name="hf" localSheetId="4">#REF!</definedName>
    <definedName name="hf" localSheetId="2">#REF!</definedName>
    <definedName name="hf" localSheetId="7">#REF!</definedName>
    <definedName name="hf" localSheetId="1">#REF!</definedName>
    <definedName name="hf" localSheetId="0">#REF!</definedName>
    <definedName name="hf">#REF!</definedName>
    <definedName name="HFOHSD">'[35]Executive Summary -Thermal'!$A$4:$H$96</definedName>
    <definedName name="hh" localSheetId="5">#REF!</definedName>
    <definedName name="hh" localSheetId="4">#REF!</definedName>
    <definedName name="hh" localSheetId="2">#REF!</definedName>
    <definedName name="hh" localSheetId="7">#REF!</definedName>
    <definedName name="hh" localSheetId="1">#REF!</definedName>
    <definedName name="hh" localSheetId="0">#REF!</definedName>
    <definedName name="hh">#REF!</definedName>
    <definedName name="hh___0" localSheetId="5">#REF!</definedName>
    <definedName name="hh___0" localSheetId="4">#REF!</definedName>
    <definedName name="hh___0" localSheetId="2">#REF!</definedName>
    <definedName name="hh___0" localSheetId="7">#REF!</definedName>
    <definedName name="hh___0" localSheetId="1">#REF!</definedName>
    <definedName name="hh___0" localSheetId="0">#REF!</definedName>
    <definedName name="hh___0">#REF!</definedName>
    <definedName name="hh___13" localSheetId="5">#REF!</definedName>
    <definedName name="hh___13" localSheetId="4">#REF!</definedName>
    <definedName name="hh___13" localSheetId="2">#REF!</definedName>
    <definedName name="hh___13" localSheetId="7">#REF!</definedName>
    <definedName name="hh___13" localSheetId="1">#REF!</definedName>
    <definedName name="hh___13" localSheetId="0">#REF!</definedName>
    <definedName name="hh___13">#REF!</definedName>
    <definedName name="Hhpc" localSheetId="5">'[104]purpose&amp;input'!#REF!</definedName>
    <definedName name="Hhpc" localSheetId="4">'[104]purpose&amp;input'!#REF!</definedName>
    <definedName name="Hhpc" localSheetId="2">'[104]purpose&amp;input'!#REF!</definedName>
    <definedName name="Hhpc" localSheetId="7">'[104]purpose&amp;input'!#REF!</definedName>
    <definedName name="Hhpc" localSheetId="1">'[104]purpose&amp;input'!#REF!</definedName>
    <definedName name="Hhpc" localSheetId="0">'[104]purpose&amp;input'!#REF!</definedName>
    <definedName name="Hhpc">'[104]purpose&amp;input'!#REF!</definedName>
    <definedName name="hhr" localSheetId="5">'[106]Pier Design(with offset)'!#REF!</definedName>
    <definedName name="hhr" localSheetId="4">'[106]Pier Design(with offset)'!#REF!</definedName>
    <definedName name="hhr" localSheetId="2">'[106]Pier Design(with offset)'!#REF!</definedName>
    <definedName name="hhr" localSheetId="7">'[106]Pier Design(with offset)'!#REF!</definedName>
    <definedName name="hhr" localSheetId="1">'[106]Pier Design(with offset)'!#REF!</definedName>
    <definedName name="hhr" localSheetId="0">'[106]Pier Design(with offset)'!#REF!</definedName>
    <definedName name="hhr">'[106]Pier Design(with offset)'!#REF!</definedName>
    <definedName name="hi" localSheetId="5">#REF!</definedName>
    <definedName name="hi" localSheetId="4">#REF!</definedName>
    <definedName name="hi" localSheetId="2">#REF!</definedName>
    <definedName name="hi" localSheetId="7">#REF!</definedName>
    <definedName name="hi" localSheetId="1">#REF!</definedName>
    <definedName name="hi" localSheetId="0">#REF!</definedName>
    <definedName name="hi">#REF!</definedName>
    <definedName name="HINDHUSTAN" localSheetId="5">#REF!</definedName>
    <definedName name="HINDHUSTAN" localSheetId="4">#REF!</definedName>
    <definedName name="HINDHUSTAN" localSheetId="2">#REF!</definedName>
    <definedName name="HINDHUSTAN" localSheetId="7">#REF!</definedName>
    <definedName name="HINDHUSTAN" localSheetId="1">#REF!</definedName>
    <definedName name="HINDHUSTAN" localSheetId="0">#REF!</definedName>
    <definedName name="HINDHUSTAN">#REF!</definedName>
    <definedName name="HIns" localSheetId="5">#REF!</definedName>
    <definedName name="HIns" localSheetId="4">#REF!</definedName>
    <definedName name="HIns" localSheetId="2">#REF!</definedName>
    <definedName name="HIns" localSheetId="7">#REF!</definedName>
    <definedName name="HIns" localSheetId="1">#REF!</definedName>
    <definedName name="HIns" localSheetId="0">#REF!</definedName>
    <definedName name="HIns">#REF!</definedName>
    <definedName name="Hipc" localSheetId="5">'[104]purpose&amp;input'!#REF!</definedName>
    <definedName name="Hipc" localSheetId="4">'[104]purpose&amp;input'!#REF!</definedName>
    <definedName name="Hipc" localSheetId="2">'[104]purpose&amp;input'!#REF!</definedName>
    <definedName name="Hipc" localSheetId="7">'[104]purpose&amp;input'!#REF!</definedName>
    <definedName name="Hipc" localSheetId="1">'[104]purpose&amp;input'!#REF!</definedName>
    <definedName name="Hipc" localSheetId="0">'[104]purpose&amp;input'!#REF!</definedName>
    <definedName name="Hipc">'[104]purpose&amp;input'!#REF!</definedName>
    <definedName name="Hiway">[54]Voucher!$R$1</definedName>
    <definedName name="hj" localSheetId="5" hidden="1">{"'Sheet1'!$L$16"}</definedName>
    <definedName name="hj" localSheetId="4" hidden="1">{"'Sheet1'!$L$16"}</definedName>
    <definedName name="hj" localSheetId="2" hidden="1">{"'Sheet1'!$L$16"}</definedName>
    <definedName name="hj" localSheetId="1" hidden="1">{"'Sheet1'!$L$16"}</definedName>
    <definedName name="hj" localSheetId="0" hidden="1">{"'Sheet1'!$L$16"}</definedName>
    <definedName name="hj" hidden="1">{"'Sheet1'!$L$16"}</definedName>
    <definedName name="HJK">[107]DETAILED!$J$6</definedName>
    <definedName name="Hlp" localSheetId="5">'[104]purpose&amp;input'!#REF!</definedName>
    <definedName name="Hlp" localSheetId="4">'[104]purpose&amp;input'!#REF!</definedName>
    <definedName name="Hlp" localSheetId="2">'[104]purpose&amp;input'!#REF!</definedName>
    <definedName name="Hlp" localSheetId="7">'[104]purpose&amp;input'!#REF!</definedName>
    <definedName name="Hlp" localSheetId="1">'[104]purpose&amp;input'!#REF!</definedName>
    <definedName name="Hlp" localSheetId="0">'[104]purpose&amp;input'!#REF!</definedName>
    <definedName name="Hlp">'[104]purpose&amp;input'!#REF!</definedName>
    <definedName name="HM" localSheetId="5">#REF!</definedName>
    <definedName name="HM" localSheetId="4">#REF!</definedName>
    <definedName name="HM" localSheetId="2">#REF!</definedName>
    <definedName name="HM" localSheetId="7">#REF!</definedName>
    <definedName name="HM" localSheetId="1">#REF!</definedName>
    <definedName name="HM" localSheetId="0">#REF!</definedName>
    <definedName name="HM">#REF!</definedName>
    <definedName name="ＨＭ_ＨＥ_合__計" localSheetId="5">#REF!</definedName>
    <definedName name="ＨＭ_ＨＥ_合__計" localSheetId="4">#REF!</definedName>
    <definedName name="ＨＭ_ＨＥ_合__計" localSheetId="2">#REF!</definedName>
    <definedName name="ＨＭ_ＨＥ_合__計" localSheetId="7">#REF!</definedName>
    <definedName name="ＨＭ_ＨＥ_合__計" localSheetId="1">#REF!</definedName>
    <definedName name="ＨＭ_ＨＥ_合__計" localSheetId="0">#REF!</definedName>
    <definedName name="ＨＭ_ＨＥ_合__計">#REF!</definedName>
    <definedName name="HMAS" localSheetId="5">#REF!</definedName>
    <definedName name="HMAS" localSheetId="4">#REF!</definedName>
    <definedName name="HMAS" localSheetId="2">#REF!</definedName>
    <definedName name="HMAS" localSheetId="7">#REF!</definedName>
    <definedName name="HMAS" localSheetId="1">#REF!</definedName>
    <definedName name="HMAS" localSheetId="0">#REF!</definedName>
    <definedName name="HMAS">#REF!</definedName>
    <definedName name="HN" localSheetId="5">#REF!</definedName>
    <definedName name="HN" localSheetId="4">#REF!</definedName>
    <definedName name="HN" localSheetId="2">#REF!</definedName>
    <definedName name="HN" localSheetId="7">#REF!</definedName>
    <definedName name="HN" localSheetId="1">#REF!</definedName>
    <definedName name="HN" localSheetId="0">#REF!</definedName>
    <definedName name="HN">#REF!</definedName>
    <definedName name="ho" localSheetId="5">#REF!</definedName>
    <definedName name="ho" localSheetId="4">#REF!</definedName>
    <definedName name="ho" localSheetId="2">#REF!</definedName>
    <definedName name="ho" localSheetId="7">#REF!</definedName>
    <definedName name="ho" localSheetId="1">#REF!</definedName>
    <definedName name="ho" localSheetId="0">#REF!</definedName>
    <definedName name="ho">#REF!</definedName>
    <definedName name="ho___0" localSheetId="5">#REF!</definedName>
    <definedName name="ho___0" localSheetId="4">#REF!</definedName>
    <definedName name="ho___0" localSheetId="2">#REF!</definedName>
    <definedName name="ho___0" localSheetId="7">#REF!</definedName>
    <definedName name="ho___0" localSheetId="1">#REF!</definedName>
    <definedName name="ho___0" localSheetId="0">#REF!</definedName>
    <definedName name="ho___0">#REF!</definedName>
    <definedName name="ho___13" localSheetId="5">#REF!</definedName>
    <definedName name="ho___13" localSheetId="4">#REF!</definedName>
    <definedName name="ho___13" localSheetId="2">#REF!</definedName>
    <definedName name="ho___13" localSheetId="7">#REF!</definedName>
    <definedName name="ho___13" localSheetId="1">#REF!</definedName>
    <definedName name="ho___13" localSheetId="0">#REF!</definedName>
    <definedName name="ho___13">#REF!</definedName>
    <definedName name="hoi" localSheetId="5">#REF!</definedName>
    <definedName name="hoi" localSheetId="4">#REF!</definedName>
    <definedName name="hoi" localSheetId="2">#REF!</definedName>
    <definedName name="hoi" localSheetId="7">#REF!</definedName>
    <definedName name="hoi" localSheetId="1">#REF!</definedName>
    <definedName name="hoi" localSheetId="0">#REF!</definedName>
    <definedName name="hoi">#REF!</definedName>
    <definedName name="HPC" localSheetId="5">#REF!</definedName>
    <definedName name="HPC" localSheetId="4">#REF!</definedName>
    <definedName name="HPC" localSheetId="2">#REF!</definedName>
    <definedName name="HPC" localSheetId="7">#REF!</definedName>
    <definedName name="HPC" localSheetId="1">#REF!</definedName>
    <definedName name="HPC" localSheetId="0">#REF!</definedName>
    <definedName name="HPC">#REF!</definedName>
    <definedName name="hr" localSheetId="5">'[106]Pier Design(with offset)'!#REF!</definedName>
    <definedName name="hr" localSheetId="4">'[106]Pier Design(with offset)'!#REF!</definedName>
    <definedName name="hr" localSheetId="2">'[106]Pier Design(with offset)'!#REF!</definedName>
    <definedName name="hr" localSheetId="7">'[106]Pier Design(with offset)'!#REF!</definedName>
    <definedName name="hr" localSheetId="1">'[106]Pier Design(with offset)'!#REF!</definedName>
    <definedName name="hr" localSheetId="0">'[106]Pier Design(with offset)'!#REF!</definedName>
    <definedName name="hr">'[106]Pier Design(with offset)'!#REF!</definedName>
    <definedName name="Hs" localSheetId="5">#REF!</definedName>
    <definedName name="Hs" localSheetId="4">#REF!</definedName>
    <definedName name="Hs" localSheetId="2">#REF!</definedName>
    <definedName name="Hs" localSheetId="7">#REF!</definedName>
    <definedName name="Hs" localSheetId="1">#REF!</definedName>
    <definedName name="Hs" localSheetId="0">#REF!</definedName>
    <definedName name="Hs">#REF!</definedName>
    <definedName name="hS___0" localSheetId="5">#REF!</definedName>
    <definedName name="hS___0" localSheetId="4">#REF!</definedName>
    <definedName name="hS___0" localSheetId="2">#REF!</definedName>
    <definedName name="hS___0" localSheetId="7">#REF!</definedName>
    <definedName name="hS___0" localSheetId="1">#REF!</definedName>
    <definedName name="hS___0" localSheetId="0">#REF!</definedName>
    <definedName name="hS___0">#REF!</definedName>
    <definedName name="hS___13" localSheetId="5">#REF!</definedName>
    <definedName name="hS___13" localSheetId="4">#REF!</definedName>
    <definedName name="hS___13" localSheetId="2">#REF!</definedName>
    <definedName name="hS___13" localSheetId="7">#REF!</definedName>
    <definedName name="hS___13" localSheetId="1">#REF!</definedName>
    <definedName name="hS___13" localSheetId="0">#REF!</definedName>
    <definedName name="hS___13">#REF!</definedName>
    <definedName name="Hs_atm" localSheetId="5">'[108]purpose&amp;input'!#REF!</definedName>
    <definedName name="Hs_atm" localSheetId="4">'[108]purpose&amp;input'!#REF!</definedName>
    <definedName name="Hs_atm" localSheetId="2">'[108]purpose&amp;input'!#REF!</definedName>
    <definedName name="Hs_atm" localSheetId="7">'[108]purpose&amp;input'!#REF!</definedName>
    <definedName name="Hs_atm" localSheetId="1">'[108]purpose&amp;input'!#REF!</definedName>
    <definedName name="Hs_atm" localSheetId="0">'[108]purpose&amp;input'!#REF!</definedName>
    <definedName name="Hs_atm">'[108]purpose&amp;input'!#REF!</definedName>
    <definedName name="HSD">'[46]RA Civil'!$E$40</definedName>
    <definedName name="HSPF" localSheetId="5">#REF!</definedName>
    <definedName name="HSPF" localSheetId="4">#REF!</definedName>
    <definedName name="HSPF" localSheetId="2">#REF!</definedName>
    <definedName name="HSPF" localSheetId="7">#REF!</definedName>
    <definedName name="HSPF" localSheetId="1">#REF!</definedName>
    <definedName name="HSPF" localSheetId="0">#REF!</definedName>
    <definedName name="HSPF">#REF!</definedName>
    <definedName name="HT" localSheetId="5">#REF!</definedName>
    <definedName name="HT" localSheetId="4">#REF!</definedName>
    <definedName name="HT" localSheetId="2">#REF!</definedName>
    <definedName name="HT" localSheetId="7">#REF!</definedName>
    <definedName name="HT" localSheetId="1">#REF!</definedName>
    <definedName name="HT" localSheetId="0">#REF!</definedName>
    <definedName name="HT">#REF!</definedName>
    <definedName name="HTA" localSheetId="5">#REF!</definedName>
    <definedName name="HTA" localSheetId="4">#REF!</definedName>
    <definedName name="HTA" localSheetId="2">#REF!</definedName>
    <definedName name="HTA" localSheetId="7">#REF!</definedName>
    <definedName name="HTA" localSheetId="1">#REF!</definedName>
    <definedName name="HTA" localSheetId="0">#REF!</definedName>
    <definedName name="HTA">#REF!</definedName>
    <definedName name="HTML" localSheetId="5" hidden="1">{"'장비'!$A$3:$M$12"}</definedName>
    <definedName name="HTML" localSheetId="4" hidden="1">{"'장비'!$A$3:$M$12"}</definedName>
    <definedName name="HTML" localSheetId="2" hidden="1">{"'장비'!$A$3:$M$12"}</definedName>
    <definedName name="HTML" localSheetId="1" hidden="1">{"'장비'!$A$3:$M$12"}</definedName>
    <definedName name="HTML" localSheetId="0" hidden="1">{"'장비'!$A$3:$M$12"}</definedName>
    <definedName name="HTML" hidden="1">{"'장비'!$A$3:$M$12"}</definedName>
    <definedName name="HTML_CodePage" hidden="1">1252</definedName>
    <definedName name="HTML_Control" localSheetId="5" hidden="1">{"'Bill No. 7'!$A$1:$G$32"}</definedName>
    <definedName name="HTML_Control" localSheetId="4" hidden="1">{"'Bill No. 7'!$A$1:$G$32"}</definedName>
    <definedName name="HTML_Control" localSheetId="2" hidden="1">{"'Bill No. 7'!$A$1:$G$32"}</definedName>
    <definedName name="HTML_Control" localSheetId="1" hidden="1">{"'Bill No. 7'!$A$1:$G$32"}</definedName>
    <definedName name="HTML_Control" localSheetId="0" hidden="1">{"'Bill No. 7'!$A$1:$G$32"}</definedName>
    <definedName name="HTML_Control" hidden="1">{"'Bill No. 7'!$A$1:$G$32"}</definedName>
    <definedName name="HTML_control2" localSheetId="5" hidden="1">{"'Sheet1'!$A$4386:$N$4591"}</definedName>
    <definedName name="HTML_control2" localSheetId="4" hidden="1">{"'Sheet1'!$A$4386:$N$4591"}</definedName>
    <definedName name="HTML_control2" localSheetId="2" hidden="1">{"'Sheet1'!$A$4386:$N$4591"}</definedName>
    <definedName name="HTML_control2" localSheetId="1" hidden="1">{"'Sheet1'!$A$4386:$N$4591"}</definedName>
    <definedName name="HTML_control2" localSheetId="0"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5">'[109]Pier Design(with offset)'!#REF!</definedName>
    <definedName name="htr" localSheetId="4">'[109]Pier Design(with offset)'!#REF!</definedName>
    <definedName name="htr" localSheetId="2">'[109]Pier Design(with offset)'!#REF!</definedName>
    <definedName name="htr" localSheetId="7">'[109]Pier Design(with offset)'!#REF!</definedName>
    <definedName name="htr" localSheetId="1">'[109]Pier Design(with offset)'!#REF!</definedName>
    <definedName name="htr" localSheetId="0">'[109]Pier Design(with offset)'!#REF!</definedName>
    <definedName name="htr">'[109]Pier Design(with offset)'!#REF!</definedName>
    <definedName name="HTS" localSheetId="5">#REF!</definedName>
    <definedName name="HTS" localSheetId="4">#REF!</definedName>
    <definedName name="HTS" localSheetId="2">#REF!</definedName>
    <definedName name="HTS" localSheetId="7">#REF!</definedName>
    <definedName name="HTS" localSheetId="1">#REF!</definedName>
    <definedName name="HTS" localSheetId="0">#REF!</definedName>
    <definedName name="HTS">#REF!</definedName>
    <definedName name="Hu" localSheetId="5">#REF!</definedName>
    <definedName name="Hu" localSheetId="4">#REF!</definedName>
    <definedName name="Hu" localSheetId="2">#REF!</definedName>
    <definedName name="Hu" localSheetId="7">#REF!</definedName>
    <definedName name="Hu" localSheetId="1">#REF!</definedName>
    <definedName name="Hu" localSheetId="0">#REF!</definedName>
    <definedName name="Hu">#REF!</definedName>
    <definedName name="Hu___0" localSheetId="5">#REF!</definedName>
    <definedName name="Hu___0" localSheetId="4">#REF!</definedName>
    <definedName name="Hu___0" localSheetId="2">#REF!</definedName>
    <definedName name="Hu___0" localSheetId="7">#REF!</definedName>
    <definedName name="Hu___0" localSheetId="1">#REF!</definedName>
    <definedName name="Hu___0" localSheetId="0">#REF!</definedName>
    <definedName name="Hu___0">#REF!</definedName>
    <definedName name="Hu___13" localSheetId="5">#REF!</definedName>
    <definedName name="Hu___13" localSheetId="4">#REF!</definedName>
    <definedName name="Hu___13" localSheetId="2">#REF!</definedName>
    <definedName name="Hu___13" localSheetId="7">#REF!</definedName>
    <definedName name="Hu___13" localSheetId="1">#REF!</definedName>
    <definedName name="Hu___13" localSheetId="0">#REF!</definedName>
    <definedName name="Hu___13">#REF!</definedName>
    <definedName name="HV" localSheetId="5">#REF!</definedName>
    <definedName name="HV" localSheetId="4">#REF!</definedName>
    <definedName name="HV" localSheetId="2">#REF!</definedName>
    <definedName name="HV" localSheetId="7">#REF!</definedName>
    <definedName name="HV" localSheetId="1">#REF!</definedName>
    <definedName name="HV" localSheetId="0">#REF!</definedName>
    <definedName name="HV">#REF!</definedName>
    <definedName name="hvacrates" localSheetId="5">#REF!</definedName>
    <definedName name="hvacrates" localSheetId="4">#REF!</definedName>
    <definedName name="hvacrates" localSheetId="2">#REF!</definedName>
    <definedName name="hvacrates" localSheetId="7">#REF!</definedName>
    <definedName name="hvacrates" localSheetId="1">#REF!</definedName>
    <definedName name="hvacrates" localSheetId="0">#REF!</definedName>
    <definedName name="hvacrates">#REF!</definedName>
    <definedName name="Hw" localSheetId="5">#REF!</definedName>
    <definedName name="Hw" localSheetId="4">#REF!</definedName>
    <definedName name="Hw" localSheetId="2">#REF!</definedName>
    <definedName name="Hw" localSheetId="7">#REF!</definedName>
    <definedName name="Hw" localSheetId="1">#REF!</definedName>
    <definedName name="Hw" localSheetId="0">#REF!</definedName>
    <definedName name="Hw">#REF!</definedName>
    <definedName name="Hw_atm" localSheetId="5">'[104]purpose&amp;input'!#REF!</definedName>
    <definedName name="Hw_atm" localSheetId="4">'[104]purpose&amp;input'!#REF!</definedName>
    <definedName name="Hw_atm" localSheetId="2">'[104]purpose&amp;input'!#REF!</definedName>
    <definedName name="Hw_atm" localSheetId="7">'[104]purpose&amp;input'!#REF!</definedName>
    <definedName name="Hw_atm" localSheetId="1">'[104]purpose&amp;input'!#REF!</definedName>
    <definedName name="Hw_atm" localSheetId="0">'[104]purpose&amp;input'!#REF!</definedName>
    <definedName name="Hw_atm">'[104]purpose&amp;input'!#REF!</definedName>
    <definedName name="hxb" localSheetId="5">#REF!</definedName>
    <definedName name="hxb" localSheetId="4">#REF!</definedName>
    <definedName name="hxb" localSheetId="2">#REF!</definedName>
    <definedName name="hxb" localSheetId="7">#REF!</definedName>
    <definedName name="hxb" localSheetId="1">#REF!</definedName>
    <definedName name="hxb" localSheetId="0">#REF!</definedName>
    <definedName name="hxb">#REF!</definedName>
    <definedName name="hxi" localSheetId="5">#REF!</definedName>
    <definedName name="hxi" localSheetId="4">#REF!</definedName>
    <definedName name="hxi" localSheetId="2">#REF!</definedName>
    <definedName name="hxi" localSheetId="7">#REF!</definedName>
    <definedName name="hxi" localSheetId="1">#REF!</definedName>
    <definedName name="hxi" localSheetId="0">#REF!</definedName>
    <definedName name="hxi">#REF!</definedName>
    <definedName name="HYSD">'[110]LOCAL RATES'!$H$14</definedName>
    <definedName name="I">#N/A</definedName>
    <definedName name="I___0" localSheetId="5">#REF!</definedName>
    <definedName name="I___0" localSheetId="4">#REF!</definedName>
    <definedName name="I___0" localSheetId="2">#REF!</definedName>
    <definedName name="I___0" localSheetId="7">#REF!</definedName>
    <definedName name="I___0" localSheetId="1">#REF!</definedName>
    <definedName name="I___0" localSheetId="0">#REF!</definedName>
    <definedName name="I___0">#REF!</definedName>
    <definedName name="I___13" localSheetId="5">#REF!</definedName>
    <definedName name="I___13" localSheetId="4">#REF!</definedName>
    <definedName name="I___13" localSheetId="2">#REF!</definedName>
    <definedName name="I___13" localSheetId="7">#REF!</definedName>
    <definedName name="I___13" localSheetId="1">#REF!</definedName>
    <definedName name="I___13" localSheetId="0">#REF!</definedName>
    <definedName name="I___13">#REF!</definedName>
    <definedName name="I_AREA" localSheetId="5">#REF!</definedName>
    <definedName name="I_AREA" localSheetId="4">#REF!</definedName>
    <definedName name="I_AREA" localSheetId="2">#REF!</definedName>
    <definedName name="I_AREA" localSheetId="7">#REF!</definedName>
    <definedName name="I_AREA" localSheetId="1">#REF!</definedName>
    <definedName name="I_AREA" localSheetId="0">#REF!</definedName>
    <definedName name="I_AREA">#REF!</definedName>
    <definedName name="I_MATERIAL" localSheetId="5">#REF!</definedName>
    <definedName name="I_MATERIAL" localSheetId="4">#REF!</definedName>
    <definedName name="I_MATERIAL" localSheetId="2">#REF!</definedName>
    <definedName name="I_MATERIAL" localSheetId="7">#REF!</definedName>
    <definedName name="I_MATERIAL" localSheetId="1">#REF!</definedName>
    <definedName name="I_MATERIAL" localSheetId="0">#REF!</definedName>
    <definedName name="I_MATERIAL">#REF!</definedName>
    <definedName name="I_THICK" localSheetId="5">#REF!</definedName>
    <definedName name="I_THICK" localSheetId="4">#REF!</definedName>
    <definedName name="I_THICK" localSheetId="2">#REF!</definedName>
    <definedName name="I_THICK" localSheetId="7">#REF!</definedName>
    <definedName name="I_THICK" localSheetId="1">#REF!</definedName>
    <definedName name="I_THICK" localSheetId="0">#REF!</definedName>
    <definedName name="I_THICK">#REF!</definedName>
    <definedName name="IAM" localSheetId="5" hidden="1">{"'Sheet1'!$A$4386:$N$4591"}</definedName>
    <definedName name="IAM" localSheetId="4" hidden="1">{"'Sheet1'!$A$4386:$N$4591"}</definedName>
    <definedName name="IAM" localSheetId="2" hidden="1">{"'Sheet1'!$A$4386:$N$4591"}</definedName>
    <definedName name="IAM" localSheetId="1" hidden="1">{"'Sheet1'!$A$4386:$N$4591"}</definedName>
    <definedName name="IAM" localSheetId="0" hidden="1">{"'Sheet1'!$A$4386:$N$4591"}</definedName>
    <definedName name="IAM" hidden="1">{"'Sheet1'!$A$4386:$N$4591"}</definedName>
    <definedName name="ic">5%</definedName>
    <definedName name="ie" localSheetId="5" hidden="1">{"'Sheet1'!$L$16"}</definedName>
    <definedName name="ie" localSheetId="4" hidden="1">{"'Sheet1'!$L$16"}</definedName>
    <definedName name="ie" localSheetId="2" hidden="1">{"'Sheet1'!$L$16"}</definedName>
    <definedName name="ie" localSheetId="1" hidden="1">{"'Sheet1'!$L$16"}</definedName>
    <definedName name="ie" localSheetId="0" hidden="1">{"'Sheet1'!$L$16"}</definedName>
    <definedName name="ie" hidden="1">{"'Sheet1'!$L$16"}</definedName>
    <definedName name="IELWSALES" localSheetId="5">#REF!</definedName>
    <definedName name="IELWSALES" localSheetId="4">#REF!</definedName>
    <definedName name="IELWSALES" localSheetId="2">#REF!</definedName>
    <definedName name="IELWSALES" localSheetId="7">#REF!</definedName>
    <definedName name="IELWSALES" localSheetId="1">#REF!</definedName>
    <definedName name="IELWSALES" localSheetId="0">#REF!</definedName>
    <definedName name="IELWSALES">#REF!</definedName>
    <definedName name="IELYSALES" localSheetId="5">#REF!</definedName>
    <definedName name="IELYSALES" localSheetId="4">#REF!</definedName>
    <definedName name="IELYSALES" localSheetId="2">#REF!</definedName>
    <definedName name="IELYSALES" localSheetId="7">#REF!</definedName>
    <definedName name="IELYSALES" localSheetId="1">#REF!</definedName>
    <definedName name="IELYSALES" localSheetId="0">#REF!</definedName>
    <definedName name="IELYSALES">#REF!</definedName>
    <definedName name="IEPLANSALES" localSheetId="5">#REF!</definedName>
    <definedName name="IEPLANSALES" localSheetId="4">#REF!</definedName>
    <definedName name="IEPLANSALES" localSheetId="2">#REF!</definedName>
    <definedName name="IEPLANSALES" localSheetId="7">#REF!</definedName>
    <definedName name="IEPLANSALES" localSheetId="1">#REF!</definedName>
    <definedName name="IEPLANSALES" localSheetId="0">#REF!</definedName>
    <definedName name="IEPLANSALES">#REF!</definedName>
    <definedName name="IESP" localSheetId="5">#REF!</definedName>
    <definedName name="IESP" localSheetId="4">#REF!</definedName>
    <definedName name="IESP" localSheetId="2">#REF!</definedName>
    <definedName name="IESP" localSheetId="7">#REF!</definedName>
    <definedName name="IESP" localSheetId="1">#REF!</definedName>
    <definedName name="IESP" localSheetId="0">#REF!</definedName>
    <definedName name="IESP">#REF!</definedName>
    <definedName name="if" localSheetId="5">#REF!</definedName>
    <definedName name="if" localSheetId="4">#REF!</definedName>
    <definedName name="if" localSheetId="2">#REF!</definedName>
    <definedName name="if" localSheetId="7">#REF!</definedName>
    <definedName name="if" localSheetId="1">#REF!</definedName>
    <definedName name="if" localSheetId="0">#REF!</definedName>
    <definedName name="if">#REF!</definedName>
    <definedName name="Ig" localSheetId="5">#REF!</definedName>
    <definedName name="Ig" localSheetId="4">#REF!</definedName>
    <definedName name="Ig" localSheetId="2">#REF!</definedName>
    <definedName name="Ig" localSheetId="7">#REF!</definedName>
    <definedName name="Ig" localSheetId="1">#REF!</definedName>
    <definedName name="Ig" localSheetId="0">#REF!</definedName>
    <definedName name="Ig">#REF!</definedName>
    <definedName name="Ig___0" localSheetId="5">#REF!</definedName>
    <definedName name="Ig___0" localSheetId="4">#REF!</definedName>
    <definedName name="Ig___0" localSheetId="2">#REF!</definedName>
    <definedName name="Ig___0" localSheetId="7">#REF!</definedName>
    <definedName name="Ig___0" localSheetId="1">#REF!</definedName>
    <definedName name="Ig___0" localSheetId="0">#REF!</definedName>
    <definedName name="Ig___0">#REF!</definedName>
    <definedName name="Ig___13" localSheetId="5">#REF!</definedName>
    <definedName name="Ig___13" localSheetId="4">#REF!</definedName>
    <definedName name="Ig___13" localSheetId="2">#REF!</definedName>
    <definedName name="Ig___13" localSheetId="7">#REF!</definedName>
    <definedName name="Ig___13" localSheetId="1">#REF!</definedName>
    <definedName name="Ig___13" localSheetId="0">#REF!</definedName>
    <definedName name="Ig___13">#REF!</definedName>
    <definedName name="ii" localSheetId="5" hidden="1">{#N/A,#N/A,FALSE,"CCTV"}</definedName>
    <definedName name="ii" localSheetId="4" hidden="1">{#N/A,#N/A,FALSE,"CCTV"}</definedName>
    <definedName name="ii" localSheetId="2" hidden="1">{#N/A,#N/A,FALSE,"CCTV"}</definedName>
    <definedName name="ii" localSheetId="1" hidden="1">{#N/A,#N/A,FALSE,"CCTV"}</definedName>
    <definedName name="ii" localSheetId="0" hidden="1">{#N/A,#N/A,FALSE,"CCTV"}</definedName>
    <definedName name="ii" hidden="1">{#N/A,#N/A,FALSE,"CCTV"}</definedName>
    <definedName name="INCH_DIA">[49]PIPING!$I$6:$I$105</definedName>
    <definedName name="Index">[111]FIRST!$H$1</definedName>
    <definedName name="INPUT_VALVE" localSheetId="5">#REF!</definedName>
    <definedName name="INPUT_VALVE" localSheetId="4">#REF!</definedName>
    <definedName name="INPUT_VALVE" localSheetId="2">#REF!</definedName>
    <definedName name="INPUT_VALVE" localSheetId="7">#REF!</definedName>
    <definedName name="INPUT_VALVE" localSheetId="1">#REF!</definedName>
    <definedName name="INPUT_VALVE" localSheetId="0">#REF!</definedName>
    <definedName name="INPUT_VALVE">#REF!</definedName>
    <definedName name="InputData">[112]Testing!$E$8:$E$12,[112]Testing!$E$15:$E$18,[112]Testing!$E$21:$E$23,[112]Testing!$E$26:$E$27,[112]Testing!$E$30:$E$33,[112]Testing!$E$35:$E$37,[112]Testing!$D$43:$F$47</definedName>
    <definedName name="insertplate_and_exp_joint" localSheetId="5">#REF!</definedName>
    <definedName name="insertplate_and_exp_joint" localSheetId="4">#REF!</definedName>
    <definedName name="insertplate_and_exp_joint" localSheetId="2">#REF!</definedName>
    <definedName name="insertplate_and_exp_joint" localSheetId="7">#REF!</definedName>
    <definedName name="insertplate_and_exp_joint" localSheetId="1">#REF!</definedName>
    <definedName name="insertplate_and_exp_joint" localSheetId="0">#REF!</definedName>
    <definedName name="insertplate_and_exp_joint">#REF!</definedName>
    <definedName name="inter" localSheetId="5">#REF!</definedName>
    <definedName name="inter" localSheetId="4">#REF!</definedName>
    <definedName name="inter" localSheetId="2">#REF!</definedName>
    <definedName name="inter" localSheetId="7">#REF!</definedName>
    <definedName name="inter" localSheetId="1">#REF!</definedName>
    <definedName name="inter" localSheetId="0">#REF!</definedName>
    <definedName name="inter">#REF!</definedName>
    <definedName name="IntFreeCred" localSheetId="5">#REF!</definedName>
    <definedName name="IntFreeCred" localSheetId="4">#REF!</definedName>
    <definedName name="IntFreeCred" localSheetId="2">#REF!</definedName>
    <definedName name="IntFreeCred" localSheetId="7">#REF!</definedName>
    <definedName name="IntFreeCred" localSheetId="1">#REF!</definedName>
    <definedName name="IntFreeCred" localSheetId="0">#REF!</definedName>
    <definedName name="IntFreeCred">#REF!</definedName>
    <definedName name="iop" localSheetId="5" hidden="1">{"'Sheet1'!$L$16"}</definedName>
    <definedName name="iop" localSheetId="4" hidden="1">{"'Sheet1'!$L$16"}</definedName>
    <definedName name="iop" localSheetId="2" hidden="1">{"'Sheet1'!$L$16"}</definedName>
    <definedName name="iop" localSheetId="1" hidden="1">{"'Sheet1'!$L$16"}</definedName>
    <definedName name="iop" localSheetId="0" hidden="1">{"'Sheet1'!$L$16"}</definedName>
    <definedName name="iop" hidden="1">{"'Sheet1'!$L$16"}</definedName>
    <definedName name="IPB" localSheetId="5">#REF!</definedName>
    <definedName name="IPB" localSheetId="4">#REF!</definedName>
    <definedName name="IPB" localSheetId="2">#REF!</definedName>
    <definedName name="IPB" localSheetId="7">#REF!</definedName>
    <definedName name="IPB" localSheetId="1">#REF!</definedName>
    <definedName name="IPB" localSheetId="0">#REF!</definedName>
    <definedName name="IPB">#REF!</definedName>
    <definedName name="ipc" localSheetId="5">#REF!</definedName>
    <definedName name="ipc" localSheetId="4">#REF!</definedName>
    <definedName name="ipc" localSheetId="2">#REF!</definedName>
    <definedName name="ipc" localSheetId="7">#REF!</definedName>
    <definedName name="ipc" localSheetId="1">#REF!</definedName>
    <definedName name="ipc" localSheetId="0">#REF!</definedName>
    <definedName name="ipc">#REF!</definedName>
    <definedName name="ipu" localSheetId="5">#REF!</definedName>
    <definedName name="ipu" localSheetId="4">#REF!</definedName>
    <definedName name="ipu" localSheetId="2">#REF!</definedName>
    <definedName name="ipu" localSheetId="7">#REF!</definedName>
    <definedName name="ipu" localSheetId="1">#REF!</definedName>
    <definedName name="ipu" localSheetId="0">#REF!</definedName>
    <definedName name="ipu">#REF!</definedName>
    <definedName name="ipu___0" localSheetId="5">#REF!</definedName>
    <definedName name="ipu___0" localSheetId="4">#REF!</definedName>
    <definedName name="ipu___0" localSheetId="2">#REF!</definedName>
    <definedName name="ipu___0" localSheetId="7">#REF!</definedName>
    <definedName name="ipu___0" localSheetId="1">#REF!</definedName>
    <definedName name="ipu___0" localSheetId="0">#REF!</definedName>
    <definedName name="ipu___0">#REF!</definedName>
    <definedName name="ipu___13" localSheetId="5">#REF!</definedName>
    <definedName name="ipu___13" localSheetId="4">#REF!</definedName>
    <definedName name="ipu___13" localSheetId="2">#REF!</definedName>
    <definedName name="ipu___13" localSheetId="7">#REF!</definedName>
    <definedName name="ipu___13" localSheetId="1">#REF!</definedName>
    <definedName name="ipu___13" localSheetId="0">#REF!</definedName>
    <definedName name="ipu___13">#REF!</definedName>
    <definedName name="is" localSheetId="5" hidden="1">{"'Sheet1'!$L$16"}</definedName>
    <definedName name="is" localSheetId="4" hidden="1">{"'Sheet1'!$L$16"}</definedName>
    <definedName name="is" localSheetId="2" hidden="1">{"'Sheet1'!$L$16"}</definedName>
    <definedName name="is" localSheetId="1" hidden="1">{"'Sheet1'!$L$16"}</definedName>
    <definedName name="is" localSheetId="0" hidden="1">{"'Sheet1'!$L$16"}</definedName>
    <definedName name="is" hidden="1">{"'Sheet1'!$L$16"}</definedName>
    <definedName name="issue_summ">'[113]water prop.'!$A$1</definedName>
    <definedName name="issue_summary1" localSheetId="5">'[114]purpose&amp;input'!#REF!</definedName>
    <definedName name="issue_summary1" localSheetId="4">'[114]purpose&amp;input'!#REF!</definedName>
    <definedName name="issue_summary1" localSheetId="2">'[114]purpose&amp;input'!#REF!</definedName>
    <definedName name="issue_summary1" localSheetId="7">'[114]purpose&amp;input'!#REF!</definedName>
    <definedName name="issue_summary1" localSheetId="1">'[114]purpose&amp;input'!#REF!</definedName>
    <definedName name="issue_summary1" localSheetId="0">'[114]purpose&amp;input'!#REF!</definedName>
    <definedName name="issue_summary1">'[114]purpose&amp;input'!#REF!</definedName>
    <definedName name="it" localSheetId="5" hidden="1">{"'Sheet1'!$L$16"}</definedName>
    <definedName name="it" localSheetId="4" hidden="1">{"'Sheet1'!$L$16"}</definedName>
    <definedName name="it" localSheetId="2" hidden="1">{"'Sheet1'!$L$16"}</definedName>
    <definedName name="it" localSheetId="1" hidden="1">{"'Sheet1'!$L$16"}</definedName>
    <definedName name="it" localSheetId="0" hidden="1">{"'Sheet1'!$L$16"}</definedName>
    <definedName name="it" hidden="1">{"'Sheet1'!$L$16"}</definedName>
    <definedName name="ITEM" localSheetId="5">#REF!</definedName>
    <definedName name="ITEM" localSheetId="4">#REF!</definedName>
    <definedName name="ITEM" localSheetId="2">#REF!</definedName>
    <definedName name="ITEM" localSheetId="7">#REF!</definedName>
    <definedName name="ITEM" localSheetId="1">#REF!</definedName>
    <definedName name="ITEM" localSheetId="0">#REF!</definedName>
    <definedName name="ITEM">#REF!</definedName>
    <definedName name="iteration" localSheetId="7">[115]!iteration</definedName>
    <definedName name="iteration">[115]!iteration</definedName>
    <definedName name="ITNUM">#N/A</definedName>
    <definedName name="ITRY" localSheetId="5">#REF!</definedName>
    <definedName name="ITRY" localSheetId="4">#REF!</definedName>
    <definedName name="ITRY" localSheetId="2">#REF!</definedName>
    <definedName name="ITRY" localSheetId="7">#REF!</definedName>
    <definedName name="ITRY" localSheetId="1">#REF!</definedName>
    <definedName name="ITRY" localSheetId="0">#REF!</definedName>
    <definedName name="ITRY">#REF!</definedName>
    <definedName name="ITRY1" localSheetId="5">#REF!</definedName>
    <definedName name="ITRY1" localSheetId="4">#REF!</definedName>
    <definedName name="ITRY1" localSheetId="2">#REF!</definedName>
    <definedName name="ITRY1" localSheetId="7">#REF!</definedName>
    <definedName name="ITRY1" localSheetId="1">#REF!</definedName>
    <definedName name="ITRY1" localSheetId="0">#REF!</definedName>
    <definedName name="ITRY1">#REF!</definedName>
    <definedName name="J" localSheetId="5">#REF!</definedName>
    <definedName name="J" localSheetId="4">#REF!</definedName>
    <definedName name="J" localSheetId="2">#REF!</definedName>
    <definedName name="J" localSheetId="7">#REF!</definedName>
    <definedName name="J" localSheetId="1">#REF!</definedName>
    <definedName name="J" localSheetId="0">#REF!</definedName>
    <definedName name="J">#REF!</definedName>
    <definedName name="j_filler" localSheetId="5">#REF!</definedName>
    <definedName name="j_filler" localSheetId="4">#REF!</definedName>
    <definedName name="j_filler" localSheetId="2">#REF!</definedName>
    <definedName name="j_filler" localSheetId="7">#REF!</definedName>
    <definedName name="j_filler" localSheetId="1">#REF!</definedName>
    <definedName name="j_filler" localSheetId="0">#REF!</definedName>
    <definedName name="j_filler">#REF!</definedName>
    <definedName name="JACK">'[4]Cost of O &amp; O'!$F$32</definedName>
    <definedName name="jartj" localSheetId="5">#REF!</definedName>
    <definedName name="jartj" localSheetId="4">#REF!</definedName>
    <definedName name="jartj" localSheetId="2">#REF!</definedName>
    <definedName name="jartj" localSheetId="7">#REF!</definedName>
    <definedName name="jartj" localSheetId="1">#REF!</definedName>
    <definedName name="jartj" localSheetId="0">#REF!</definedName>
    <definedName name="jartj">#REF!</definedName>
    <definedName name="JCB" localSheetId="5">#REF!</definedName>
    <definedName name="JCB" localSheetId="4">#REF!</definedName>
    <definedName name="JCB" localSheetId="2">#REF!</definedName>
    <definedName name="JCB" localSheetId="7">#REF!</definedName>
    <definedName name="JCB" localSheetId="1">#REF!</definedName>
    <definedName name="JCB" localSheetId="0">#REF!</definedName>
    <definedName name="JCB">#REF!</definedName>
    <definedName name="JCBPOL">'[46]RA Civil'!$F$48</definedName>
    <definedName name="jdrjd" localSheetId="5">#REF!</definedName>
    <definedName name="jdrjd" localSheetId="4">#REF!</definedName>
    <definedName name="jdrjd" localSheetId="2">#REF!</definedName>
    <definedName name="jdrjd" localSheetId="7">#REF!</definedName>
    <definedName name="jdrjd" localSheetId="1">#REF!</definedName>
    <definedName name="jdrjd" localSheetId="0">#REF!</definedName>
    <definedName name="jdrjd">#REF!</definedName>
    <definedName name="JDTRH">[116]DETAILED!$J$6</definedName>
    <definedName name="JEJS" localSheetId="5">#REF!</definedName>
    <definedName name="JEJS" localSheetId="4">#REF!</definedName>
    <definedName name="JEJS" localSheetId="2">#REF!</definedName>
    <definedName name="JEJS" localSheetId="7">#REF!</definedName>
    <definedName name="JEJS" localSheetId="1">#REF!</definedName>
    <definedName name="JEJS" localSheetId="0">#REF!</definedName>
    <definedName name="JEJS">#REF!</definedName>
    <definedName name="JEJS___0" localSheetId="5">#REF!</definedName>
    <definedName name="JEJS___0" localSheetId="4">#REF!</definedName>
    <definedName name="JEJS___0" localSheetId="2">#REF!</definedName>
    <definedName name="JEJS___0" localSheetId="7">#REF!</definedName>
    <definedName name="JEJS___0" localSheetId="1">#REF!</definedName>
    <definedName name="JEJS___0" localSheetId="0">#REF!</definedName>
    <definedName name="JEJS___0">#REF!</definedName>
    <definedName name="JEJS___11" localSheetId="5">#REF!</definedName>
    <definedName name="JEJS___11" localSheetId="4">#REF!</definedName>
    <definedName name="JEJS___11" localSheetId="2">#REF!</definedName>
    <definedName name="JEJS___11" localSheetId="7">#REF!</definedName>
    <definedName name="JEJS___11" localSheetId="1">#REF!</definedName>
    <definedName name="JEJS___11" localSheetId="0">#REF!</definedName>
    <definedName name="JEJS___11">#REF!</definedName>
    <definedName name="JEJS___12" localSheetId="5">#REF!</definedName>
    <definedName name="JEJS___12" localSheetId="4">#REF!</definedName>
    <definedName name="JEJS___12" localSheetId="2">#REF!</definedName>
    <definedName name="JEJS___12" localSheetId="7">#REF!</definedName>
    <definedName name="JEJS___12" localSheetId="1">#REF!</definedName>
    <definedName name="JEJS___12" localSheetId="0">#REF!</definedName>
    <definedName name="JEJS___12">#REF!</definedName>
    <definedName name="JEJS___13" localSheetId="5">#REF!</definedName>
    <definedName name="JEJS___13" localSheetId="4">#REF!</definedName>
    <definedName name="JEJS___13" localSheetId="2">#REF!</definedName>
    <definedName name="JEJS___13" localSheetId="7">#REF!</definedName>
    <definedName name="JEJS___13" localSheetId="1">#REF!</definedName>
    <definedName name="JEJS___13" localSheetId="0">#REF!</definedName>
    <definedName name="JEJS___13">#REF!</definedName>
    <definedName name="JEJS___4" localSheetId="5">#REF!</definedName>
    <definedName name="JEJS___4" localSheetId="4">#REF!</definedName>
    <definedName name="JEJS___4" localSheetId="2">#REF!</definedName>
    <definedName name="JEJS___4" localSheetId="7">#REF!</definedName>
    <definedName name="JEJS___4" localSheetId="1">#REF!</definedName>
    <definedName name="JEJS___4" localSheetId="0">#REF!</definedName>
    <definedName name="JEJS___4">#REF!</definedName>
    <definedName name="jey" localSheetId="5">#REF!</definedName>
    <definedName name="jey" localSheetId="4">#REF!</definedName>
    <definedName name="jey" localSheetId="2">#REF!</definedName>
    <definedName name="jey" localSheetId="7">#REF!</definedName>
    <definedName name="jey" localSheetId="1">#REF!</definedName>
    <definedName name="jey" localSheetId="0">#REF!</definedName>
    <definedName name="jey">#REF!</definedName>
    <definedName name="JK" localSheetId="5">#REF!</definedName>
    <definedName name="JK" localSheetId="4">#REF!</definedName>
    <definedName name="JK" localSheetId="2">#REF!</definedName>
    <definedName name="JK" localSheetId="7">#REF!</definedName>
    <definedName name="JK" localSheetId="1">#REF!</definedName>
    <definedName name="JK" localSheetId="0">#REF!</definedName>
    <definedName name="JK">#REF!</definedName>
    <definedName name="jldl" localSheetId="5">#REF!</definedName>
    <definedName name="jldl" localSheetId="4">#REF!</definedName>
    <definedName name="jldl" localSheetId="2">#REF!</definedName>
    <definedName name="jldl" localSheetId="7">#REF!</definedName>
    <definedName name="jldl" localSheetId="1">#REF!</definedName>
    <definedName name="jldl" localSheetId="0">#REF!</definedName>
    <definedName name="jldl">#REF!</definedName>
    <definedName name="job" localSheetId="5">#REF!</definedName>
    <definedName name="job" localSheetId="4">#REF!</definedName>
    <definedName name="job" localSheetId="2">#REF!</definedName>
    <definedName name="job" localSheetId="7">#REF!</definedName>
    <definedName name="job" localSheetId="1">#REF!</definedName>
    <definedName name="job" localSheetId="0">#REF!</definedName>
    <definedName name="job">#REF!</definedName>
    <definedName name="job___0" localSheetId="5">#REF!</definedName>
    <definedName name="job___0" localSheetId="4">#REF!</definedName>
    <definedName name="job___0" localSheetId="2">#REF!</definedName>
    <definedName name="job___0" localSheetId="7">#REF!</definedName>
    <definedName name="job___0" localSheetId="1">#REF!</definedName>
    <definedName name="job___0" localSheetId="0">#REF!</definedName>
    <definedName name="job___0">#REF!</definedName>
    <definedName name="job___11" localSheetId="5">#REF!</definedName>
    <definedName name="job___11" localSheetId="4">#REF!</definedName>
    <definedName name="job___11" localSheetId="2">#REF!</definedName>
    <definedName name="job___11" localSheetId="7">#REF!</definedName>
    <definedName name="job___11" localSheetId="1">#REF!</definedName>
    <definedName name="job___11" localSheetId="0">#REF!</definedName>
    <definedName name="job___11">#REF!</definedName>
    <definedName name="job___12" localSheetId="5">#REF!</definedName>
    <definedName name="job___12" localSheetId="4">#REF!</definedName>
    <definedName name="job___12" localSheetId="2">#REF!</definedName>
    <definedName name="job___12" localSheetId="7">#REF!</definedName>
    <definedName name="job___12" localSheetId="1">#REF!</definedName>
    <definedName name="job___12" localSheetId="0">#REF!</definedName>
    <definedName name="job___12">#REF!</definedName>
    <definedName name="JobID" localSheetId="5">#REF!</definedName>
    <definedName name="JobID" localSheetId="4">#REF!</definedName>
    <definedName name="JobID" localSheetId="2">#REF!</definedName>
    <definedName name="JobID" localSheetId="7">#REF!</definedName>
    <definedName name="JobID" localSheetId="1">#REF!</definedName>
    <definedName name="JobID" localSheetId="0">#REF!</definedName>
    <definedName name="JobID">#REF!</definedName>
    <definedName name="Jobtypes" localSheetId="1">[117]FORM7!$R$3:$S$7</definedName>
    <definedName name="Jobtypes" localSheetId="0">[117]FORM7!$R$3:$S$7</definedName>
    <definedName name="Jobtypes">[117]FORM7!$R$3:$S$7</definedName>
    <definedName name="JOI_RATE" localSheetId="5">#REF!</definedName>
    <definedName name="JOI_RATE" localSheetId="4">#REF!</definedName>
    <definedName name="JOI_RATE" localSheetId="2">#REF!</definedName>
    <definedName name="JOI_RATE" localSheetId="7">#REF!</definedName>
    <definedName name="JOI_RATE" localSheetId="1">#REF!</definedName>
    <definedName name="JOI_RATE" localSheetId="0">#REF!</definedName>
    <definedName name="JOI_RATE">#REF!</definedName>
    <definedName name="js" localSheetId="5">#REF!</definedName>
    <definedName name="js" localSheetId="4">#REF!</definedName>
    <definedName name="js" localSheetId="2">#REF!</definedName>
    <definedName name="js" localSheetId="7">#REF!</definedName>
    <definedName name="js" localSheetId="1">#REF!</definedName>
    <definedName name="js" localSheetId="0">#REF!</definedName>
    <definedName name="js">#REF!</definedName>
    <definedName name="JUMBO">'[4]Cost of O &amp; O'!$F$39</definedName>
    <definedName name="k" localSheetId="5" hidden="1">{"form-D1",#N/A,FALSE,"FORM-D1";"form-D1_amt",#N/A,FALSE,"FORM-D1"}</definedName>
    <definedName name="k" localSheetId="4" hidden="1">{"form-D1",#N/A,FALSE,"FORM-D1";"form-D1_amt",#N/A,FALSE,"FORM-D1"}</definedName>
    <definedName name="k" localSheetId="2" hidden="1">{"form-D1",#N/A,FALSE,"FORM-D1";"form-D1_amt",#N/A,FALSE,"FORM-D1"}</definedName>
    <definedName name="k" localSheetId="1" hidden="1">{"form-D1",#N/A,FALSE,"FORM-D1";"form-D1_amt",#N/A,FALSE,"FORM-D1"}</definedName>
    <definedName name="k" localSheetId="0" hidden="1">{"form-D1",#N/A,FALSE,"FORM-D1";"form-D1_amt",#N/A,FALSE,"FORM-D1"}</definedName>
    <definedName name="k" hidden="1">{"form-D1",#N/A,FALSE,"FORM-D1";"form-D1_amt",#N/A,FALSE,"FORM-D1"}</definedName>
    <definedName name="K___0" localSheetId="5">#REF!</definedName>
    <definedName name="K___0" localSheetId="4">#REF!</definedName>
    <definedName name="K___0" localSheetId="2">#REF!</definedName>
    <definedName name="K___0" localSheetId="7">#REF!</definedName>
    <definedName name="K___0" localSheetId="1">#REF!</definedName>
    <definedName name="K___0" localSheetId="0">#REF!</definedName>
    <definedName name="K___0">#REF!</definedName>
    <definedName name="K___13" localSheetId="5">#REF!</definedName>
    <definedName name="K___13" localSheetId="4">#REF!</definedName>
    <definedName name="K___13" localSheetId="2">#REF!</definedName>
    <definedName name="K___13" localSheetId="7">#REF!</definedName>
    <definedName name="K___13" localSheetId="1">#REF!</definedName>
    <definedName name="K___13" localSheetId="0">#REF!</definedName>
    <definedName name="K___13">#REF!</definedName>
    <definedName name="Ka" localSheetId="5">#REF!</definedName>
    <definedName name="Ka" localSheetId="4">#REF!</definedName>
    <definedName name="Ka" localSheetId="2">#REF!</definedName>
    <definedName name="Ka" localSheetId="7">#REF!</definedName>
    <definedName name="Ka" localSheetId="1">#REF!</definedName>
    <definedName name="Ka" localSheetId="0">#REF!</definedName>
    <definedName name="Ka">#REF!</definedName>
    <definedName name="KARNA" localSheetId="5">#REF!</definedName>
    <definedName name="KARNA" localSheetId="4">#REF!</definedName>
    <definedName name="KARNA" localSheetId="2">#REF!</definedName>
    <definedName name="KARNA" localSheetId="7">#REF!</definedName>
    <definedName name="KARNA" localSheetId="1">#REF!</definedName>
    <definedName name="KARNA" localSheetId="0">#REF!</definedName>
    <definedName name="KARNA">#REF!</definedName>
    <definedName name="kb" localSheetId="5">#REF!</definedName>
    <definedName name="kb" localSheetId="4">#REF!</definedName>
    <definedName name="kb" localSheetId="2">#REF!</definedName>
    <definedName name="kb" localSheetId="7">#REF!</definedName>
    <definedName name="kb" localSheetId="1">#REF!</definedName>
    <definedName name="kb" localSheetId="0">#REF!</definedName>
    <definedName name="kb">#REF!</definedName>
    <definedName name="kc" localSheetId="5">#REF!</definedName>
    <definedName name="kc" localSheetId="4">#REF!</definedName>
    <definedName name="kc" localSheetId="2">#REF!</definedName>
    <definedName name="kc" localSheetId="7">#REF!</definedName>
    <definedName name="kc" localSheetId="1">#REF!</definedName>
    <definedName name="kc" localSheetId="0">#REF!</definedName>
    <definedName name="kc">#REF!</definedName>
    <definedName name="KE" localSheetId="5">#REF!</definedName>
    <definedName name="KE" localSheetId="4">#REF!</definedName>
    <definedName name="KE" localSheetId="2">#REF!</definedName>
    <definedName name="KE" localSheetId="7">#REF!</definedName>
    <definedName name="KE" localSheetId="1">#REF!</definedName>
    <definedName name="KE" localSheetId="0">#REF!</definedName>
    <definedName name="KE">#REF!</definedName>
    <definedName name="KEII">'[35]Executive Summary -Thermal'!$H$4:$I$31</definedName>
    <definedName name="KEIIU">'[35]Executive Summary -Thermal'!$A$4:$F$31</definedName>
    <definedName name="KERB" localSheetId="5">#REF!</definedName>
    <definedName name="KERB" localSheetId="4">#REF!</definedName>
    <definedName name="KERB" localSheetId="2">#REF!</definedName>
    <definedName name="KERB" localSheetId="7">#REF!</definedName>
    <definedName name="KERB" localSheetId="1">#REF!</definedName>
    <definedName name="KERB" localSheetId="0">#REF!</definedName>
    <definedName name="KERB">#REF!</definedName>
    <definedName name="KH" localSheetId="5">#REF!</definedName>
    <definedName name="KH" localSheetId="4">#REF!</definedName>
    <definedName name="KH" localSheetId="2">#REF!</definedName>
    <definedName name="KH" localSheetId="7">#REF!</definedName>
    <definedName name="KH" localSheetId="1">#REF!</definedName>
    <definedName name="KH" localSheetId="0">#REF!</definedName>
    <definedName name="KH">#REF!</definedName>
    <definedName name="Kh___0" localSheetId="5">#REF!</definedName>
    <definedName name="Kh___0" localSheetId="4">#REF!</definedName>
    <definedName name="Kh___0" localSheetId="2">#REF!</definedName>
    <definedName name="Kh___0" localSheetId="7">#REF!</definedName>
    <definedName name="Kh___0" localSheetId="1">#REF!</definedName>
    <definedName name="Kh___0" localSheetId="0">#REF!</definedName>
    <definedName name="Kh___0">#REF!</definedName>
    <definedName name="Kh___13" localSheetId="5">#REF!</definedName>
    <definedName name="Kh___13" localSheetId="4">#REF!</definedName>
    <definedName name="Kh___13" localSheetId="2">#REF!</definedName>
    <definedName name="Kh___13" localSheetId="7">#REF!</definedName>
    <definedName name="Kh___13" localSheetId="1">#REF!</definedName>
    <definedName name="Kh___13" localSheetId="0">#REF!</definedName>
    <definedName name="Kh___13">#REF!</definedName>
    <definedName name="KHAL" localSheetId="5">#REF!</definedName>
    <definedName name="KHAL" localSheetId="4">#REF!</definedName>
    <definedName name="KHAL" localSheetId="2">#REF!</definedName>
    <definedName name="KHAL" localSheetId="7">#REF!</definedName>
    <definedName name="KHAL" localSheetId="1">#REF!</definedName>
    <definedName name="KHAL" localSheetId="0">#REF!</definedName>
    <definedName name="KHAL">#REF!</definedName>
    <definedName name="Ki" localSheetId="5">#REF!</definedName>
    <definedName name="Ki" localSheetId="4">#REF!</definedName>
    <definedName name="Ki" localSheetId="2">#REF!</definedName>
    <definedName name="Ki" localSheetId="7">#REF!</definedName>
    <definedName name="Ki" localSheetId="1">#REF!</definedName>
    <definedName name="Ki" localSheetId="0">#REF!</definedName>
    <definedName name="Ki">#REF!</definedName>
    <definedName name="Ki___0" localSheetId="5">#REF!</definedName>
    <definedName name="Ki___0" localSheetId="4">#REF!</definedName>
    <definedName name="Ki___0" localSheetId="2">#REF!</definedName>
    <definedName name="Ki___0" localSheetId="7">#REF!</definedName>
    <definedName name="Ki___0" localSheetId="1">#REF!</definedName>
    <definedName name="Ki___0" localSheetId="0">#REF!</definedName>
    <definedName name="Ki___0">#REF!</definedName>
    <definedName name="Ki___13" localSheetId="5">#REF!</definedName>
    <definedName name="Ki___13" localSheetId="4">#REF!</definedName>
    <definedName name="Ki___13" localSheetId="2">#REF!</definedName>
    <definedName name="Ki___13" localSheetId="7">#REF!</definedName>
    <definedName name="Ki___13" localSheetId="1">#REF!</definedName>
    <definedName name="Ki___13" localSheetId="0">#REF!</definedName>
    <definedName name="Ki___13">#REF!</definedName>
    <definedName name="Ki1___0" localSheetId="5">#REF!</definedName>
    <definedName name="Ki1___0" localSheetId="4">#REF!</definedName>
    <definedName name="Ki1___0" localSheetId="2">#REF!</definedName>
    <definedName name="Ki1___0" localSheetId="7">#REF!</definedName>
    <definedName name="Ki1___0" localSheetId="1">#REF!</definedName>
    <definedName name="Ki1___0" localSheetId="0">#REF!</definedName>
    <definedName name="Ki1___0">#REF!</definedName>
    <definedName name="Ki1___13" localSheetId="5">#REF!</definedName>
    <definedName name="Ki1___13" localSheetId="4">#REF!</definedName>
    <definedName name="Ki1___13" localSheetId="2">#REF!</definedName>
    <definedName name="Ki1___13" localSheetId="7">#REF!</definedName>
    <definedName name="Ki1___13" localSheetId="1">#REF!</definedName>
    <definedName name="Ki1___13" localSheetId="0">#REF!</definedName>
    <definedName name="Ki1___13">#REF!</definedName>
    <definedName name="Ki2___0" localSheetId="5">#REF!</definedName>
    <definedName name="Ki2___0" localSheetId="4">#REF!</definedName>
    <definedName name="Ki2___0" localSheetId="2">#REF!</definedName>
    <definedName name="Ki2___0" localSheetId="7">#REF!</definedName>
    <definedName name="Ki2___0" localSheetId="1">#REF!</definedName>
    <definedName name="Ki2___0" localSheetId="0">#REF!</definedName>
    <definedName name="Ki2___0">#REF!</definedName>
    <definedName name="Ki2___13" localSheetId="5">#REF!</definedName>
    <definedName name="Ki2___13" localSheetId="4">#REF!</definedName>
    <definedName name="Ki2___13" localSheetId="2">#REF!</definedName>
    <definedName name="Ki2___13" localSheetId="7">#REF!</definedName>
    <definedName name="Ki2___13" localSheetId="1">#REF!</definedName>
    <definedName name="Ki2___13" localSheetId="0">#REF!</definedName>
    <definedName name="Ki2___13">#REF!</definedName>
    <definedName name="Kii" localSheetId="5">#REF!</definedName>
    <definedName name="Kii" localSheetId="4">#REF!</definedName>
    <definedName name="Kii" localSheetId="2">#REF!</definedName>
    <definedName name="Kii" localSheetId="7">#REF!</definedName>
    <definedName name="Kii" localSheetId="1">#REF!</definedName>
    <definedName name="Kii" localSheetId="0">#REF!</definedName>
    <definedName name="Kii">#REF!</definedName>
    <definedName name="Kii___0" localSheetId="5">#REF!</definedName>
    <definedName name="Kii___0" localSheetId="4">#REF!</definedName>
    <definedName name="Kii___0" localSheetId="2">#REF!</definedName>
    <definedName name="Kii___0" localSheetId="7">#REF!</definedName>
    <definedName name="Kii___0" localSheetId="1">#REF!</definedName>
    <definedName name="Kii___0" localSheetId="0">#REF!</definedName>
    <definedName name="Kii___0">#REF!</definedName>
    <definedName name="Kii___13" localSheetId="5">#REF!</definedName>
    <definedName name="Kii___13" localSheetId="4">#REF!</definedName>
    <definedName name="Kii___13" localSheetId="2">#REF!</definedName>
    <definedName name="Kii___13" localSheetId="7">#REF!</definedName>
    <definedName name="Kii___13" localSheetId="1">#REF!</definedName>
    <definedName name="Kii___13" localSheetId="0">#REF!</definedName>
    <definedName name="Kii___13">#REF!</definedName>
    <definedName name="kk" localSheetId="5">#REF!</definedName>
    <definedName name="kk" localSheetId="4">#REF!</definedName>
    <definedName name="kk" localSheetId="2">#REF!</definedName>
    <definedName name="kk" localSheetId="7">#REF!</definedName>
    <definedName name="kk" localSheetId="1">#REF!</definedName>
    <definedName name="kk" localSheetId="0">#REF!</definedName>
    <definedName name="kk">#REF!</definedName>
    <definedName name="Km" localSheetId="5">#REF!</definedName>
    <definedName name="Km" localSheetId="4">#REF!</definedName>
    <definedName name="Km" localSheetId="2">#REF!</definedName>
    <definedName name="Km" localSheetId="7">#REF!</definedName>
    <definedName name="Km" localSheetId="1">#REF!</definedName>
    <definedName name="Km" localSheetId="0">#REF!</definedName>
    <definedName name="Km">#REF!</definedName>
    <definedName name="Km___0" localSheetId="5">#REF!</definedName>
    <definedName name="Km___0" localSheetId="4">#REF!</definedName>
    <definedName name="Km___0" localSheetId="2">#REF!</definedName>
    <definedName name="Km___0" localSheetId="7">#REF!</definedName>
    <definedName name="Km___0" localSheetId="1">#REF!</definedName>
    <definedName name="Km___0" localSheetId="0">#REF!</definedName>
    <definedName name="Km___0">#REF!</definedName>
    <definedName name="Km___13" localSheetId="5">#REF!</definedName>
    <definedName name="Km___13" localSheetId="4">#REF!</definedName>
    <definedName name="Km___13" localSheetId="2">#REF!</definedName>
    <definedName name="Km___13" localSheetId="7">#REF!</definedName>
    <definedName name="Km___13" localSheetId="1">#REF!</definedName>
    <definedName name="Km___13" localSheetId="0">#REF!</definedName>
    <definedName name="Km___13">#REF!</definedName>
    <definedName name="KOTASTN">'[46]RA Civil'!$E$43</definedName>
    <definedName name="Kp" localSheetId="5">#REF!</definedName>
    <definedName name="Kp" localSheetId="4">#REF!</definedName>
    <definedName name="Kp" localSheetId="2">#REF!</definedName>
    <definedName name="Kp" localSheetId="7">#REF!</definedName>
    <definedName name="Kp" localSheetId="1">#REF!</definedName>
    <definedName name="Kp" localSheetId="0">#REF!</definedName>
    <definedName name="Kp">#REF!</definedName>
    <definedName name="Ks" localSheetId="5">#REF!</definedName>
    <definedName name="Ks" localSheetId="4">#REF!</definedName>
    <definedName name="Ks" localSheetId="2">#REF!</definedName>
    <definedName name="Ks" localSheetId="7">#REF!</definedName>
    <definedName name="Ks" localSheetId="1">#REF!</definedName>
    <definedName name="Ks" localSheetId="0">#REF!</definedName>
    <definedName name="Ks">#REF!</definedName>
    <definedName name="Ks___0" localSheetId="5">#REF!</definedName>
    <definedName name="Ks___0" localSheetId="4">#REF!</definedName>
    <definedName name="Ks___0" localSheetId="2">#REF!</definedName>
    <definedName name="Ks___0" localSheetId="7">#REF!</definedName>
    <definedName name="Ks___0" localSheetId="1">#REF!</definedName>
    <definedName name="Ks___0" localSheetId="0">#REF!</definedName>
    <definedName name="Ks___0">#REF!</definedName>
    <definedName name="Ks___13" localSheetId="5">#REF!</definedName>
    <definedName name="Ks___13" localSheetId="4">#REF!</definedName>
    <definedName name="Ks___13" localSheetId="2">#REF!</definedName>
    <definedName name="Ks___13" localSheetId="7">#REF!</definedName>
    <definedName name="Ks___13" localSheetId="1">#REF!</definedName>
    <definedName name="Ks___13" localSheetId="0">#REF!</definedName>
    <definedName name="Ks___13">#REF!</definedName>
    <definedName name="KTA" localSheetId="5">#REF!</definedName>
    <definedName name="KTA" localSheetId="4">#REF!</definedName>
    <definedName name="KTA" localSheetId="2">#REF!</definedName>
    <definedName name="KTA" localSheetId="7">#REF!</definedName>
    <definedName name="KTA" localSheetId="1">#REF!</definedName>
    <definedName name="KTA" localSheetId="0">#REF!</definedName>
    <definedName name="KTA">#REF!</definedName>
    <definedName name="KTB" localSheetId="5">#REF!</definedName>
    <definedName name="KTB" localSheetId="4">#REF!</definedName>
    <definedName name="KTB" localSheetId="2">#REF!</definedName>
    <definedName name="KTB" localSheetId="7">#REF!</definedName>
    <definedName name="KTB" localSheetId="1">#REF!</definedName>
    <definedName name="KTB" localSheetId="0">#REF!</definedName>
    <definedName name="KTB">#REF!</definedName>
    <definedName name="KTX" localSheetId="5">#REF!</definedName>
    <definedName name="KTX" localSheetId="4">#REF!</definedName>
    <definedName name="KTX" localSheetId="2">#REF!</definedName>
    <definedName name="KTX" localSheetId="7">#REF!</definedName>
    <definedName name="KTX" localSheetId="1">#REF!</definedName>
    <definedName name="KTX" localSheetId="0">#REF!</definedName>
    <definedName name="KTX">#REF!</definedName>
    <definedName name="KU" localSheetId="5">#REF!</definedName>
    <definedName name="KU" localSheetId="4">#REF!</definedName>
    <definedName name="KU" localSheetId="2">#REF!</definedName>
    <definedName name="KU" localSheetId="7">#REF!</definedName>
    <definedName name="KU" localSheetId="1">#REF!</definedName>
    <definedName name="KU" localSheetId="0">#REF!</definedName>
    <definedName name="KU">#REF!</definedName>
    <definedName name="L" localSheetId="5">#REF!</definedName>
    <definedName name="L" localSheetId="4">#REF!</definedName>
    <definedName name="L" localSheetId="2">#REF!</definedName>
    <definedName name="L" localSheetId="7">#REF!</definedName>
    <definedName name="L" localSheetId="1">#REF!</definedName>
    <definedName name="L" localSheetId="0">#REF!</definedName>
    <definedName name="L">#REF!</definedName>
    <definedName name="L___0" localSheetId="5">#REF!</definedName>
    <definedName name="L___0" localSheetId="4">#REF!</definedName>
    <definedName name="L___0" localSheetId="2">#REF!</definedName>
    <definedName name="L___0" localSheetId="7">#REF!</definedName>
    <definedName name="L___0" localSheetId="1">#REF!</definedName>
    <definedName name="L___0" localSheetId="0">#REF!</definedName>
    <definedName name="L___0">#REF!</definedName>
    <definedName name="L___13" localSheetId="5">#REF!</definedName>
    <definedName name="L___13" localSheetId="4">#REF!</definedName>
    <definedName name="L___13" localSheetId="2">#REF!</definedName>
    <definedName name="L___13" localSheetId="7">#REF!</definedName>
    <definedName name="L___13" localSheetId="1">#REF!</definedName>
    <definedName name="L___13" localSheetId="0">#REF!</definedName>
    <definedName name="L___13">#REF!</definedName>
    <definedName name="LAB_RATE" localSheetId="5">#REF!</definedName>
    <definedName name="LAB_RATE" localSheetId="4">#REF!</definedName>
    <definedName name="LAB_RATE" localSheetId="2">#REF!</definedName>
    <definedName name="LAB_RATE" localSheetId="7">#REF!</definedName>
    <definedName name="LAB_RATE" localSheetId="1">#REF!</definedName>
    <definedName name="LAB_RATE" localSheetId="0">#REF!</definedName>
    <definedName name="LAB_RATE">#REF!</definedName>
    <definedName name="LABM1" localSheetId="5">#REF!</definedName>
    <definedName name="LABM1" localSheetId="4">#REF!</definedName>
    <definedName name="LABM1" localSheetId="2">#REF!</definedName>
    <definedName name="LABM1" localSheetId="7">#REF!</definedName>
    <definedName name="LABM1" localSheetId="1">#REF!</definedName>
    <definedName name="LABM1" localSheetId="0">#REF!</definedName>
    <definedName name="LABM1">#REF!</definedName>
    <definedName name="LABM2" localSheetId="5">#REF!</definedName>
    <definedName name="LABM2" localSheetId="4">#REF!</definedName>
    <definedName name="LABM2" localSheetId="2">#REF!</definedName>
    <definedName name="LABM2" localSheetId="7">#REF!</definedName>
    <definedName name="LABM2" localSheetId="1">#REF!</definedName>
    <definedName name="LABM2" localSheetId="0">#REF!</definedName>
    <definedName name="LABM2">#REF!</definedName>
    <definedName name="LABM3" localSheetId="5">#REF!</definedName>
    <definedName name="LABM3" localSheetId="4">#REF!</definedName>
    <definedName name="LABM3" localSheetId="2">#REF!</definedName>
    <definedName name="LABM3" localSheetId="7">#REF!</definedName>
    <definedName name="LABM3" localSheetId="1">#REF!</definedName>
    <definedName name="LABM3" localSheetId="0">#REF!</definedName>
    <definedName name="LABM3">#REF!</definedName>
    <definedName name="LABM4" localSheetId="5">#REF!</definedName>
    <definedName name="LABM4" localSheetId="4">#REF!</definedName>
    <definedName name="LABM4" localSheetId="2">#REF!</definedName>
    <definedName name="LABM4" localSheetId="7">#REF!</definedName>
    <definedName name="LABM4" localSheetId="1">#REF!</definedName>
    <definedName name="LABM4" localSheetId="0">#REF!</definedName>
    <definedName name="LABM4">#REF!</definedName>
    <definedName name="LABM5" localSheetId="5">#REF!</definedName>
    <definedName name="LABM5" localSheetId="4">#REF!</definedName>
    <definedName name="LABM5" localSheetId="2">#REF!</definedName>
    <definedName name="LABM5" localSheetId="7">#REF!</definedName>
    <definedName name="LABM5" localSheetId="1">#REF!</definedName>
    <definedName name="LABM5" localSheetId="0">#REF!</definedName>
    <definedName name="LABM5">#REF!</definedName>
    <definedName name="LABM6" localSheetId="5">#REF!</definedName>
    <definedName name="LABM6" localSheetId="4">#REF!</definedName>
    <definedName name="LABM6" localSheetId="2">#REF!</definedName>
    <definedName name="LABM6" localSheetId="7">#REF!</definedName>
    <definedName name="LABM6" localSheetId="1">#REF!</definedName>
    <definedName name="LABM6" localSheetId="0">#REF!</definedName>
    <definedName name="LABM6">#REF!</definedName>
    <definedName name="LAC">[118]S2groupcode!$G$2</definedName>
    <definedName name="LACB1" localSheetId="5">#REF!</definedName>
    <definedName name="LACB1" localSheetId="4">#REF!</definedName>
    <definedName name="LACB1" localSheetId="2">#REF!</definedName>
    <definedName name="LACB1" localSheetId="7">#REF!</definedName>
    <definedName name="LACB1" localSheetId="1">#REF!</definedName>
    <definedName name="LACB1" localSheetId="0">#REF!</definedName>
    <definedName name="LACB1">#REF!</definedName>
    <definedName name="LACB2" localSheetId="5">#REF!</definedName>
    <definedName name="LACB2" localSheetId="4">#REF!</definedName>
    <definedName name="LACB2" localSheetId="2">#REF!</definedName>
    <definedName name="LACB2" localSheetId="7">#REF!</definedName>
    <definedName name="LACB2" localSheetId="1">#REF!</definedName>
    <definedName name="LACB2" localSheetId="0">#REF!</definedName>
    <definedName name="LACB2">#REF!</definedName>
    <definedName name="LACB3" localSheetId="5">#REF!</definedName>
    <definedName name="LACB3" localSheetId="4">#REF!</definedName>
    <definedName name="LACB3" localSheetId="2">#REF!</definedName>
    <definedName name="LACB3" localSheetId="7">#REF!</definedName>
    <definedName name="LACB3" localSheetId="1">#REF!</definedName>
    <definedName name="LACB3" localSheetId="0">#REF!</definedName>
    <definedName name="LACB3">#REF!</definedName>
    <definedName name="LACB4" localSheetId="5">#REF!</definedName>
    <definedName name="LACB4" localSheetId="4">#REF!</definedName>
    <definedName name="LACB4" localSheetId="2">#REF!</definedName>
    <definedName name="LACB4" localSheetId="7">#REF!</definedName>
    <definedName name="LACB4" localSheetId="1">#REF!</definedName>
    <definedName name="LACB4" localSheetId="0">#REF!</definedName>
    <definedName name="LACB4">#REF!</definedName>
    <definedName name="LACB5" localSheetId="5">#REF!</definedName>
    <definedName name="LACB5" localSheetId="4">#REF!</definedName>
    <definedName name="LACB5" localSheetId="2">#REF!</definedName>
    <definedName name="LACB5" localSheetId="7">#REF!</definedName>
    <definedName name="LACB5" localSheetId="1">#REF!</definedName>
    <definedName name="LACB5" localSheetId="0">#REF!</definedName>
    <definedName name="LACB5">#REF!</definedName>
    <definedName name="LACB6" localSheetId="5">#REF!</definedName>
    <definedName name="LACB6" localSheetId="4">#REF!</definedName>
    <definedName name="LACB6" localSheetId="2">#REF!</definedName>
    <definedName name="LACB6" localSheetId="7">#REF!</definedName>
    <definedName name="LACB6" localSheetId="1">#REF!</definedName>
    <definedName name="LACB6" localSheetId="0">#REF!</definedName>
    <definedName name="LACB6">#REF!</definedName>
    <definedName name="LACR1" localSheetId="5">#REF!</definedName>
    <definedName name="LACR1" localSheetId="4">#REF!</definedName>
    <definedName name="LACR1" localSheetId="2">#REF!</definedName>
    <definedName name="LACR1" localSheetId="7">#REF!</definedName>
    <definedName name="LACR1" localSheetId="1">#REF!</definedName>
    <definedName name="LACR1" localSheetId="0">#REF!</definedName>
    <definedName name="LACR1">#REF!</definedName>
    <definedName name="LACR2" localSheetId="5">#REF!</definedName>
    <definedName name="LACR2" localSheetId="4">#REF!</definedName>
    <definedName name="LACR2" localSheetId="2">#REF!</definedName>
    <definedName name="LACR2" localSheetId="7">#REF!</definedName>
    <definedName name="LACR2" localSheetId="1">#REF!</definedName>
    <definedName name="LACR2" localSheetId="0">#REF!</definedName>
    <definedName name="LACR2">#REF!</definedName>
    <definedName name="LACR3" localSheetId="5">#REF!</definedName>
    <definedName name="LACR3" localSheetId="4">#REF!</definedName>
    <definedName name="LACR3" localSheetId="2">#REF!</definedName>
    <definedName name="LACR3" localSheetId="7">#REF!</definedName>
    <definedName name="LACR3" localSheetId="1">#REF!</definedName>
    <definedName name="LACR3" localSheetId="0">#REF!</definedName>
    <definedName name="LACR3">#REF!</definedName>
    <definedName name="LACR4" localSheetId="5">#REF!</definedName>
    <definedName name="LACR4" localSheetId="4">#REF!</definedName>
    <definedName name="LACR4" localSheetId="2">#REF!</definedName>
    <definedName name="LACR4" localSheetId="7">#REF!</definedName>
    <definedName name="LACR4" localSheetId="1">#REF!</definedName>
    <definedName name="LACR4" localSheetId="0">#REF!</definedName>
    <definedName name="LACR4">#REF!</definedName>
    <definedName name="LACR5" localSheetId="5">#REF!</definedName>
    <definedName name="LACR5" localSheetId="4">#REF!</definedName>
    <definedName name="LACR5" localSheetId="2">#REF!</definedName>
    <definedName name="LACR5" localSheetId="7">#REF!</definedName>
    <definedName name="LACR5" localSheetId="1">#REF!</definedName>
    <definedName name="LACR5" localSheetId="0">#REF!</definedName>
    <definedName name="LACR5">#REF!</definedName>
    <definedName name="LACR6" localSheetId="5">#REF!</definedName>
    <definedName name="LACR6" localSheetId="4">#REF!</definedName>
    <definedName name="LACR6" localSheetId="2">#REF!</definedName>
    <definedName name="LACR6" localSheetId="7">#REF!</definedName>
    <definedName name="LACR6" localSheetId="1">#REF!</definedName>
    <definedName name="LACR6" localSheetId="0">#REF!</definedName>
    <definedName name="LACR6">#REF!</definedName>
    <definedName name="LACS">[119]PLAN_FEB97!$A$2</definedName>
    <definedName name="LAGG1" localSheetId="5">#REF!</definedName>
    <definedName name="LAGG1" localSheetId="4">#REF!</definedName>
    <definedName name="LAGG1" localSheetId="2">#REF!</definedName>
    <definedName name="LAGG1" localSheetId="7">#REF!</definedName>
    <definedName name="LAGG1" localSheetId="1">#REF!</definedName>
    <definedName name="LAGG1" localSheetId="0">#REF!</definedName>
    <definedName name="LAGG1">#REF!</definedName>
    <definedName name="LAGG2" localSheetId="5">#REF!</definedName>
    <definedName name="LAGG2" localSheetId="4">#REF!</definedName>
    <definedName name="LAGG2" localSheetId="2">#REF!</definedName>
    <definedName name="LAGG2" localSheetId="7">#REF!</definedName>
    <definedName name="LAGG2" localSheetId="1">#REF!</definedName>
    <definedName name="LAGG2" localSheetId="0">#REF!</definedName>
    <definedName name="LAGG2">#REF!</definedName>
    <definedName name="LAGG3" localSheetId="5">#REF!</definedName>
    <definedName name="LAGG3" localSheetId="4">#REF!</definedName>
    <definedName name="LAGG3" localSheetId="2">#REF!</definedName>
    <definedName name="LAGG3" localSheetId="7">#REF!</definedName>
    <definedName name="LAGG3" localSheetId="1">#REF!</definedName>
    <definedName name="LAGG3" localSheetId="0">#REF!</definedName>
    <definedName name="LAGG3">#REF!</definedName>
    <definedName name="LAGG6" localSheetId="5">#REF!</definedName>
    <definedName name="LAGG6" localSheetId="4">#REF!</definedName>
    <definedName name="LAGG6" localSheetId="2">#REF!</definedName>
    <definedName name="LAGG6" localSheetId="7">#REF!</definedName>
    <definedName name="LAGG6" localSheetId="1">#REF!</definedName>
    <definedName name="LAGG6" localSheetId="0">#REF!</definedName>
    <definedName name="LAGG6">#REF!</definedName>
    <definedName name="LAMP" localSheetId="5">#REF!</definedName>
    <definedName name="LAMP" localSheetId="4">#REF!</definedName>
    <definedName name="LAMP" localSheetId="2">#REF!</definedName>
    <definedName name="LAMP" localSheetId="7">#REF!</definedName>
    <definedName name="LAMP" localSheetId="1">#REF!</definedName>
    <definedName name="LAMP" localSheetId="0">#REF!</definedName>
    <definedName name="LAMP">#REF!</definedName>
    <definedName name="LAMP___0" localSheetId="5">#REF!</definedName>
    <definedName name="LAMP___0" localSheetId="4">#REF!</definedName>
    <definedName name="LAMP___0" localSheetId="2">#REF!</definedName>
    <definedName name="LAMP___0" localSheetId="7">#REF!</definedName>
    <definedName name="LAMP___0" localSheetId="1">#REF!</definedName>
    <definedName name="LAMP___0" localSheetId="0">#REF!</definedName>
    <definedName name="LAMP___0">#REF!</definedName>
    <definedName name="LAMP___13" localSheetId="5">#REF!</definedName>
    <definedName name="LAMP___13" localSheetId="4">#REF!</definedName>
    <definedName name="LAMP___13" localSheetId="2">#REF!</definedName>
    <definedName name="LAMP___13" localSheetId="7">#REF!</definedName>
    <definedName name="LAMP___13" localSheetId="1">#REF!</definedName>
    <definedName name="LAMP___13" localSheetId="0">#REF!</definedName>
    <definedName name="LAMP___13">#REF!</definedName>
    <definedName name="latent">'[120]steam table'!$N$5:$Q$102</definedName>
    <definedName name="LATH" localSheetId="5">#REF!</definedName>
    <definedName name="LATH" localSheetId="4">#REF!</definedName>
    <definedName name="LATH" localSheetId="2">#REF!</definedName>
    <definedName name="LATH" localSheetId="7">#REF!</definedName>
    <definedName name="LATH" localSheetId="1">#REF!</definedName>
    <definedName name="LATH" localSheetId="0">#REF!</definedName>
    <definedName name="LATH">#REF!</definedName>
    <definedName name="LAWM1" localSheetId="5">#REF!</definedName>
    <definedName name="LAWM1" localSheetId="4">#REF!</definedName>
    <definedName name="LAWM1" localSheetId="2">#REF!</definedName>
    <definedName name="LAWM1" localSheetId="7">#REF!</definedName>
    <definedName name="LAWM1" localSheetId="1">#REF!</definedName>
    <definedName name="LAWM1" localSheetId="0">#REF!</definedName>
    <definedName name="LAWM1">#REF!</definedName>
    <definedName name="LAWM2" localSheetId="5">#REF!</definedName>
    <definedName name="LAWM2" localSheetId="4">#REF!</definedName>
    <definedName name="LAWM2" localSheetId="2">#REF!</definedName>
    <definedName name="LAWM2" localSheetId="7">#REF!</definedName>
    <definedName name="LAWM2" localSheetId="1">#REF!</definedName>
    <definedName name="LAWM2" localSheetId="0">#REF!</definedName>
    <definedName name="LAWM2">#REF!</definedName>
    <definedName name="LAWM3" localSheetId="5">#REF!</definedName>
    <definedName name="LAWM3" localSheetId="4">#REF!</definedName>
    <definedName name="LAWM3" localSheetId="2">#REF!</definedName>
    <definedName name="LAWM3" localSheetId="7">#REF!</definedName>
    <definedName name="LAWM3" localSheetId="1">#REF!</definedName>
    <definedName name="LAWM3" localSheetId="0">#REF!</definedName>
    <definedName name="LAWM3">#REF!</definedName>
    <definedName name="LAWM4" localSheetId="5">#REF!</definedName>
    <definedName name="LAWM4" localSheetId="4">#REF!</definedName>
    <definedName name="LAWM4" localSheetId="2">#REF!</definedName>
    <definedName name="LAWM4" localSheetId="7">#REF!</definedName>
    <definedName name="LAWM4" localSheetId="1">#REF!</definedName>
    <definedName name="LAWM4" localSheetId="0">#REF!</definedName>
    <definedName name="LAWM4">#REF!</definedName>
    <definedName name="LAWM5" localSheetId="5">#REF!</definedName>
    <definedName name="LAWM5" localSheetId="4">#REF!</definedName>
    <definedName name="LAWM5" localSheetId="2">#REF!</definedName>
    <definedName name="LAWM5" localSheetId="7">#REF!</definedName>
    <definedName name="LAWM5" localSheetId="1">#REF!</definedName>
    <definedName name="LAWM5" localSheetId="0">#REF!</definedName>
    <definedName name="LAWM5">#REF!</definedName>
    <definedName name="LAWM6" localSheetId="5">#REF!</definedName>
    <definedName name="LAWM6" localSheetId="4">#REF!</definedName>
    <definedName name="LAWM6" localSheetId="2">#REF!</definedName>
    <definedName name="LAWM6" localSheetId="7">#REF!</definedName>
    <definedName name="LAWM6" localSheetId="1">#REF!</definedName>
    <definedName name="LAWM6" localSheetId="0">#REF!</definedName>
    <definedName name="LAWM6">#REF!</definedName>
    <definedName name="LBM" localSheetId="5">#REF!</definedName>
    <definedName name="LBM" localSheetId="4">#REF!</definedName>
    <definedName name="LBM" localSheetId="2">#REF!</definedName>
    <definedName name="LBM" localSheetId="7">#REF!</definedName>
    <definedName name="LBM" localSheetId="1">#REF!</definedName>
    <definedName name="LBM" localSheetId="0">#REF!</definedName>
    <definedName name="LBM">#REF!</definedName>
    <definedName name="LBMod" localSheetId="5">#REF!</definedName>
    <definedName name="LBMod" localSheetId="4">#REF!</definedName>
    <definedName name="LBMod" localSheetId="2">#REF!</definedName>
    <definedName name="LBMod" localSheetId="7">#REF!</definedName>
    <definedName name="LBMod" localSheetId="1">#REF!</definedName>
    <definedName name="LBMod" localSheetId="0">#REF!</definedName>
    <definedName name="LBMod">#REF!</definedName>
    <definedName name="LBOULD" localSheetId="5">#REF!</definedName>
    <definedName name="LBOULD" localSheetId="4">#REF!</definedName>
    <definedName name="LBOULD" localSheetId="2">#REF!</definedName>
    <definedName name="LBOULD" localSheetId="7">#REF!</definedName>
    <definedName name="LBOULD" localSheetId="1">#REF!</definedName>
    <definedName name="LBOULD" localSheetId="0">#REF!</definedName>
    <definedName name="LBOULD">#REF!</definedName>
    <definedName name="LC" localSheetId="5">#REF!</definedName>
    <definedName name="LC" localSheetId="4">#REF!</definedName>
    <definedName name="LC" localSheetId="2">#REF!</definedName>
    <definedName name="LC" localSheetId="7">#REF!</definedName>
    <definedName name="LC" localSheetId="1">#REF!</definedName>
    <definedName name="LC" localSheetId="0">#REF!</definedName>
    <definedName name="LC">#REF!</definedName>
    <definedName name="Lc___0" localSheetId="5">#REF!</definedName>
    <definedName name="Lc___0" localSheetId="4">#REF!</definedName>
    <definedName name="Lc___0" localSheetId="2">#REF!</definedName>
    <definedName name="Lc___0" localSheetId="7">#REF!</definedName>
    <definedName name="Lc___0" localSheetId="1">#REF!</definedName>
    <definedName name="Lc___0" localSheetId="0">#REF!</definedName>
    <definedName name="Lc___0">#REF!</definedName>
    <definedName name="Lc___13" localSheetId="5">#REF!</definedName>
    <definedName name="Lc___13" localSheetId="4">#REF!</definedName>
    <definedName name="Lc___13" localSheetId="2">#REF!</definedName>
    <definedName name="Lc___13" localSheetId="7">#REF!</definedName>
    <definedName name="Lc___13" localSheetId="1">#REF!</definedName>
    <definedName name="Lc___13" localSheetId="0">#REF!</definedName>
    <definedName name="Lc___13">#REF!</definedName>
    <definedName name="LCON" localSheetId="5">#REF!</definedName>
    <definedName name="LCON" localSheetId="4">#REF!</definedName>
    <definedName name="LCON" localSheetId="2">#REF!</definedName>
    <definedName name="LCON" localSheetId="7">#REF!</definedName>
    <definedName name="LCON" localSheetId="1">#REF!</definedName>
    <definedName name="LCON" localSheetId="0">#REF!</definedName>
    <definedName name="LCON">#REF!</definedName>
    <definedName name="LCSAND1" localSheetId="5">#REF!</definedName>
    <definedName name="LCSAND1" localSheetId="4">#REF!</definedName>
    <definedName name="LCSAND1" localSheetId="2">#REF!</definedName>
    <definedName name="LCSAND1" localSheetId="7">#REF!</definedName>
    <definedName name="LCSAND1" localSheetId="1">#REF!</definedName>
    <definedName name="LCSAND1" localSheetId="0">#REF!</definedName>
    <definedName name="LCSAND1">#REF!</definedName>
    <definedName name="LCSAND2" localSheetId="5">#REF!</definedName>
    <definedName name="LCSAND2" localSheetId="4">#REF!</definedName>
    <definedName name="LCSAND2" localSheetId="2">#REF!</definedName>
    <definedName name="LCSAND2" localSheetId="7">#REF!</definedName>
    <definedName name="LCSAND2" localSheetId="1">#REF!</definedName>
    <definedName name="LCSAND2" localSheetId="0">#REF!</definedName>
    <definedName name="LCSAND2">#REF!</definedName>
    <definedName name="LCSAND3" localSheetId="5">#REF!</definedName>
    <definedName name="LCSAND3" localSheetId="4">#REF!</definedName>
    <definedName name="LCSAND3" localSheetId="2">#REF!</definedName>
    <definedName name="LCSAND3" localSheetId="7">#REF!</definedName>
    <definedName name="LCSAND3" localSheetId="1">#REF!</definedName>
    <definedName name="LCSAND3" localSheetId="0">#REF!</definedName>
    <definedName name="LCSAND3">#REF!</definedName>
    <definedName name="LCSAND6" localSheetId="5">#REF!</definedName>
    <definedName name="LCSAND6" localSheetId="4">#REF!</definedName>
    <definedName name="LCSAND6" localSheetId="2">#REF!</definedName>
    <definedName name="LCSAND6" localSheetId="7">#REF!</definedName>
    <definedName name="LCSAND6" localSheetId="1">#REF!</definedName>
    <definedName name="LCSAND6" localSheetId="0">#REF!</definedName>
    <definedName name="LCSAND6">#REF!</definedName>
    <definedName name="lean" localSheetId="5">#REF!</definedName>
    <definedName name="lean" localSheetId="4">#REF!</definedName>
    <definedName name="lean" localSheetId="2">#REF!</definedName>
    <definedName name="lean" localSheetId="7">#REF!</definedName>
    <definedName name="lean" localSheetId="1">#REF!</definedName>
    <definedName name="lean" localSheetId="0">#REF!</definedName>
    <definedName name="lean">#REF!</definedName>
    <definedName name="lef" localSheetId="5">#REF!</definedName>
    <definedName name="lef" localSheetId="4">#REF!</definedName>
    <definedName name="lef" localSheetId="2">#REF!</definedName>
    <definedName name="lef" localSheetId="7">#REF!</definedName>
    <definedName name="lef" localSheetId="1">#REF!</definedName>
    <definedName name="lef" localSheetId="0">#REF!</definedName>
    <definedName name="lef">#REF!</definedName>
    <definedName name="Leff">[64]basdat!$D$4</definedName>
    <definedName name="lel" localSheetId="5">#REF!</definedName>
    <definedName name="lel" localSheetId="4">#REF!</definedName>
    <definedName name="lel" localSheetId="2">#REF!</definedName>
    <definedName name="lel" localSheetId="7">#REF!</definedName>
    <definedName name="lel" localSheetId="1">#REF!</definedName>
    <definedName name="lel" localSheetId="0">#REF!</definedName>
    <definedName name="lel">#REF!</definedName>
    <definedName name="len" localSheetId="5">#REF!</definedName>
    <definedName name="len" localSheetId="4">#REF!</definedName>
    <definedName name="len" localSheetId="2">#REF!</definedName>
    <definedName name="len" localSheetId="7">#REF!</definedName>
    <definedName name="len" localSheetId="1">#REF!</definedName>
    <definedName name="len" localSheetId="0">#REF!</definedName>
    <definedName name="len">#REF!</definedName>
    <definedName name="LGSB1" localSheetId="5">#REF!</definedName>
    <definedName name="LGSB1" localSheetId="4">#REF!</definedName>
    <definedName name="LGSB1" localSheetId="2">#REF!</definedName>
    <definedName name="LGSB1" localSheetId="7">#REF!</definedName>
    <definedName name="LGSB1" localSheetId="1">#REF!</definedName>
    <definedName name="LGSB1" localSheetId="0">#REF!</definedName>
    <definedName name="LGSB1">#REF!</definedName>
    <definedName name="LGSB2" localSheetId="5">#REF!</definedName>
    <definedName name="LGSB2" localSheetId="4">#REF!</definedName>
    <definedName name="LGSB2" localSheetId="2">#REF!</definedName>
    <definedName name="LGSB2" localSheetId="7">#REF!</definedName>
    <definedName name="LGSB2" localSheetId="1">#REF!</definedName>
    <definedName name="LGSB2" localSheetId="0">#REF!</definedName>
    <definedName name="LGSB2">#REF!</definedName>
    <definedName name="LGSB3" localSheetId="5">#REF!</definedName>
    <definedName name="LGSB3" localSheetId="4">#REF!</definedName>
    <definedName name="LGSB3" localSheetId="2">#REF!</definedName>
    <definedName name="LGSB3" localSheetId="7">#REF!</definedName>
    <definedName name="LGSB3" localSheetId="1">#REF!</definedName>
    <definedName name="LGSB3" localSheetId="0">#REF!</definedName>
    <definedName name="LGSB3">#REF!</definedName>
    <definedName name="LGSB4" localSheetId="5">#REF!</definedName>
    <definedName name="LGSB4" localSheetId="4">#REF!</definedName>
    <definedName name="LGSB4" localSheetId="2">#REF!</definedName>
    <definedName name="LGSB4" localSheetId="7">#REF!</definedName>
    <definedName name="LGSB4" localSheetId="1">#REF!</definedName>
    <definedName name="LGSB4" localSheetId="0">#REF!</definedName>
    <definedName name="LGSB4">#REF!</definedName>
    <definedName name="LGSB5" localSheetId="5">#REF!</definedName>
    <definedName name="LGSB5" localSheetId="4">#REF!</definedName>
    <definedName name="LGSB5" localSheetId="2">#REF!</definedName>
    <definedName name="LGSB5" localSheetId="7">#REF!</definedName>
    <definedName name="LGSB5" localSheetId="1">#REF!</definedName>
    <definedName name="LGSB5" localSheetId="0">#REF!</definedName>
    <definedName name="LGSB5">#REF!</definedName>
    <definedName name="LGSB6" localSheetId="5">#REF!</definedName>
    <definedName name="LGSB6" localSheetId="4">#REF!</definedName>
    <definedName name="LGSB6" localSheetId="2">#REF!</definedName>
    <definedName name="LGSB6" localSheetId="7">#REF!</definedName>
    <definedName name="LGSB6" localSheetId="1">#REF!</definedName>
    <definedName name="LGSB6" localSheetId="0">#REF!</definedName>
    <definedName name="LGSB6">#REF!</definedName>
    <definedName name="limcount" hidden="1">1</definedName>
    <definedName name="LINE1" localSheetId="5">#REF!</definedName>
    <definedName name="LINE1" localSheetId="4">#REF!</definedName>
    <definedName name="LINE1" localSheetId="2">#REF!</definedName>
    <definedName name="LINE1" localSheetId="7">#REF!</definedName>
    <definedName name="LINE1" localSheetId="1">#REF!</definedName>
    <definedName name="LINE1" localSheetId="0">#REF!</definedName>
    <definedName name="LINE1">#REF!</definedName>
    <definedName name="lk" localSheetId="5" hidden="1">{#N/A,#N/A,FALSE,"CCTV"}</definedName>
    <definedName name="lk" localSheetId="4" hidden="1">{#N/A,#N/A,FALSE,"CCTV"}</definedName>
    <definedName name="lk" localSheetId="2" hidden="1">{#N/A,#N/A,FALSE,"CCTV"}</definedName>
    <definedName name="lk" localSheetId="1" hidden="1">{#N/A,#N/A,FALSE,"CCTV"}</definedName>
    <definedName name="lk" localSheetId="0" hidden="1">{#N/A,#N/A,FALSE,"CCTV"}</definedName>
    <definedName name="lk" hidden="1">{#N/A,#N/A,FALSE,"CCTV"}</definedName>
    <definedName name="LL" localSheetId="5">#REF!</definedName>
    <definedName name="LL" localSheetId="4">#REF!</definedName>
    <definedName name="LL" localSheetId="2">#REF!</definedName>
    <definedName name="LL" localSheetId="7">#REF!</definedName>
    <definedName name="LL" localSheetId="1">#REF!</definedName>
    <definedName name="LL" localSheetId="0">#REF!</definedName>
    <definedName name="LL">#REF!</definedName>
    <definedName name="llllllllllllllllllll" localSheetId="5">#REF!</definedName>
    <definedName name="llllllllllllllllllll" localSheetId="4">#REF!</definedName>
    <definedName name="llllllllllllllllllll" localSheetId="2">#REF!</definedName>
    <definedName name="llllllllllllllllllll" localSheetId="7">#REF!</definedName>
    <definedName name="llllllllllllllllllll" localSheetId="1">#REF!</definedName>
    <definedName name="llllllllllllllllllll" localSheetId="0">#REF!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 localSheetId="5">#REF!</definedName>
    <definedName name="LMUR1" localSheetId="4">#REF!</definedName>
    <definedName name="LMUR1" localSheetId="2">#REF!</definedName>
    <definedName name="LMUR1" localSheetId="7">#REF!</definedName>
    <definedName name="LMUR1" localSheetId="1">#REF!</definedName>
    <definedName name="LMUR1" localSheetId="0">#REF!</definedName>
    <definedName name="LMUR1">#REF!</definedName>
    <definedName name="LMUR2" localSheetId="5">#REF!</definedName>
    <definedName name="LMUR2" localSheetId="4">#REF!</definedName>
    <definedName name="LMUR2" localSheetId="2">#REF!</definedName>
    <definedName name="LMUR2" localSheetId="7">#REF!</definedName>
    <definedName name="LMUR2" localSheetId="1">#REF!</definedName>
    <definedName name="LMUR2" localSheetId="0">#REF!</definedName>
    <definedName name="LMUR2">#REF!</definedName>
    <definedName name="LMUR3" localSheetId="5">#REF!</definedName>
    <definedName name="LMUR3" localSheetId="4">#REF!</definedName>
    <definedName name="LMUR3" localSheetId="2">#REF!</definedName>
    <definedName name="LMUR3" localSheetId="7">#REF!</definedName>
    <definedName name="LMUR3" localSheetId="1">#REF!</definedName>
    <definedName name="LMUR3" localSheetId="0">#REF!</definedName>
    <definedName name="LMUR3">#REF!</definedName>
    <definedName name="LMUR4" localSheetId="5">#REF!</definedName>
    <definedName name="LMUR4" localSheetId="4">#REF!</definedName>
    <definedName name="LMUR4" localSheetId="2">#REF!</definedName>
    <definedName name="LMUR4" localSheetId="7">#REF!</definedName>
    <definedName name="LMUR4" localSheetId="1">#REF!</definedName>
    <definedName name="LMUR4" localSheetId="0">#REF!</definedName>
    <definedName name="LMUR4">#REF!</definedName>
    <definedName name="LMUR5" localSheetId="5">#REF!</definedName>
    <definedName name="LMUR5" localSheetId="4">#REF!</definedName>
    <definedName name="LMUR5" localSheetId="2">#REF!</definedName>
    <definedName name="LMUR5" localSheetId="7">#REF!</definedName>
    <definedName name="LMUR5" localSheetId="1">#REF!</definedName>
    <definedName name="LMUR5" localSheetId="0">#REF!</definedName>
    <definedName name="LMUR5">#REF!</definedName>
    <definedName name="LMUR6" localSheetId="5">#REF!</definedName>
    <definedName name="LMUR6" localSheetId="4">#REF!</definedName>
    <definedName name="LMUR6" localSheetId="2">#REF!</definedName>
    <definedName name="LMUR6" localSheetId="7">#REF!</definedName>
    <definedName name="LMUR6" localSheetId="1">#REF!</definedName>
    <definedName name="LMUR6" localSheetId="0">#REF!</definedName>
    <definedName name="LMUR6">#REF!</definedName>
    <definedName name="LOAD" localSheetId="5">#REF!</definedName>
    <definedName name="LOAD" localSheetId="4">#REF!</definedName>
    <definedName name="LOAD" localSheetId="2">#REF!</definedName>
    <definedName name="LOAD" localSheetId="7">#REF!</definedName>
    <definedName name="LOAD" localSheetId="1">#REF!</definedName>
    <definedName name="LOAD" localSheetId="0">#REF!</definedName>
    <definedName name="LOAD">#REF!</definedName>
    <definedName name="LOCO">'[4]Cost of O &amp; O'!$F$40</definedName>
    <definedName name="Lr" localSheetId="5">#REF!</definedName>
    <definedName name="Lr" localSheetId="4">#REF!</definedName>
    <definedName name="Lr" localSheetId="2">#REF!</definedName>
    <definedName name="Lr" localSheetId="7">#REF!</definedName>
    <definedName name="Lr" localSheetId="1">#REF!</definedName>
    <definedName name="Lr" localSheetId="0">#REF!</definedName>
    <definedName name="Lr">#REF!</definedName>
    <definedName name="Lr___0" localSheetId="5">#REF!</definedName>
    <definedName name="Lr___0" localSheetId="4">#REF!</definedName>
    <definedName name="Lr___0" localSheetId="2">#REF!</definedName>
    <definedName name="Lr___0" localSheetId="7">#REF!</definedName>
    <definedName name="Lr___0" localSheetId="1">#REF!</definedName>
    <definedName name="Lr___0" localSheetId="0">#REF!</definedName>
    <definedName name="Lr___0">#REF!</definedName>
    <definedName name="Lr___13" localSheetId="5">#REF!</definedName>
    <definedName name="Lr___13" localSheetId="4">#REF!</definedName>
    <definedName name="Lr___13" localSheetId="2">#REF!</definedName>
    <definedName name="Lr___13" localSheetId="7">#REF!</definedName>
    <definedName name="Lr___13" localSheetId="1">#REF!</definedName>
    <definedName name="Lr___13" localSheetId="0">#REF!</definedName>
    <definedName name="Lr___13">#REF!</definedName>
    <definedName name="LRUB1" localSheetId="5">#REF!</definedName>
    <definedName name="LRUB1" localSheetId="4">#REF!</definedName>
    <definedName name="LRUB1" localSheetId="2">#REF!</definedName>
    <definedName name="LRUB1" localSheetId="7">#REF!</definedName>
    <definedName name="LRUB1" localSheetId="1">#REF!</definedName>
    <definedName name="LRUB1" localSheetId="0">#REF!</definedName>
    <definedName name="LRUB1">#REF!</definedName>
    <definedName name="LRUB2" localSheetId="5">#REF!</definedName>
    <definedName name="LRUB2" localSheetId="4">#REF!</definedName>
    <definedName name="LRUB2" localSheetId="2">#REF!</definedName>
    <definedName name="LRUB2" localSheetId="7">#REF!</definedName>
    <definedName name="LRUB2" localSheetId="1">#REF!</definedName>
    <definedName name="LRUB2" localSheetId="0">#REF!</definedName>
    <definedName name="LRUB2">#REF!</definedName>
    <definedName name="LRUB3" localSheetId="5">#REF!</definedName>
    <definedName name="LRUB3" localSheetId="4">#REF!</definedName>
    <definedName name="LRUB3" localSheetId="2">#REF!</definedName>
    <definedName name="LRUB3" localSheetId="7">#REF!</definedName>
    <definedName name="LRUB3" localSheetId="1">#REF!</definedName>
    <definedName name="LRUB3" localSheetId="0">#REF!</definedName>
    <definedName name="LRUB3">#REF!</definedName>
    <definedName name="LRUB4" localSheetId="5">#REF!</definedName>
    <definedName name="LRUB4" localSheetId="4">#REF!</definedName>
    <definedName name="LRUB4" localSheetId="2">#REF!</definedName>
    <definedName name="LRUB4" localSheetId="7">#REF!</definedName>
    <definedName name="LRUB4" localSheetId="1">#REF!</definedName>
    <definedName name="LRUB4" localSheetId="0">#REF!</definedName>
    <definedName name="LRUB4">#REF!</definedName>
    <definedName name="LRUB5" localSheetId="5">#REF!</definedName>
    <definedName name="LRUB5" localSheetId="4">#REF!</definedName>
    <definedName name="LRUB5" localSheetId="2">#REF!</definedName>
    <definedName name="LRUB5" localSheetId="7">#REF!</definedName>
    <definedName name="LRUB5" localSheetId="1">#REF!</definedName>
    <definedName name="LRUB5" localSheetId="0">#REF!</definedName>
    <definedName name="LRUB5">#REF!</definedName>
    <definedName name="LRUB6" localSheetId="5">#REF!</definedName>
    <definedName name="LRUB6" localSheetId="4">#REF!</definedName>
    <definedName name="LRUB6" localSheetId="2">#REF!</definedName>
    <definedName name="LRUB6" localSheetId="7">#REF!</definedName>
    <definedName name="LRUB6" localSheetId="1">#REF!</definedName>
    <definedName name="LRUB6" localSheetId="0">#REF!</definedName>
    <definedName name="LRUB6">#REF!</definedName>
    <definedName name="LSAND1" localSheetId="5">#REF!</definedName>
    <definedName name="LSAND1" localSheetId="4">#REF!</definedName>
    <definedName name="LSAND1" localSheetId="2">#REF!</definedName>
    <definedName name="LSAND1" localSheetId="7">#REF!</definedName>
    <definedName name="LSAND1" localSheetId="1">#REF!</definedName>
    <definedName name="LSAND1" localSheetId="0">#REF!</definedName>
    <definedName name="LSAND1">#REF!</definedName>
    <definedName name="LSAND2" localSheetId="5">#REF!</definedName>
    <definedName name="LSAND2" localSheetId="4">#REF!</definedName>
    <definedName name="LSAND2" localSheetId="2">#REF!</definedName>
    <definedName name="LSAND2" localSheetId="7">#REF!</definedName>
    <definedName name="LSAND2" localSheetId="1">#REF!</definedName>
    <definedName name="LSAND2" localSheetId="0">#REF!</definedName>
    <definedName name="LSAND2">#REF!</definedName>
    <definedName name="LSAND3" localSheetId="5">#REF!</definedName>
    <definedName name="LSAND3" localSheetId="4">#REF!</definedName>
    <definedName name="LSAND3" localSheetId="2">#REF!</definedName>
    <definedName name="LSAND3" localSheetId="7">#REF!</definedName>
    <definedName name="LSAND3" localSheetId="1">#REF!</definedName>
    <definedName name="LSAND3" localSheetId="0">#REF!</definedName>
    <definedName name="LSAND3">#REF!</definedName>
    <definedName name="LSAND6" localSheetId="5">#REF!</definedName>
    <definedName name="LSAND6" localSheetId="4">#REF!</definedName>
    <definedName name="LSAND6" localSheetId="2">#REF!</definedName>
    <definedName name="LSAND6" localSheetId="7">#REF!</definedName>
    <definedName name="LSAND6" localSheetId="1">#REF!</definedName>
    <definedName name="LSAND6" localSheetId="0">#REF!</definedName>
    <definedName name="LSAND6">#REF!</definedName>
    <definedName name="LSANDB1" localSheetId="5">#REF!</definedName>
    <definedName name="LSANDB1" localSheetId="4">#REF!</definedName>
    <definedName name="LSANDB1" localSheetId="2">#REF!</definedName>
    <definedName name="LSANDB1" localSheetId="7">#REF!</definedName>
    <definedName name="LSANDB1" localSheetId="1">#REF!</definedName>
    <definedName name="LSANDB1" localSheetId="0">#REF!</definedName>
    <definedName name="LSANDB1">#REF!</definedName>
    <definedName name="LSANDB2" localSheetId="5">#REF!</definedName>
    <definedName name="LSANDB2" localSheetId="4">#REF!</definedName>
    <definedName name="LSANDB2" localSheetId="2">#REF!</definedName>
    <definedName name="LSANDB2" localSheetId="7">#REF!</definedName>
    <definedName name="LSANDB2" localSheetId="1">#REF!</definedName>
    <definedName name="LSANDB2" localSheetId="0">#REF!</definedName>
    <definedName name="LSANDB2">#REF!</definedName>
    <definedName name="LSANDB3" localSheetId="5">#REF!</definedName>
    <definedName name="LSANDB3" localSheetId="4">#REF!</definedName>
    <definedName name="LSANDB3" localSheetId="2">#REF!</definedName>
    <definedName name="LSANDB3" localSheetId="7">#REF!</definedName>
    <definedName name="LSANDB3" localSheetId="1">#REF!</definedName>
    <definedName name="LSANDB3" localSheetId="0">#REF!</definedName>
    <definedName name="LSANDB3">#REF!</definedName>
    <definedName name="LSANDB4" localSheetId="5">#REF!</definedName>
    <definedName name="LSANDB4" localSheetId="4">#REF!</definedName>
    <definedName name="LSANDB4" localSheetId="2">#REF!</definedName>
    <definedName name="LSANDB4" localSheetId="7">#REF!</definedName>
    <definedName name="LSANDB4" localSheetId="1">#REF!</definedName>
    <definedName name="LSANDB4" localSheetId="0">#REF!</definedName>
    <definedName name="LSANDB4">#REF!</definedName>
    <definedName name="LSANDB5" localSheetId="5">#REF!</definedName>
    <definedName name="LSANDB5" localSheetId="4">#REF!</definedName>
    <definedName name="LSANDB5" localSheetId="2">#REF!</definedName>
    <definedName name="LSANDB5" localSheetId="7">#REF!</definedName>
    <definedName name="LSANDB5" localSheetId="1">#REF!</definedName>
    <definedName name="LSANDB5" localSheetId="0">#REF!</definedName>
    <definedName name="LSANDB5">#REF!</definedName>
    <definedName name="LSANDB6" localSheetId="5">#REF!</definedName>
    <definedName name="LSANDB6" localSheetId="4">#REF!</definedName>
    <definedName name="LSANDB6" localSheetId="2">#REF!</definedName>
    <definedName name="LSANDB6" localSheetId="7">#REF!</definedName>
    <definedName name="LSANDB6" localSheetId="1">#REF!</definedName>
    <definedName name="LSANDB6" localSheetId="0">#REF!</definedName>
    <definedName name="LSANDB6">#REF!</definedName>
    <definedName name="LSANDR1" localSheetId="5">#REF!</definedName>
    <definedName name="LSANDR1" localSheetId="4">#REF!</definedName>
    <definedName name="LSANDR1" localSheetId="2">#REF!</definedName>
    <definedName name="LSANDR1" localSheetId="7">#REF!</definedName>
    <definedName name="LSANDR1" localSheetId="1">#REF!</definedName>
    <definedName name="LSANDR1" localSheetId="0">#REF!</definedName>
    <definedName name="LSANDR1">#REF!</definedName>
    <definedName name="LSANDR2" localSheetId="5">#REF!</definedName>
    <definedName name="LSANDR2" localSheetId="4">#REF!</definedName>
    <definedName name="LSANDR2" localSheetId="2">#REF!</definedName>
    <definedName name="LSANDR2" localSheetId="7">#REF!</definedName>
    <definedName name="LSANDR2" localSheetId="1">#REF!</definedName>
    <definedName name="LSANDR2" localSheetId="0">#REF!</definedName>
    <definedName name="LSANDR2">#REF!</definedName>
    <definedName name="LSANDR3" localSheetId="5">#REF!</definedName>
    <definedName name="LSANDR3" localSheetId="4">#REF!</definedName>
    <definedName name="LSANDR3" localSheetId="2">#REF!</definedName>
    <definedName name="LSANDR3" localSheetId="7">#REF!</definedName>
    <definedName name="LSANDR3" localSheetId="1">#REF!</definedName>
    <definedName name="LSANDR3" localSheetId="0">#REF!</definedName>
    <definedName name="LSANDR3">#REF!</definedName>
    <definedName name="LSANDR4" localSheetId="5">#REF!</definedName>
    <definedName name="LSANDR4" localSheetId="4">#REF!</definedName>
    <definedName name="LSANDR4" localSheetId="2">#REF!</definedName>
    <definedName name="LSANDR4" localSheetId="7">#REF!</definedName>
    <definedName name="LSANDR4" localSheetId="1">#REF!</definedName>
    <definedName name="LSANDR4" localSheetId="0">#REF!</definedName>
    <definedName name="LSANDR4">#REF!</definedName>
    <definedName name="LSANDR5" localSheetId="5">#REF!</definedName>
    <definedName name="LSANDR5" localSheetId="4">#REF!</definedName>
    <definedName name="LSANDR5" localSheetId="2">#REF!</definedName>
    <definedName name="LSANDR5" localSheetId="7">#REF!</definedName>
    <definedName name="LSANDR5" localSheetId="1">#REF!</definedName>
    <definedName name="LSANDR5" localSheetId="0">#REF!</definedName>
    <definedName name="LSANDR5">#REF!</definedName>
    <definedName name="LSANDR6" localSheetId="5">#REF!</definedName>
    <definedName name="LSANDR6" localSheetId="4">#REF!</definedName>
    <definedName name="LSANDR6" localSheetId="2">#REF!</definedName>
    <definedName name="LSANDR6" localSheetId="7">#REF!</definedName>
    <definedName name="LSANDR6" localSheetId="1">#REF!</definedName>
    <definedName name="LSANDR6" localSheetId="0">#REF!</definedName>
    <definedName name="LSANDR6">#REF!</definedName>
    <definedName name="lt" localSheetId="5">'[106]Pier Design(with offset)'!#REF!</definedName>
    <definedName name="lt" localSheetId="4">'[106]Pier Design(with offset)'!#REF!</definedName>
    <definedName name="lt" localSheetId="2">'[106]Pier Design(with offset)'!#REF!</definedName>
    <definedName name="lt" localSheetId="7">'[106]Pier Design(with offset)'!#REF!</definedName>
    <definedName name="lt" localSheetId="1">'[106]Pier Design(with offset)'!#REF!</definedName>
    <definedName name="lt" localSheetId="0">'[106]Pier Design(with offset)'!#REF!</definedName>
    <definedName name="lt">'[106]Pier Design(with offset)'!#REF!</definedName>
    <definedName name="ltr" localSheetId="5">'[109]Pier Design(with offset)'!#REF!</definedName>
    <definedName name="ltr" localSheetId="4">'[109]Pier Design(with offset)'!#REF!</definedName>
    <definedName name="ltr" localSheetId="2">'[109]Pier Design(with offset)'!#REF!</definedName>
    <definedName name="ltr" localSheetId="7">'[109]Pier Design(with offset)'!#REF!</definedName>
    <definedName name="ltr" localSheetId="1">'[109]Pier Design(with offset)'!#REF!</definedName>
    <definedName name="ltr" localSheetId="0">'[109]Pier Design(with offset)'!#REF!</definedName>
    <definedName name="ltr">'[109]Pier Design(with offset)'!#REF!</definedName>
    <definedName name="LUMEN" localSheetId="5">#REF!</definedName>
    <definedName name="LUMEN" localSheetId="4">#REF!</definedName>
    <definedName name="LUMEN" localSheetId="2">#REF!</definedName>
    <definedName name="LUMEN" localSheetId="7">#REF!</definedName>
    <definedName name="LUMEN" localSheetId="1">#REF!</definedName>
    <definedName name="LUMEN" localSheetId="0">#REF!</definedName>
    <definedName name="LUMEN">#REF!</definedName>
    <definedName name="LUMEN___0" localSheetId="5">#REF!</definedName>
    <definedName name="LUMEN___0" localSheetId="4">#REF!</definedName>
    <definedName name="LUMEN___0" localSheetId="2">#REF!</definedName>
    <definedName name="LUMEN___0" localSheetId="7">#REF!</definedName>
    <definedName name="LUMEN___0" localSheetId="1">#REF!</definedName>
    <definedName name="LUMEN___0" localSheetId="0">#REF!</definedName>
    <definedName name="LUMEN___0">#REF!</definedName>
    <definedName name="LUMEN___13" localSheetId="5">#REF!</definedName>
    <definedName name="LUMEN___13" localSheetId="4">#REF!</definedName>
    <definedName name="LUMEN___13" localSheetId="2">#REF!</definedName>
    <definedName name="LUMEN___13" localSheetId="7">#REF!</definedName>
    <definedName name="LUMEN___13" localSheetId="1">#REF!</definedName>
    <definedName name="LUMEN___13" localSheetId="0">#REF!</definedName>
    <definedName name="LUMEN___13">#REF!</definedName>
    <definedName name="LUX" localSheetId="5">#REF!</definedName>
    <definedName name="LUX" localSheetId="4">#REF!</definedName>
    <definedName name="LUX" localSheetId="2">#REF!</definedName>
    <definedName name="LUX" localSheetId="7">#REF!</definedName>
    <definedName name="LUX" localSheetId="1">#REF!</definedName>
    <definedName name="LUX" localSheetId="0">#REF!</definedName>
    <definedName name="LUX">#REF!</definedName>
    <definedName name="LUX___0" localSheetId="5">#REF!</definedName>
    <definedName name="LUX___0" localSheetId="4">#REF!</definedName>
    <definedName name="LUX___0" localSheetId="2">#REF!</definedName>
    <definedName name="LUX___0" localSheetId="7">#REF!</definedName>
    <definedName name="LUX___0" localSheetId="1">#REF!</definedName>
    <definedName name="LUX___0" localSheetId="0">#REF!</definedName>
    <definedName name="LUX___0">#REF!</definedName>
    <definedName name="LUX___13" localSheetId="5">#REF!</definedName>
    <definedName name="LUX___13" localSheetId="4">#REF!</definedName>
    <definedName name="LUX___13" localSheetId="2">#REF!</definedName>
    <definedName name="LUX___13" localSheetId="7">#REF!</definedName>
    <definedName name="LUX___13" localSheetId="1">#REF!</definedName>
    <definedName name="LUX___13" localSheetId="0">#REF!</definedName>
    <definedName name="LUX___13">#REF!</definedName>
    <definedName name="LV" localSheetId="5">#REF!</definedName>
    <definedName name="LV" localSheetId="4">#REF!</definedName>
    <definedName name="LV" localSheetId="2">#REF!</definedName>
    <definedName name="LV" localSheetId="7">#REF!</definedName>
    <definedName name="LV" localSheetId="1">#REF!</definedName>
    <definedName name="LV" localSheetId="0">#REF!</definedName>
    <definedName name="LV">#REF!</definedName>
    <definedName name="LWHの送信" localSheetId="7">[121]!LWHの送信</definedName>
    <definedName name="LWHの送信">[121]!LWHの送信</definedName>
    <definedName name="LWMM" localSheetId="5">#REF!</definedName>
    <definedName name="LWMM" localSheetId="4">#REF!</definedName>
    <definedName name="LWMM" localSheetId="2">#REF!</definedName>
    <definedName name="LWMM" localSheetId="7">#REF!</definedName>
    <definedName name="LWMM" localSheetId="1">#REF!</definedName>
    <definedName name="LWMM" localSheetId="0">#REF!</definedName>
    <definedName name="LWMM">#REF!</definedName>
    <definedName name="LWSALES" localSheetId="5">#REF!</definedName>
    <definedName name="LWSALES" localSheetId="4">#REF!</definedName>
    <definedName name="LWSALES" localSheetId="2">#REF!</definedName>
    <definedName name="LWSALES" localSheetId="7">#REF!</definedName>
    <definedName name="LWSALES" localSheetId="1">#REF!</definedName>
    <definedName name="LWSALES" localSheetId="0">#REF!</definedName>
    <definedName name="LWSALES">#REF!</definedName>
    <definedName name="lx" localSheetId="5">#REF!</definedName>
    <definedName name="lx" localSheetId="4">#REF!</definedName>
    <definedName name="lx" localSheetId="2">#REF!</definedName>
    <definedName name="lx" localSheetId="7">#REF!</definedName>
    <definedName name="lx" localSheetId="1">#REF!</definedName>
    <definedName name="lx" localSheetId="0">#REF!</definedName>
    <definedName name="lx">#REF!</definedName>
    <definedName name="Lx___0" localSheetId="5">#REF!</definedName>
    <definedName name="Lx___0" localSheetId="4">#REF!</definedName>
    <definedName name="Lx___0" localSheetId="2">#REF!</definedName>
    <definedName name="Lx___0" localSheetId="7">#REF!</definedName>
    <definedName name="Lx___0" localSheetId="1">#REF!</definedName>
    <definedName name="Lx___0" localSheetId="0">#REF!</definedName>
    <definedName name="Lx___0">#REF!</definedName>
    <definedName name="Lx___13" localSheetId="5">#REF!</definedName>
    <definedName name="Lx___13" localSheetId="4">#REF!</definedName>
    <definedName name="Lx___13" localSheetId="2">#REF!</definedName>
    <definedName name="Lx___13" localSheetId="7">#REF!</definedName>
    <definedName name="Lx___13" localSheetId="1">#REF!</definedName>
    <definedName name="Lx___13" localSheetId="0">#REF!</definedName>
    <definedName name="Lx___13">#REF!</definedName>
    <definedName name="ly" localSheetId="5">#REF!</definedName>
    <definedName name="ly" localSheetId="4">#REF!</definedName>
    <definedName name="ly" localSheetId="2">#REF!</definedName>
    <definedName name="ly" localSheetId="7">#REF!</definedName>
    <definedName name="ly" localSheetId="1">#REF!</definedName>
    <definedName name="ly" localSheetId="0">#REF!</definedName>
    <definedName name="ly">#REF!</definedName>
    <definedName name="LYBin" localSheetId="5">#REF!</definedName>
    <definedName name="LYBin" localSheetId="4">#REF!</definedName>
    <definedName name="LYBin" localSheetId="2">#REF!</definedName>
    <definedName name="LYBin" localSheetId="7">#REF!</definedName>
    <definedName name="LYBin" localSheetId="1">#REF!</definedName>
    <definedName name="LYBin" localSheetId="0">#REF!</definedName>
    <definedName name="LYBin">#REF!</definedName>
    <definedName name="LYHolds" localSheetId="5">#REF!</definedName>
    <definedName name="LYHolds" localSheetId="4">#REF!</definedName>
    <definedName name="LYHolds" localSheetId="2">#REF!</definedName>
    <definedName name="LYHolds" localSheetId="7">#REF!</definedName>
    <definedName name="LYHolds" localSheetId="1">#REF!</definedName>
    <definedName name="LYHolds" localSheetId="0">#REF!</definedName>
    <definedName name="LYHolds">#REF!</definedName>
    <definedName name="LYNet" localSheetId="5">#REF!</definedName>
    <definedName name="LYNet" localSheetId="4">#REF!</definedName>
    <definedName name="LYNet" localSheetId="2">#REF!</definedName>
    <definedName name="LYNet" localSheetId="7">#REF!</definedName>
    <definedName name="LYNet" localSheetId="1">#REF!</definedName>
    <definedName name="LYNet" localSheetId="0">#REF!</definedName>
    <definedName name="LYNet">#REF!</definedName>
    <definedName name="LYoos" localSheetId="5">#REF!</definedName>
    <definedName name="LYoos" localSheetId="4">#REF!</definedName>
    <definedName name="LYoos" localSheetId="2">#REF!</definedName>
    <definedName name="LYoos" localSheetId="7">#REF!</definedName>
    <definedName name="LYoos" localSheetId="1">#REF!</definedName>
    <definedName name="LYoos" localSheetId="0">#REF!</definedName>
    <definedName name="LYoos">#REF!</definedName>
    <definedName name="LYReselects" localSheetId="5">#REF!</definedName>
    <definedName name="LYReselects" localSheetId="4">#REF!</definedName>
    <definedName name="LYReselects" localSheetId="2">#REF!</definedName>
    <definedName name="LYReselects" localSheetId="7">#REF!</definedName>
    <definedName name="LYReselects" localSheetId="1">#REF!</definedName>
    <definedName name="LYReselects" localSheetId="0">#REF!</definedName>
    <definedName name="LYReselects">#REF!</definedName>
    <definedName name="LYReturns" localSheetId="5">#REF!</definedName>
    <definedName name="LYReturns" localSheetId="4">#REF!</definedName>
    <definedName name="LYReturns" localSheetId="2">#REF!</definedName>
    <definedName name="LYReturns" localSheetId="7">#REF!</definedName>
    <definedName name="LYReturns" localSheetId="1">#REF!</definedName>
    <definedName name="LYReturns" localSheetId="0">#REF!</definedName>
    <definedName name="LYReturns">#REF!</definedName>
    <definedName name="LYSales" localSheetId="5">#REF!</definedName>
    <definedName name="LYSales" localSheetId="4">#REF!</definedName>
    <definedName name="LYSales" localSheetId="2">#REF!</definedName>
    <definedName name="LYSales" localSheetId="7">#REF!</definedName>
    <definedName name="LYSales" localSheetId="1">#REF!</definedName>
    <definedName name="LYSales" localSheetId="0">#REF!</definedName>
    <definedName name="LYSales">#REF!</definedName>
    <definedName name="LYTotal" localSheetId="5">#REF!</definedName>
    <definedName name="LYTotal" localSheetId="4">#REF!</definedName>
    <definedName name="LYTotal" localSheetId="2">#REF!</definedName>
    <definedName name="LYTotal" localSheetId="7">#REF!</definedName>
    <definedName name="LYTotal" localSheetId="1">#REF!</definedName>
    <definedName name="LYTotal" localSheetId="0">#REF!</definedName>
    <definedName name="LYTotal">#REF!</definedName>
    <definedName name="m" localSheetId="5">#REF!</definedName>
    <definedName name="m" localSheetId="4">#REF!</definedName>
    <definedName name="m" localSheetId="2">#REF!</definedName>
    <definedName name="m" localSheetId="7">#REF!</definedName>
    <definedName name="m" localSheetId="1">#REF!</definedName>
    <definedName name="m" localSheetId="0">#REF!</definedName>
    <definedName name="m">#REF!</definedName>
    <definedName name="m___0" localSheetId="5">#REF!</definedName>
    <definedName name="m___0" localSheetId="4">#REF!</definedName>
    <definedName name="m___0" localSheetId="2">#REF!</definedName>
    <definedName name="m___0" localSheetId="7">#REF!</definedName>
    <definedName name="m___0" localSheetId="1">#REF!</definedName>
    <definedName name="m___0" localSheetId="0">#REF!</definedName>
    <definedName name="m___0">#REF!</definedName>
    <definedName name="m___13" localSheetId="5">#REF!</definedName>
    <definedName name="m___13" localSheetId="4">#REF!</definedName>
    <definedName name="m___13" localSheetId="2">#REF!</definedName>
    <definedName name="m___13" localSheetId="7">#REF!</definedName>
    <definedName name="m___13" localSheetId="1">#REF!</definedName>
    <definedName name="m___13" localSheetId="0">#REF!</definedName>
    <definedName name="m___13">#REF!</definedName>
    <definedName name="m1.5bgl" localSheetId="5">#REF!</definedName>
    <definedName name="m1.5bgl" localSheetId="4">#REF!</definedName>
    <definedName name="m1.5bgl" localSheetId="2">#REF!</definedName>
    <definedName name="m1.5bgl" localSheetId="7">#REF!</definedName>
    <definedName name="m1.5bgl" localSheetId="1">#REF!</definedName>
    <definedName name="m1.5bgl" localSheetId="0">#REF!</definedName>
    <definedName name="m1.5bgl">#REF!</definedName>
    <definedName name="m10.98agl" localSheetId="5">#REF!</definedName>
    <definedName name="m10.98agl" localSheetId="4">#REF!</definedName>
    <definedName name="m10.98agl" localSheetId="2">#REF!</definedName>
    <definedName name="m10.98agl" localSheetId="7">#REF!</definedName>
    <definedName name="m10.98agl" localSheetId="1">#REF!</definedName>
    <definedName name="m10.98agl" localSheetId="0">#REF!</definedName>
    <definedName name="m10.98agl">#REF!</definedName>
    <definedName name="m10.98bgl" localSheetId="5">#REF!</definedName>
    <definedName name="m10.98bgl" localSheetId="4">#REF!</definedName>
    <definedName name="m10.98bgl" localSheetId="2">#REF!</definedName>
    <definedName name="m10.98bgl" localSheetId="7">#REF!</definedName>
    <definedName name="m10.98bgl" localSheetId="1">#REF!</definedName>
    <definedName name="m10.98bgl" localSheetId="0">#REF!</definedName>
    <definedName name="m10.98bgl">#REF!</definedName>
    <definedName name="M10cement" localSheetId="5">#REF!</definedName>
    <definedName name="M10cement" localSheetId="4">#REF!</definedName>
    <definedName name="M10cement" localSheetId="2">#REF!</definedName>
    <definedName name="M10cement" localSheetId="7">#REF!</definedName>
    <definedName name="M10cement" localSheetId="1">#REF!</definedName>
    <definedName name="M10cement" localSheetId="0">#REF!</definedName>
    <definedName name="M10cement">#REF!</definedName>
    <definedName name="m14.64agl" localSheetId="5">#REF!</definedName>
    <definedName name="m14.64agl" localSheetId="4">#REF!</definedName>
    <definedName name="m14.64agl" localSheetId="2">#REF!</definedName>
    <definedName name="m14.64agl" localSheetId="7">#REF!</definedName>
    <definedName name="m14.64agl" localSheetId="1">#REF!</definedName>
    <definedName name="m14.64agl" localSheetId="0">#REF!</definedName>
    <definedName name="m14.64agl">#REF!</definedName>
    <definedName name="m14.64bgl" localSheetId="5">#REF!</definedName>
    <definedName name="m14.64bgl" localSheetId="4">#REF!</definedName>
    <definedName name="m14.64bgl" localSheetId="2">#REF!</definedName>
    <definedName name="m14.64bgl" localSheetId="7">#REF!</definedName>
    <definedName name="m14.64bgl" localSheetId="1">#REF!</definedName>
    <definedName name="m14.64bgl" localSheetId="0">#REF!</definedName>
    <definedName name="m14.64bgl">#REF!</definedName>
    <definedName name="M15cement" localSheetId="5">#REF!</definedName>
    <definedName name="M15cement" localSheetId="4">#REF!</definedName>
    <definedName name="M15cement" localSheetId="2">#REF!</definedName>
    <definedName name="M15cement" localSheetId="7">#REF!</definedName>
    <definedName name="M15cement" localSheetId="1">#REF!</definedName>
    <definedName name="M15cement" localSheetId="0">#REF!</definedName>
    <definedName name="M15cement">#REF!</definedName>
    <definedName name="M15Grd" localSheetId="5">#REF!</definedName>
    <definedName name="M15Grd" localSheetId="4">#REF!</definedName>
    <definedName name="M15Grd" localSheetId="2">#REF!</definedName>
    <definedName name="M15Grd" localSheetId="7">#REF!</definedName>
    <definedName name="M15Grd" localSheetId="1">#REF!</definedName>
    <definedName name="M15Grd" localSheetId="0">#REF!</definedName>
    <definedName name="M15Grd">#REF!</definedName>
    <definedName name="m18.3agl" localSheetId="5">#REF!</definedName>
    <definedName name="m18.3agl" localSheetId="4">#REF!</definedName>
    <definedName name="m18.3agl" localSheetId="2">#REF!</definedName>
    <definedName name="m18.3agl" localSheetId="7">#REF!</definedName>
    <definedName name="m18.3agl" localSheetId="1">#REF!</definedName>
    <definedName name="m18.3agl" localSheetId="0">#REF!</definedName>
    <definedName name="m18.3agl">#REF!</definedName>
    <definedName name="m18.3bgl" localSheetId="5">#REF!</definedName>
    <definedName name="m18.3bgl" localSheetId="4">#REF!</definedName>
    <definedName name="m18.3bgl" localSheetId="2">#REF!</definedName>
    <definedName name="m18.3bgl" localSheetId="7">#REF!</definedName>
    <definedName name="m18.3bgl" localSheetId="1">#REF!</definedName>
    <definedName name="m18.3bgl" localSheetId="0">#REF!</definedName>
    <definedName name="m18.3bgl">#REF!</definedName>
    <definedName name="M20Grd" localSheetId="5">#REF!</definedName>
    <definedName name="M20Grd" localSheetId="4">#REF!</definedName>
    <definedName name="M20Grd" localSheetId="2">#REF!</definedName>
    <definedName name="M20Grd" localSheetId="7">#REF!</definedName>
    <definedName name="M20Grd" localSheetId="1">#REF!</definedName>
    <definedName name="M20Grd" localSheetId="0">#REF!</definedName>
    <definedName name="M20Grd">#REF!</definedName>
    <definedName name="M20PCCcement" localSheetId="5">#REF!</definedName>
    <definedName name="M20PCCcement" localSheetId="4">#REF!</definedName>
    <definedName name="M20PCCcement" localSheetId="2">#REF!</definedName>
    <definedName name="M20PCCcement" localSheetId="7">#REF!</definedName>
    <definedName name="M20PCCcement" localSheetId="1">#REF!</definedName>
    <definedName name="M20PCCcement" localSheetId="0">#REF!</definedName>
    <definedName name="M20PCCcement">#REF!</definedName>
    <definedName name="M20RCCcement" localSheetId="5">#REF!</definedName>
    <definedName name="M20RCCcement" localSheetId="4">#REF!</definedName>
    <definedName name="M20RCCcement" localSheetId="2">#REF!</definedName>
    <definedName name="M20RCCcement" localSheetId="7">#REF!</definedName>
    <definedName name="M20RCCcement" localSheetId="1">#REF!</definedName>
    <definedName name="M20RCCcement" localSheetId="0">#REF!</definedName>
    <definedName name="M20RCCcement">#REF!</definedName>
    <definedName name="m21.96agl" localSheetId="5">#REF!</definedName>
    <definedName name="m21.96agl" localSheetId="4">#REF!</definedName>
    <definedName name="m21.96agl" localSheetId="2">#REF!</definedName>
    <definedName name="m21.96agl" localSheetId="7">#REF!</definedName>
    <definedName name="m21.96agl" localSheetId="1">#REF!</definedName>
    <definedName name="m21.96agl" localSheetId="0">#REF!</definedName>
    <definedName name="m21.96agl">#REF!</definedName>
    <definedName name="m21.96bgl" localSheetId="5">#REF!</definedName>
    <definedName name="m21.96bgl" localSheetId="4">#REF!</definedName>
    <definedName name="m21.96bgl" localSheetId="2">#REF!</definedName>
    <definedName name="m21.96bgl" localSheetId="7">#REF!</definedName>
    <definedName name="m21.96bgl" localSheetId="1">#REF!</definedName>
    <definedName name="m21.96bgl" localSheetId="0">#REF!</definedName>
    <definedName name="m21.96bgl">#REF!</definedName>
    <definedName name="M25Grd" localSheetId="5">#REF!</definedName>
    <definedName name="M25Grd" localSheetId="4">#REF!</definedName>
    <definedName name="M25Grd" localSheetId="2">#REF!</definedName>
    <definedName name="M25Grd" localSheetId="7">#REF!</definedName>
    <definedName name="M25Grd" localSheetId="1">#REF!</definedName>
    <definedName name="M25Grd" localSheetId="0">#REF!</definedName>
    <definedName name="M25Grd">#REF!</definedName>
    <definedName name="M25PCCcement" localSheetId="5">#REF!</definedName>
    <definedName name="M25PCCcement" localSheetId="4">#REF!</definedName>
    <definedName name="M25PCCcement" localSheetId="2">#REF!</definedName>
    <definedName name="M25PCCcement" localSheetId="7">#REF!</definedName>
    <definedName name="M25PCCcement" localSheetId="1">#REF!</definedName>
    <definedName name="M25PCCcement" localSheetId="0">#REF!</definedName>
    <definedName name="M25PCCcement">#REF!</definedName>
    <definedName name="M25RCCcement" localSheetId="5">#REF!</definedName>
    <definedName name="M25RCCcement" localSheetId="4">#REF!</definedName>
    <definedName name="M25RCCcement" localSheetId="2">#REF!</definedName>
    <definedName name="M25RCCcement" localSheetId="7">#REF!</definedName>
    <definedName name="M25RCCcement" localSheetId="1">#REF!</definedName>
    <definedName name="M25RCCcement" localSheetId="0">#REF!</definedName>
    <definedName name="M25RCCcement">#REF!</definedName>
    <definedName name="M30cement" localSheetId="5">#REF!</definedName>
    <definedName name="M30cement" localSheetId="4">#REF!</definedName>
    <definedName name="M30cement" localSheetId="2">#REF!</definedName>
    <definedName name="M30cement" localSheetId="7">#REF!</definedName>
    <definedName name="M30cement" localSheetId="1">#REF!</definedName>
    <definedName name="M30cement" localSheetId="0">#REF!</definedName>
    <definedName name="M30cement">#REF!</definedName>
    <definedName name="M30Grd" localSheetId="5">#REF!</definedName>
    <definedName name="M30Grd" localSheetId="4">#REF!</definedName>
    <definedName name="M30Grd" localSheetId="2">#REF!</definedName>
    <definedName name="M30Grd" localSheetId="7">#REF!</definedName>
    <definedName name="M30Grd" localSheetId="1">#REF!</definedName>
    <definedName name="M30Grd" localSheetId="0">#REF!</definedName>
    <definedName name="M30Grd">#REF!</definedName>
    <definedName name="M35cement" localSheetId="5">#REF!</definedName>
    <definedName name="M35cement" localSheetId="4">#REF!</definedName>
    <definedName name="M35cement" localSheetId="2">#REF!</definedName>
    <definedName name="M35cement" localSheetId="7">#REF!</definedName>
    <definedName name="M35cement" localSheetId="1">#REF!</definedName>
    <definedName name="M35cement" localSheetId="0">#REF!</definedName>
    <definedName name="M35cement">#REF!</definedName>
    <definedName name="M35PILE" localSheetId="5">'[4]Mix Design'!#REF!</definedName>
    <definedName name="M35PILE" localSheetId="4">'[4]Mix Design'!#REF!</definedName>
    <definedName name="M35PILE" localSheetId="2">'[4]Mix Design'!#REF!</definedName>
    <definedName name="M35PILE" localSheetId="7">'[4]Mix Design'!#REF!</definedName>
    <definedName name="M35PILE" localSheetId="1">'[4]Mix Design'!#REF!</definedName>
    <definedName name="M35PILE" localSheetId="0">'[4]Mix Design'!#REF!</definedName>
    <definedName name="M35PILE">'[4]Mix Design'!#REF!</definedName>
    <definedName name="m4.5agl" localSheetId="5">#REF!</definedName>
    <definedName name="m4.5agl" localSheetId="4">#REF!</definedName>
    <definedName name="m4.5agl" localSheetId="2">#REF!</definedName>
    <definedName name="m4.5agl" localSheetId="7">#REF!</definedName>
    <definedName name="m4.5agl" localSheetId="1">#REF!</definedName>
    <definedName name="m4.5agl" localSheetId="0">#REF!</definedName>
    <definedName name="m4.5agl">#REF!</definedName>
    <definedName name="m4.5bgl" localSheetId="5">#REF!</definedName>
    <definedName name="m4.5bgl" localSheetId="4">#REF!</definedName>
    <definedName name="m4.5bgl" localSheetId="2">#REF!</definedName>
    <definedName name="m4.5bgl" localSheetId="7">#REF!</definedName>
    <definedName name="m4.5bgl" localSheetId="1">#REF!</definedName>
    <definedName name="m4.5bgl" localSheetId="0">#REF!</definedName>
    <definedName name="m4.5bgl">#REF!</definedName>
    <definedName name="M40cement" localSheetId="5">#REF!</definedName>
    <definedName name="M40cement" localSheetId="4">#REF!</definedName>
    <definedName name="M40cement" localSheetId="2">#REF!</definedName>
    <definedName name="M40cement" localSheetId="7">#REF!</definedName>
    <definedName name="M40cement" localSheetId="1">#REF!</definedName>
    <definedName name="M40cement" localSheetId="0">#REF!</definedName>
    <definedName name="M40cement">#REF!</definedName>
    <definedName name="M50cement" localSheetId="5">#REF!</definedName>
    <definedName name="M50cement" localSheetId="4">#REF!</definedName>
    <definedName name="M50cement" localSheetId="2">#REF!</definedName>
    <definedName name="M50cement" localSheetId="7">#REF!</definedName>
    <definedName name="M50cement" localSheetId="1">#REF!</definedName>
    <definedName name="M50cement" localSheetId="0">#REF!</definedName>
    <definedName name="M50cement">#REF!</definedName>
    <definedName name="m7.32agl" localSheetId="5">#REF!</definedName>
    <definedName name="m7.32agl" localSheetId="4">#REF!</definedName>
    <definedName name="m7.32agl" localSheetId="2">#REF!</definedName>
    <definedName name="m7.32agl" localSheetId="7">#REF!</definedName>
    <definedName name="m7.32agl" localSheetId="1">#REF!</definedName>
    <definedName name="m7.32agl" localSheetId="0">#REF!</definedName>
    <definedName name="m7.32agl">#REF!</definedName>
    <definedName name="m7.32bgl" localSheetId="5">#REF!</definedName>
    <definedName name="m7.32bgl" localSheetId="4">#REF!</definedName>
    <definedName name="m7.32bgl" localSheetId="2">#REF!</definedName>
    <definedName name="m7.32bgl" localSheetId="7">#REF!</definedName>
    <definedName name="m7.32bgl" localSheetId="1">#REF!</definedName>
    <definedName name="m7.32bgl" localSheetId="0">#REF!</definedName>
    <definedName name="m7.32bgl">#REF!</definedName>
    <definedName name="Ma" localSheetId="5">'[104]purpose&amp;input'!#REF!</definedName>
    <definedName name="Ma" localSheetId="4">'[104]purpose&amp;input'!#REF!</definedName>
    <definedName name="Ma" localSheetId="2">'[104]purpose&amp;input'!#REF!</definedName>
    <definedName name="Ma" localSheetId="7">'[104]purpose&amp;input'!#REF!</definedName>
    <definedName name="Ma" localSheetId="1">'[104]purpose&amp;input'!#REF!</definedName>
    <definedName name="Ma" localSheetId="0">'[104]purpose&amp;input'!#REF!</definedName>
    <definedName name="Ma">'[104]purpose&amp;input'!#REF!</definedName>
    <definedName name="Ma_v" localSheetId="5">'[104]purpose&amp;input'!#REF!</definedName>
    <definedName name="Ma_v" localSheetId="4">'[104]purpose&amp;input'!#REF!</definedName>
    <definedName name="Ma_v" localSheetId="2">'[104]purpose&amp;input'!#REF!</definedName>
    <definedName name="Ma_v" localSheetId="7">'[104]purpose&amp;input'!#REF!</definedName>
    <definedName name="Ma_v" localSheetId="1">'[104]purpose&amp;input'!#REF!</definedName>
    <definedName name="Ma_v" localSheetId="0">'[104]purpose&amp;input'!#REF!</definedName>
    <definedName name="Ma_v">'[104]purpose&amp;input'!#REF!</definedName>
    <definedName name="mac">75</definedName>
    <definedName name="machinery">[91]Analysis!$C$18</definedName>
    <definedName name="man" localSheetId="5">#REF!</definedName>
    <definedName name="man" localSheetId="4">#REF!</definedName>
    <definedName name="man" localSheetId="2">#REF!</definedName>
    <definedName name="man" localSheetId="7">#REF!</definedName>
    <definedName name="man" localSheetId="1">#REF!</definedName>
    <definedName name="man" localSheetId="0">#REF!</definedName>
    <definedName name="man">#REF!</definedName>
    <definedName name="man___0" localSheetId="5">#REF!</definedName>
    <definedName name="man___0" localSheetId="4">#REF!</definedName>
    <definedName name="man___0" localSheetId="2">#REF!</definedName>
    <definedName name="man___0" localSheetId="7">#REF!</definedName>
    <definedName name="man___0" localSheetId="1">#REF!</definedName>
    <definedName name="man___0" localSheetId="0">#REF!</definedName>
    <definedName name="man___0">#REF!</definedName>
    <definedName name="man___11" localSheetId="5">#REF!</definedName>
    <definedName name="man___11" localSheetId="4">#REF!</definedName>
    <definedName name="man___11" localSheetId="2">#REF!</definedName>
    <definedName name="man___11" localSheetId="7">#REF!</definedName>
    <definedName name="man___11" localSheetId="1">#REF!</definedName>
    <definedName name="man___11" localSheetId="0">#REF!</definedName>
    <definedName name="man___11">#REF!</definedName>
    <definedName name="man___12" localSheetId="5">#REF!</definedName>
    <definedName name="man___12" localSheetId="4">#REF!</definedName>
    <definedName name="man___12" localSheetId="2">#REF!</definedName>
    <definedName name="man___12" localSheetId="7">#REF!</definedName>
    <definedName name="man___12" localSheetId="1">#REF!</definedName>
    <definedName name="man___12" localSheetId="0">#REF!</definedName>
    <definedName name="man___12">#REF!</definedName>
    <definedName name="MAN_DAY">[49]PIPING!$L$6:$L$105</definedName>
    <definedName name="manday1" localSheetId="5">#REF!</definedName>
    <definedName name="manday1" localSheetId="4">#REF!</definedName>
    <definedName name="manday1" localSheetId="2">#REF!</definedName>
    <definedName name="manday1" localSheetId="7">#REF!</definedName>
    <definedName name="manday1" localSheetId="1">#REF!</definedName>
    <definedName name="manday1" localSheetId="0">#REF!</definedName>
    <definedName name="manday1">#REF!</definedName>
    <definedName name="manday1___0" localSheetId="5">#REF!</definedName>
    <definedName name="manday1___0" localSheetId="4">#REF!</definedName>
    <definedName name="manday1___0" localSheetId="2">#REF!</definedName>
    <definedName name="manday1___0" localSheetId="7">#REF!</definedName>
    <definedName name="manday1___0" localSheetId="1">#REF!</definedName>
    <definedName name="manday1___0" localSheetId="0">#REF!</definedName>
    <definedName name="manday1___0">#REF!</definedName>
    <definedName name="manday1___11" localSheetId="5">#REF!</definedName>
    <definedName name="manday1___11" localSheetId="4">#REF!</definedName>
    <definedName name="manday1___11" localSheetId="2">#REF!</definedName>
    <definedName name="manday1___11" localSheetId="7">#REF!</definedName>
    <definedName name="manday1___11" localSheetId="1">#REF!</definedName>
    <definedName name="manday1___11" localSheetId="0">#REF!</definedName>
    <definedName name="manday1___11">#REF!</definedName>
    <definedName name="manday1___12" localSheetId="5">#REF!</definedName>
    <definedName name="manday1___12" localSheetId="4">#REF!</definedName>
    <definedName name="manday1___12" localSheetId="2">#REF!</definedName>
    <definedName name="manday1___12" localSheetId="7">#REF!</definedName>
    <definedName name="manday1___12" localSheetId="1">#REF!</definedName>
    <definedName name="manday1___12" localSheetId="0">#REF!</definedName>
    <definedName name="manday1___12">#REF!</definedName>
    <definedName name="manpower_details" localSheetId="5">#REF!</definedName>
    <definedName name="manpower_details" localSheetId="4">#REF!</definedName>
    <definedName name="manpower_details" localSheetId="2">#REF!</definedName>
    <definedName name="manpower_details" localSheetId="7">#REF!</definedName>
    <definedName name="manpower_details" localSheetId="1">#REF!</definedName>
    <definedName name="manpower_details" localSheetId="0">#REF!</definedName>
    <definedName name="manpower_details">#REF!</definedName>
    <definedName name="march_qty" localSheetId="5">#REF!</definedName>
    <definedName name="march_qty" localSheetId="4">#REF!</definedName>
    <definedName name="march_qty" localSheetId="2">#REF!</definedName>
    <definedName name="march_qty" localSheetId="7">#REF!</definedName>
    <definedName name="march_qty" localSheetId="1">#REF!</definedName>
    <definedName name="march_qty" localSheetId="0">#REF!</definedName>
    <definedName name="march_qty">#REF!</definedName>
    <definedName name="MARGINPLAN" localSheetId="5">#REF!</definedName>
    <definedName name="MARGINPLAN" localSheetId="4">#REF!</definedName>
    <definedName name="MARGINPLAN" localSheetId="2">#REF!</definedName>
    <definedName name="MARGINPLAN" localSheetId="7">#REF!</definedName>
    <definedName name="MARGINPLAN" localSheetId="1">#REF!</definedName>
    <definedName name="MARGINPLAN" localSheetId="0">#REF!</definedName>
    <definedName name="MARGINPLAN">#REF!</definedName>
    <definedName name="MARGINPROJ" localSheetId="5">#REF!</definedName>
    <definedName name="MARGINPROJ" localSheetId="4">#REF!</definedName>
    <definedName name="MARGINPROJ" localSheetId="2">#REF!</definedName>
    <definedName name="MARGINPROJ" localSheetId="7">#REF!</definedName>
    <definedName name="MARGINPROJ" localSheetId="1">#REF!</definedName>
    <definedName name="MARGINPROJ" localSheetId="0">#REF!</definedName>
    <definedName name="MARGINPROJ">#REF!</definedName>
    <definedName name="marjin" localSheetId="5">'[82]boq ht'!#REF!</definedName>
    <definedName name="marjin" localSheetId="4">'[82]boq ht'!#REF!</definedName>
    <definedName name="marjin" localSheetId="2">'[82]boq ht'!#REF!</definedName>
    <definedName name="marjin" localSheetId="7">'[82]boq ht'!#REF!</definedName>
    <definedName name="marjin" localSheetId="1">'[82]boq ht'!#REF!</definedName>
    <definedName name="marjin" localSheetId="0">'[82]boq ht'!#REF!</definedName>
    <definedName name="marjin">'[82]boq ht'!#REF!</definedName>
    <definedName name="mason">'[22]Rates Basic'!$D$3</definedName>
    <definedName name="materials" localSheetId="5">#REF!</definedName>
    <definedName name="materials" localSheetId="4">#REF!</definedName>
    <definedName name="materials" localSheetId="2">#REF!</definedName>
    <definedName name="materials" localSheetId="7">#REF!</definedName>
    <definedName name="materials" localSheetId="1">#REF!</definedName>
    <definedName name="materials" localSheetId="0">#REF!</definedName>
    <definedName name="materials">#REF!</definedName>
    <definedName name="MATL">[49]PIPING!$AL$7:$AN$221</definedName>
    <definedName name="MATL_CLASS">[49]PIPING!$AC$6:$AC$105</definedName>
    <definedName name="MATL1">'[34]CODE-STR'!$A$3:$B$40</definedName>
    <definedName name="MaxSNo">[54]Data!$J$3</definedName>
    <definedName name="MAZ" localSheetId="5">#REF!</definedName>
    <definedName name="MAZ" localSheetId="4">#REF!</definedName>
    <definedName name="MAZ" localSheetId="2">#REF!</definedName>
    <definedName name="MAZ" localSheetId="7">#REF!</definedName>
    <definedName name="MAZ" localSheetId="1">#REF!</definedName>
    <definedName name="MAZ" localSheetId="0">#REF!</definedName>
    <definedName name="MAZ">#REF!</definedName>
    <definedName name="Mb" localSheetId="5">'[104]purpose&amp;input'!#REF!</definedName>
    <definedName name="Mb" localSheetId="4">'[104]purpose&amp;input'!#REF!</definedName>
    <definedName name="Mb" localSheetId="2">'[104]purpose&amp;input'!#REF!</definedName>
    <definedName name="Mb" localSheetId="7">'[104]purpose&amp;input'!#REF!</definedName>
    <definedName name="Mb" localSheetId="1">'[104]purpose&amp;input'!#REF!</definedName>
    <definedName name="Mb" localSheetId="0">'[104]purpose&amp;input'!#REF!</definedName>
    <definedName name="Mb">'[104]purpose&amp;input'!#REF!</definedName>
    <definedName name="Mb_v" localSheetId="5">'[104]purpose&amp;input'!#REF!</definedName>
    <definedName name="Mb_v" localSheetId="4">'[104]purpose&amp;input'!#REF!</definedName>
    <definedName name="Mb_v" localSheetId="2">'[104]purpose&amp;input'!#REF!</definedName>
    <definedName name="Mb_v" localSheetId="7">'[104]purpose&amp;input'!#REF!</definedName>
    <definedName name="Mb_v" localSheetId="1">'[104]purpose&amp;input'!#REF!</definedName>
    <definedName name="Mb_v" localSheetId="0">'[104]purpose&amp;input'!#REF!</definedName>
    <definedName name="Mb_v">'[104]purpose&amp;input'!#REF!</definedName>
    <definedName name="MBIT" localSheetId="5">#REF!</definedName>
    <definedName name="MBIT" localSheetId="4">#REF!</definedName>
    <definedName name="MBIT" localSheetId="2">#REF!</definedName>
    <definedName name="MBIT" localSheetId="7">#REF!</definedName>
    <definedName name="MBIT" localSheetId="1">#REF!</definedName>
    <definedName name="MBIT" localSheetId="0">#REF!</definedName>
    <definedName name="MBIT">#REF!</definedName>
    <definedName name="Mc" localSheetId="5">#REF!</definedName>
    <definedName name="Mc" localSheetId="4">#REF!</definedName>
    <definedName name="Mc" localSheetId="2">#REF!</definedName>
    <definedName name="Mc" localSheetId="7">#REF!</definedName>
    <definedName name="Mc" localSheetId="1">#REF!</definedName>
    <definedName name="Mc" localSheetId="0">#REF!</definedName>
    <definedName name="Mc">#REF!</definedName>
    <definedName name="Mc_v" localSheetId="5">#REF!</definedName>
    <definedName name="Mc_v" localSheetId="4">#REF!</definedName>
    <definedName name="Mc_v" localSheetId="2">#REF!</definedName>
    <definedName name="Mc_v" localSheetId="7">#REF!</definedName>
    <definedName name="Mc_v" localSheetId="1">#REF!</definedName>
    <definedName name="Mc_v" localSheetId="0">#REF!</definedName>
    <definedName name="Mc_v">#REF!</definedName>
    <definedName name="MCAR">'[4]Cost of O &amp; O'!$F$41</definedName>
    <definedName name="MCBDB" localSheetId="5">{#N/A,#N/A,FALSE,"mpph1";#N/A,#N/A,FALSE,"mpmseb";#N/A,#N/A,FALSE,"mpph2"}</definedName>
    <definedName name="MCBDB" localSheetId="4">{#N/A,#N/A,FALSE,"mpph1";#N/A,#N/A,FALSE,"mpmseb";#N/A,#N/A,FALSE,"mpph2"}</definedName>
    <definedName name="MCBDB" localSheetId="2">{#N/A,#N/A,FALSE,"mpph1";#N/A,#N/A,FALSE,"mpmseb";#N/A,#N/A,FALSE,"mpph2"}</definedName>
    <definedName name="MCBDB" localSheetId="1">{#N/A,#N/A,FALSE,"mpph1";#N/A,#N/A,FALSE,"mpmseb";#N/A,#N/A,FALSE,"mpph2"}</definedName>
    <definedName name="MCBDB" localSheetId="0">{#N/A,#N/A,FALSE,"mpph1";#N/A,#N/A,FALSE,"mpmseb";#N/A,#N/A,FALSE,"mpph2"}</definedName>
    <definedName name="MCBDB">{#N/A,#N/A,FALSE,"mpph1";#N/A,#N/A,FALSE,"mpmseb";#N/A,#N/A,FALSE,"mpph2"}</definedName>
    <definedName name="Mcbdo" localSheetId="5">#REF!</definedName>
    <definedName name="Mcbdo" localSheetId="4">#REF!</definedName>
    <definedName name="Mcbdo" localSheetId="2">#REF!</definedName>
    <definedName name="Mcbdo" localSheetId="7">#REF!</definedName>
    <definedName name="Mcbdo" localSheetId="1">#REF!</definedName>
    <definedName name="Mcbdo" localSheetId="0">#REF!</definedName>
    <definedName name="Mcbdo">#REF!</definedName>
    <definedName name="MCOOK" localSheetId="5">#REF!</definedName>
    <definedName name="MCOOK" localSheetId="4">#REF!</definedName>
    <definedName name="MCOOK" localSheetId="2">#REF!</definedName>
    <definedName name="MCOOK" localSheetId="7">#REF!</definedName>
    <definedName name="MCOOK" localSheetId="1">#REF!</definedName>
    <definedName name="MCOOK" localSheetId="0">#REF!</definedName>
    <definedName name="MCOOK">#REF!</definedName>
    <definedName name="Mcwc" localSheetId="5">#REF!</definedName>
    <definedName name="Mcwc" localSheetId="4">#REF!</definedName>
    <definedName name="Mcwc" localSheetId="2">#REF!</definedName>
    <definedName name="Mcwc" localSheetId="7">#REF!</definedName>
    <definedName name="Mcwc" localSheetId="1">#REF!</definedName>
    <definedName name="Mcwc" localSheetId="0">#REF!</definedName>
    <definedName name="Mcwc">#REF!</definedName>
    <definedName name="Mcws" localSheetId="5">#REF!</definedName>
    <definedName name="Mcws" localSheetId="4">#REF!</definedName>
    <definedName name="Mcws" localSheetId="2">#REF!</definedName>
    <definedName name="Mcws" localSheetId="7">#REF!</definedName>
    <definedName name="Mcws" localSheetId="1">#REF!</definedName>
    <definedName name="Mcws" localSheetId="0">#REF!</definedName>
    <definedName name="Mcws">#REF!</definedName>
    <definedName name="Md" localSheetId="5">#REF!</definedName>
    <definedName name="Md" localSheetId="4">#REF!</definedName>
    <definedName name="Md" localSheetId="2">#REF!</definedName>
    <definedName name="Md" localSheetId="7">#REF!</definedName>
    <definedName name="Md" localSheetId="1">#REF!</definedName>
    <definedName name="Md" localSheetId="0">#REF!</definedName>
    <definedName name="Md">#REF!</definedName>
    <definedName name="Md_v" localSheetId="5">#REF!</definedName>
    <definedName name="Md_v" localSheetId="4">#REF!</definedName>
    <definedName name="Md_v" localSheetId="2">#REF!</definedName>
    <definedName name="Md_v" localSheetId="7">#REF!</definedName>
    <definedName name="Md_v" localSheetId="1">#REF!</definedName>
    <definedName name="Md_v" localSheetId="0">#REF!</definedName>
    <definedName name="Md_v">#REF!</definedName>
    <definedName name="Me" localSheetId="5">#REF!</definedName>
    <definedName name="Me" localSheetId="4">#REF!</definedName>
    <definedName name="Me" localSheetId="2">#REF!</definedName>
    <definedName name="Me" localSheetId="7">#REF!</definedName>
    <definedName name="Me" localSheetId="1">#REF!</definedName>
    <definedName name="Me" localSheetId="0">#REF!</definedName>
    <definedName name="Me">#REF!</definedName>
    <definedName name="Me_v" localSheetId="5">#REF!</definedName>
    <definedName name="Me_v" localSheetId="4">#REF!</definedName>
    <definedName name="Me_v" localSheetId="2">#REF!</definedName>
    <definedName name="Me_v" localSheetId="7">#REF!</definedName>
    <definedName name="Me_v" localSheetId="1">#REF!</definedName>
    <definedName name="Me_v" localSheetId="0">#REF!</definedName>
    <definedName name="Me_v">#REF!</definedName>
    <definedName name="mech" localSheetId="5">#REF!</definedName>
    <definedName name="mech" localSheetId="4">#REF!</definedName>
    <definedName name="mech" localSheetId="2">#REF!</definedName>
    <definedName name="mech" localSheetId="7">#REF!</definedName>
    <definedName name="mech" localSheetId="1">#REF!</definedName>
    <definedName name="mech" localSheetId="0">#REF!</definedName>
    <definedName name="mech">#REF!</definedName>
    <definedName name="MET">[58]ANALYSIS!$C$9</definedName>
    <definedName name="METAL" localSheetId="5">#REF!</definedName>
    <definedName name="METAL" localSheetId="4">#REF!</definedName>
    <definedName name="METAL" localSheetId="2">#REF!</definedName>
    <definedName name="METAL" localSheetId="7">#REF!</definedName>
    <definedName name="METAL" localSheetId="1">#REF!</definedName>
    <definedName name="METAL" localSheetId="0">#REF!</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 localSheetId="5">'[123]scour depth'!#REF!</definedName>
    <definedName name="MF" localSheetId="4">'[123]scour depth'!#REF!</definedName>
    <definedName name="MF" localSheetId="2">'[123]scour depth'!#REF!</definedName>
    <definedName name="MF" localSheetId="7">'[123]scour depth'!#REF!</definedName>
    <definedName name="MF" localSheetId="1">'[123]scour depth'!#REF!</definedName>
    <definedName name="MF" localSheetId="0">'[123]scour depth'!#REF!</definedName>
    <definedName name="MF">'[123]scour depth'!#REF!</definedName>
    <definedName name="MF___0" localSheetId="5">#REF!</definedName>
    <definedName name="MF___0" localSheetId="4">#REF!</definedName>
    <definedName name="MF___0" localSheetId="2">#REF!</definedName>
    <definedName name="MF___0" localSheetId="7">#REF!</definedName>
    <definedName name="MF___0" localSheetId="1">#REF!</definedName>
    <definedName name="MF___0" localSheetId="0">#REF!</definedName>
    <definedName name="MF___0">#REF!</definedName>
    <definedName name="MF___13" localSheetId="5">#REF!</definedName>
    <definedName name="MF___13" localSheetId="4">#REF!</definedName>
    <definedName name="MF___13" localSheetId="2">#REF!</definedName>
    <definedName name="MF___13" localSheetId="7">#REF!</definedName>
    <definedName name="MF___13" localSheetId="1">#REF!</definedName>
    <definedName name="MF___13" localSheetId="0">#REF!</definedName>
    <definedName name="MF___13">#REF!</definedName>
    <definedName name="Mf_v" localSheetId="5">#REF!</definedName>
    <definedName name="Mf_v" localSheetId="4">#REF!</definedName>
    <definedName name="Mf_v" localSheetId="2">#REF!</definedName>
    <definedName name="Mf_v" localSheetId="7">#REF!</definedName>
    <definedName name="Mf_v" localSheetId="1">#REF!</definedName>
    <definedName name="Mf_v" localSheetId="0">#REF!</definedName>
    <definedName name="Mf_v">#REF!</definedName>
    <definedName name="mfg_process">[124]MFG_TAG!$A$1:$X$27</definedName>
    <definedName name="MFG_TAG">[125]Sheet1!$A$1:$X$27</definedName>
    <definedName name="Mg" localSheetId="5">#REF!</definedName>
    <definedName name="Mg" localSheetId="4">#REF!</definedName>
    <definedName name="Mg" localSheetId="2">#REF!</definedName>
    <definedName name="Mg" localSheetId="7">#REF!</definedName>
    <definedName name="Mg" localSheetId="1">#REF!</definedName>
    <definedName name="Mg" localSheetId="0">#REF!</definedName>
    <definedName name="Mg">#REF!</definedName>
    <definedName name="Mg_v" localSheetId="5">#REF!</definedName>
    <definedName name="Mg_v" localSheetId="4">#REF!</definedName>
    <definedName name="Mg_v" localSheetId="2">#REF!</definedName>
    <definedName name="Mg_v" localSheetId="7">#REF!</definedName>
    <definedName name="Mg_v" localSheetId="1">#REF!</definedName>
    <definedName name="Mg_v" localSheetId="0">#REF!</definedName>
    <definedName name="Mg_v">#REF!</definedName>
    <definedName name="Mh" localSheetId="5">#REF!</definedName>
    <definedName name="Mh" localSheetId="4">#REF!</definedName>
    <definedName name="Mh" localSheetId="2">#REF!</definedName>
    <definedName name="Mh" localSheetId="7">#REF!</definedName>
    <definedName name="Mh" localSheetId="1">#REF!</definedName>
    <definedName name="Mh" localSheetId="0">#REF!</definedName>
    <definedName name="Mh">#REF!</definedName>
    <definedName name="Mh_v" localSheetId="5">#REF!</definedName>
    <definedName name="Mh_v" localSheetId="4">#REF!</definedName>
    <definedName name="Mh_v" localSheetId="2">#REF!</definedName>
    <definedName name="Mh_v" localSheetId="7">#REF!</definedName>
    <definedName name="Mh_v" localSheetId="1">#REF!</definedName>
    <definedName name="Mh_v" localSheetId="0">#REF!</definedName>
    <definedName name="Mh_v">#REF!</definedName>
    <definedName name="Mhpc" localSheetId="5">'[104]purpose&amp;input'!#REF!:'[104]purpose&amp;input'!#REF!</definedName>
    <definedName name="Mhpc" localSheetId="4">'[104]purpose&amp;input'!#REF!:'[104]purpose&amp;input'!#REF!</definedName>
    <definedName name="Mhpc" localSheetId="2">'[104]purpose&amp;input'!#REF!:'[104]purpose&amp;input'!#REF!</definedName>
    <definedName name="Mhpc" localSheetId="7">'[104]purpose&amp;input'!#REF!:'[104]purpose&amp;input'!#REF!</definedName>
    <definedName name="Mhpc" localSheetId="1">'[104]purpose&amp;input'!#REF!:'[104]purpose&amp;input'!#REF!</definedName>
    <definedName name="Mhpc" localSheetId="0">'[104]purpose&amp;input'!#REF!:'[104]purpose&amp;input'!#REF!</definedName>
    <definedName name="Mhpc">'[104]purpose&amp;input'!#REF!:'[104]purpose&amp;input'!#REF!</definedName>
    <definedName name="Mhpipd" localSheetId="5">'[104]purpose&amp;input'!#REF!</definedName>
    <definedName name="Mhpipd" localSheetId="4">'[104]purpose&amp;input'!#REF!</definedName>
    <definedName name="Mhpipd" localSheetId="2">'[104]purpose&amp;input'!#REF!</definedName>
    <definedName name="Mhpipd" localSheetId="7">'[104]purpose&amp;input'!#REF!</definedName>
    <definedName name="Mhpipd" localSheetId="1">'[104]purpose&amp;input'!#REF!</definedName>
    <definedName name="Mhpipd" localSheetId="0">'[104]purpose&amp;input'!#REF!</definedName>
    <definedName name="Mhpipd">'[104]purpose&amp;input'!#REF!</definedName>
    <definedName name="Mhps" localSheetId="5">'[104]purpose&amp;input'!#REF!</definedName>
    <definedName name="Mhps" localSheetId="4">'[104]purpose&amp;input'!#REF!</definedName>
    <definedName name="Mhps" localSheetId="2">'[104]purpose&amp;input'!#REF!</definedName>
    <definedName name="Mhps" localSheetId="7">'[104]purpose&amp;input'!#REF!</definedName>
    <definedName name="Mhps" localSheetId="1">'[104]purpose&amp;input'!#REF!</definedName>
    <definedName name="Mhps" localSheetId="0">'[104]purpose&amp;input'!#REF!</definedName>
    <definedName name="Mhps">'[104]purpose&amp;input'!#REF!</definedName>
    <definedName name="MILD" localSheetId="5">#REF!</definedName>
    <definedName name="MILD" localSheetId="4">#REF!</definedName>
    <definedName name="MILD" localSheetId="2">#REF!</definedName>
    <definedName name="MILD" localSheetId="7">#REF!</definedName>
    <definedName name="MILD" localSheetId="1">#REF!</definedName>
    <definedName name="MILD" localSheetId="0">#REF!</definedName>
    <definedName name="MILD">#REF!</definedName>
    <definedName name="MinSNo">[54]Data!$J$2</definedName>
    <definedName name="Mipc" localSheetId="5">'[104]purpose&amp;input'!#REF!:'[104]purpose&amp;input'!#REF!</definedName>
    <definedName name="Mipc" localSheetId="4">'[104]purpose&amp;input'!#REF!:'[104]purpose&amp;input'!#REF!</definedName>
    <definedName name="Mipc" localSheetId="2">'[104]purpose&amp;input'!#REF!:'[104]purpose&amp;input'!#REF!</definedName>
    <definedName name="Mipc" localSheetId="7">'[104]purpose&amp;input'!#REF!:'[104]purpose&amp;input'!#REF!</definedName>
    <definedName name="Mipc" localSheetId="1">'[104]purpose&amp;input'!#REF!:'[104]purpose&amp;input'!#REF!</definedName>
    <definedName name="Mipc" localSheetId="0">'[104]purpose&amp;input'!#REF!:'[104]purpose&amp;input'!#REF!</definedName>
    <definedName name="Mipc">'[104]purpose&amp;input'!#REF!:'[104]purpose&amp;input'!#REF!</definedName>
    <definedName name="Mips" localSheetId="5">'[104]purpose&amp;input'!#REF!</definedName>
    <definedName name="Mips" localSheetId="4">'[104]purpose&amp;input'!#REF!</definedName>
    <definedName name="Mips" localSheetId="2">'[104]purpose&amp;input'!#REF!</definedName>
    <definedName name="Mips" localSheetId="7">'[104]purpose&amp;input'!#REF!</definedName>
    <definedName name="Mips" localSheetId="1">'[104]purpose&amp;input'!#REF!</definedName>
    <definedName name="Mips" localSheetId="0">'[104]purpose&amp;input'!#REF!</definedName>
    <definedName name="Mips">'[104]purpose&amp;input'!#REF!</definedName>
    <definedName name="MISADN">[76]R2!$C$14</definedName>
    <definedName name="MIST" localSheetId="5">#REF!</definedName>
    <definedName name="MIST" localSheetId="4">#REF!</definedName>
    <definedName name="MIST" localSheetId="2">#REF!</definedName>
    <definedName name="MIST" localSheetId="7">#REF!</definedName>
    <definedName name="MIST" localSheetId="1">#REF!</definedName>
    <definedName name="MIST" localSheetId="0">#REF!</definedName>
    <definedName name="MIST">#REF!</definedName>
    <definedName name="MIX" localSheetId="5">#REF!</definedName>
    <definedName name="MIX" localSheetId="4">#REF!</definedName>
    <definedName name="MIX" localSheetId="2">#REF!</definedName>
    <definedName name="MIX" localSheetId="7">#REF!</definedName>
    <definedName name="MIX" localSheetId="1">#REF!</definedName>
    <definedName name="MIX" localSheetId="0">#REF!</definedName>
    <definedName name="MIX">#REF!</definedName>
    <definedName name="Mix_15">'[6]Mix Design'!$P$11</definedName>
    <definedName name="Mix_30">'[6]Mix Design'!$P$14</definedName>
    <definedName name="MIX10B" localSheetId="5">#REF!</definedName>
    <definedName name="MIX10B" localSheetId="4">#REF!</definedName>
    <definedName name="MIX10B" localSheetId="2">#REF!</definedName>
    <definedName name="MIX10B" localSheetId="7">#REF!</definedName>
    <definedName name="MIX10B" localSheetId="1">#REF!</definedName>
    <definedName name="MIX10B" localSheetId="0">#REF!</definedName>
    <definedName name="MIX10B">#REF!</definedName>
    <definedName name="MIX10R" localSheetId="5">#REF!</definedName>
    <definedName name="MIX10R" localSheetId="4">#REF!</definedName>
    <definedName name="MIX10R" localSheetId="2">#REF!</definedName>
    <definedName name="MIX10R" localSheetId="7">#REF!</definedName>
    <definedName name="MIX10R" localSheetId="1">#REF!</definedName>
    <definedName name="MIX10R" localSheetId="0">#REF!</definedName>
    <definedName name="MIX10R">#REF!</definedName>
    <definedName name="MIX15B" localSheetId="5">#REF!</definedName>
    <definedName name="MIX15B" localSheetId="4">#REF!</definedName>
    <definedName name="MIX15B" localSheetId="2">#REF!</definedName>
    <definedName name="MIX15B" localSheetId="7">#REF!</definedName>
    <definedName name="MIX15B" localSheetId="1">#REF!</definedName>
    <definedName name="MIX15B" localSheetId="0">#REF!</definedName>
    <definedName name="MIX15B">#REF!</definedName>
    <definedName name="MIX15R" localSheetId="5">#REF!</definedName>
    <definedName name="MIX15R" localSheetId="4">#REF!</definedName>
    <definedName name="MIX15R" localSheetId="2">#REF!</definedName>
    <definedName name="MIX15R" localSheetId="7">#REF!</definedName>
    <definedName name="MIX15R" localSheetId="1">#REF!</definedName>
    <definedName name="MIX15R" localSheetId="0">#REF!</definedName>
    <definedName name="MIX15R">#REF!</definedName>
    <definedName name="MIX20B" localSheetId="5">#REF!</definedName>
    <definedName name="MIX20B" localSheetId="4">#REF!</definedName>
    <definedName name="MIX20B" localSheetId="2">#REF!</definedName>
    <definedName name="MIX20B" localSheetId="7">#REF!</definedName>
    <definedName name="MIX20B" localSheetId="1">#REF!</definedName>
    <definedName name="MIX20B" localSheetId="0">#REF!</definedName>
    <definedName name="MIX20B">#REF!</definedName>
    <definedName name="MIX20R" localSheetId="5">#REF!</definedName>
    <definedName name="MIX20R" localSheetId="4">#REF!</definedName>
    <definedName name="MIX20R" localSheetId="2">#REF!</definedName>
    <definedName name="MIX20R" localSheetId="7">#REF!</definedName>
    <definedName name="MIX20R" localSheetId="1">#REF!</definedName>
    <definedName name="MIX20R" localSheetId="0">#REF!</definedName>
    <definedName name="MIX20R">#REF!</definedName>
    <definedName name="MIX25B" localSheetId="5">#REF!</definedName>
    <definedName name="MIX25B" localSheetId="4">#REF!</definedName>
    <definedName name="MIX25B" localSheetId="2">#REF!</definedName>
    <definedName name="MIX25B" localSheetId="7">#REF!</definedName>
    <definedName name="MIX25B" localSheetId="1">#REF!</definedName>
    <definedName name="MIX25B" localSheetId="0">#REF!</definedName>
    <definedName name="MIX25B">#REF!</definedName>
    <definedName name="MIX25R" localSheetId="5">#REF!</definedName>
    <definedName name="MIX25R" localSheetId="4">#REF!</definedName>
    <definedName name="MIX25R" localSheetId="2">#REF!</definedName>
    <definedName name="MIX25R" localSheetId="7">#REF!</definedName>
    <definedName name="MIX25R" localSheetId="1">#REF!</definedName>
    <definedName name="MIX25R" localSheetId="0">#REF!</definedName>
    <definedName name="MIX25R">#REF!</definedName>
    <definedName name="MIX30B" localSheetId="5">#REF!</definedName>
    <definedName name="MIX30B" localSheetId="4">#REF!</definedName>
    <definedName name="MIX30B" localSheetId="2">#REF!</definedName>
    <definedName name="MIX30B" localSheetId="7">#REF!</definedName>
    <definedName name="MIX30B" localSheetId="1">#REF!</definedName>
    <definedName name="MIX30B" localSheetId="0">#REF!</definedName>
    <definedName name="MIX30B">#REF!</definedName>
    <definedName name="MIX30R" localSheetId="5">#REF!</definedName>
    <definedName name="MIX30R" localSheetId="4">#REF!</definedName>
    <definedName name="MIX30R" localSheetId="2">#REF!</definedName>
    <definedName name="MIX30R" localSheetId="7">#REF!</definedName>
    <definedName name="MIX30R" localSheetId="1">#REF!</definedName>
    <definedName name="MIX30R" localSheetId="0">#REF!</definedName>
    <definedName name="MIX30R">#REF!</definedName>
    <definedName name="MIX35B" localSheetId="5">#REF!</definedName>
    <definedName name="MIX35B" localSheetId="4">#REF!</definedName>
    <definedName name="MIX35B" localSheetId="2">#REF!</definedName>
    <definedName name="MIX35B" localSheetId="7">#REF!</definedName>
    <definedName name="MIX35B" localSheetId="1">#REF!</definedName>
    <definedName name="MIX35B" localSheetId="0">#REF!</definedName>
    <definedName name="MIX35B">#REF!</definedName>
    <definedName name="MIX35R" localSheetId="5">#REF!</definedName>
    <definedName name="MIX35R" localSheetId="4">#REF!</definedName>
    <definedName name="MIX35R" localSheetId="2">#REF!</definedName>
    <definedName name="MIX35R" localSheetId="7">#REF!</definedName>
    <definedName name="MIX35R" localSheetId="1">#REF!</definedName>
    <definedName name="MIX35R" localSheetId="0">#REF!</definedName>
    <definedName name="MIX35R">#REF!</definedName>
    <definedName name="MIX40B" localSheetId="5">#REF!</definedName>
    <definedName name="MIX40B" localSheetId="4">#REF!</definedName>
    <definedName name="MIX40B" localSheetId="2">#REF!</definedName>
    <definedName name="MIX40B" localSheetId="7">#REF!</definedName>
    <definedName name="MIX40B" localSheetId="1">#REF!</definedName>
    <definedName name="MIX40B" localSheetId="0">#REF!</definedName>
    <definedName name="MIX40B">#REF!</definedName>
    <definedName name="MIX45B" localSheetId="5">#REF!</definedName>
    <definedName name="MIX45B" localSheetId="4">#REF!</definedName>
    <definedName name="MIX45B" localSheetId="2">#REF!</definedName>
    <definedName name="MIX45B" localSheetId="7">#REF!</definedName>
    <definedName name="MIX45B" localSheetId="1">#REF!</definedName>
    <definedName name="MIX45B" localSheetId="0">#REF!</definedName>
    <definedName name="MIX45B">#REF!</definedName>
    <definedName name="ml" localSheetId="5" hidden="1">{"'장비'!$A$3:$M$12"}</definedName>
    <definedName name="ml" localSheetId="4" hidden="1">{"'장비'!$A$3:$M$12"}</definedName>
    <definedName name="ml" localSheetId="2" hidden="1">{"'장비'!$A$3:$M$12"}</definedName>
    <definedName name="ml" localSheetId="1" hidden="1">{"'장비'!$A$3:$M$12"}</definedName>
    <definedName name="ml" localSheetId="0" hidden="1">{"'장비'!$A$3:$M$12"}</definedName>
    <definedName name="ml" hidden="1">{"'장비'!$A$3:$M$12"}</definedName>
    <definedName name="MLDPLT" localSheetId="5">#REF!</definedName>
    <definedName name="MLDPLT" localSheetId="4">#REF!</definedName>
    <definedName name="MLDPLT" localSheetId="2">#REF!</definedName>
    <definedName name="MLDPLT" localSheetId="7">#REF!</definedName>
    <definedName name="MLDPLT" localSheetId="1">#REF!</definedName>
    <definedName name="MLDPLT" localSheetId="0">#REF!</definedName>
    <definedName name="MLDPLT">#REF!</definedName>
    <definedName name="Mlpc" localSheetId="5">'[104]purpose&amp;input'!#REF!</definedName>
    <definedName name="Mlpc" localSheetId="4">'[104]purpose&amp;input'!#REF!</definedName>
    <definedName name="Mlpc" localSheetId="2">'[104]purpose&amp;input'!#REF!</definedName>
    <definedName name="Mlpc" localSheetId="7">'[104]purpose&amp;input'!#REF!</definedName>
    <definedName name="Mlpc" localSheetId="1">'[104]purpose&amp;input'!#REF!</definedName>
    <definedName name="Mlpc" localSheetId="0">'[104]purpose&amp;input'!#REF!</definedName>
    <definedName name="Mlpc">'[104]purpose&amp;input'!#REF!</definedName>
    <definedName name="Mlpd" localSheetId="5">'[104]purpose&amp;input'!#REF!</definedName>
    <definedName name="Mlpd" localSheetId="4">'[104]purpose&amp;input'!#REF!</definedName>
    <definedName name="Mlpd" localSheetId="2">'[104]purpose&amp;input'!#REF!</definedName>
    <definedName name="Mlpd" localSheetId="7">'[104]purpose&amp;input'!#REF!</definedName>
    <definedName name="Mlpd" localSheetId="1">'[104]purpose&amp;input'!#REF!</definedName>
    <definedName name="Mlpd" localSheetId="0">'[104]purpose&amp;input'!#REF!</definedName>
    <definedName name="Mlpd">'[104]purpose&amp;input'!#REF!</definedName>
    <definedName name="Mlps" localSheetId="5">'[104]purpose&amp;input'!#REF!</definedName>
    <definedName name="Mlps" localSheetId="4">'[104]purpose&amp;input'!#REF!</definedName>
    <definedName name="Mlps" localSheetId="2">'[104]purpose&amp;input'!#REF!</definedName>
    <definedName name="Mlps" localSheetId="7">'[104]purpose&amp;input'!#REF!</definedName>
    <definedName name="Mlps" localSheetId="1">'[104]purpose&amp;input'!#REF!</definedName>
    <definedName name="Mlps" localSheetId="0">'[104]purpose&amp;input'!#REF!</definedName>
    <definedName name="Mlps">'[104]purpose&amp;input'!#REF!</definedName>
    <definedName name="mm">'[22]Rates Basic'!$D$2</definedName>
    <definedName name="MMAZ" localSheetId="5">#REF!</definedName>
    <definedName name="MMAZ" localSheetId="4">#REF!</definedName>
    <definedName name="MMAZ" localSheetId="2">#REF!</definedName>
    <definedName name="MMAZ" localSheetId="7">#REF!</definedName>
    <definedName name="MMAZ" localSheetId="1">#REF!</definedName>
    <definedName name="MMAZ" localSheetId="0">#REF!</definedName>
    <definedName name="MMAZ">#REF!</definedName>
    <definedName name="mn" localSheetId="5" hidden="1">{"'Sheet1'!$L$16"}</definedName>
    <definedName name="mn" localSheetId="4" hidden="1">{"'Sheet1'!$L$16"}</definedName>
    <definedName name="mn" localSheetId="2" hidden="1">{"'Sheet1'!$L$16"}</definedName>
    <definedName name="mn" localSheetId="1" hidden="1">{"'Sheet1'!$L$16"}</definedName>
    <definedName name="mn" localSheetId="0" hidden="1">{"'Sheet1'!$L$16"}</definedName>
    <definedName name="mn" hidden="1">{"'Sheet1'!$L$16"}</definedName>
    <definedName name="MONTH_CONDITION" localSheetId="5">#REF!</definedName>
    <definedName name="MONTH_CONDITION" localSheetId="4">#REF!</definedName>
    <definedName name="MONTH_CONDITION" localSheetId="2">#REF!</definedName>
    <definedName name="MONTH_CONDITION" localSheetId="7">#REF!</definedName>
    <definedName name="MONTH_CONDITION" localSheetId="1">#REF!</definedName>
    <definedName name="MONTH_CONDITION" localSheetId="0">#REF!</definedName>
    <definedName name="MONTH_CONDITION">#REF!</definedName>
    <definedName name="MONTH_DETAILS" localSheetId="5">#REF!</definedName>
    <definedName name="MONTH_DETAILS" localSheetId="4">#REF!</definedName>
    <definedName name="MONTH_DETAILS" localSheetId="2">#REF!</definedName>
    <definedName name="MONTH_DETAILS" localSheetId="7">#REF!</definedName>
    <definedName name="MONTH_DETAILS" localSheetId="1">#REF!</definedName>
    <definedName name="MONTH_DETAILS" localSheetId="0">#REF!</definedName>
    <definedName name="MONTH_DETAILS">#REF!</definedName>
    <definedName name="MP" localSheetId="5" hidden="1">{#N/A,#N/A,FALSE,"CCTV"}</definedName>
    <definedName name="MP" localSheetId="4" hidden="1">{#N/A,#N/A,FALSE,"CCTV"}</definedName>
    <definedName name="MP" localSheetId="2" hidden="1">{#N/A,#N/A,FALSE,"CCTV"}</definedName>
    <definedName name="MP" localSheetId="1" hidden="1">{#N/A,#N/A,FALSE,"CCTV"}</definedName>
    <definedName name="MP" localSheetId="0" hidden="1">{#N/A,#N/A,FALSE,"CCTV"}</definedName>
    <definedName name="MP" hidden="1">{#N/A,#N/A,FALSE,"CCTV"}</definedName>
    <definedName name="MPF" localSheetId="5">#REF!</definedName>
    <definedName name="MPF" localSheetId="4">#REF!</definedName>
    <definedName name="MPF" localSheetId="2">#REF!</definedName>
    <definedName name="MPF" localSheetId="7">#REF!</definedName>
    <definedName name="MPF" localSheetId="1">#REF!</definedName>
    <definedName name="MPF" localSheetId="0">#REF!</definedName>
    <definedName name="MPF">#REF!</definedName>
    <definedName name="MPMOB" localSheetId="5">#REF!</definedName>
    <definedName name="MPMOB" localSheetId="4">#REF!</definedName>
    <definedName name="MPMOB" localSheetId="2">#REF!</definedName>
    <definedName name="MPMOB" localSheetId="7">#REF!</definedName>
    <definedName name="MPMOB" localSheetId="1">#REF!</definedName>
    <definedName name="MPMOB" localSheetId="0">#REF!</definedName>
    <definedName name="MPMOB">#REF!</definedName>
    <definedName name="MRCRLPW" localSheetId="5">#REF!</definedName>
    <definedName name="MRCRLPW" localSheetId="4">#REF!</definedName>
    <definedName name="MRCRLPW" localSheetId="2">#REF!</definedName>
    <definedName name="MRCRLPW" localSheetId="7">#REF!</definedName>
    <definedName name="MRCRLPW" localSheetId="1">#REF!</definedName>
    <definedName name="MRCRLPW" localSheetId="0">#REF!</definedName>
    <definedName name="MRCRLPW">#REF!</definedName>
    <definedName name="MS" localSheetId="5">#REF!</definedName>
    <definedName name="MS" localSheetId="4">#REF!</definedName>
    <definedName name="MS" localSheetId="2">#REF!</definedName>
    <definedName name="MS" localSheetId="7">#REF!</definedName>
    <definedName name="MS" localSheetId="1">#REF!</definedName>
    <definedName name="MS" localSheetId="0">#REF!</definedName>
    <definedName name="MS">#REF!</definedName>
    <definedName name="MS200202rev2" localSheetId="5">#REF!</definedName>
    <definedName name="MS200202rev2" localSheetId="4">#REF!</definedName>
    <definedName name="MS200202rev2" localSheetId="2">#REF!</definedName>
    <definedName name="MS200202rev2" localSheetId="7">#REF!</definedName>
    <definedName name="MS200202rev2" localSheetId="1">#REF!</definedName>
    <definedName name="MS200202rev2" localSheetId="0">#REF!</definedName>
    <definedName name="MS200202rev2">#REF!</definedName>
    <definedName name="ms2002may1706" localSheetId="5">#REF!</definedName>
    <definedName name="ms2002may1706" localSheetId="4">#REF!</definedName>
    <definedName name="ms2002may1706" localSheetId="2">#REF!</definedName>
    <definedName name="ms2002may1706" localSheetId="7">#REF!</definedName>
    <definedName name="ms2002may1706" localSheetId="1">#REF!</definedName>
    <definedName name="ms2002may1706" localSheetId="0">#REF!</definedName>
    <definedName name="ms2002may1706">#REF!</definedName>
    <definedName name="Msbdo" localSheetId="5">#REF!</definedName>
    <definedName name="Msbdo" localSheetId="4">#REF!</definedName>
    <definedName name="Msbdo" localSheetId="2">#REF!</definedName>
    <definedName name="Msbdo" localSheetId="7">#REF!</definedName>
    <definedName name="Msbdo" localSheetId="1">#REF!</definedName>
    <definedName name="Msbdo" localSheetId="0">#REF!</definedName>
    <definedName name="Msbdo">#REF!</definedName>
    <definedName name="msjune1807" localSheetId="5">#REF!</definedName>
    <definedName name="msjune1807" localSheetId="4">#REF!</definedName>
    <definedName name="msjune1807" localSheetId="2">#REF!</definedName>
    <definedName name="msjune1807" localSheetId="7">#REF!</definedName>
    <definedName name="msjune1807" localSheetId="1">#REF!</definedName>
    <definedName name="msjune1807" localSheetId="0">#REF!</definedName>
    <definedName name="msjune1807">#REF!</definedName>
    <definedName name="mu" localSheetId="5">#REF!</definedName>
    <definedName name="mu" localSheetId="4">#REF!</definedName>
    <definedName name="mu" localSheetId="2">#REF!</definedName>
    <definedName name="mu" localSheetId="7">#REF!</definedName>
    <definedName name="mu" localSheetId="1">#REF!</definedName>
    <definedName name="mu" localSheetId="0">#REF!</definedName>
    <definedName name="mu">#REF!</definedName>
    <definedName name="MUCK" localSheetId="5">#REF!</definedName>
    <definedName name="MUCK" localSheetId="4">#REF!</definedName>
    <definedName name="MUCK" localSheetId="2">#REF!</definedName>
    <definedName name="MUCK" localSheetId="7">#REF!</definedName>
    <definedName name="MUCK" localSheetId="1">#REF!</definedName>
    <definedName name="MUCK" localSheetId="0">#REF!</definedName>
    <definedName name="MUCK">#REF!</definedName>
    <definedName name="mui" localSheetId="5">#REF!</definedName>
    <definedName name="mui" localSheetId="4">#REF!</definedName>
    <definedName name="mui" localSheetId="2">#REF!</definedName>
    <definedName name="mui" localSheetId="7">#REF!</definedName>
    <definedName name="mui" localSheetId="1">#REF!</definedName>
    <definedName name="mui" localSheetId="0">#REF!</definedName>
    <definedName name="mui">#REF!</definedName>
    <definedName name="MUL">'[46]RA Civil'!$E$8</definedName>
    <definedName name="MUNION" localSheetId="5">#REF!</definedName>
    <definedName name="MUNION" localSheetId="4">#REF!</definedName>
    <definedName name="MUNION" localSheetId="2">#REF!</definedName>
    <definedName name="MUNION" localSheetId="7">#REF!</definedName>
    <definedName name="MUNION" localSheetId="1">#REF!</definedName>
    <definedName name="MUNION" localSheetId="0">#REF!</definedName>
    <definedName name="MUNION">#REF!</definedName>
    <definedName name="MUNON" localSheetId="5">#REF!</definedName>
    <definedName name="MUNON" localSheetId="4">#REF!</definedName>
    <definedName name="MUNON" localSheetId="2">#REF!</definedName>
    <definedName name="MUNON" localSheetId="7">#REF!</definedName>
    <definedName name="MUNON" localSheetId="1">#REF!</definedName>
    <definedName name="MUNON" localSheetId="0">#REF!</definedName>
    <definedName name="MUNON">#REF!</definedName>
    <definedName name="MUR" localSheetId="5">#REF!</definedName>
    <definedName name="MUR" localSheetId="4">#REF!</definedName>
    <definedName name="MUR" localSheetId="2">#REF!</definedName>
    <definedName name="MUR" localSheetId="7">#REF!</definedName>
    <definedName name="MUR" localSheetId="1">#REF!</definedName>
    <definedName name="MUR" localSheetId="0">#REF!</definedName>
    <definedName name="MUR">#REF!</definedName>
    <definedName name="MUTP" localSheetId="5">#REF!</definedName>
    <definedName name="MUTP" localSheetId="4">#REF!</definedName>
    <definedName name="MUTP" localSheetId="2">#REF!</definedName>
    <definedName name="MUTP" localSheetId="7">#REF!</definedName>
    <definedName name="MUTP" localSheetId="1">#REF!</definedName>
    <definedName name="MUTP" localSheetId="0">#REF!</definedName>
    <definedName name="MUTP">#REF!</definedName>
    <definedName name="N" localSheetId="5">[14]PROCTOR!#REF!</definedName>
    <definedName name="N" localSheetId="4">[14]PROCTOR!#REF!</definedName>
    <definedName name="N" localSheetId="2">[14]PROCTOR!#REF!</definedName>
    <definedName name="N" localSheetId="7">[14]PROCTOR!#REF!</definedName>
    <definedName name="N" localSheetId="1">[14]PROCTOR!#REF!</definedName>
    <definedName name="N" localSheetId="0">[14]PROCTOR!#REF!</definedName>
    <definedName name="N">[14]PROCTOR!#REF!</definedName>
    <definedName name="N___0" localSheetId="5">#REF!</definedName>
    <definedName name="N___0" localSheetId="4">#REF!</definedName>
    <definedName name="N___0" localSheetId="2">#REF!</definedName>
    <definedName name="N___0" localSheetId="7">#REF!</definedName>
    <definedName name="N___0" localSheetId="1">#REF!</definedName>
    <definedName name="N___0" localSheetId="0">#REF!</definedName>
    <definedName name="N___0">#REF!</definedName>
    <definedName name="N___13" localSheetId="5">#REF!</definedName>
    <definedName name="N___13" localSheetId="4">#REF!</definedName>
    <definedName name="N___13" localSheetId="2">#REF!</definedName>
    <definedName name="N___13" localSheetId="7">#REF!</definedName>
    <definedName name="N___13" localSheetId="1">#REF!</definedName>
    <definedName name="N___13" localSheetId="0">#REF!</definedName>
    <definedName name="N___13">#REF!</definedName>
    <definedName name="Name">[118]Index!$C$2</definedName>
    <definedName name="NEED" localSheetId="5">#REF!</definedName>
    <definedName name="NEED" localSheetId="4">#REF!</definedName>
    <definedName name="NEED" localSheetId="2">#REF!</definedName>
    <definedName name="NEED" localSheetId="7">#REF!</definedName>
    <definedName name="NEED" localSheetId="1">#REF!</definedName>
    <definedName name="NEED" localSheetId="0">#REF!</definedName>
    <definedName name="NEED">#REF!</definedName>
    <definedName name="needle" localSheetId="5">#REF!</definedName>
    <definedName name="needle" localSheetId="4">#REF!</definedName>
    <definedName name="needle" localSheetId="2">#REF!</definedName>
    <definedName name="needle" localSheetId="7">#REF!</definedName>
    <definedName name="needle" localSheetId="1">#REF!</definedName>
    <definedName name="needle" localSheetId="0">#REF!</definedName>
    <definedName name="needle">#REF!</definedName>
    <definedName name="NET_TAX">[60]CABLERET!$D$6</definedName>
    <definedName name="new">[50]Original!$T$8</definedName>
    <definedName name="NEWNAME" localSheetId="5" hidden="1">{#N/A,#N/A,FALSE,"CCTV"}</definedName>
    <definedName name="NEWNAME" localSheetId="4" hidden="1">{#N/A,#N/A,FALSE,"CCTV"}</definedName>
    <definedName name="NEWNAME" localSheetId="2" hidden="1">{#N/A,#N/A,FALSE,"CCTV"}</definedName>
    <definedName name="NEWNAME" localSheetId="1" hidden="1">{#N/A,#N/A,FALSE,"CCTV"}</definedName>
    <definedName name="NEWNAME" localSheetId="0" hidden="1">{#N/A,#N/A,FALSE,"CCTV"}</definedName>
    <definedName name="NEWNAME" hidden="1">{#N/A,#N/A,FALSE,"CCTV"}</definedName>
    <definedName name="NIPP" localSheetId="5">#REF!</definedName>
    <definedName name="NIPP" localSheetId="4">#REF!</definedName>
    <definedName name="NIPP" localSheetId="2">#REF!</definedName>
    <definedName name="NIPP" localSheetId="7">#REF!</definedName>
    <definedName name="NIPP" localSheetId="1">#REF!</definedName>
    <definedName name="NIPP" localSheetId="0">#REF!</definedName>
    <definedName name="NIPP">#REF!</definedName>
    <definedName name="NN" localSheetId="5">#REF!</definedName>
    <definedName name="NN" localSheetId="4">#REF!</definedName>
    <definedName name="NN" localSheetId="2">#REF!</definedName>
    <definedName name="NN" localSheetId="7">#REF!</definedName>
    <definedName name="NN" localSheetId="1">#REF!</definedName>
    <definedName name="NN" localSheetId="0">#REF!</definedName>
    <definedName name="NN">#REF!</definedName>
    <definedName name="NN___0" localSheetId="5">#REF!</definedName>
    <definedName name="NN___0" localSheetId="4">#REF!</definedName>
    <definedName name="NN___0" localSheetId="2">#REF!</definedName>
    <definedName name="NN___0" localSheetId="7">#REF!</definedName>
    <definedName name="NN___0" localSheetId="1">#REF!</definedName>
    <definedName name="NN___0" localSheetId="0">#REF!</definedName>
    <definedName name="NN___0">#REF!</definedName>
    <definedName name="NN___13" localSheetId="5">#REF!</definedName>
    <definedName name="NN___13" localSheetId="4">#REF!</definedName>
    <definedName name="NN___13" localSheetId="2">#REF!</definedName>
    <definedName name="NN___13" localSheetId="7">#REF!</definedName>
    <definedName name="NN___13" localSheetId="1">#REF!</definedName>
    <definedName name="NN___13" localSheetId="0">#REF!</definedName>
    <definedName name="NN___13">#REF!</definedName>
    <definedName name="No" localSheetId="5">#REF!</definedName>
    <definedName name="No" localSheetId="4">#REF!</definedName>
    <definedName name="No" localSheetId="2">#REF!</definedName>
    <definedName name="No" localSheetId="7">#REF!</definedName>
    <definedName name="No" localSheetId="1">#REF!</definedName>
    <definedName name="No" localSheetId="0">#REF!</definedName>
    <definedName name="No">#REF!</definedName>
    <definedName name="NO_JTS">[49]PIPING!$G$6:$G$105</definedName>
    <definedName name="NO_OF_MH" localSheetId="5">#REF!</definedName>
    <definedName name="NO_OF_MH" localSheetId="4">#REF!</definedName>
    <definedName name="NO_OF_MH" localSheetId="2">#REF!</definedName>
    <definedName name="NO_OF_MH" localSheetId="7">#REF!</definedName>
    <definedName name="NO_OF_MH" localSheetId="1">#REF!</definedName>
    <definedName name="NO_OF_MH" localSheetId="0">#REF!</definedName>
    <definedName name="NO_OF_MH">#REF!</definedName>
    <definedName name="NO_OF_REQ" localSheetId="5">#REF!</definedName>
    <definedName name="NO_OF_REQ" localSheetId="4">#REF!</definedName>
    <definedName name="NO_OF_REQ" localSheetId="2">#REF!</definedName>
    <definedName name="NO_OF_REQ" localSheetId="7">#REF!</definedName>
    <definedName name="NO_OF_REQ" localSheetId="1">#REF!</definedName>
    <definedName name="NO_OF_REQ" localSheetId="0">#REF!</definedName>
    <definedName name="NO_OF_REQ">#REF!</definedName>
    <definedName name="num" localSheetId="5">#REF!</definedName>
    <definedName name="num" localSheetId="4">#REF!</definedName>
    <definedName name="num" localSheetId="2">#REF!</definedName>
    <definedName name="num" localSheetId="7">#REF!</definedName>
    <definedName name="num" localSheetId="1">#REF!</definedName>
    <definedName name="num" localSheetId="0">#REF!</definedName>
    <definedName name="num">#REF!</definedName>
    <definedName name="Nx" localSheetId="5">#REF!</definedName>
    <definedName name="Nx" localSheetId="4">#REF!</definedName>
    <definedName name="Nx" localSheetId="2">#REF!</definedName>
    <definedName name="Nx" localSheetId="7">#REF!</definedName>
    <definedName name="Nx" localSheetId="1">#REF!</definedName>
    <definedName name="Nx" localSheetId="0">#REF!</definedName>
    <definedName name="Nx">#REF!</definedName>
    <definedName name="Nx___0" localSheetId="5">#REF!</definedName>
    <definedName name="Nx___0" localSheetId="4">#REF!</definedName>
    <definedName name="Nx___0" localSheetId="2">#REF!</definedName>
    <definedName name="Nx___0" localSheetId="7">#REF!</definedName>
    <definedName name="Nx___0" localSheetId="1">#REF!</definedName>
    <definedName name="Nx___0" localSheetId="0">#REF!</definedName>
    <definedName name="Nx___0">#REF!</definedName>
    <definedName name="Nx___13" localSheetId="5">#REF!</definedName>
    <definedName name="Nx___13" localSheetId="4">#REF!</definedName>
    <definedName name="Nx___13" localSheetId="2">#REF!</definedName>
    <definedName name="Nx___13" localSheetId="7">#REF!</definedName>
    <definedName name="Nx___13" localSheetId="1">#REF!</definedName>
    <definedName name="Nx___13" localSheetId="0">#REF!</definedName>
    <definedName name="Nx___13">#REF!</definedName>
    <definedName name="Ny" localSheetId="5">#REF!</definedName>
    <definedName name="Ny" localSheetId="4">#REF!</definedName>
    <definedName name="Ny" localSheetId="2">#REF!</definedName>
    <definedName name="Ny" localSheetId="7">#REF!</definedName>
    <definedName name="Ny" localSheetId="1">#REF!</definedName>
    <definedName name="Ny" localSheetId="0">#REF!</definedName>
    <definedName name="Ny">#REF!</definedName>
    <definedName name="Ny___0" localSheetId="5">#REF!</definedName>
    <definedName name="Ny___0" localSheetId="4">#REF!</definedName>
    <definedName name="Ny___0" localSheetId="2">#REF!</definedName>
    <definedName name="Ny___0" localSheetId="7">#REF!</definedName>
    <definedName name="Ny___0" localSheetId="1">#REF!</definedName>
    <definedName name="Ny___0" localSheetId="0">#REF!</definedName>
    <definedName name="Ny___0">#REF!</definedName>
    <definedName name="Ny___13" localSheetId="5">#REF!</definedName>
    <definedName name="Ny___13" localSheetId="4">#REF!</definedName>
    <definedName name="Ny___13" localSheetId="2">#REF!</definedName>
    <definedName name="Ny___13" localSheetId="7">#REF!</definedName>
    <definedName name="Ny___13" localSheetId="1">#REF!</definedName>
    <definedName name="Ny___13" localSheetId="0">#REF!</definedName>
    <definedName name="Ny___13">#REF!</definedName>
    <definedName name="o" localSheetId="5" hidden="1">{"'Sheet1'!$L$16"}</definedName>
    <definedName name="o" localSheetId="4" hidden="1">{"'Sheet1'!$L$16"}</definedName>
    <definedName name="o" localSheetId="2" hidden="1">{"'Sheet1'!$L$16"}</definedName>
    <definedName name="o" localSheetId="1" hidden="1">{"'Sheet1'!$L$16"}</definedName>
    <definedName name="o" localSheetId="0" hidden="1">{"'Sheet1'!$L$16"}</definedName>
    <definedName name="o" hidden="1">{"'Sheet1'!$L$16"}</definedName>
    <definedName name="O_2">[49]PIPING!$V$6:$V$105</definedName>
    <definedName name="O11FAC">[76]R2!$C$6</definedName>
    <definedName name="O11SUM">[76]R2!$C$7</definedName>
    <definedName name="O12SUM">[76]R2!$C$9</definedName>
    <definedName name="O1SPFAC" localSheetId="5">[76]R2!#REF!</definedName>
    <definedName name="O1SPFAC" localSheetId="4">[76]R2!#REF!</definedName>
    <definedName name="O1SPFAC" localSheetId="2">[76]R2!#REF!</definedName>
    <definedName name="O1SPFAC" localSheetId="7">[76]R2!#REF!</definedName>
    <definedName name="O1SPFAC" localSheetId="1">[76]R2!#REF!</definedName>
    <definedName name="O1SPFAC" localSheetId="0">[76]R2!#REF!</definedName>
    <definedName name="O1SPFAC">[76]R2!#REF!</definedName>
    <definedName name="O1SPMGN">[76]R2!$C$12</definedName>
    <definedName name="O2FAC">[76]R2!$C$11</definedName>
    <definedName name="OBLACK" localSheetId="5">#REF!</definedName>
    <definedName name="OBLACK" localSheetId="4">#REF!</definedName>
    <definedName name="OBLACK" localSheetId="2">#REF!</definedName>
    <definedName name="OBLACK" localSheetId="7">#REF!</definedName>
    <definedName name="OBLACK" localSheetId="1">#REF!</definedName>
    <definedName name="OBLACK" localSheetId="0">#REF!</definedName>
    <definedName name="OBLACK">#REF!</definedName>
    <definedName name="OCCRUSH" localSheetId="5">#REF!</definedName>
    <definedName name="OCCRUSH" localSheetId="4">#REF!</definedName>
    <definedName name="OCCRUSH" localSheetId="2">#REF!</definedName>
    <definedName name="OCCRUSH" localSheetId="7">#REF!</definedName>
    <definedName name="OCCRUSH" localSheetId="1">#REF!</definedName>
    <definedName name="OCCRUSH" localSheetId="0">#REF!</definedName>
    <definedName name="OCCRUSH">#REF!</definedName>
    <definedName name="OCEXC" localSheetId="5">#REF!</definedName>
    <definedName name="OCEXC" localSheetId="4">#REF!</definedName>
    <definedName name="OCEXC" localSheetId="2">#REF!</definedName>
    <definedName name="OCEXC" localSheetId="7">#REF!</definedName>
    <definedName name="OCEXC" localSheetId="1">#REF!</definedName>
    <definedName name="OCEXC" localSheetId="0">#REF!</definedName>
    <definedName name="OCEXC">#REF!</definedName>
    <definedName name="OCLOADA" localSheetId="5">#REF!</definedName>
    <definedName name="OCLOADA" localSheetId="4">#REF!</definedName>
    <definedName name="OCLOADA" localSheetId="2">#REF!</definedName>
    <definedName name="OCLOADA" localSheetId="7">#REF!</definedName>
    <definedName name="OCLOADA" localSheetId="1">#REF!</definedName>
    <definedName name="OCLOADA" localSheetId="0">#REF!</definedName>
    <definedName name="OCLOADA">#REF!</definedName>
    <definedName name="OCLOADS" localSheetId="5">#REF!</definedName>
    <definedName name="OCLOADS" localSheetId="4">#REF!</definedName>
    <definedName name="OCLOADS" localSheetId="2">#REF!</definedName>
    <definedName name="OCLOADS" localSheetId="7">#REF!</definedName>
    <definedName name="OCLOADS" localSheetId="1">#REF!</definedName>
    <definedName name="OCLOADS" localSheetId="0">#REF!</definedName>
    <definedName name="OCLOADS">#REF!</definedName>
    <definedName name="OCTIP1" localSheetId="5">#REF!</definedName>
    <definedName name="OCTIP1" localSheetId="4">#REF!</definedName>
    <definedName name="OCTIP1" localSheetId="2">#REF!</definedName>
    <definedName name="OCTIP1" localSheetId="7">#REF!</definedName>
    <definedName name="OCTIP1" localSheetId="1">#REF!</definedName>
    <definedName name="OCTIP1" localSheetId="0">#REF!</definedName>
    <definedName name="OCTIP1">#REF!</definedName>
    <definedName name="OCTIP5" localSheetId="5">#REF!</definedName>
    <definedName name="OCTIP5" localSheetId="4">#REF!</definedName>
    <definedName name="OCTIP5" localSheetId="2">#REF!</definedName>
    <definedName name="OCTIP5" localSheetId="7">#REF!</definedName>
    <definedName name="OCTIP5" localSheetId="1">#REF!</definedName>
    <definedName name="OCTIP5" localSheetId="0">#REF!</definedName>
    <definedName name="OCTIP5">#REF!</definedName>
    <definedName name="OCTRI">[60]CABLERET!$D$5</definedName>
    <definedName name="ODH" localSheetId="5" hidden="1">#REF!</definedName>
    <definedName name="ODH" localSheetId="4" hidden="1">#REF!</definedName>
    <definedName name="ODH" localSheetId="2" hidden="1">#REF!</definedName>
    <definedName name="ODH" localSheetId="7" hidden="1">#REF!</definedName>
    <definedName name="ODH" localSheetId="1" hidden="1">#REF!</definedName>
    <definedName name="ODH" localSheetId="0" hidden="1">#REF!</definedName>
    <definedName name="ODH" hidden="1">#REF!</definedName>
    <definedName name="OH_PM" localSheetId="5">#REF!</definedName>
    <definedName name="OH_PM" localSheetId="4">#REF!</definedName>
    <definedName name="OH_PM" localSheetId="2">#REF!</definedName>
    <definedName name="OH_PM" localSheetId="7">#REF!</definedName>
    <definedName name="OH_PM" localSheetId="1">#REF!</definedName>
    <definedName name="OH_PM" localSheetId="0">#REF!</definedName>
    <definedName name="OH_PM">#REF!</definedName>
    <definedName name="olct" localSheetId="5">'[109]Pier Design(with offset)'!#REF!</definedName>
    <definedName name="olct" localSheetId="4">'[109]Pier Design(with offset)'!#REF!</definedName>
    <definedName name="olct" localSheetId="2">'[109]Pier Design(with offset)'!#REF!</definedName>
    <definedName name="olct" localSheetId="7">'[109]Pier Design(with offset)'!#REF!</definedName>
    <definedName name="olct" localSheetId="1">'[109]Pier Design(with offset)'!#REF!</definedName>
    <definedName name="olct" localSheetId="0">'[109]Pier Design(with offset)'!#REF!</definedName>
    <definedName name="olct">'[109]Pier Design(with offset)'!#REF!</definedName>
    <definedName name="olt" localSheetId="5">'[106]Pier Design(with offset)'!#REF!</definedName>
    <definedName name="olt" localSheetId="4">'[106]Pier Design(with offset)'!#REF!</definedName>
    <definedName name="olt" localSheetId="2">'[106]Pier Design(with offset)'!#REF!</definedName>
    <definedName name="olt" localSheetId="7">'[106]Pier Design(with offset)'!#REF!</definedName>
    <definedName name="olt" localSheetId="1">'[106]Pier Design(with offset)'!#REF!</definedName>
    <definedName name="olt" localSheetId="0">'[106]Pier Design(with offset)'!#REF!</definedName>
    <definedName name="olt">'[106]Pier Design(with offset)'!#REF!</definedName>
    <definedName name="OMAS" localSheetId="5">#REF!</definedName>
    <definedName name="OMAS" localSheetId="4">#REF!</definedName>
    <definedName name="OMAS" localSheetId="2">#REF!</definedName>
    <definedName name="OMAS" localSheetId="7">#REF!</definedName>
    <definedName name="OMAS" localSheetId="1">#REF!</definedName>
    <definedName name="OMAS" localSheetId="0">#REF!</definedName>
    <definedName name="OMAS">#REF!</definedName>
    <definedName name="OPC">'[126]Rate Analysis '!$E$18</definedName>
    <definedName name="oper" localSheetId="5">#REF!</definedName>
    <definedName name="oper" localSheetId="4">#REF!</definedName>
    <definedName name="oper" localSheetId="2">#REF!</definedName>
    <definedName name="oper" localSheetId="7">#REF!</definedName>
    <definedName name="oper" localSheetId="1">#REF!</definedName>
    <definedName name="oper" localSheetId="0">#REF!</definedName>
    <definedName name="oper">#REF!</definedName>
    <definedName name="oper." localSheetId="5">#REF!</definedName>
    <definedName name="oper." localSheetId="4">#REF!</definedName>
    <definedName name="oper." localSheetId="2">#REF!</definedName>
    <definedName name="oper." localSheetId="7">#REF!</definedName>
    <definedName name="oper." localSheetId="1">#REF!</definedName>
    <definedName name="oper." localSheetId="0">#REF!</definedName>
    <definedName name="oper.">#REF!</definedName>
    <definedName name="opoi" localSheetId="5">#REF!</definedName>
    <definedName name="opoi" localSheetId="4">#REF!</definedName>
    <definedName name="opoi" localSheetId="2">#REF!</definedName>
    <definedName name="opoi" localSheetId="7">#REF!</definedName>
    <definedName name="opoi" localSheetId="1">#REF!</definedName>
    <definedName name="opoi" localSheetId="0">#REF!</definedName>
    <definedName name="opoi">#REF!</definedName>
    <definedName name="ORBEND" localSheetId="5">#REF!</definedName>
    <definedName name="ORBEND" localSheetId="4">#REF!</definedName>
    <definedName name="ORBEND" localSheetId="2">#REF!</definedName>
    <definedName name="ORBEND" localSheetId="7">#REF!</definedName>
    <definedName name="ORBEND" localSheetId="1">#REF!</definedName>
    <definedName name="ORBEND" localSheetId="0">#REF!</definedName>
    <definedName name="ORBEND">#REF!</definedName>
    <definedName name="ORDERING" localSheetId="5">#REF!</definedName>
    <definedName name="ORDERING" localSheetId="4">#REF!</definedName>
    <definedName name="ORDERING" localSheetId="2">#REF!</definedName>
    <definedName name="ORDERING" localSheetId="7">#REF!</definedName>
    <definedName name="ORDERING" localSheetId="1">#REF!</definedName>
    <definedName name="ORDERING" localSheetId="0">#REF!</definedName>
    <definedName name="ORDERING">#REF!</definedName>
    <definedName name="OTRY" localSheetId="5">#REF!</definedName>
    <definedName name="OTRY" localSheetId="4">#REF!</definedName>
    <definedName name="OTRY" localSheetId="2">#REF!</definedName>
    <definedName name="OTRY" localSheetId="7">#REF!</definedName>
    <definedName name="OTRY" localSheetId="1">#REF!</definedName>
    <definedName name="OTRY" localSheetId="0">#REF!</definedName>
    <definedName name="OTRY">#REF!</definedName>
    <definedName name="OTRY1" localSheetId="5">#REF!</definedName>
    <definedName name="OTRY1" localSheetId="4">#REF!</definedName>
    <definedName name="OTRY1" localSheetId="2">#REF!</definedName>
    <definedName name="OTRY1" localSheetId="7">#REF!</definedName>
    <definedName name="OTRY1" localSheetId="1">#REF!</definedName>
    <definedName name="OTRY1" localSheetId="0">#REF!</definedName>
    <definedName name="OTRY1">#REF!</definedName>
    <definedName name="overallspan1" localSheetId="5">[78]FACE!#REF!</definedName>
    <definedName name="overallspan1" localSheetId="4">[78]FACE!#REF!</definedName>
    <definedName name="overallspan1" localSheetId="2">[78]FACE!#REF!</definedName>
    <definedName name="overallspan1" localSheetId="7">[78]FACE!#REF!</definedName>
    <definedName name="overallspan1" localSheetId="1">[78]FACE!#REF!</definedName>
    <definedName name="overallspan1" localSheetId="0">[78]FACE!#REF!</definedName>
    <definedName name="overallspan1">[78]FACE!#REF!</definedName>
    <definedName name="overallspan13">'[127]SLAB DESIGN'!$E$41</definedName>
    <definedName name="OVERHEADS" localSheetId="5">#REF!</definedName>
    <definedName name="OVERHEADS" localSheetId="4">#REF!</definedName>
    <definedName name="OVERHEADS" localSheetId="2">#REF!</definedName>
    <definedName name="OVERHEADS" localSheetId="7">#REF!</definedName>
    <definedName name="OVERHEADS" localSheetId="1">#REF!</definedName>
    <definedName name="OVERHEADS" localSheetId="0">#REF!</definedName>
    <definedName name="OVERHEADS">#REF!</definedName>
    <definedName name="OVRFAC">[76]R2!$C$16</definedName>
    <definedName name="Owner" localSheetId="5">#REF!</definedName>
    <definedName name="Owner" localSheetId="4">#REF!</definedName>
    <definedName name="Owner" localSheetId="2">#REF!</definedName>
    <definedName name="Owner" localSheetId="7">#REF!</definedName>
    <definedName name="Owner" localSheetId="1">#REF!</definedName>
    <definedName name="Owner" localSheetId="0">#REF!</definedName>
    <definedName name="Owner">#REF!</definedName>
    <definedName name="p">[107]DETAILED!$J$6</definedName>
    <definedName name="p___0" localSheetId="5">#REF!</definedName>
    <definedName name="p___0" localSheetId="4">#REF!</definedName>
    <definedName name="p___0" localSheetId="2">#REF!</definedName>
    <definedName name="p___0" localSheetId="7">#REF!</definedName>
    <definedName name="p___0" localSheetId="1">#REF!</definedName>
    <definedName name="p___0" localSheetId="0">#REF!</definedName>
    <definedName name="p___0">#REF!</definedName>
    <definedName name="p___13" localSheetId="5">#REF!</definedName>
    <definedName name="p___13" localSheetId="4">#REF!</definedName>
    <definedName name="p___13" localSheetId="2">#REF!</definedName>
    <definedName name="p___13" localSheetId="7">#REF!</definedName>
    <definedName name="p___13" localSheetId="1">#REF!</definedName>
    <definedName name="p___13" localSheetId="0">#REF!</definedName>
    <definedName name="p___13">#REF!</definedName>
    <definedName name="P_AREA" localSheetId="5">#REF!</definedName>
    <definedName name="P_AREA" localSheetId="4">#REF!</definedName>
    <definedName name="P_AREA" localSheetId="2">#REF!</definedName>
    <definedName name="P_AREA" localSheetId="7">#REF!</definedName>
    <definedName name="P_AREA" localSheetId="1">#REF!</definedName>
    <definedName name="P_AREA" localSheetId="0">#REF!</definedName>
    <definedName name="P_AREA">#REF!</definedName>
    <definedName name="p_shape" localSheetId="5">#REF!</definedName>
    <definedName name="p_shape" localSheetId="4">#REF!</definedName>
    <definedName name="p_shape" localSheetId="2">#REF!</definedName>
    <definedName name="p_shape" localSheetId="7">#REF!</definedName>
    <definedName name="p_shape" localSheetId="1">#REF!</definedName>
    <definedName name="p_shape" localSheetId="0">#REF!</definedName>
    <definedName name="p_shape">#REF!</definedName>
    <definedName name="p_sizes">[34]Tables!$H$10:$H$45</definedName>
    <definedName name="P_SYS" localSheetId="5">#REF!</definedName>
    <definedName name="P_SYS" localSheetId="4">#REF!</definedName>
    <definedName name="P_SYS" localSheetId="2">#REF!</definedName>
    <definedName name="P_SYS" localSheetId="7">#REF!</definedName>
    <definedName name="P_SYS" localSheetId="1">#REF!</definedName>
    <definedName name="P_SYS" localSheetId="0">#REF!</definedName>
    <definedName name="P_SYS">#REF!</definedName>
    <definedName name="p_w_sizes">[34]Tables!$H$10:$J$45</definedName>
    <definedName name="p0" localSheetId="5">#REF!</definedName>
    <definedName name="p0" localSheetId="4">#REF!</definedName>
    <definedName name="p0" localSheetId="2">#REF!</definedName>
    <definedName name="p0" localSheetId="7">#REF!</definedName>
    <definedName name="p0" localSheetId="1">#REF!</definedName>
    <definedName name="p0" localSheetId="0">#REF!</definedName>
    <definedName name="p0">#REF!</definedName>
    <definedName name="p10.3" localSheetId="5">#REF!</definedName>
    <definedName name="p10.3" localSheetId="4">#REF!</definedName>
    <definedName name="p10.3" localSheetId="2">#REF!</definedName>
    <definedName name="p10.3" localSheetId="7">#REF!</definedName>
    <definedName name="p10.3" localSheetId="1">#REF!</definedName>
    <definedName name="p10.3" localSheetId="0">#REF!</definedName>
    <definedName name="p10.3">#REF!</definedName>
    <definedName name="p11.3" localSheetId="5">#REF!</definedName>
    <definedName name="p11.3" localSheetId="4">#REF!</definedName>
    <definedName name="p11.3" localSheetId="2">#REF!</definedName>
    <definedName name="p11.3" localSheetId="7">#REF!</definedName>
    <definedName name="p11.3" localSheetId="1">#REF!</definedName>
    <definedName name="p11.3" localSheetId="0">#REF!</definedName>
    <definedName name="p11.3">#REF!</definedName>
    <definedName name="p12.3" localSheetId="5">#REF!</definedName>
    <definedName name="p12.3" localSheetId="4">#REF!</definedName>
    <definedName name="p12.3" localSheetId="2">#REF!</definedName>
    <definedName name="p12.3" localSheetId="7">#REF!</definedName>
    <definedName name="p12.3" localSheetId="1">#REF!</definedName>
    <definedName name="p12.3" localSheetId="0">#REF!</definedName>
    <definedName name="p12.3">#REF!</definedName>
    <definedName name="p13.3" localSheetId="5">#REF!</definedName>
    <definedName name="p13.3" localSheetId="4">#REF!</definedName>
    <definedName name="p13.3" localSheetId="2">#REF!</definedName>
    <definedName name="p13.3" localSheetId="7">#REF!</definedName>
    <definedName name="p13.3" localSheetId="1">#REF!</definedName>
    <definedName name="p13.3" localSheetId="0">#REF!</definedName>
    <definedName name="p13.3">#REF!</definedName>
    <definedName name="p14.3" localSheetId="5">#REF!</definedName>
    <definedName name="p14.3" localSheetId="4">#REF!</definedName>
    <definedName name="p14.3" localSheetId="2">#REF!</definedName>
    <definedName name="p14.3" localSheetId="7">#REF!</definedName>
    <definedName name="p14.3" localSheetId="1">#REF!</definedName>
    <definedName name="p14.3" localSheetId="0">#REF!</definedName>
    <definedName name="p14.3">#REF!</definedName>
    <definedName name="p15.3" localSheetId="5">#REF!</definedName>
    <definedName name="p15.3" localSheetId="4">#REF!</definedName>
    <definedName name="p15.3" localSheetId="2">#REF!</definedName>
    <definedName name="p15.3" localSheetId="7">#REF!</definedName>
    <definedName name="p15.3" localSheetId="1">#REF!</definedName>
    <definedName name="p15.3" localSheetId="0">#REF!</definedName>
    <definedName name="p15.3">#REF!</definedName>
    <definedName name="p16.3" localSheetId="5">#REF!</definedName>
    <definedName name="p16.3" localSheetId="4">#REF!</definedName>
    <definedName name="p16.3" localSheetId="2">#REF!</definedName>
    <definedName name="p16.3" localSheetId="7">#REF!</definedName>
    <definedName name="p16.3" localSheetId="1">#REF!</definedName>
    <definedName name="p16.3" localSheetId="0">#REF!</definedName>
    <definedName name="p16.3">#REF!</definedName>
    <definedName name="p17.3" localSheetId="5">#REF!</definedName>
    <definedName name="p17.3" localSheetId="4">#REF!</definedName>
    <definedName name="p17.3" localSheetId="2">#REF!</definedName>
    <definedName name="p17.3" localSheetId="7">#REF!</definedName>
    <definedName name="p17.3" localSheetId="1">#REF!</definedName>
    <definedName name="p17.3" localSheetId="0">#REF!</definedName>
    <definedName name="p17.3">#REF!</definedName>
    <definedName name="p18.3" localSheetId="5">#REF!</definedName>
    <definedName name="p18.3" localSheetId="4">#REF!</definedName>
    <definedName name="p18.3" localSheetId="2">#REF!</definedName>
    <definedName name="p18.3" localSheetId="7">#REF!</definedName>
    <definedName name="p18.3" localSheetId="1">#REF!</definedName>
    <definedName name="p18.3" localSheetId="0">#REF!</definedName>
    <definedName name="p18.3">#REF!</definedName>
    <definedName name="p19.3" localSheetId="5">#REF!</definedName>
    <definedName name="p19.3" localSheetId="4">#REF!</definedName>
    <definedName name="p19.3" localSheetId="2">#REF!</definedName>
    <definedName name="p19.3" localSheetId="7">#REF!</definedName>
    <definedName name="p19.3" localSheetId="1">#REF!</definedName>
    <definedName name="p19.3" localSheetId="0">#REF!</definedName>
    <definedName name="p19.3">#REF!</definedName>
    <definedName name="p20.3" localSheetId="5">#REF!</definedName>
    <definedName name="p20.3" localSheetId="4">#REF!</definedName>
    <definedName name="p20.3" localSheetId="2">#REF!</definedName>
    <definedName name="p20.3" localSheetId="7">#REF!</definedName>
    <definedName name="p20.3" localSheetId="1">#REF!</definedName>
    <definedName name="p20.3" localSheetId="0">#REF!</definedName>
    <definedName name="p20.3">#REF!</definedName>
    <definedName name="p3.3" localSheetId="5">#REF!</definedName>
    <definedName name="p3.3" localSheetId="4">#REF!</definedName>
    <definedName name="p3.3" localSheetId="2">#REF!</definedName>
    <definedName name="p3.3" localSheetId="7">#REF!</definedName>
    <definedName name="p3.3" localSheetId="1">#REF!</definedName>
    <definedName name="p3.3" localSheetId="0">#REF!</definedName>
    <definedName name="p3.3">#REF!</definedName>
    <definedName name="p4.3" localSheetId="5">#REF!</definedName>
    <definedName name="p4.3" localSheetId="4">#REF!</definedName>
    <definedName name="p4.3" localSheetId="2">#REF!</definedName>
    <definedName name="p4.3" localSheetId="7">#REF!</definedName>
    <definedName name="p4.3" localSheetId="1">#REF!</definedName>
    <definedName name="p4.3" localSheetId="0">#REF!</definedName>
    <definedName name="p4.3">#REF!</definedName>
    <definedName name="p5.3" localSheetId="5">#REF!</definedName>
    <definedName name="p5.3" localSheetId="4">#REF!</definedName>
    <definedName name="p5.3" localSheetId="2">#REF!</definedName>
    <definedName name="p5.3" localSheetId="7">#REF!</definedName>
    <definedName name="p5.3" localSheetId="1">#REF!</definedName>
    <definedName name="p5.3" localSheetId="0">#REF!</definedName>
    <definedName name="p5.3">#REF!</definedName>
    <definedName name="p6.3" localSheetId="5">#REF!</definedName>
    <definedName name="p6.3" localSheetId="4">#REF!</definedName>
    <definedName name="p6.3" localSheetId="2">#REF!</definedName>
    <definedName name="p6.3" localSheetId="7">#REF!</definedName>
    <definedName name="p6.3" localSheetId="1">#REF!</definedName>
    <definedName name="p6.3" localSheetId="0">#REF!</definedName>
    <definedName name="p6.3">#REF!</definedName>
    <definedName name="p7.3" localSheetId="5">#REF!</definedName>
    <definedName name="p7.3" localSheetId="4">#REF!</definedName>
    <definedName name="p7.3" localSheetId="2">#REF!</definedName>
    <definedName name="p7.3" localSheetId="7">#REF!</definedName>
    <definedName name="p7.3" localSheetId="1">#REF!</definedName>
    <definedName name="p7.3" localSheetId="0">#REF!</definedName>
    <definedName name="p7.3">#REF!</definedName>
    <definedName name="p8.3" localSheetId="5">#REF!</definedName>
    <definedName name="p8.3" localSheetId="4">#REF!</definedName>
    <definedName name="p8.3" localSheetId="2">#REF!</definedName>
    <definedName name="p8.3" localSheetId="7">#REF!</definedName>
    <definedName name="p8.3" localSheetId="1">#REF!</definedName>
    <definedName name="p8.3" localSheetId="0">#REF!</definedName>
    <definedName name="p8.3">#REF!</definedName>
    <definedName name="p9.3" localSheetId="5">#REF!</definedName>
    <definedName name="p9.3" localSheetId="4">#REF!</definedName>
    <definedName name="p9.3" localSheetId="2">#REF!</definedName>
    <definedName name="p9.3" localSheetId="7">#REF!</definedName>
    <definedName name="p9.3" localSheetId="1">#REF!</definedName>
    <definedName name="p9.3" localSheetId="0">#REF!</definedName>
    <definedName name="p9.3">#REF!</definedName>
    <definedName name="pa" localSheetId="5">#REF!</definedName>
    <definedName name="pa" localSheetId="4">#REF!</definedName>
    <definedName name="pa" localSheetId="2">#REF!</definedName>
    <definedName name="pa" localSheetId="7">#REF!</definedName>
    <definedName name="pa" localSheetId="1">#REF!</definedName>
    <definedName name="pa" localSheetId="0">#REF!</definedName>
    <definedName name="pa">#REF!</definedName>
    <definedName name="pa___0" localSheetId="5">#REF!</definedName>
    <definedName name="pa___0" localSheetId="4">#REF!</definedName>
    <definedName name="pa___0" localSheetId="2">#REF!</definedName>
    <definedName name="pa___0" localSheetId="7">#REF!</definedName>
    <definedName name="pa___0" localSheetId="1">#REF!</definedName>
    <definedName name="pa___0" localSheetId="0">#REF!</definedName>
    <definedName name="pa___0">#REF!</definedName>
    <definedName name="pa___13" localSheetId="5">#REF!</definedName>
    <definedName name="pa___13" localSheetId="4">#REF!</definedName>
    <definedName name="pa___13" localSheetId="2">#REF!</definedName>
    <definedName name="pa___13" localSheetId="7">#REF!</definedName>
    <definedName name="pa___13" localSheetId="1">#REF!</definedName>
    <definedName name="pa___13" localSheetId="0">#REF!</definedName>
    <definedName name="pa___13">#REF!</definedName>
    <definedName name="PAGE5" localSheetId="5">#REF!</definedName>
    <definedName name="PAGE5" localSheetId="4">#REF!</definedName>
    <definedName name="PAGE5" localSheetId="2">#REF!</definedName>
    <definedName name="PAGE5" localSheetId="7">#REF!</definedName>
    <definedName name="PAGE5" localSheetId="1">#REF!</definedName>
    <definedName name="PAGE5" localSheetId="0">#REF!</definedName>
    <definedName name="PAGE5">#REF!</definedName>
    <definedName name="PAGE6" localSheetId="5">#REF!</definedName>
    <definedName name="PAGE6" localSheetId="4">#REF!</definedName>
    <definedName name="PAGE6" localSheetId="2">#REF!</definedName>
    <definedName name="PAGE6" localSheetId="7">#REF!</definedName>
    <definedName name="PAGE6" localSheetId="1">#REF!</definedName>
    <definedName name="PAGE6" localSheetId="0">#REF!</definedName>
    <definedName name="PAGE6">#REF!</definedName>
    <definedName name="PAGE7" localSheetId="5">#REF!</definedName>
    <definedName name="PAGE7" localSheetId="4">#REF!</definedName>
    <definedName name="PAGE7" localSheetId="2">#REF!</definedName>
    <definedName name="PAGE7" localSheetId="7">#REF!</definedName>
    <definedName name="PAGE7" localSheetId="1">#REF!</definedName>
    <definedName name="PAGE7" localSheetId="0">#REF!</definedName>
    <definedName name="PAGE7">#REF!</definedName>
    <definedName name="PAINT" localSheetId="5">#REF!</definedName>
    <definedName name="PAINT" localSheetId="4">#REF!</definedName>
    <definedName name="PAINT" localSheetId="2">#REF!</definedName>
    <definedName name="PAINT" localSheetId="7">#REF!</definedName>
    <definedName name="PAINT" localSheetId="1">#REF!</definedName>
    <definedName name="PAINT" localSheetId="0">#REF!</definedName>
    <definedName name="PAINT">#REF!</definedName>
    <definedName name="PAINT_DATA">[49]PAINTING!$B$241:$N$264</definedName>
    <definedName name="Pane2" localSheetId="5">#REF!</definedName>
    <definedName name="Pane2" localSheetId="4">#REF!</definedName>
    <definedName name="Pane2" localSheetId="2">#REF!</definedName>
    <definedName name="Pane2" localSheetId="7">#REF!</definedName>
    <definedName name="Pane2" localSheetId="1">#REF!</definedName>
    <definedName name="Pane2" localSheetId="0">#REF!</definedName>
    <definedName name="Pane2">#REF!</definedName>
    <definedName name="Pane2___0" localSheetId="5">#REF!</definedName>
    <definedName name="Pane2___0" localSheetId="4">#REF!</definedName>
    <definedName name="Pane2___0" localSheetId="2">#REF!</definedName>
    <definedName name="Pane2___0" localSheetId="7">#REF!</definedName>
    <definedName name="Pane2___0" localSheetId="1">#REF!</definedName>
    <definedName name="Pane2___0" localSheetId="0">#REF!</definedName>
    <definedName name="Pane2___0">#REF!</definedName>
    <definedName name="Pane2___13" localSheetId="5">#REF!</definedName>
    <definedName name="Pane2___13" localSheetId="4">#REF!</definedName>
    <definedName name="Pane2___13" localSheetId="2">#REF!</definedName>
    <definedName name="Pane2___13" localSheetId="7">#REF!</definedName>
    <definedName name="Pane2___13" localSheetId="1">#REF!</definedName>
    <definedName name="Pane2___13" localSheetId="0">#REF!</definedName>
    <definedName name="Pane2___13">#REF!</definedName>
    <definedName name="pb" localSheetId="5">#REF!</definedName>
    <definedName name="pb" localSheetId="4">#REF!</definedName>
    <definedName name="pb" localSheetId="2">#REF!</definedName>
    <definedName name="pb" localSheetId="7">#REF!</definedName>
    <definedName name="pb" localSheetId="1">#REF!</definedName>
    <definedName name="pb" localSheetId="0">#REF!</definedName>
    <definedName name="pb">#REF!</definedName>
    <definedName name="pb___0" localSheetId="5">#REF!</definedName>
    <definedName name="pb___0" localSheetId="4">#REF!</definedName>
    <definedName name="pb___0" localSheetId="2">#REF!</definedName>
    <definedName name="pb___0" localSheetId="7">#REF!</definedName>
    <definedName name="pb___0" localSheetId="1">#REF!</definedName>
    <definedName name="pb___0" localSheetId="0">#REF!</definedName>
    <definedName name="pb___0">#REF!</definedName>
    <definedName name="pb___11" localSheetId="5">#REF!</definedName>
    <definedName name="pb___11" localSheetId="4">#REF!</definedName>
    <definedName name="pb___11" localSheetId="2">#REF!</definedName>
    <definedName name="pb___11" localSheetId="7">#REF!</definedName>
    <definedName name="pb___11" localSheetId="1">#REF!</definedName>
    <definedName name="pb___11" localSheetId="0">#REF!</definedName>
    <definedName name="pb___11">#REF!</definedName>
    <definedName name="pb___12" localSheetId="5">#REF!</definedName>
    <definedName name="pb___12" localSheetId="4">#REF!</definedName>
    <definedName name="pb___12" localSheetId="2">#REF!</definedName>
    <definedName name="pb___12" localSheetId="7">#REF!</definedName>
    <definedName name="pb___12" localSheetId="1">#REF!</definedName>
    <definedName name="pb___12" localSheetId="0">#REF!</definedName>
    <definedName name="pb___12">#REF!</definedName>
    <definedName name="pcc1481.5bgl" localSheetId="5">#REF!</definedName>
    <definedName name="pcc1481.5bgl" localSheetId="4">#REF!</definedName>
    <definedName name="pcc1481.5bgl" localSheetId="2">#REF!</definedName>
    <definedName name="pcc1481.5bgl" localSheetId="7">#REF!</definedName>
    <definedName name="pcc1481.5bgl" localSheetId="1">#REF!</definedName>
    <definedName name="pcc1481.5bgl" localSheetId="0">#REF!</definedName>
    <definedName name="pcc1481.5bgl">#REF!</definedName>
    <definedName name="pcc1484.5bgl" localSheetId="5">#REF!</definedName>
    <definedName name="pcc1484.5bgl" localSheetId="4">#REF!</definedName>
    <definedName name="pcc1484.5bgl" localSheetId="2">#REF!</definedName>
    <definedName name="pcc1484.5bgl" localSheetId="7">#REF!</definedName>
    <definedName name="pcc1484.5bgl" localSheetId="1">#REF!</definedName>
    <definedName name="pcc1484.5bgl" localSheetId="0">#REF!</definedName>
    <definedName name="pcc1484.5bgl">#REF!</definedName>
    <definedName name="PCCM15" localSheetId="5">#REF!</definedName>
    <definedName name="PCCM15" localSheetId="4">#REF!</definedName>
    <definedName name="PCCM15" localSheetId="2">#REF!</definedName>
    <definedName name="PCCM15" localSheetId="7">#REF!</definedName>
    <definedName name="PCCM15" localSheetId="1">#REF!</definedName>
    <definedName name="PCCM15" localSheetId="0">#REF!</definedName>
    <definedName name="PCCM15">#REF!</definedName>
    <definedName name="pccp" localSheetId="5">#REF!</definedName>
    <definedName name="pccp" localSheetId="4">#REF!</definedName>
    <definedName name="pccp" localSheetId="2">#REF!</definedName>
    <definedName name="pccp" localSheetId="7">#REF!</definedName>
    <definedName name="pccp" localSheetId="1">#REF!</definedName>
    <definedName name="pccp" localSheetId="0">#REF!</definedName>
    <definedName name="pccp">#REF!</definedName>
    <definedName name="pccproj" localSheetId="5">#REF!</definedName>
    <definedName name="pccproj" localSheetId="4">#REF!</definedName>
    <definedName name="pccproj" localSheetId="2">#REF!</definedName>
    <definedName name="pccproj" localSheetId="7">#REF!</definedName>
    <definedName name="pccproj" localSheetId="1">#REF!</definedName>
    <definedName name="pccproj" localSheetId="0">#REF!</definedName>
    <definedName name="pccproj">#REF!</definedName>
    <definedName name="pcct" localSheetId="5">#REF!</definedName>
    <definedName name="pcct" localSheetId="4">#REF!</definedName>
    <definedName name="pcct" localSheetId="2">#REF!</definedName>
    <definedName name="pcct" localSheetId="7">#REF!</definedName>
    <definedName name="pcct" localSheetId="1">#REF!</definedName>
    <definedName name="pcct" localSheetId="0">#REF!</definedName>
    <definedName name="pcct">#REF!</definedName>
    <definedName name="pccthk" localSheetId="5">#REF!</definedName>
    <definedName name="pccthk" localSheetId="4">#REF!</definedName>
    <definedName name="pccthk" localSheetId="2">#REF!</definedName>
    <definedName name="pccthk" localSheetId="7">#REF!</definedName>
    <definedName name="pccthk" localSheetId="1">#REF!</definedName>
    <definedName name="pccthk" localSheetId="0">#REF!</definedName>
    <definedName name="pccthk">#REF!</definedName>
    <definedName name="Pclass" localSheetId="5">#REF!</definedName>
    <definedName name="Pclass" localSheetId="4">#REF!</definedName>
    <definedName name="Pclass" localSheetId="2">#REF!</definedName>
    <definedName name="Pclass" localSheetId="7">#REF!</definedName>
    <definedName name="Pclass" localSheetId="1">#REF!</definedName>
    <definedName name="Pclass" localSheetId="0">#REF!</definedName>
    <definedName name="Pclass">#REF!</definedName>
    <definedName name="pcount" localSheetId="5">#REF!</definedName>
    <definedName name="pcount" localSheetId="4">#REF!</definedName>
    <definedName name="pcount" localSheetId="2">#REF!</definedName>
    <definedName name="pcount" localSheetId="7">#REF!</definedName>
    <definedName name="pcount" localSheetId="1">#REF!</definedName>
    <definedName name="pcount" localSheetId="0">#REF!</definedName>
    <definedName name="pcount">#REF!</definedName>
    <definedName name="pdata1" localSheetId="5">#REF!</definedName>
    <definedName name="pdata1" localSheetId="4">#REF!</definedName>
    <definedName name="pdata1" localSheetId="2">#REF!</definedName>
    <definedName name="pdata1" localSheetId="7">#REF!</definedName>
    <definedName name="pdata1" localSheetId="1">#REF!</definedName>
    <definedName name="pdata1" localSheetId="0">#REF!</definedName>
    <definedName name="pdata1">#REF!</definedName>
    <definedName name="PDP" localSheetId="5">#REF!</definedName>
    <definedName name="PDP" localSheetId="4">#REF!</definedName>
    <definedName name="PDP" localSheetId="2">#REF!</definedName>
    <definedName name="PDP" localSheetId="7">#REF!</definedName>
    <definedName name="PDP" localSheetId="1">#REF!</definedName>
    <definedName name="PDP" localSheetId="0">#REF!</definedName>
    <definedName name="PDP">#REF!</definedName>
    <definedName name="ped_no" localSheetId="5">#REF!</definedName>
    <definedName name="ped_no" localSheetId="4">#REF!</definedName>
    <definedName name="ped_no" localSheetId="2">#REF!</definedName>
    <definedName name="ped_no" localSheetId="7">#REF!</definedName>
    <definedName name="ped_no" localSheetId="1">#REF!</definedName>
    <definedName name="ped_no" localSheetId="0">#REF!</definedName>
    <definedName name="ped_no">#REF!</definedName>
    <definedName name="PER" localSheetId="5">#REF!</definedName>
    <definedName name="PER" localSheetId="4">#REF!</definedName>
    <definedName name="PER" localSheetId="2">#REF!</definedName>
    <definedName name="PER" localSheetId="7">#REF!</definedName>
    <definedName name="PER" localSheetId="1">#REF!</definedName>
    <definedName name="PER" localSheetId="0">#REF!</definedName>
    <definedName name="PER">#REF!</definedName>
    <definedName name="PERC">'[4]Cost of O &amp; O'!$F$29</definedName>
    <definedName name="pH" localSheetId="5">#REF!</definedName>
    <definedName name="pH" localSheetId="4">#REF!</definedName>
    <definedName name="pH" localSheetId="2">#REF!</definedName>
    <definedName name="pH" localSheetId="7">#REF!</definedName>
    <definedName name="pH" localSheetId="1">#REF!</definedName>
    <definedName name="pH" localSheetId="0">#REF!</definedName>
    <definedName name="pH">#REF!</definedName>
    <definedName name="pH___0" localSheetId="5">#REF!</definedName>
    <definedName name="pH___0" localSheetId="4">#REF!</definedName>
    <definedName name="pH___0" localSheetId="2">#REF!</definedName>
    <definedName name="pH___0" localSheetId="7">#REF!</definedName>
    <definedName name="pH___0" localSheetId="1">#REF!</definedName>
    <definedName name="pH___0" localSheetId="0">#REF!</definedName>
    <definedName name="pH___0">#REF!</definedName>
    <definedName name="pH___13" localSheetId="5">#REF!</definedName>
    <definedName name="pH___13" localSheetId="4">#REF!</definedName>
    <definedName name="pH___13" localSheetId="2">#REF!</definedName>
    <definedName name="pH___13" localSheetId="7">#REF!</definedName>
    <definedName name="pH___13" localSheetId="1">#REF!</definedName>
    <definedName name="pH___13" localSheetId="0">#REF!</definedName>
    <definedName name="pH___13">#REF!</definedName>
    <definedName name="phi" localSheetId="5">#REF!</definedName>
    <definedName name="phi" localSheetId="4">#REF!</definedName>
    <definedName name="phi" localSheetId="2">#REF!</definedName>
    <definedName name="phi" localSheetId="7">#REF!</definedName>
    <definedName name="phi" localSheetId="1">#REF!</definedName>
    <definedName name="phi" localSheetId="0">#REF!</definedName>
    <definedName name="phi">#REF!</definedName>
    <definedName name="Pi" localSheetId="5">#REF!</definedName>
    <definedName name="Pi" localSheetId="4">#REF!</definedName>
    <definedName name="Pi" localSheetId="2">#REF!</definedName>
    <definedName name="Pi" localSheetId="7">#REF!</definedName>
    <definedName name="Pi" localSheetId="1">#REF!</definedName>
    <definedName name="Pi" localSheetId="0">#REF!</definedName>
    <definedName name="Pi">#REF!</definedName>
    <definedName name="PierDataOld" localSheetId="5">#REF!</definedName>
    <definedName name="PierDataOld" localSheetId="4">#REF!</definedName>
    <definedName name="PierDataOld" localSheetId="2">#REF!</definedName>
    <definedName name="PierDataOld" localSheetId="7">#REF!</definedName>
    <definedName name="PierDataOld" localSheetId="1">#REF!</definedName>
    <definedName name="PierDataOld" localSheetId="0">#REF!</definedName>
    <definedName name="PierDataOld">#REF!</definedName>
    <definedName name="pile_no" localSheetId="5">#REF!</definedName>
    <definedName name="pile_no" localSheetId="4">#REF!</definedName>
    <definedName name="pile_no" localSheetId="2">#REF!</definedName>
    <definedName name="pile_no" localSheetId="7">#REF!</definedName>
    <definedName name="pile_no" localSheetId="1">#REF!</definedName>
    <definedName name="pile_no" localSheetId="0">#REF!</definedName>
    <definedName name="pile_no">#REF!</definedName>
    <definedName name="PILEFORCE" localSheetId="5">#REF!</definedName>
    <definedName name="PILEFORCE" localSheetId="4">#REF!</definedName>
    <definedName name="PILEFORCE" localSheetId="2">#REF!</definedName>
    <definedName name="PILEFORCE" localSheetId="7">#REF!</definedName>
    <definedName name="PILEFORCE" localSheetId="1">#REF!</definedName>
    <definedName name="PILEFORCE" localSheetId="0">#REF!</definedName>
    <definedName name="PILEFORCE">#REF!</definedName>
    <definedName name="PIN" localSheetId="5">#REF!</definedName>
    <definedName name="PIN" localSheetId="4">#REF!</definedName>
    <definedName name="PIN" localSheetId="2">#REF!</definedName>
    <definedName name="PIN" localSheetId="7">#REF!</definedName>
    <definedName name="PIN" localSheetId="1">#REF!</definedName>
    <definedName name="PIN" localSheetId="0">#REF!</definedName>
    <definedName name="PIN">#REF!</definedName>
    <definedName name="PIPE" localSheetId="5">#REF!</definedName>
    <definedName name="PIPE" localSheetId="4">#REF!</definedName>
    <definedName name="PIPE" localSheetId="2">#REF!</definedName>
    <definedName name="PIPE" localSheetId="7">#REF!</definedName>
    <definedName name="PIPE" localSheetId="1">#REF!</definedName>
    <definedName name="PIPE" localSheetId="0">#REF!</definedName>
    <definedName name="PIPE">#REF!</definedName>
    <definedName name="PIPE_CONNECTION_MATERIALS" localSheetId="5">#REF!</definedName>
    <definedName name="PIPE_CONNECTION_MATERIALS" localSheetId="4">#REF!</definedName>
    <definedName name="PIPE_CONNECTION_MATERIALS" localSheetId="2">#REF!</definedName>
    <definedName name="PIPE_CONNECTION_MATERIALS" localSheetId="7">#REF!</definedName>
    <definedName name="PIPE_CONNECTION_MATERIALS" localSheetId="1">#REF!</definedName>
    <definedName name="PIPE_CONNECTION_MATERIALS" localSheetId="0">#REF!</definedName>
    <definedName name="PIPE_CONNECTION_MATERIALS">#REF!</definedName>
    <definedName name="pipeclamp">[75]pipe!$A$3:$A$33</definedName>
    <definedName name="Pipeline_diagram" localSheetId="5">#REF!</definedName>
    <definedName name="Pipeline_diagram" localSheetId="4">#REF!</definedName>
    <definedName name="Pipeline_diagram" localSheetId="2">#REF!</definedName>
    <definedName name="Pipeline_diagram" localSheetId="7">#REF!</definedName>
    <definedName name="Pipeline_diagram" localSheetId="1">#REF!</definedName>
    <definedName name="Pipeline_diagram" localSheetId="0">#REF!</definedName>
    <definedName name="Pipeline_diagram">#REF!</definedName>
    <definedName name="Piping2222" localSheetId="5">OR(ISBLANK(#REF!),ISBLANK(#REF!))</definedName>
    <definedName name="Piping2222" localSheetId="4">OR(ISBLANK(#REF!),ISBLANK(#REF!))</definedName>
    <definedName name="Piping2222" localSheetId="2">OR(ISBLANK(#REF!),ISBLANK(#REF!))</definedName>
    <definedName name="Piping2222" localSheetId="7">OR(ISBLANK(#REF!),ISBLANK(#REF!))</definedName>
    <definedName name="Piping2222" localSheetId="1">OR(ISBLANK(#REF!),ISBLANK(#REF!))</definedName>
    <definedName name="Piping2222" localSheetId="0">OR(ISBLANK(#REF!),ISBLANK(#REF!))</definedName>
    <definedName name="Piping2222">OR(ISBLANK(#REF!),ISBLANK(#REF!))</definedName>
    <definedName name="PJACK" localSheetId="5">#REF!</definedName>
    <definedName name="PJACK" localSheetId="4">#REF!</definedName>
    <definedName name="PJACK" localSheetId="2">#REF!</definedName>
    <definedName name="PJACK" localSheetId="7">#REF!</definedName>
    <definedName name="PJACK" localSheetId="1">#REF!</definedName>
    <definedName name="PJACK" localSheetId="0">#REF!</definedName>
    <definedName name="PJACK">#REF!</definedName>
    <definedName name="PLAST" localSheetId="5">#REF!</definedName>
    <definedName name="PLAST" localSheetId="4">#REF!</definedName>
    <definedName name="PLAST" localSheetId="2">#REF!</definedName>
    <definedName name="PLAST" localSheetId="7">#REF!</definedName>
    <definedName name="PLAST" localSheetId="1">#REF!</definedName>
    <definedName name="PLAST" localSheetId="0">#REF!</definedName>
    <definedName name="PLAST">#REF!</definedName>
    <definedName name="PLUG" localSheetId="5">#REF!</definedName>
    <definedName name="PLUG" localSheetId="4">#REF!</definedName>
    <definedName name="PLUG" localSheetId="2">#REF!</definedName>
    <definedName name="PLUG" localSheetId="7">#REF!</definedName>
    <definedName name="PLUG" localSheetId="1">#REF!</definedName>
    <definedName name="PLUG" localSheetId="0">#REF!</definedName>
    <definedName name="PLUG">#REF!</definedName>
    <definedName name="pm_size">[34]Tables!$AE$8:$AE$43</definedName>
    <definedName name="pm_w_size">[34]Tables!$AA$8:$AF$43</definedName>
    <definedName name="po" localSheetId="5" hidden="1">{#N/A,#N/A,FALSE,"CCTV"}</definedName>
    <definedName name="po" localSheetId="4" hidden="1">{#N/A,#N/A,FALSE,"CCTV"}</definedName>
    <definedName name="po" localSheetId="2" hidden="1">{#N/A,#N/A,FALSE,"CCTV"}</definedName>
    <definedName name="po" localSheetId="1" hidden="1">{#N/A,#N/A,FALSE,"CCTV"}</definedName>
    <definedName name="po" localSheetId="0" hidden="1">{#N/A,#N/A,FALSE,"CCTV"}</definedName>
    <definedName name="po" hidden="1">{#N/A,#N/A,FALSE,"CCTV"}</definedName>
    <definedName name="POC" localSheetId="5">#REF!</definedName>
    <definedName name="POC" localSheetId="4">#REF!</definedName>
    <definedName name="POC" localSheetId="2">#REF!</definedName>
    <definedName name="POC" localSheetId="7">#REF!</definedName>
    <definedName name="POC" localSheetId="1">#REF!</definedName>
    <definedName name="POC" localSheetId="0">#REF!</definedName>
    <definedName name="POC">#REF!</definedName>
    <definedName name="pound" localSheetId="5">#REF!</definedName>
    <definedName name="pound" localSheetId="4">#REF!</definedName>
    <definedName name="pound" localSheetId="2">#REF!</definedName>
    <definedName name="pound" localSheetId="7">#REF!</definedName>
    <definedName name="pound" localSheetId="1">#REF!</definedName>
    <definedName name="pound" localSheetId="0">#REF!</definedName>
    <definedName name="pound">#REF!</definedName>
    <definedName name="pp" localSheetId="5" hidden="1">{#N/A,#N/A,FALSE,"CCTV"}</definedName>
    <definedName name="pp" localSheetId="4" hidden="1">{#N/A,#N/A,FALSE,"CCTV"}</definedName>
    <definedName name="pp" localSheetId="2" hidden="1">{#N/A,#N/A,FALSE,"CCTV"}</definedName>
    <definedName name="pp" localSheetId="1" hidden="1">{#N/A,#N/A,FALSE,"CCTV"}</definedName>
    <definedName name="pp" localSheetId="0" hidden="1">{#N/A,#N/A,FALSE,"CCTV"}</definedName>
    <definedName name="pp" hidden="1">{#N/A,#N/A,FALSE,"CCTV"}</definedName>
    <definedName name="ppg" localSheetId="5">#REF!</definedName>
    <definedName name="ppg" localSheetId="4">#REF!</definedName>
    <definedName name="ppg" localSheetId="2">#REF!</definedName>
    <definedName name="ppg" localSheetId="7">#REF!</definedName>
    <definedName name="ppg" localSheetId="1">#REF!</definedName>
    <definedName name="ppg" localSheetId="0">#REF!</definedName>
    <definedName name="ppg">#REF!</definedName>
    <definedName name="PPI" localSheetId="5">#REF!</definedName>
    <definedName name="PPI" localSheetId="4">#REF!</definedName>
    <definedName name="PPI" localSheetId="2">#REF!</definedName>
    <definedName name="PPI" localSheetId="7">#REF!</definedName>
    <definedName name="PPI" localSheetId="1">#REF!</definedName>
    <definedName name="PPI" localSheetId="0">#REF!</definedName>
    <definedName name="PPI">#REF!</definedName>
    <definedName name="PPJ" localSheetId="5">#REF!</definedName>
    <definedName name="PPJ" localSheetId="4">#REF!</definedName>
    <definedName name="PPJ" localSheetId="2">#REF!</definedName>
    <definedName name="PPJ" localSheetId="7">#REF!</definedName>
    <definedName name="PPJ" localSheetId="1">#REF!</definedName>
    <definedName name="PPJ" localSheetId="0">#REF!</definedName>
    <definedName name="PPJ">#REF!</definedName>
    <definedName name="ppp" localSheetId="5">#REF!</definedName>
    <definedName name="ppp" localSheetId="4">#REF!</definedName>
    <definedName name="ppp" localSheetId="2">#REF!</definedName>
    <definedName name="ppp" localSheetId="7">#REF!</definedName>
    <definedName name="ppp" localSheetId="1">#REF!</definedName>
    <definedName name="ppp" localSheetId="0">#REF!</definedName>
    <definedName name="ppp">#REF!</definedName>
    <definedName name="pratap" localSheetId="5" hidden="1">{"'Sheet1'!$A$4386:$N$4591"}</definedName>
    <definedName name="pratap" localSheetId="4" hidden="1">{"'Sheet1'!$A$4386:$N$4591"}</definedName>
    <definedName name="pratap" localSheetId="2" hidden="1">{"'Sheet1'!$A$4386:$N$4591"}</definedName>
    <definedName name="pratap" localSheetId="1" hidden="1">{"'Sheet1'!$A$4386:$N$4591"}</definedName>
    <definedName name="pratap" localSheetId="0" hidden="1">{"'Sheet1'!$A$4386:$N$4591"}</definedName>
    <definedName name="pratap" hidden="1">{"'Sheet1'!$A$4386:$N$4591"}</definedName>
    <definedName name="PRDump" localSheetId="5">#REF!</definedName>
    <definedName name="PRDump" localSheetId="4">#REF!</definedName>
    <definedName name="PRDump" localSheetId="2">#REF!</definedName>
    <definedName name="PRDump" localSheetId="7">#REF!</definedName>
    <definedName name="PRDump" localSheetId="1">#REF!</definedName>
    <definedName name="PRDump" localSheetId="0">#REF!</definedName>
    <definedName name="PRDump">#REF!</definedName>
    <definedName name="PRESTRESSED" localSheetId="5">#REF!</definedName>
    <definedName name="PRESTRESSED" localSheetId="4">#REF!</definedName>
    <definedName name="PRESTRESSED" localSheetId="2">#REF!</definedName>
    <definedName name="PRESTRESSED" localSheetId="7">#REF!</definedName>
    <definedName name="PRESTRESSED" localSheetId="1">#REF!</definedName>
    <definedName name="PRESTRESSED" localSheetId="0">#REF!</definedName>
    <definedName name="PRESTRESSED">#REF!</definedName>
    <definedName name="Price" localSheetId="1">'[128]RATE-ANAY.'!$A$152:$H$756</definedName>
    <definedName name="Price" localSheetId="0">'[128]RATE-ANAY.'!$A$152:$H$756</definedName>
    <definedName name="Price">'[128]RATE-ANAY.'!$A$152:$H$756</definedName>
    <definedName name="PriceCode" localSheetId="5">#REF!</definedName>
    <definedName name="PriceCode" localSheetId="4">#REF!</definedName>
    <definedName name="PriceCode" localSheetId="2">#REF!</definedName>
    <definedName name="PriceCode" localSheetId="7">#REF!</definedName>
    <definedName name="PriceCode" localSheetId="1">#REF!</definedName>
    <definedName name="PriceCode" localSheetId="0">#REF!</definedName>
    <definedName name="PriceCode">#REF!</definedName>
    <definedName name="_xlnm.Print_Area" localSheetId="5">#REF!</definedName>
    <definedName name="_xlnm.Print_Area" localSheetId="4">'aurangabad rec'!$A$1:$O$163</definedName>
    <definedName name="_xlnm.Print_Area" localSheetId="2">'brahupur rec'!$A$1:$O$163</definedName>
    <definedName name="_xlnm.Print_Area" localSheetId="3">Details!$A$1:$Q$120</definedName>
    <definedName name="_xlnm.Print_Area" localSheetId="7">'Details (2)'!$A$1:$Q$120</definedName>
    <definedName name="_xlnm.Print_Area" localSheetId="1">'madhura details'!$A$1:$Q$120</definedName>
    <definedName name="_xlnm.Print_Area" localSheetId="0">'madhura rec'!$A$1:$O$165</definedName>
    <definedName name="_xlnm.Print_Area">#REF!</definedName>
    <definedName name="Print_Area_MI" localSheetId="5">#REF!</definedName>
    <definedName name="Print_Area_MI" localSheetId="4">#REF!</definedName>
    <definedName name="Print_Area_MI" localSheetId="2">#REF!</definedName>
    <definedName name="Print_Area_MI" localSheetId="7">#REF!</definedName>
    <definedName name="Print_Area_MI" localSheetId="1">#REF!</definedName>
    <definedName name="Print_Area_MI" localSheetId="0">#REF!</definedName>
    <definedName name="Print_Area_MI">#REF!</definedName>
    <definedName name="PRINT_AREA_MI___0" localSheetId="5">#REF!</definedName>
    <definedName name="PRINT_AREA_MI___0" localSheetId="4">#REF!</definedName>
    <definedName name="PRINT_AREA_MI___0" localSheetId="2">#REF!</definedName>
    <definedName name="PRINT_AREA_MI___0" localSheetId="7">#REF!</definedName>
    <definedName name="PRINT_AREA_MI___0" localSheetId="1">#REF!</definedName>
    <definedName name="PRINT_AREA_MI___0" localSheetId="0">#REF!</definedName>
    <definedName name="PRINT_AREA_MI___0">#REF!</definedName>
    <definedName name="print_title">[129]Cul_detail!$A$2:$IV$5</definedName>
    <definedName name="_xlnm.Print_Titles">#N/A</definedName>
    <definedName name="PRINT_TITLES_MI" localSheetId="5">#REF!</definedName>
    <definedName name="PRINT_TITLES_MI" localSheetId="4">#REF!</definedName>
    <definedName name="PRINT_TITLES_MI" localSheetId="2">#REF!</definedName>
    <definedName name="PRINT_TITLES_MI" localSheetId="7">#REF!</definedName>
    <definedName name="PRINT_TITLES_MI" localSheetId="1">#REF!</definedName>
    <definedName name="PRINT_TITLES_MI" localSheetId="0">#REF!</definedName>
    <definedName name="PRINT_TITLES_MI">#REF!</definedName>
    <definedName name="PRN" localSheetId="5">#REF!</definedName>
    <definedName name="PRN" localSheetId="4">#REF!</definedName>
    <definedName name="PRN" localSheetId="2">#REF!</definedName>
    <definedName name="PRN" localSheetId="7">#REF!</definedName>
    <definedName name="PRN" localSheetId="1">#REF!</definedName>
    <definedName name="PRN" localSheetId="0">#REF!</definedName>
    <definedName name="PRN">#REF!</definedName>
    <definedName name="proj" localSheetId="5">#REF!</definedName>
    <definedName name="proj" localSheetId="4">#REF!</definedName>
    <definedName name="proj" localSheetId="2">#REF!</definedName>
    <definedName name="proj" localSheetId="7">#REF!</definedName>
    <definedName name="proj" localSheetId="1">#REF!</definedName>
    <definedName name="proj" localSheetId="0">#REF!</definedName>
    <definedName name="proj">#REF!</definedName>
    <definedName name="proj_id" localSheetId="1">'[130]Project Management Main'!$D$9</definedName>
    <definedName name="proj_id" localSheetId="0">'[130]Project Management Main'!$D$9</definedName>
    <definedName name="proj_id">'[130]Project Management Main'!$D$9</definedName>
    <definedName name="proj_mgr" localSheetId="1">'[130]Project Management Main'!$D$12</definedName>
    <definedName name="proj_mgr" localSheetId="0">'[130]Project Management Main'!$D$12</definedName>
    <definedName name="proj_mgr">'[130]Project Management Main'!$D$12</definedName>
    <definedName name="proj_nm" localSheetId="1">'[130]Project Management Main'!$D$10</definedName>
    <definedName name="proj_nm" localSheetId="0">'[130]Project Management Main'!$D$10</definedName>
    <definedName name="proj_nm">'[130]Project Management Main'!$D$10</definedName>
    <definedName name="project" localSheetId="5">#REF!</definedName>
    <definedName name="project" localSheetId="4">#REF!</definedName>
    <definedName name="project" localSheetId="2">#REF!</definedName>
    <definedName name="project" localSheetId="7">#REF!</definedName>
    <definedName name="project" localSheetId="1">#REF!</definedName>
    <definedName name="project" localSheetId="0">#REF!</definedName>
    <definedName name="project">#REF!</definedName>
    <definedName name="Project_Name" localSheetId="1">'[81]GM 000'!$I$2</definedName>
    <definedName name="Project_Name" localSheetId="0">'[81]GM 000'!$I$2</definedName>
    <definedName name="Project_Name">'[81]GM 000'!$I$2</definedName>
    <definedName name="projecttitle" localSheetId="5">'[131]CABLE BULK'!#REF!</definedName>
    <definedName name="projecttitle" localSheetId="4">'[131]CABLE BULK'!#REF!</definedName>
    <definedName name="projecttitle" localSheetId="2">'[131]CABLE BULK'!#REF!</definedName>
    <definedName name="projecttitle" localSheetId="7">'[131]CABLE BULK'!#REF!</definedName>
    <definedName name="projecttitle" localSheetId="1">'[131]CABLE BULK'!#REF!</definedName>
    <definedName name="projecttitle" localSheetId="0">'[131]CABLE BULK'!#REF!</definedName>
    <definedName name="projecttitle">'[131]CABLE BULK'!#REF!</definedName>
    <definedName name="PROLL" localSheetId="5">#REF!</definedName>
    <definedName name="PROLL" localSheetId="4">#REF!</definedName>
    <definedName name="PROLL" localSheetId="2">#REF!</definedName>
    <definedName name="PROLL" localSheetId="7">#REF!</definedName>
    <definedName name="PROLL" localSheetId="1">#REF!</definedName>
    <definedName name="PROLL" localSheetId="0">#REF!</definedName>
    <definedName name="PROLL">#REF!</definedName>
    <definedName name="proom" localSheetId="5">#REF!</definedName>
    <definedName name="proom" localSheetId="4">#REF!</definedName>
    <definedName name="proom" localSheetId="2">#REF!</definedName>
    <definedName name="proom" localSheetId="7">#REF!</definedName>
    <definedName name="proom" localSheetId="1">#REF!</definedName>
    <definedName name="proom" localSheetId="0">#REF!</definedName>
    <definedName name="proom">#REF!</definedName>
    <definedName name="proom5x4" localSheetId="5">#REF!</definedName>
    <definedName name="proom5x4" localSheetId="4">#REF!</definedName>
    <definedName name="proom5x4" localSheetId="2">#REF!</definedName>
    <definedName name="proom5x4" localSheetId="7">#REF!</definedName>
    <definedName name="proom5x4" localSheetId="1">#REF!</definedName>
    <definedName name="proom5x4" localSheetId="0">#REF!</definedName>
    <definedName name="proom5x4">#REF!</definedName>
    <definedName name="PS" localSheetId="5">#REF!</definedName>
    <definedName name="PS" localSheetId="4">#REF!</definedName>
    <definedName name="PS" localSheetId="2">#REF!</definedName>
    <definedName name="PS" localSheetId="7">#REF!</definedName>
    <definedName name="PS" localSheetId="1">#REF!</definedName>
    <definedName name="PS" localSheetId="0">#REF!</definedName>
    <definedName name="PS">#REF!</definedName>
    <definedName name="PS___0" localSheetId="5">#REF!</definedName>
    <definedName name="PS___0" localSheetId="4">#REF!</definedName>
    <definedName name="PS___0" localSheetId="2">#REF!</definedName>
    <definedName name="PS___0" localSheetId="7">#REF!</definedName>
    <definedName name="PS___0" localSheetId="1">#REF!</definedName>
    <definedName name="PS___0" localSheetId="0">#REF!</definedName>
    <definedName name="PS___0">#REF!</definedName>
    <definedName name="PS___13" localSheetId="5">#REF!</definedName>
    <definedName name="PS___13" localSheetId="4">#REF!</definedName>
    <definedName name="PS___13" localSheetId="2">#REF!</definedName>
    <definedName name="PS___13" localSheetId="7">#REF!</definedName>
    <definedName name="PS___13" localSheetId="1">#REF!</definedName>
    <definedName name="PS___13" localSheetId="0">#REF!</definedName>
    <definedName name="PS___13">#REF!</definedName>
    <definedName name="PUMP">'[4]Cost of O &amp; O'!$F$27</definedName>
    <definedName name="Q" localSheetId="5">'[132]FORM-W3'!#REF!</definedName>
    <definedName name="Q" localSheetId="4">'[132]FORM-W3'!#REF!</definedName>
    <definedName name="Q" localSheetId="2">'[132]FORM-W3'!#REF!</definedName>
    <definedName name="Q" localSheetId="7">'[132]FORM-W3'!#REF!</definedName>
    <definedName name="Q" localSheetId="1">'[132]FORM-W3'!#REF!</definedName>
    <definedName name="Q" localSheetId="0">'[132]FORM-W3'!#REF!</definedName>
    <definedName name="Q">'[132]FORM-W3'!#REF!</definedName>
    <definedName name="Qc" localSheetId="5">#REF!</definedName>
    <definedName name="Qc" localSheetId="4">#REF!</definedName>
    <definedName name="Qc" localSheetId="2">#REF!</definedName>
    <definedName name="Qc" localSheetId="7">#REF!</definedName>
    <definedName name="Qc" localSheetId="1">#REF!</definedName>
    <definedName name="Qc" localSheetId="0">#REF!</definedName>
    <definedName name="Qc">#REF!</definedName>
    <definedName name="Qc___0" localSheetId="5">#REF!</definedName>
    <definedName name="Qc___0" localSheetId="4">#REF!</definedName>
    <definedName name="Qc___0" localSheetId="2">#REF!</definedName>
    <definedName name="Qc___0" localSheetId="7">#REF!</definedName>
    <definedName name="Qc___0" localSheetId="1">#REF!</definedName>
    <definedName name="Qc___0" localSheetId="0">#REF!</definedName>
    <definedName name="Qc___0">#REF!</definedName>
    <definedName name="Qc___13" localSheetId="5">#REF!</definedName>
    <definedName name="Qc___13" localSheetId="4">#REF!</definedName>
    <definedName name="Qc___13" localSheetId="2">#REF!</definedName>
    <definedName name="Qc___13" localSheetId="7">#REF!</definedName>
    <definedName name="Qc___13" localSheetId="1">#REF!</definedName>
    <definedName name="Qc___13" localSheetId="0">#REF!</definedName>
    <definedName name="Qc___13">#REF!</definedName>
    <definedName name="Qf" localSheetId="5">#REF!</definedName>
    <definedName name="Qf" localSheetId="4">#REF!</definedName>
    <definedName name="Qf" localSheetId="2">#REF!</definedName>
    <definedName name="Qf" localSheetId="7">#REF!</definedName>
    <definedName name="Qf" localSheetId="1">#REF!</definedName>
    <definedName name="Qf" localSheetId="0">#REF!</definedName>
    <definedName name="Qf">#REF!</definedName>
    <definedName name="Qf___0" localSheetId="5">#REF!</definedName>
    <definedName name="Qf___0" localSheetId="4">#REF!</definedName>
    <definedName name="Qf___0" localSheetId="2">#REF!</definedName>
    <definedName name="Qf___0" localSheetId="7">#REF!</definedName>
    <definedName name="Qf___0" localSheetId="1">#REF!</definedName>
    <definedName name="Qf___0" localSheetId="0">#REF!</definedName>
    <definedName name="Qf___0">#REF!</definedName>
    <definedName name="Qf___13" localSheetId="5">#REF!</definedName>
    <definedName name="Qf___13" localSheetId="4">#REF!</definedName>
    <definedName name="Qf___13" localSheetId="2">#REF!</definedName>
    <definedName name="Qf___13" localSheetId="7">#REF!</definedName>
    <definedName name="Qf___13" localSheetId="1">#REF!</definedName>
    <definedName name="Qf___13" localSheetId="0">#REF!</definedName>
    <definedName name="Qf___13">#REF!</definedName>
    <definedName name="Qi" localSheetId="5">#REF!</definedName>
    <definedName name="Qi" localSheetId="4">#REF!</definedName>
    <definedName name="Qi" localSheetId="2">#REF!</definedName>
    <definedName name="Qi" localSheetId="7">#REF!</definedName>
    <definedName name="Qi" localSheetId="1">#REF!</definedName>
    <definedName name="Qi" localSheetId="0">#REF!</definedName>
    <definedName name="Qi">#REF!</definedName>
    <definedName name="Qi___0" localSheetId="5">#REF!</definedName>
    <definedName name="Qi___0" localSheetId="4">#REF!</definedName>
    <definedName name="Qi___0" localSheetId="2">#REF!</definedName>
    <definedName name="Qi___0" localSheetId="7">#REF!</definedName>
    <definedName name="Qi___0" localSheetId="1">#REF!</definedName>
    <definedName name="Qi___0" localSheetId="0">#REF!</definedName>
    <definedName name="Qi___0">#REF!</definedName>
    <definedName name="Qi___13" localSheetId="5">#REF!</definedName>
    <definedName name="Qi___13" localSheetId="4">#REF!</definedName>
    <definedName name="Qi___13" localSheetId="2">#REF!</definedName>
    <definedName name="Qi___13" localSheetId="7">#REF!</definedName>
    <definedName name="Qi___13" localSheetId="1">#REF!</definedName>
    <definedName name="Qi___13" localSheetId="0">#REF!</definedName>
    <definedName name="Qi___13">#REF!</definedName>
    <definedName name="Ql" localSheetId="5">#REF!</definedName>
    <definedName name="Ql" localSheetId="4">#REF!</definedName>
    <definedName name="Ql" localSheetId="2">#REF!</definedName>
    <definedName name="Ql" localSheetId="7">#REF!</definedName>
    <definedName name="Ql" localSheetId="1">#REF!</definedName>
    <definedName name="Ql" localSheetId="0">#REF!</definedName>
    <definedName name="Ql">#REF!</definedName>
    <definedName name="Ql___0" localSheetId="5">#REF!</definedName>
    <definedName name="Ql___0" localSheetId="4">#REF!</definedName>
    <definedName name="Ql___0" localSheetId="2">#REF!</definedName>
    <definedName name="Ql___0" localSheetId="7">#REF!</definedName>
    <definedName name="Ql___0" localSheetId="1">#REF!</definedName>
    <definedName name="Ql___0" localSheetId="0">#REF!</definedName>
    <definedName name="Ql___0">#REF!</definedName>
    <definedName name="Ql___13" localSheetId="5">#REF!</definedName>
    <definedName name="Ql___13" localSheetId="4">#REF!</definedName>
    <definedName name="Ql___13" localSheetId="2">#REF!</definedName>
    <definedName name="Ql___13" localSheetId="7">#REF!</definedName>
    <definedName name="Ql___13" localSheetId="1">#REF!</definedName>
    <definedName name="Ql___13" localSheetId="0">#REF!</definedName>
    <definedName name="Ql___13">#REF!</definedName>
    <definedName name="QQ" localSheetId="5" hidden="1">{"form-D1",#N/A,FALSE,"FORM-D1";"form-D1_amt",#N/A,FALSE,"FORM-D1"}</definedName>
    <definedName name="QQ" localSheetId="4" hidden="1">{"form-D1",#N/A,FALSE,"FORM-D1";"form-D1_amt",#N/A,FALSE,"FORM-D1"}</definedName>
    <definedName name="QQ" localSheetId="2" hidden="1">{"form-D1",#N/A,FALSE,"FORM-D1";"form-D1_amt",#N/A,FALSE,"FORM-D1"}</definedName>
    <definedName name="QQ" localSheetId="1" hidden="1">{"form-D1",#N/A,FALSE,"FORM-D1";"form-D1_amt",#N/A,FALSE,"FORM-D1"}</definedName>
    <definedName name="QQ" localSheetId="0" hidden="1">{"form-D1",#N/A,FALSE,"FORM-D1";"form-D1_amt",#N/A,FALSE,"FORM-D1"}</definedName>
    <definedName name="QQ" hidden="1">{"form-D1",#N/A,FALSE,"FORM-D1";"form-D1_amt",#N/A,FALSE,"FORM-D1"}</definedName>
    <definedName name="qqq">#N/A</definedName>
    <definedName name="QQQQ" localSheetId="5" hidden="1">{"form-D1",#N/A,FALSE,"FORM-D1";"form-D1_amt",#N/A,FALSE,"FORM-D1"}</definedName>
    <definedName name="QQQQ" localSheetId="4" hidden="1">{"form-D1",#N/A,FALSE,"FORM-D1";"form-D1_amt",#N/A,FALSE,"FORM-D1"}</definedName>
    <definedName name="QQQQ" localSheetId="2" hidden="1">{"form-D1",#N/A,FALSE,"FORM-D1";"form-D1_amt",#N/A,FALSE,"FORM-D1"}</definedName>
    <definedName name="QQQQ" localSheetId="1" hidden="1">{"form-D1",#N/A,FALSE,"FORM-D1";"form-D1_amt",#N/A,FALSE,"FORM-D1"}</definedName>
    <definedName name="QQQQ" localSheetId="0" hidden="1">{"form-D1",#N/A,FALSE,"FORM-D1";"form-D1_amt",#N/A,FALSE,"FORM-D1"}</definedName>
    <definedName name="QQQQ" hidden="1">{"form-D1",#N/A,FALSE,"FORM-D1";"form-D1_amt",#N/A,FALSE,"FORM-D1"}</definedName>
    <definedName name="Qspan" localSheetId="5">#REF!</definedName>
    <definedName name="Qspan" localSheetId="4">#REF!</definedName>
    <definedName name="Qspan" localSheetId="2">#REF!</definedName>
    <definedName name="Qspan" localSheetId="7">#REF!</definedName>
    <definedName name="Qspan" localSheetId="1">#REF!</definedName>
    <definedName name="Qspan" localSheetId="0">#REF!</definedName>
    <definedName name="Qspan">#REF!</definedName>
    <definedName name="QTY">[76]R2!$D$39:$D$86</definedName>
    <definedName name="Qty_as_on_apr" localSheetId="5">#REF!</definedName>
    <definedName name="Qty_as_on_apr" localSheetId="4">#REF!</definedName>
    <definedName name="Qty_as_on_apr" localSheetId="2">#REF!</definedName>
    <definedName name="Qty_as_on_apr" localSheetId="7">#REF!</definedName>
    <definedName name="Qty_as_on_apr" localSheetId="1">#REF!</definedName>
    <definedName name="Qty_as_on_apr" localSheetId="0">#REF!</definedName>
    <definedName name="Qty_as_on_apr">#REF!</definedName>
    <definedName name="Qv" localSheetId="5">#REF!</definedName>
    <definedName name="Qv" localSheetId="4">#REF!</definedName>
    <definedName name="Qv" localSheetId="2">#REF!</definedName>
    <definedName name="Qv" localSheetId="7">#REF!</definedName>
    <definedName name="Qv" localSheetId="1">#REF!</definedName>
    <definedName name="Qv" localSheetId="0">#REF!</definedName>
    <definedName name="Qv">#REF!</definedName>
    <definedName name="qw" localSheetId="5">#REF!</definedName>
    <definedName name="qw" localSheetId="4">#REF!</definedName>
    <definedName name="qw" localSheetId="2">#REF!</definedName>
    <definedName name="qw" localSheetId="7">#REF!</definedName>
    <definedName name="qw" localSheetId="1">#REF!</definedName>
    <definedName name="qw" localSheetId="0">#REF!</definedName>
    <definedName name="qw">#REF!</definedName>
    <definedName name="R_" localSheetId="5">#REF!</definedName>
    <definedName name="R_" localSheetId="4">#REF!</definedName>
    <definedName name="R_" localSheetId="2">#REF!</definedName>
    <definedName name="R_" localSheetId="7">#REF!</definedName>
    <definedName name="R_" localSheetId="1">#REF!</definedName>
    <definedName name="R_" localSheetId="0">#REF!</definedName>
    <definedName name="R_">#REF!</definedName>
    <definedName name="r_date" localSheetId="5">'[90]ETC Plant Cost'!#REF!</definedName>
    <definedName name="r_date" localSheetId="4">'[90]ETC Plant Cost'!#REF!</definedName>
    <definedName name="r_date" localSheetId="2">'[90]ETC Plant Cost'!#REF!</definedName>
    <definedName name="r_date" localSheetId="7">'[90]ETC Plant Cost'!#REF!</definedName>
    <definedName name="r_date" localSheetId="1">'[90]ETC Plant Cost'!#REF!</definedName>
    <definedName name="r_date" localSheetId="0">'[90]ETC Plant Cost'!#REF!</definedName>
    <definedName name="r_date">'[90]ETC Plant Cost'!#REF!</definedName>
    <definedName name="r0" localSheetId="5">#REF!</definedName>
    <definedName name="r0" localSheetId="4">#REF!</definedName>
    <definedName name="r0" localSheetId="2">#REF!</definedName>
    <definedName name="r0" localSheetId="7">#REF!</definedName>
    <definedName name="r0" localSheetId="1">#REF!</definedName>
    <definedName name="r0" localSheetId="0">#REF!</definedName>
    <definedName name="r0">#REF!</definedName>
    <definedName name="r10.3" localSheetId="5">#REF!</definedName>
    <definedName name="r10.3" localSheetId="4">#REF!</definedName>
    <definedName name="r10.3" localSheetId="2">#REF!</definedName>
    <definedName name="r10.3" localSheetId="7">#REF!</definedName>
    <definedName name="r10.3" localSheetId="1">#REF!</definedName>
    <definedName name="r10.3" localSheetId="0">#REF!</definedName>
    <definedName name="r10.3">#REF!</definedName>
    <definedName name="r11.3" localSheetId="5">#REF!</definedName>
    <definedName name="r11.3" localSheetId="4">#REF!</definedName>
    <definedName name="r11.3" localSheetId="2">#REF!</definedName>
    <definedName name="r11.3" localSheetId="7">#REF!</definedName>
    <definedName name="r11.3" localSheetId="1">#REF!</definedName>
    <definedName name="r11.3" localSheetId="0">#REF!</definedName>
    <definedName name="r11.3">#REF!</definedName>
    <definedName name="r12.3" localSheetId="5">#REF!</definedName>
    <definedName name="r12.3" localSheetId="4">#REF!</definedName>
    <definedName name="r12.3" localSheetId="2">#REF!</definedName>
    <definedName name="r12.3" localSheetId="7">#REF!</definedName>
    <definedName name="r12.3" localSheetId="1">#REF!</definedName>
    <definedName name="r12.3" localSheetId="0">#REF!</definedName>
    <definedName name="r12.3">#REF!</definedName>
    <definedName name="r13.3" localSheetId="5">#REF!</definedName>
    <definedName name="r13.3" localSheetId="4">#REF!</definedName>
    <definedName name="r13.3" localSheetId="2">#REF!</definedName>
    <definedName name="r13.3" localSheetId="7">#REF!</definedName>
    <definedName name="r13.3" localSheetId="1">#REF!</definedName>
    <definedName name="r13.3" localSheetId="0">#REF!</definedName>
    <definedName name="r13.3">#REF!</definedName>
    <definedName name="r14.3" localSheetId="5">#REF!</definedName>
    <definedName name="r14.3" localSheetId="4">#REF!</definedName>
    <definedName name="r14.3" localSheetId="2">#REF!</definedName>
    <definedName name="r14.3" localSheetId="7">#REF!</definedName>
    <definedName name="r14.3" localSheetId="1">#REF!</definedName>
    <definedName name="r14.3" localSheetId="0">#REF!</definedName>
    <definedName name="r14.3">#REF!</definedName>
    <definedName name="r15.3" localSheetId="5">#REF!</definedName>
    <definedName name="r15.3" localSheetId="4">#REF!</definedName>
    <definedName name="r15.3" localSheetId="2">#REF!</definedName>
    <definedName name="r15.3" localSheetId="7">#REF!</definedName>
    <definedName name="r15.3" localSheetId="1">#REF!</definedName>
    <definedName name="r15.3" localSheetId="0">#REF!</definedName>
    <definedName name="r15.3">#REF!</definedName>
    <definedName name="r16.3" localSheetId="5">#REF!</definedName>
    <definedName name="r16.3" localSheetId="4">#REF!</definedName>
    <definedName name="r16.3" localSheetId="2">#REF!</definedName>
    <definedName name="r16.3" localSheetId="7">#REF!</definedName>
    <definedName name="r16.3" localSheetId="1">#REF!</definedName>
    <definedName name="r16.3" localSheetId="0">#REF!</definedName>
    <definedName name="r16.3">#REF!</definedName>
    <definedName name="r17.3" localSheetId="5">#REF!</definedName>
    <definedName name="r17.3" localSheetId="4">#REF!</definedName>
    <definedName name="r17.3" localSheetId="2">#REF!</definedName>
    <definedName name="r17.3" localSheetId="7">#REF!</definedName>
    <definedName name="r17.3" localSheetId="1">#REF!</definedName>
    <definedName name="r17.3" localSheetId="0">#REF!</definedName>
    <definedName name="r17.3">#REF!</definedName>
    <definedName name="r18.3" localSheetId="5">#REF!</definedName>
    <definedName name="r18.3" localSheetId="4">#REF!</definedName>
    <definedName name="r18.3" localSheetId="2">#REF!</definedName>
    <definedName name="r18.3" localSheetId="7">#REF!</definedName>
    <definedName name="r18.3" localSheetId="1">#REF!</definedName>
    <definedName name="r18.3" localSheetId="0">#REF!</definedName>
    <definedName name="r18.3">#REF!</definedName>
    <definedName name="r19.3" localSheetId="5">#REF!</definedName>
    <definedName name="r19.3" localSheetId="4">#REF!</definedName>
    <definedName name="r19.3" localSheetId="2">#REF!</definedName>
    <definedName name="r19.3" localSheetId="7">#REF!</definedName>
    <definedName name="r19.3" localSheetId="1">#REF!</definedName>
    <definedName name="r19.3" localSheetId="0">#REF!</definedName>
    <definedName name="r19.3">#REF!</definedName>
    <definedName name="r20.3" localSheetId="5">#REF!</definedName>
    <definedName name="r20.3" localSheetId="4">#REF!</definedName>
    <definedName name="r20.3" localSheetId="2">#REF!</definedName>
    <definedName name="r20.3" localSheetId="7">#REF!</definedName>
    <definedName name="r20.3" localSheetId="1">#REF!</definedName>
    <definedName name="r20.3" localSheetId="0">#REF!</definedName>
    <definedName name="r20.3">#REF!</definedName>
    <definedName name="r3.3" localSheetId="5">#REF!</definedName>
    <definedName name="r3.3" localSheetId="4">#REF!</definedName>
    <definedName name="r3.3" localSheetId="2">#REF!</definedName>
    <definedName name="r3.3" localSheetId="7">#REF!</definedName>
    <definedName name="r3.3" localSheetId="1">#REF!</definedName>
    <definedName name="r3.3" localSheetId="0">#REF!</definedName>
    <definedName name="r3.3">#REF!</definedName>
    <definedName name="r4.3" localSheetId="5">#REF!</definedName>
    <definedName name="r4.3" localSheetId="4">#REF!</definedName>
    <definedName name="r4.3" localSheetId="2">#REF!</definedName>
    <definedName name="r4.3" localSheetId="7">#REF!</definedName>
    <definedName name="r4.3" localSheetId="1">#REF!</definedName>
    <definedName name="r4.3" localSheetId="0">#REF!</definedName>
    <definedName name="r4.3">#REF!</definedName>
    <definedName name="r5.3" localSheetId="5">#REF!</definedName>
    <definedName name="r5.3" localSheetId="4">#REF!</definedName>
    <definedName name="r5.3" localSheetId="2">#REF!</definedName>
    <definedName name="r5.3" localSheetId="7">#REF!</definedName>
    <definedName name="r5.3" localSheetId="1">#REF!</definedName>
    <definedName name="r5.3" localSheetId="0">#REF!</definedName>
    <definedName name="r5.3">#REF!</definedName>
    <definedName name="r6.3" localSheetId="5">#REF!</definedName>
    <definedName name="r6.3" localSheetId="4">#REF!</definedName>
    <definedName name="r6.3" localSheetId="2">#REF!</definedName>
    <definedName name="r6.3" localSheetId="7">#REF!</definedName>
    <definedName name="r6.3" localSheetId="1">#REF!</definedName>
    <definedName name="r6.3" localSheetId="0">#REF!</definedName>
    <definedName name="r6.3">#REF!</definedName>
    <definedName name="r7.3" localSheetId="5">#REF!</definedName>
    <definedName name="r7.3" localSheetId="4">#REF!</definedName>
    <definedName name="r7.3" localSheetId="2">#REF!</definedName>
    <definedName name="r7.3" localSheetId="7">#REF!</definedName>
    <definedName name="r7.3" localSheetId="1">#REF!</definedName>
    <definedName name="r7.3" localSheetId="0">#REF!</definedName>
    <definedName name="r7.3">#REF!</definedName>
    <definedName name="r8.3" localSheetId="5">#REF!</definedName>
    <definedName name="r8.3" localSheetId="4">#REF!</definedName>
    <definedName name="r8.3" localSheetId="2">#REF!</definedName>
    <definedName name="r8.3" localSheetId="7">#REF!</definedName>
    <definedName name="r8.3" localSheetId="1">#REF!</definedName>
    <definedName name="r8.3" localSheetId="0">#REF!</definedName>
    <definedName name="r8.3">#REF!</definedName>
    <definedName name="r9.3" localSheetId="5">#REF!</definedName>
    <definedName name="r9.3" localSheetId="4">#REF!</definedName>
    <definedName name="r9.3" localSheetId="2">#REF!</definedName>
    <definedName name="r9.3" localSheetId="7">#REF!</definedName>
    <definedName name="r9.3" localSheetId="1">#REF!</definedName>
    <definedName name="r9.3" localSheetId="0">#REF!</definedName>
    <definedName name="r9.3">#REF!</definedName>
    <definedName name="raaa" localSheetId="5" hidden="1">{"'Sheet1'!$A$4386:$N$4591"}</definedName>
    <definedName name="raaa" localSheetId="4" hidden="1">{"'Sheet1'!$A$4386:$N$4591"}</definedName>
    <definedName name="raaa" localSheetId="2" hidden="1">{"'Sheet1'!$A$4386:$N$4591"}</definedName>
    <definedName name="raaa" localSheetId="1" hidden="1">{"'Sheet1'!$A$4386:$N$4591"}</definedName>
    <definedName name="raaa" localSheetId="0" hidden="1">{"'Sheet1'!$A$4386:$N$4591"}</definedName>
    <definedName name="raaa" hidden="1">{"'Sheet1'!$A$4386:$N$4591"}</definedName>
    <definedName name="RaftD" localSheetId="5">#REF!</definedName>
    <definedName name="RaftD" localSheetId="4">#REF!</definedName>
    <definedName name="RaftD" localSheetId="2">#REF!</definedName>
    <definedName name="RaftD" localSheetId="7">#REF!</definedName>
    <definedName name="RaftD" localSheetId="1">#REF!</definedName>
    <definedName name="RaftD" localSheetId="0">#REF!</definedName>
    <definedName name="RaftD">#REF!</definedName>
    <definedName name="RaftSlbThk" localSheetId="5">#REF!</definedName>
    <definedName name="RaftSlbThk" localSheetId="4">#REF!</definedName>
    <definedName name="RaftSlbThk" localSheetId="2">#REF!</definedName>
    <definedName name="RaftSlbThk" localSheetId="7">#REF!</definedName>
    <definedName name="RaftSlbThk" localSheetId="1">#REF!</definedName>
    <definedName name="RaftSlbThk" localSheetId="0">#REF!</definedName>
    <definedName name="RaftSlbThk">#REF!</definedName>
    <definedName name="RATE">'[133]Rate Ana'!$A$6:$D$392</definedName>
    <definedName name="rate0">[134]SUMMARY!$A$3:$E$1159</definedName>
    <definedName name="rating150" localSheetId="5">#REF!</definedName>
    <definedName name="rating150" localSheetId="4">#REF!</definedName>
    <definedName name="rating150" localSheetId="2">#REF!</definedName>
    <definedName name="rating150" localSheetId="7">#REF!</definedName>
    <definedName name="rating150" localSheetId="1">#REF!</definedName>
    <definedName name="rating150" localSheetId="0">#REF!</definedName>
    <definedName name="rating150">#REF!</definedName>
    <definedName name="rating300" localSheetId="5">#REF!</definedName>
    <definedName name="rating300" localSheetId="4">#REF!</definedName>
    <definedName name="rating300" localSheetId="2">#REF!</definedName>
    <definedName name="rating300" localSheetId="7">#REF!</definedName>
    <definedName name="rating300" localSheetId="1">#REF!</definedName>
    <definedName name="rating300" localSheetId="0">#REF!</definedName>
    <definedName name="rating300">#REF!</definedName>
    <definedName name="rating600" localSheetId="5">#REF!</definedName>
    <definedName name="rating600" localSheetId="4">#REF!</definedName>
    <definedName name="rating600" localSheetId="2">#REF!</definedName>
    <definedName name="rating600" localSheetId="7">#REF!</definedName>
    <definedName name="rating600" localSheetId="1">#REF!</definedName>
    <definedName name="rating600" localSheetId="0">#REF!</definedName>
    <definedName name="rating600">#REF!</definedName>
    <definedName name="rating800" localSheetId="5">#REF!</definedName>
    <definedName name="rating800" localSheetId="4">#REF!</definedName>
    <definedName name="rating800" localSheetId="2">#REF!</definedName>
    <definedName name="rating800" localSheetId="7">#REF!</definedName>
    <definedName name="rating800" localSheetId="1">#REF!</definedName>
    <definedName name="rating800" localSheetId="0">#REF!</definedName>
    <definedName name="rating800">#REF!</definedName>
    <definedName name="RATING계산">#N/A</definedName>
    <definedName name="RawAgencyPrice" localSheetId="5">#REF!</definedName>
    <definedName name="RawAgencyPrice" localSheetId="4">#REF!</definedName>
    <definedName name="RawAgencyPrice" localSheetId="2">#REF!</definedName>
    <definedName name="RawAgencyPrice" localSheetId="7">#REF!</definedName>
    <definedName name="RawAgencyPrice" localSheetId="1">#REF!</definedName>
    <definedName name="RawAgencyPrice" localSheetId="0">#REF!</definedName>
    <definedName name="RawAgencyPrice">#REF!</definedName>
    <definedName name="RBData" localSheetId="5">#REF!</definedName>
    <definedName name="RBData" localSheetId="4">#REF!</definedName>
    <definedName name="RBData" localSheetId="2">#REF!</definedName>
    <definedName name="RBData" localSheetId="7">#REF!</definedName>
    <definedName name="RBData" localSheetId="1">#REF!</definedName>
    <definedName name="RBData" localSheetId="0">#REF!</definedName>
    <definedName name="RBData">#REF!</definedName>
    <definedName name="RCCM35" localSheetId="5">#REF!</definedName>
    <definedName name="RCCM35" localSheetId="4">#REF!</definedName>
    <definedName name="RCCM35" localSheetId="2">#REF!</definedName>
    <definedName name="RCCM35" localSheetId="7">#REF!</definedName>
    <definedName name="RCCM35" localSheetId="1">#REF!</definedName>
    <definedName name="RCCM35" localSheetId="0">#REF!</definedName>
    <definedName name="RCCM35">#REF!</definedName>
    <definedName name="RCCpipe300" localSheetId="5">'[135]LOCAL RATES'!#REF!</definedName>
    <definedName name="RCCpipe300" localSheetId="4">'[135]LOCAL RATES'!#REF!</definedName>
    <definedName name="RCCpipe300" localSheetId="2">'[135]LOCAL RATES'!#REF!</definedName>
    <definedName name="RCCpipe300" localSheetId="7">'[135]LOCAL RATES'!#REF!</definedName>
    <definedName name="RCCpipe300" localSheetId="1">'[135]LOCAL RATES'!#REF!</definedName>
    <definedName name="RCCpipe300" localSheetId="0">'[135]LOCAL RATES'!#REF!</definedName>
    <definedName name="RCCpipe300">'[135]LOCAL RATES'!#REF!</definedName>
    <definedName name="RCCpipe600" localSheetId="5">'[135]LOCAL RATES'!#REF!</definedName>
    <definedName name="RCCpipe600" localSheetId="4">'[135]LOCAL RATES'!#REF!</definedName>
    <definedName name="RCCpipe600" localSheetId="2">'[135]LOCAL RATES'!#REF!</definedName>
    <definedName name="RCCpipe600" localSheetId="7">'[135]LOCAL RATES'!#REF!</definedName>
    <definedName name="RCCpipe600" localSheetId="1">'[135]LOCAL RATES'!#REF!</definedName>
    <definedName name="RCCpipe600" localSheetId="0">'[135]LOCAL RATES'!#REF!</definedName>
    <definedName name="RCCpipe600">'[135]LOCAL RATES'!#REF!</definedName>
    <definedName name="rdc" localSheetId="5">#REF!</definedName>
    <definedName name="rdc" localSheetId="4">#REF!</definedName>
    <definedName name="rdc" localSheetId="2">#REF!</definedName>
    <definedName name="rdc" localSheetId="7">#REF!</definedName>
    <definedName name="rdc" localSheetId="1">#REF!</definedName>
    <definedName name="rdc" localSheetId="0">#REF!</definedName>
    <definedName name="rdc">#REF!</definedName>
    <definedName name="Re" localSheetId="5">#REF!</definedName>
    <definedName name="Re" localSheetId="4">#REF!</definedName>
    <definedName name="Re" localSheetId="2">#REF!</definedName>
    <definedName name="Re" localSheetId="7">#REF!</definedName>
    <definedName name="Re" localSheetId="1">#REF!</definedName>
    <definedName name="Re" localSheetId="0">#REF!</definedName>
    <definedName name="Re">#REF!</definedName>
    <definedName name="Re___0" localSheetId="5">#REF!</definedName>
    <definedName name="Re___0" localSheetId="4">#REF!</definedName>
    <definedName name="Re___0" localSheetId="2">#REF!</definedName>
    <definedName name="Re___0" localSheetId="7">#REF!</definedName>
    <definedName name="Re___0" localSheetId="1">#REF!</definedName>
    <definedName name="Re___0" localSheetId="0">#REF!</definedName>
    <definedName name="Re___0">#REF!</definedName>
    <definedName name="Re___13" localSheetId="5">#REF!</definedName>
    <definedName name="Re___13" localSheetId="4">#REF!</definedName>
    <definedName name="Re___13" localSheetId="2">#REF!</definedName>
    <definedName name="Re___13" localSheetId="7">#REF!</definedName>
    <definedName name="Re___13" localSheetId="1">#REF!</definedName>
    <definedName name="Re___13" localSheetId="0">#REF!</definedName>
    <definedName name="Re___13">#REF!</definedName>
    <definedName name="re_bar" localSheetId="5">#REF!</definedName>
    <definedName name="re_bar" localSheetId="4">#REF!</definedName>
    <definedName name="re_bar" localSheetId="2">#REF!</definedName>
    <definedName name="re_bar" localSheetId="7">#REF!</definedName>
    <definedName name="re_bar" localSheetId="1">#REF!</definedName>
    <definedName name="re_bar" localSheetId="0">#REF!</definedName>
    <definedName name="re_bar">#REF!</definedName>
    <definedName name="RE_SIZE" localSheetId="5">#REF!</definedName>
    <definedName name="RE_SIZE" localSheetId="4">#REF!</definedName>
    <definedName name="RE_SIZE" localSheetId="2">#REF!</definedName>
    <definedName name="RE_SIZE" localSheetId="7">#REF!</definedName>
    <definedName name="RE_SIZE" localSheetId="1">#REF!</definedName>
    <definedName name="RE_SIZE" localSheetId="0">#REF!</definedName>
    <definedName name="RE_SIZE">#REF!</definedName>
    <definedName name="REC6RD" localSheetId="5">#REF!</definedName>
    <definedName name="REC6RD" localSheetId="4">#REF!</definedName>
    <definedName name="REC6RD" localSheetId="2">#REF!</definedName>
    <definedName name="REC6RD" localSheetId="7">#REF!</definedName>
    <definedName name="REC6RD" localSheetId="1">#REF!</definedName>
    <definedName name="REC6RD" localSheetId="0">#REF!</definedName>
    <definedName name="REC6RD">#REF!</definedName>
    <definedName name="RECORD" localSheetId="5">#REF!</definedName>
    <definedName name="RECORD" localSheetId="4">#REF!</definedName>
    <definedName name="RECORD" localSheetId="2">#REF!</definedName>
    <definedName name="RECORD" localSheetId="7">#REF!</definedName>
    <definedName name="RECORD" localSheetId="1">#REF!</definedName>
    <definedName name="RECORD" localSheetId="0">#REF!</definedName>
    <definedName name="RECORD">#REF!</definedName>
    <definedName name="_xlnm.Recorder" localSheetId="5">#REF!</definedName>
    <definedName name="_xlnm.Recorder" localSheetId="4">#REF!</definedName>
    <definedName name="_xlnm.Recorder" localSheetId="2">#REF!</definedName>
    <definedName name="_xlnm.Recorder" localSheetId="7">#REF!</definedName>
    <definedName name="_xlnm.Recorder" localSheetId="1">#REF!</definedName>
    <definedName name="_xlnm.Recorder" localSheetId="0">#REF!</definedName>
    <definedName name="_xlnm.Recorder">#REF!</definedName>
    <definedName name="RED" localSheetId="5">#REF!</definedName>
    <definedName name="RED" localSheetId="4">#REF!</definedName>
    <definedName name="RED" localSheetId="2">#REF!</definedName>
    <definedName name="RED" localSheetId="7">#REF!</definedName>
    <definedName name="RED" localSheetId="1">#REF!</definedName>
    <definedName name="RED" localSheetId="0">#REF!</definedName>
    <definedName name="RED">#REF!</definedName>
    <definedName name="REDDY" localSheetId="5">#REF!</definedName>
    <definedName name="REDDY" localSheetId="4">#REF!</definedName>
    <definedName name="REDDY" localSheetId="2">#REF!</definedName>
    <definedName name="REDDY" localSheetId="7">#REF!</definedName>
    <definedName name="REDDY" localSheetId="1">#REF!</definedName>
    <definedName name="REDDY" localSheetId="0">#REF!</definedName>
    <definedName name="REDDY">#REF!</definedName>
    <definedName name="refill" localSheetId="5">#REF!</definedName>
    <definedName name="refill" localSheetId="4">#REF!</definedName>
    <definedName name="refill" localSheetId="2">#REF!</definedName>
    <definedName name="refill" localSheetId="7">#REF!</definedName>
    <definedName name="refill" localSheetId="1">#REF!</definedName>
    <definedName name="refill" localSheetId="0">#REF!</definedName>
    <definedName name="refill">#REF!</definedName>
    <definedName name="rel" localSheetId="5">#REF!</definedName>
    <definedName name="rel" localSheetId="4">#REF!</definedName>
    <definedName name="rel" localSheetId="2">#REF!</definedName>
    <definedName name="rel" localSheetId="7">#REF!</definedName>
    <definedName name="rel" localSheetId="1">#REF!</definedName>
    <definedName name="rel" localSheetId="0">#REF!</definedName>
    <definedName name="rel">#REF!</definedName>
    <definedName name="RentSubsidy_B" localSheetId="5">'[67]SITE OVERHEADS'!#REF!</definedName>
    <definedName name="RentSubsidy_B" localSheetId="4">'[67]SITE OVERHEADS'!#REF!</definedName>
    <definedName name="RentSubsidy_B" localSheetId="2">'[67]SITE OVERHEADS'!#REF!</definedName>
    <definedName name="RentSubsidy_B" localSheetId="7">'[67]SITE OVERHEADS'!#REF!</definedName>
    <definedName name="RentSubsidy_B" localSheetId="1">'[67]SITE OVERHEADS'!#REF!</definedName>
    <definedName name="RentSubsidy_B" localSheetId="0">'[67]SITE OVERHEADS'!#REF!</definedName>
    <definedName name="RentSubsidy_B">'[67]SITE OVERHEADS'!#REF!</definedName>
    <definedName name="Reselects" localSheetId="5">#REF!</definedName>
    <definedName name="Reselects" localSheetId="4">#REF!</definedName>
    <definedName name="Reselects" localSheetId="2">#REF!</definedName>
    <definedName name="Reselects" localSheetId="7">#REF!</definedName>
    <definedName name="Reselects" localSheetId="1">#REF!</definedName>
    <definedName name="Reselects" localSheetId="0">#REF!</definedName>
    <definedName name="Reselects">#REF!</definedName>
    <definedName name="Rev" localSheetId="5">#REF!</definedName>
    <definedName name="Rev" localSheetId="4">#REF!</definedName>
    <definedName name="Rev" localSheetId="2">#REF!</definedName>
    <definedName name="Rev" localSheetId="7">#REF!</definedName>
    <definedName name="Rev" localSheetId="1">#REF!</definedName>
    <definedName name="Rev" localSheetId="0">#REF!</definedName>
    <definedName name="Rev">#REF!</definedName>
    <definedName name="Revision" localSheetId="5">#REF!</definedName>
    <definedName name="Revision" localSheetId="4">#REF!</definedName>
    <definedName name="Revision" localSheetId="2">#REF!</definedName>
    <definedName name="Revision" localSheetId="7">#REF!</definedName>
    <definedName name="Revision" localSheetId="1">#REF!</definedName>
    <definedName name="Revision" localSheetId="0">#REF!</definedName>
    <definedName name="Revision">#REF!</definedName>
    <definedName name="RF" localSheetId="5" hidden="1">{#N/A,#N/A,FALSE,"CCTV"}</definedName>
    <definedName name="RF" localSheetId="4" hidden="1">{#N/A,#N/A,FALSE,"CCTV"}</definedName>
    <definedName name="RF" localSheetId="2" hidden="1">{#N/A,#N/A,FALSE,"CCTV"}</definedName>
    <definedName name="RF" localSheetId="1" hidden="1">{#N/A,#N/A,FALSE,"CCTV"}</definedName>
    <definedName name="RF" localSheetId="0" hidden="1">{#N/A,#N/A,FALSE,"CCTV"}</definedName>
    <definedName name="RF" hidden="1">{#N/A,#N/A,FALSE,"CCTV"}</definedName>
    <definedName name="ric" localSheetId="5">#REF!</definedName>
    <definedName name="ric" localSheetId="4">#REF!</definedName>
    <definedName name="ric" localSheetId="2">#REF!</definedName>
    <definedName name="ric" localSheetId="7">#REF!</definedName>
    <definedName name="ric" localSheetId="1">#REF!</definedName>
    <definedName name="ric" localSheetId="0">#REF!</definedName>
    <definedName name="ric">#REF!</definedName>
    <definedName name="rid" localSheetId="5" hidden="1">{"'Sheet1'!$L$16"}</definedName>
    <definedName name="rid" localSheetId="4" hidden="1">{"'Sheet1'!$L$16"}</definedName>
    <definedName name="rid" localSheetId="2" hidden="1">{"'Sheet1'!$L$16"}</definedName>
    <definedName name="rid" localSheetId="1" hidden="1">{"'Sheet1'!$L$16"}</definedName>
    <definedName name="rid" localSheetId="0" hidden="1">{"'Sheet1'!$L$16"}</definedName>
    <definedName name="rid" hidden="1">{"'Sheet1'!$L$16"}</definedName>
    <definedName name="rig" localSheetId="5">#REF!</definedName>
    <definedName name="rig" localSheetId="4">#REF!</definedName>
    <definedName name="rig" localSheetId="2">#REF!</definedName>
    <definedName name="rig" localSheetId="7">#REF!</definedName>
    <definedName name="rig" localSheetId="1">#REF!</definedName>
    <definedName name="rig" localSheetId="0">#REF!</definedName>
    <definedName name="rig">#REF!</definedName>
    <definedName name="RIP" localSheetId="5">#REF!</definedName>
    <definedName name="RIP" localSheetId="4">#REF!</definedName>
    <definedName name="RIP" localSheetId="2">#REF!</definedName>
    <definedName name="RIP" localSheetId="7">#REF!</definedName>
    <definedName name="RIP" localSheetId="1">#REF!</definedName>
    <definedName name="RIP" localSheetId="0">#REF!</definedName>
    <definedName name="RIP">#REF!</definedName>
    <definedName name="RIVER" localSheetId="5">#REF!</definedName>
    <definedName name="RIVER" localSheetId="4">#REF!</definedName>
    <definedName name="RIVER" localSheetId="2">#REF!</definedName>
    <definedName name="RIVER" localSheetId="7">#REF!</definedName>
    <definedName name="RIVER" localSheetId="1">#REF!</definedName>
    <definedName name="RIVER" localSheetId="0">#REF!</definedName>
    <definedName name="RIVER">#REF!</definedName>
    <definedName name="Rl" localSheetId="5">#REF!</definedName>
    <definedName name="Rl" localSheetId="4">#REF!</definedName>
    <definedName name="Rl" localSheetId="2">#REF!</definedName>
    <definedName name="Rl" localSheetId="7">#REF!</definedName>
    <definedName name="Rl" localSheetId="1">#REF!</definedName>
    <definedName name="Rl" localSheetId="0">#REF!</definedName>
    <definedName name="Rl">#REF!</definedName>
    <definedName name="Rl___0" localSheetId="5">#REF!</definedName>
    <definedName name="Rl___0" localSheetId="4">#REF!</definedName>
    <definedName name="Rl___0" localSheetId="2">#REF!</definedName>
    <definedName name="Rl___0" localSheetId="7">#REF!</definedName>
    <definedName name="Rl___0" localSheetId="1">#REF!</definedName>
    <definedName name="Rl___0" localSheetId="0">#REF!</definedName>
    <definedName name="Rl___0">#REF!</definedName>
    <definedName name="Rl___13" localSheetId="5">#REF!</definedName>
    <definedName name="Rl___13" localSheetId="4">#REF!</definedName>
    <definedName name="Rl___13" localSheetId="2">#REF!</definedName>
    <definedName name="Rl___13" localSheetId="7">#REF!</definedName>
    <definedName name="Rl___13" localSheetId="1">#REF!</definedName>
    <definedName name="Rl___13" localSheetId="0">#REF!</definedName>
    <definedName name="Rl___13">#REF!</definedName>
    <definedName name="RMARK" localSheetId="5">#REF!</definedName>
    <definedName name="RMARK" localSheetId="4">#REF!</definedName>
    <definedName name="RMARK" localSheetId="2">#REF!</definedName>
    <definedName name="RMARK" localSheetId="7">#REF!</definedName>
    <definedName name="RMARK" localSheetId="1">#REF!</definedName>
    <definedName name="RMARK" localSheetId="0">#REF!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5">#REF!</definedName>
    <definedName name="robot" localSheetId="4">#REF!</definedName>
    <definedName name="robot" localSheetId="2">#REF!</definedName>
    <definedName name="robot" localSheetId="7">#REF!</definedName>
    <definedName name="robot" localSheetId="1">#REF!</definedName>
    <definedName name="robot" localSheetId="0">#REF!</definedName>
    <definedName name="robot">#REF!</definedName>
    <definedName name="ROCE" localSheetId="5">#REF!</definedName>
    <definedName name="ROCE" localSheetId="4">#REF!</definedName>
    <definedName name="ROCE" localSheetId="2">#REF!</definedName>
    <definedName name="ROCE" localSheetId="7">#REF!</definedName>
    <definedName name="ROCE" localSheetId="1">#REF!</definedName>
    <definedName name="ROCE" localSheetId="0">#REF!</definedName>
    <definedName name="ROCE">#REF!</definedName>
    <definedName name="ROCK" localSheetId="5">#REF!</definedName>
    <definedName name="ROCK" localSheetId="4">#REF!</definedName>
    <definedName name="ROCK" localSheetId="2">#REF!</definedName>
    <definedName name="ROCK" localSheetId="7">#REF!</definedName>
    <definedName name="ROCK" localSheetId="1">#REF!</definedName>
    <definedName name="ROCK" localSheetId="0">#REF!</definedName>
    <definedName name="ROCK">#REF!</definedName>
    <definedName name="rockk" localSheetId="5">[94]Analysis!#REF!</definedName>
    <definedName name="rockk" localSheetId="4">[94]Analysis!#REF!</definedName>
    <definedName name="rockk" localSheetId="2">[94]Analysis!#REF!</definedName>
    <definedName name="rockk" localSheetId="7">[94]Analysis!#REF!</definedName>
    <definedName name="rockk" localSheetId="1">[94]Analysis!#REF!</definedName>
    <definedName name="rockk" localSheetId="0">[94]Analysis!#REF!</definedName>
    <definedName name="rockk">[94]Analysis!#REF!</definedName>
    <definedName name="RokSpl" localSheetId="5">#REF!</definedName>
    <definedName name="RokSpl" localSheetId="4">#REF!</definedName>
    <definedName name="RokSpl" localSheetId="2">#REF!</definedName>
    <definedName name="RokSpl" localSheetId="7">#REF!</definedName>
    <definedName name="RokSpl" localSheetId="1">#REF!</definedName>
    <definedName name="RokSpl" localSheetId="0">#REF!</definedName>
    <definedName name="RokSpl">#REF!</definedName>
    <definedName name="ROLL" localSheetId="5">#REF!</definedName>
    <definedName name="ROLL" localSheetId="4">#REF!</definedName>
    <definedName name="ROLL" localSheetId="2">#REF!</definedName>
    <definedName name="ROLL" localSheetId="7">#REF!</definedName>
    <definedName name="ROLL" localSheetId="1">#REF!</definedName>
    <definedName name="ROLL" localSheetId="0">#REF!</definedName>
    <definedName name="ROLL">#REF!</definedName>
    <definedName name="Rooms" localSheetId="5">#REF!</definedName>
    <definedName name="Rooms" localSheetId="4">#REF!</definedName>
    <definedName name="Rooms" localSheetId="2">#REF!</definedName>
    <definedName name="Rooms" localSheetId="7">#REF!</definedName>
    <definedName name="Rooms" localSheetId="1">#REF!</definedName>
    <definedName name="Rooms" localSheetId="0">#REF!</definedName>
    <definedName name="Rooms">#REF!</definedName>
    <definedName name="rosid" localSheetId="5">#REF!</definedName>
    <definedName name="rosid" localSheetId="4">#REF!</definedName>
    <definedName name="rosid" localSheetId="2">#REF!</definedName>
    <definedName name="rosid" localSheetId="7">#REF!</definedName>
    <definedName name="rosid" localSheetId="1">#REF!</definedName>
    <definedName name="rosid" localSheetId="0">#REF!</definedName>
    <definedName name="rosid">#REF!</definedName>
    <definedName name="ROTA" localSheetId="5">#REF!</definedName>
    <definedName name="ROTA" localSheetId="4">#REF!</definedName>
    <definedName name="ROTA" localSheetId="2">#REF!</definedName>
    <definedName name="ROTA" localSheetId="7">#REF!</definedName>
    <definedName name="ROTA" localSheetId="1">#REF!</definedName>
    <definedName name="ROTA" localSheetId="0">#REF!</definedName>
    <definedName name="ROTA">#REF!</definedName>
    <definedName name="ROTARY">'[4]Cost of O &amp; O'!$F$28</definedName>
    <definedName name="rout_t" localSheetId="5">#REF!</definedName>
    <definedName name="rout_t" localSheetId="4">#REF!</definedName>
    <definedName name="rout_t" localSheetId="2">#REF!</definedName>
    <definedName name="rout_t" localSheetId="7">#REF!</definedName>
    <definedName name="rout_t" localSheetId="1">#REF!</definedName>
    <definedName name="rout_t" localSheetId="0">#REF!</definedName>
    <definedName name="rout_t">#REF!</definedName>
    <definedName name="row">'[34]Valve Cl'!$AC$8:$AC$32</definedName>
    <definedName name="ROW_STRESS">'[34]CODE-STR'!$Z$3:$Z$21</definedName>
    <definedName name="RRstones" localSheetId="5">#REF!</definedName>
    <definedName name="RRstones" localSheetId="4">#REF!</definedName>
    <definedName name="RRstones" localSheetId="2">#REF!</definedName>
    <definedName name="RRstones" localSheetId="7">#REF!</definedName>
    <definedName name="RRstones" localSheetId="1">#REF!</definedName>
    <definedName name="RRstones" localSheetId="0">#REF!</definedName>
    <definedName name="RRstones">#REF!</definedName>
    <definedName name="Rs" localSheetId="5">#REF!</definedName>
    <definedName name="Rs" localSheetId="4">#REF!</definedName>
    <definedName name="Rs" localSheetId="2">#REF!</definedName>
    <definedName name="Rs" localSheetId="7">#REF!</definedName>
    <definedName name="Rs" localSheetId="1">#REF!</definedName>
    <definedName name="Rs" localSheetId="0">#REF!</definedName>
    <definedName name="Rs">#REF!</definedName>
    <definedName name="Rs___0" localSheetId="5">#REF!</definedName>
    <definedName name="Rs___0" localSheetId="4">#REF!</definedName>
    <definedName name="Rs___0" localSheetId="2">#REF!</definedName>
    <definedName name="Rs___0" localSheetId="7">#REF!</definedName>
    <definedName name="Rs___0" localSheetId="1">#REF!</definedName>
    <definedName name="Rs___0" localSheetId="0">#REF!</definedName>
    <definedName name="Rs___0">#REF!</definedName>
    <definedName name="Rs___13" localSheetId="5">#REF!</definedName>
    <definedName name="Rs___13" localSheetId="4">#REF!</definedName>
    <definedName name="Rs___13" localSheetId="2">#REF!</definedName>
    <definedName name="Rs___13" localSheetId="7">#REF!</definedName>
    <definedName name="Rs___13" localSheetId="1">#REF!</definedName>
    <definedName name="Rs___13" localSheetId="0">#REF!</definedName>
    <definedName name="Rs___13">#REF!</definedName>
    <definedName name="RSAND" localSheetId="5">#REF!</definedName>
    <definedName name="RSAND" localSheetId="4">#REF!</definedName>
    <definedName name="RSAND" localSheetId="2">#REF!</definedName>
    <definedName name="RSAND" localSheetId="7">#REF!</definedName>
    <definedName name="RSAND" localSheetId="1">#REF!</definedName>
    <definedName name="RSAND" localSheetId="0">#REF!</definedName>
    <definedName name="RSAND">#REF!</definedName>
    <definedName name="Rse" localSheetId="5">#REF!</definedName>
    <definedName name="Rse" localSheetId="4">#REF!</definedName>
    <definedName name="Rse" localSheetId="2">#REF!</definedName>
    <definedName name="Rse" localSheetId="7">#REF!</definedName>
    <definedName name="Rse" localSheetId="1">#REF!</definedName>
    <definedName name="Rse" localSheetId="0">#REF!</definedName>
    <definedName name="Rse">#REF!</definedName>
    <definedName name="Rse___0" localSheetId="5">#REF!</definedName>
    <definedName name="Rse___0" localSheetId="4">#REF!</definedName>
    <definedName name="Rse___0" localSheetId="2">#REF!</definedName>
    <definedName name="Rse___0" localSheetId="7">#REF!</definedName>
    <definedName name="Rse___0" localSheetId="1">#REF!</definedName>
    <definedName name="Rse___0" localSheetId="0">#REF!</definedName>
    <definedName name="Rse___0">#REF!</definedName>
    <definedName name="Rse___13" localSheetId="5">#REF!</definedName>
    <definedName name="Rse___13" localSheetId="4">#REF!</definedName>
    <definedName name="Rse___13" localSheetId="2">#REF!</definedName>
    <definedName name="Rse___13" localSheetId="7">#REF!</definedName>
    <definedName name="Rse___13" localSheetId="1">#REF!</definedName>
    <definedName name="Rse___13" localSheetId="0">#REF!</definedName>
    <definedName name="Rse___13">#REF!</definedName>
    <definedName name="RTR" localSheetId="5">#REF!</definedName>
    <definedName name="RTR" localSheetId="4">#REF!</definedName>
    <definedName name="RTR" localSheetId="2">#REF!</definedName>
    <definedName name="RTR" localSheetId="7">#REF!</definedName>
    <definedName name="RTR" localSheetId="1">#REF!</definedName>
    <definedName name="RTR" localSheetId="0">#REF!</definedName>
    <definedName name="RTR">#REF!</definedName>
    <definedName name="RUB" localSheetId="5">#REF!</definedName>
    <definedName name="RUB" localSheetId="4">#REF!</definedName>
    <definedName name="RUB" localSheetId="2">#REF!</definedName>
    <definedName name="RUB" localSheetId="7">#REF!</definedName>
    <definedName name="RUB" localSheetId="1">#REF!</definedName>
    <definedName name="RUB" localSheetId="0">#REF!</definedName>
    <definedName name="RUB">#REF!</definedName>
    <definedName name="RUBBLE" localSheetId="5">#REF!</definedName>
    <definedName name="RUBBLE" localSheetId="4">#REF!</definedName>
    <definedName name="RUBBLE" localSheetId="2">#REF!</definedName>
    <definedName name="RUBBLE" localSheetId="7">#REF!</definedName>
    <definedName name="RUBBLE" localSheetId="1">#REF!</definedName>
    <definedName name="RUBBLE" localSheetId="0">#REF!</definedName>
    <definedName name="RUBBLE">#REF!</definedName>
    <definedName name="RUBLE" localSheetId="5">#REF!</definedName>
    <definedName name="RUBLE" localSheetId="4">#REF!</definedName>
    <definedName name="RUBLE" localSheetId="2">#REF!</definedName>
    <definedName name="RUBLE" localSheetId="7">#REF!</definedName>
    <definedName name="RUBLE" localSheetId="1">#REF!</definedName>
    <definedName name="RUBLE" localSheetId="0">#REF!</definedName>
    <definedName name="RUBLE">#REF!</definedName>
    <definedName name="RY" localSheetId="5">#REF!</definedName>
    <definedName name="RY" localSheetId="4">#REF!</definedName>
    <definedName name="RY" localSheetId="2">#REF!</definedName>
    <definedName name="RY" localSheetId="7">#REF!</definedName>
    <definedName name="RY" localSheetId="1">#REF!</definedName>
    <definedName name="RY" localSheetId="0">#REF!</definedName>
    <definedName name="RY">#REF!</definedName>
    <definedName name="S" localSheetId="5">#REF!</definedName>
    <definedName name="S" localSheetId="4">#REF!</definedName>
    <definedName name="S" localSheetId="2">#REF!</definedName>
    <definedName name="S" localSheetId="7">#REF!</definedName>
    <definedName name="S" localSheetId="1">#REF!</definedName>
    <definedName name="S" localSheetId="0">#REF!</definedName>
    <definedName name="S">#REF!</definedName>
    <definedName name="s0" localSheetId="5">#REF!</definedName>
    <definedName name="s0" localSheetId="4">#REF!</definedName>
    <definedName name="s0" localSheetId="2">#REF!</definedName>
    <definedName name="s0" localSheetId="7">#REF!</definedName>
    <definedName name="s0" localSheetId="1">#REF!</definedName>
    <definedName name="s0" localSheetId="0">#REF!</definedName>
    <definedName name="s0">#REF!</definedName>
    <definedName name="s10.3" localSheetId="5">#REF!</definedName>
    <definedName name="s10.3" localSheetId="4">#REF!</definedName>
    <definedName name="s10.3" localSheetId="2">#REF!</definedName>
    <definedName name="s10.3" localSheetId="7">#REF!</definedName>
    <definedName name="s10.3" localSheetId="1">#REF!</definedName>
    <definedName name="s10.3" localSheetId="0">#REF!</definedName>
    <definedName name="s10.3">#REF!</definedName>
    <definedName name="s11.3" localSheetId="5">#REF!</definedName>
    <definedName name="s11.3" localSheetId="4">#REF!</definedName>
    <definedName name="s11.3" localSheetId="2">#REF!</definedName>
    <definedName name="s11.3" localSheetId="7">#REF!</definedName>
    <definedName name="s11.3" localSheetId="1">#REF!</definedName>
    <definedName name="s11.3" localSheetId="0">#REF!</definedName>
    <definedName name="s11.3">#REF!</definedName>
    <definedName name="s12.3" localSheetId="5">#REF!</definedName>
    <definedName name="s12.3" localSheetId="4">#REF!</definedName>
    <definedName name="s12.3" localSheetId="2">#REF!</definedName>
    <definedName name="s12.3" localSheetId="7">#REF!</definedName>
    <definedName name="s12.3" localSheetId="1">#REF!</definedName>
    <definedName name="s12.3" localSheetId="0">#REF!</definedName>
    <definedName name="s12.3">#REF!</definedName>
    <definedName name="S12T13" localSheetId="5">#REF!</definedName>
    <definedName name="S12T13" localSheetId="4">#REF!</definedName>
    <definedName name="S12T13" localSheetId="2">#REF!</definedName>
    <definedName name="S12T13" localSheetId="7">#REF!</definedName>
    <definedName name="S12T13" localSheetId="1">#REF!</definedName>
    <definedName name="S12T13" localSheetId="0">#REF!</definedName>
    <definedName name="S12T13">#REF!</definedName>
    <definedName name="s13.3" localSheetId="5">#REF!</definedName>
    <definedName name="s13.3" localSheetId="4">#REF!</definedName>
    <definedName name="s13.3" localSheetId="2">#REF!</definedName>
    <definedName name="s13.3" localSheetId="7">#REF!</definedName>
    <definedName name="s13.3" localSheetId="1">#REF!</definedName>
    <definedName name="s13.3" localSheetId="0">#REF!</definedName>
    <definedName name="s13.3">#REF!</definedName>
    <definedName name="s14.3" localSheetId="5">#REF!</definedName>
    <definedName name="s14.3" localSheetId="4">#REF!</definedName>
    <definedName name="s14.3" localSheetId="2">#REF!</definedName>
    <definedName name="s14.3" localSheetId="7">#REF!</definedName>
    <definedName name="s14.3" localSheetId="1">#REF!</definedName>
    <definedName name="s14.3" localSheetId="0">#REF!</definedName>
    <definedName name="s14.3">#REF!</definedName>
    <definedName name="s15.3" localSheetId="5">#REF!</definedName>
    <definedName name="s15.3" localSheetId="4">#REF!</definedName>
    <definedName name="s15.3" localSheetId="2">#REF!</definedName>
    <definedName name="s15.3" localSheetId="7">#REF!</definedName>
    <definedName name="s15.3" localSheetId="1">#REF!</definedName>
    <definedName name="s15.3" localSheetId="0">#REF!</definedName>
    <definedName name="s15.3">#REF!</definedName>
    <definedName name="s16.3" localSheetId="5">#REF!</definedName>
    <definedName name="s16.3" localSheetId="4">#REF!</definedName>
    <definedName name="s16.3" localSheetId="2">#REF!</definedName>
    <definedName name="s16.3" localSheetId="7">#REF!</definedName>
    <definedName name="s16.3" localSheetId="1">#REF!</definedName>
    <definedName name="s16.3" localSheetId="0">#REF!</definedName>
    <definedName name="s16.3">#REF!</definedName>
    <definedName name="s17.3" localSheetId="5">#REF!</definedName>
    <definedName name="s17.3" localSheetId="4">#REF!</definedName>
    <definedName name="s17.3" localSheetId="2">#REF!</definedName>
    <definedName name="s17.3" localSheetId="7">#REF!</definedName>
    <definedName name="s17.3" localSheetId="1">#REF!</definedName>
    <definedName name="s17.3" localSheetId="0">#REF!</definedName>
    <definedName name="s17.3">#REF!</definedName>
    <definedName name="s18.3" localSheetId="5">#REF!</definedName>
    <definedName name="s18.3" localSheetId="4">#REF!</definedName>
    <definedName name="s18.3" localSheetId="2">#REF!</definedName>
    <definedName name="s18.3" localSheetId="7">#REF!</definedName>
    <definedName name="s18.3" localSheetId="1">#REF!</definedName>
    <definedName name="s18.3" localSheetId="0">#REF!</definedName>
    <definedName name="s18.3">#REF!</definedName>
    <definedName name="s19.3" localSheetId="5">#REF!</definedName>
    <definedName name="s19.3" localSheetId="4">#REF!</definedName>
    <definedName name="s19.3" localSheetId="2">#REF!</definedName>
    <definedName name="s19.3" localSheetId="7">#REF!</definedName>
    <definedName name="s19.3" localSheetId="1">#REF!</definedName>
    <definedName name="s19.3" localSheetId="0">#REF!</definedName>
    <definedName name="s19.3">#REF!</definedName>
    <definedName name="S19T13" localSheetId="5">#REF!</definedName>
    <definedName name="S19T13" localSheetId="4">#REF!</definedName>
    <definedName name="S19T13" localSheetId="2">#REF!</definedName>
    <definedName name="S19T13" localSheetId="7">#REF!</definedName>
    <definedName name="S19T13" localSheetId="1">#REF!</definedName>
    <definedName name="S19T13" localSheetId="0">#REF!</definedName>
    <definedName name="S19T13">#REF!</definedName>
    <definedName name="s20.3" localSheetId="5">#REF!</definedName>
    <definedName name="s20.3" localSheetId="4">#REF!</definedName>
    <definedName name="s20.3" localSheetId="2">#REF!</definedName>
    <definedName name="s20.3" localSheetId="7">#REF!</definedName>
    <definedName name="s20.3" localSheetId="1">#REF!</definedName>
    <definedName name="s20.3" localSheetId="0">#REF!</definedName>
    <definedName name="s20.3">#REF!</definedName>
    <definedName name="s3.3" localSheetId="5">#REF!</definedName>
    <definedName name="s3.3" localSheetId="4">#REF!</definedName>
    <definedName name="s3.3" localSheetId="2">#REF!</definedName>
    <definedName name="s3.3" localSheetId="7">#REF!</definedName>
    <definedName name="s3.3" localSheetId="1">#REF!</definedName>
    <definedName name="s3.3" localSheetId="0">#REF!</definedName>
    <definedName name="s3.3">#REF!</definedName>
    <definedName name="s4.3" localSheetId="5">#REF!</definedName>
    <definedName name="s4.3" localSheetId="4">#REF!</definedName>
    <definedName name="s4.3" localSheetId="2">#REF!</definedName>
    <definedName name="s4.3" localSheetId="7">#REF!</definedName>
    <definedName name="s4.3" localSheetId="1">#REF!</definedName>
    <definedName name="s4.3" localSheetId="0">#REF!</definedName>
    <definedName name="s4.3">#REF!</definedName>
    <definedName name="s5.3" localSheetId="5">#REF!</definedName>
    <definedName name="s5.3" localSheetId="4">#REF!</definedName>
    <definedName name="s5.3" localSheetId="2">#REF!</definedName>
    <definedName name="s5.3" localSheetId="7">#REF!</definedName>
    <definedName name="s5.3" localSheetId="1">#REF!</definedName>
    <definedName name="s5.3" localSheetId="0">#REF!</definedName>
    <definedName name="s5.3">#REF!</definedName>
    <definedName name="s6.3" localSheetId="5">#REF!</definedName>
    <definedName name="s6.3" localSheetId="4">#REF!</definedName>
    <definedName name="s6.3" localSheetId="2">#REF!</definedName>
    <definedName name="s6.3" localSheetId="7">#REF!</definedName>
    <definedName name="s6.3" localSheetId="1">#REF!</definedName>
    <definedName name="s6.3" localSheetId="0">#REF!</definedName>
    <definedName name="s6.3">#REF!</definedName>
    <definedName name="s7.3" localSheetId="5">#REF!</definedName>
    <definedName name="s7.3" localSheetId="4">#REF!</definedName>
    <definedName name="s7.3" localSheetId="2">#REF!</definedName>
    <definedName name="s7.3" localSheetId="7">#REF!</definedName>
    <definedName name="s7.3" localSheetId="1">#REF!</definedName>
    <definedName name="s7.3" localSheetId="0">#REF!</definedName>
    <definedName name="s7.3">#REF!</definedName>
    <definedName name="s8.3" localSheetId="5">#REF!</definedName>
    <definedName name="s8.3" localSheetId="4">#REF!</definedName>
    <definedName name="s8.3" localSheetId="2">#REF!</definedName>
    <definedName name="s8.3" localSheetId="7">#REF!</definedName>
    <definedName name="s8.3" localSheetId="1">#REF!</definedName>
    <definedName name="s8.3" localSheetId="0">#REF!</definedName>
    <definedName name="s8.3">#REF!</definedName>
    <definedName name="s9.3" localSheetId="5">#REF!</definedName>
    <definedName name="s9.3" localSheetId="4">#REF!</definedName>
    <definedName name="s9.3" localSheetId="2">#REF!</definedName>
    <definedName name="s9.3" localSheetId="7">#REF!</definedName>
    <definedName name="s9.3" localSheetId="1">#REF!</definedName>
    <definedName name="s9.3" localSheetId="0">#REF!</definedName>
    <definedName name="s9.3">#REF!</definedName>
    <definedName name="sa">[136]dummy!$A$2:$I$48</definedName>
    <definedName name="saf" localSheetId="5">[37]예가표!#REF!</definedName>
    <definedName name="saf" localSheetId="4">[37]예가표!#REF!</definedName>
    <definedName name="saf" localSheetId="2">[37]예가표!#REF!</definedName>
    <definedName name="saf" localSheetId="7">[37]예가표!#REF!</definedName>
    <definedName name="saf" localSheetId="1">[37]예가표!#REF!</definedName>
    <definedName name="saf" localSheetId="0">[37]예가표!#REF!</definedName>
    <definedName name="saf">[37]예가표!#REF!</definedName>
    <definedName name="Salaries1010" localSheetId="5">'[67]SITE OVERHEADS'!#REF!</definedName>
    <definedName name="Salaries1010" localSheetId="4">'[67]SITE OVERHEADS'!#REF!</definedName>
    <definedName name="Salaries1010" localSheetId="2">'[67]SITE OVERHEADS'!#REF!</definedName>
    <definedName name="Salaries1010" localSheetId="7">'[67]SITE OVERHEADS'!#REF!</definedName>
    <definedName name="Salaries1010" localSheetId="1">'[67]SITE OVERHEADS'!#REF!</definedName>
    <definedName name="Salaries1010" localSheetId="0">'[67]SITE OVERHEADS'!#REF!</definedName>
    <definedName name="Salaries1010">'[67]SITE OVERHEADS'!#REF!</definedName>
    <definedName name="Salaries1010_A" localSheetId="5">'[67]SITE OVERHEADS'!#REF!</definedName>
    <definedName name="Salaries1010_A" localSheetId="4">'[67]SITE OVERHEADS'!#REF!</definedName>
    <definedName name="Salaries1010_A" localSheetId="2">'[67]SITE OVERHEADS'!#REF!</definedName>
    <definedName name="Salaries1010_A" localSheetId="7">'[67]SITE OVERHEADS'!#REF!</definedName>
    <definedName name="Salaries1010_A" localSheetId="1">'[67]SITE OVERHEADS'!#REF!</definedName>
    <definedName name="Salaries1010_A" localSheetId="0">'[67]SITE OVERHEADS'!#REF!</definedName>
    <definedName name="Salaries1010_A">'[67]SITE OVERHEADS'!#REF!</definedName>
    <definedName name="SALESPLAN" localSheetId="5">#REF!</definedName>
    <definedName name="SALESPLAN" localSheetId="4">#REF!</definedName>
    <definedName name="SALESPLAN" localSheetId="2">#REF!</definedName>
    <definedName name="SALESPLAN" localSheetId="7">#REF!</definedName>
    <definedName name="SALESPLAN" localSheetId="1">#REF!</definedName>
    <definedName name="SALESPLAN" localSheetId="0">#REF!</definedName>
    <definedName name="SALESPLAN">#REF!</definedName>
    <definedName name="SAND" localSheetId="5">#REF!</definedName>
    <definedName name="SAND" localSheetId="4">#REF!</definedName>
    <definedName name="SAND" localSheetId="2">#REF!</definedName>
    <definedName name="SAND" localSheetId="7">#REF!</definedName>
    <definedName name="SAND" localSheetId="1">#REF!</definedName>
    <definedName name="SAND" localSheetId="0">#REF!</definedName>
    <definedName name="SAND">#REF!</definedName>
    <definedName name="sand1" localSheetId="5">#REF!</definedName>
    <definedName name="sand1" localSheetId="4">#REF!</definedName>
    <definedName name="sand1" localSheetId="2">#REF!</definedName>
    <definedName name="sand1" localSheetId="7">#REF!</definedName>
    <definedName name="sand1" localSheetId="1">#REF!</definedName>
    <definedName name="sand1" localSheetId="0">#REF!</definedName>
    <definedName name="sand1">#REF!</definedName>
    <definedName name="SANDA">[59]ANAL!$E$17</definedName>
    <definedName name="SANDB" localSheetId="5">#REF!</definedName>
    <definedName name="SANDB" localSheetId="4">#REF!</definedName>
    <definedName name="SANDB" localSheetId="2">#REF!</definedName>
    <definedName name="SANDB" localSheetId="7">#REF!</definedName>
    <definedName name="SANDB" localSheetId="1">#REF!</definedName>
    <definedName name="SANDB" localSheetId="0">#REF!</definedName>
    <definedName name="SANDB">#REF!</definedName>
    <definedName name="sandd" localSheetId="5">#REF!</definedName>
    <definedName name="sandd" localSheetId="4">#REF!</definedName>
    <definedName name="sandd" localSheetId="2">#REF!</definedName>
    <definedName name="sandd" localSheetId="7">#REF!</definedName>
    <definedName name="sandd" localSheetId="1">#REF!</definedName>
    <definedName name="sandd" localSheetId="0">#REF!</definedName>
    <definedName name="sandd">#REF!</definedName>
    <definedName name="sandfill" localSheetId="5">#REF!</definedName>
    <definedName name="sandfill" localSheetId="4">#REF!</definedName>
    <definedName name="sandfill" localSheetId="2">#REF!</definedName>
    <definedName name="sandfill" localSheetId="7">#REF!</definedName>
    <definedName name="sandfill" localSheetId="1">#REF!</definedName>
    <definedName name="sandfill" localSheetId="0">#REF!</definedName>
    <definedName name="sandfill">#REF!</definedName>
    <definedName name="SANDR" localSheetId="5">#REF!</definedName>
    <definedName name="SANDR" localSheetId="4">#REF!</definedName>
    <definedName name="SANDR" localSheetId="2">#REF!</definedName>
    <definedName name="SANDR" localSheetId="7">#REF!</definedName>
    <definedName name="SANDR" localSheetId="1">#REF!</definedName>
    <definedName name="SANDR" localSheetId="0">#REF!</definedName>
    <definedName name="SANDR">#REF!</definedName>
    <definedName name="SBC" localSheetId="5">#REF!</definedName>
    <definedName name="SBC" localSheetId="4">#REF!</definedName>
    <definedName name="SBC" localSheetId="2">#REF!</definedName>
    <definedName name="SBC" localSheetId="7">#REF!</definedName>
    <definedName name="SBC" localSheetId="1">#REF!</definedName>
    <definedName name="SBC" localSheetId="0">#REF!</definedName>
    <definedName name="SBC">#REF!</definedName>
    <definedName name="SC" localSheetId="5">#REF!</definedName>
    <definedName name="SC" localSheetId="4">#REF!</definedName>
    <definedName name="SC" localSheetId="2">#REF!</definedName>
    <definedName name="SC" localSheetId="7">#REF!</definedName>
    <definedName name="SC" localSheetId="1">#REF!</definedName>
    <definedName name="SC" localSheetId="0">#REF!</definedName>
    <definedName name="SC">#REF!</definedName>
    <definedName name="scaffolding" localSheetId="7">[137]!scaffolding</definedName>
    <definedName name="scaffolding">[137]!scaffolding</definedName>
    <definedName name="scale" localSheetId="5">#REF!</definedName>
    <definedName name="scale" localSheetId="4">#REF!</definedName>
    <definedName name="scale" localSheetId="2">#REF!</definedName>
    <definedName name="scale" localSheetId="7">#REF!</definedName>
    <definedName name="scale" localSheetId="1">#REF!</definedName>
    <definedName name="scale" localSheetId="0">#REF!</definedName>
    <definedName name="scale">#REF!</definedName>
    <definedName name="scbc" localSheetId="5">#REF!</definedName>
    <definedName name="scbc" localSheetId="4">#REF!</definedName>
    <definedName name="scbc" localSheetId="2">#REF!</definedName>
    <definedName name="scbc" localSheetId="7">#REF!</definedName>
    <definedName name="scbc" localSheetId="1">#REF!</definedName>
    <definedName name="scbc" localSheetId="0">#REF!</definedName>
    <definedName name="scbc">#REF!</definedName>
    <definedName name="SCH">[34]Tables!$A$10:$D$377</definedName>
    <definedName name="SCH_CON" localSheetId="5">#REF!</definedName>
    <definedName name="SCH_CON" localSheetId="4">#REF!</definedName>
    <definedName name="SCH_CON" localSheetId="2">#REF!</definedName>
    <definedName name="SCH_CON" localSheetId="7">#REF!</definedName>
    <definedName name="SCH_CON" localSheetId="1">#REF!</definedName>
    <definedName name="SCH_CON" localSheetId="0">#REF!</definedName>
    <definedName name="SCH_CON">#REF!</definedName>
    <definedName name="SCH_CSH_OF" localSheetId="5">#REF!</definedName>
    <definedName name="SCH_CSH_OF" localSheetId="4">#REF!</definedName>
    <definedName name="SCH_CSH_OF" localSheetId="2">#REF!</definedName>
    <definedName name="SCH_CSH_OF" localSheetId="7">#REF!</definedName>
    <definedName name="SCH_CSH_OF" localSheetId="1">#REF!</definedName>
    <definedName name="SCH_CSH_OF" localSheetId="0">#REF!</definedName>
    <definedName name="SCH_CSH_OF">#REF!</definedName>
    <definedName name="SCH_DIRSTAF" localSheetId="5">#REF!</definedName>
    <definedName name="SCH_DIRSTAF" localSheetId="4">#REF!</definedName>
    <definedName name="SCH_DIRSTAF" localSheetId="2">#REF!</definedName>
    <definedName name="SCH_DIRSTAF" localSheetId="7">#REF!</definedName>
    <definedName name="SCH_DIRSTAF" localSheetId="1">#REF!</definedName>
    <definedName name="SCH_DIRSTAF" localSheetId="0">#REF!</definedName>
    <definedName name="SCH_DIRSTAF">#REF!</definedName>
    <definedName name="SCH_INDIRSTAF" localSheetId="5">#REF!</definedName>
    <definedName name="SCH_INDIRSTAF" localSheetId="4">#REF!</definedName>
    <definedName name="SCH_INDIRSTAF" localSheetId="2">#REF!</definedName>
    <definedName name="SCH_INDIRSTAF" localSheetId="7">#REF!</definedName>
    <definedName name="SCH_INDIRSTAF" localSheetId="1">#REF!</definedName>
    <definedName name="SCH_INDIRSTAF" localSheetId="0">#REF!</definedName>
    <definedName name="SCH_INDIRSTAF">#REF!</definedName>
    <definedName name="SCH_PM" localSheetId="5">#REF!</definedName>
    <definedName name="SCH_PM" localSheetId="4">#REF!</definedName>
    <definedName name="SCH_PM" localSheetId="2">#REF!</definedName>
    <definedName name="SCH_PM" localSheetId="7">#REF!</definedName>
    <definedName name="SCH_PM" localSheetId="1">#REF!</definedName>
    <definedName name="SCH_PM" localSheetId="0">#REF!</definedName>
    <definedName name="SCH_PM">#REF!</definedName>
    <definedName name="SCH_WC_CF" localSheetId="5">#REF!</definedName>
    <definedName name="SCH_WC_CF" localSheetId="4">#REF!</definedName>
    <definedName name="SCH_WC_CF" localSheetId="2">#REF!</definedName>
    <definedName name="SCH_WC_CF" localSheetId="7">#REF!</definedName>
    <definedName name="SCH_WC_CF" localSheetId="1">#REF!</definedName>
    <definedName name="SCH_WC_CF" localSheetId="0">#REF!</definedName>
    <definedName name="SCH_WC_CF">#REF!</definedName>
    <definedName name="SCHEDULE" localSheetId="5">[103]TOEC!#REF!</definedName>
    <definedName name="SCHEDULE" localSheetId="4">[103]TOEC!#REF!</definedName>
    <definedName name="SCHEDULE" localSheetId="2">[103]TOEC!#REF!</definedName>
    <definedName name="SCHEDULE" localSheetId="7">[103]TOEC!#REF!</definedName>
    <definedName name="SCHEDULE" localSheetId="1">[103]TOEC!#REF!</definedName>
    <definedName name="SCHEDULE" localSheetId="0">[103]TOEC!#REF!</definedName>
    <definedName name="SCHEDULE">[103]TOEC!#REF!</definedName>
    <definedName name="schedules">[34]Tables!$H$51:$I$66</definedName>
    <definedName name="schools" localSheetId="5">#REF!</definedName>
    <definedName name="schools" localSheetId="4">#REF!</definedName>
    <definedName name="schools" localSheetId="2">#REF!</definedName>
    <definedName name="schools" localSheetId="7">#REF!</definedName>
    <definedName name="schools" localSheetId="1">#REF!</definedName>
    <definedName name="schools" localSheetId="0">#REF!</definedName>
    <definedName name="schools">#REF!</definedName>
    <definedName name="SCON" localSheetId="5">#REF!</definedName>
    <definedName name="SCON" localSheetId="4">#REF!</definedName>
    <definedName name="SCON" localSheetId="2">#REF!</definedName>
    <definedName name="SCON" localSheetId="7">#REF!</definedName>
    <definedName name="SCON" localSheetId="1">#REF!</definedName>
    <definedName name="SCON" localSheetId="0">#REF!</definedName>
    <definedName name="SCON">#REF!</definedName>
    <definedName name="SCRAP" localSheetId="5">#REF!</definedName>
    <definedName name="SCRAP" localSheetId="4">#REF!</definedName>
    <definedName name="SCRAP" localSheetId="2">#REF!</definedName>
    <definedName name="SCRAP" localSheetId="7">#REF!</definedName>
    <definedName name="SCRAP" localSheetId="1">#REF!</definedName>
    <definedName name="SCRAP" localSheetId="0">#REF!</definedName>
    <definedName name="SCRAP">#REF!</definedName>
    <definedName name="SD">'[46]RA Civil'!$E$12</definedName>
    <definedName name="Sdate" localSheetId="5">#REF!</definedName>
    <definedName name="Sdate" localSheetId="4">#REF!</definedName>
    <definedName name="Sdate" localSheetId="2">#REF!</definedName>
    <definedName name="Sdate" localSheetId="7">#REF!</definedName>
    <definedName name="Sdate" localSheetId="1">#REF!</definedName>
    <definedName name="Sdate" localSheetId="0">#REF!</definedName>
    <definedName name="Sdate">#REF!</definedName>
    <definedName name="SDEPTH" localSheetId="5">#REF!</definedName>
    <definedName name="SDEPTH" localSheetId="4">#REF!</definedName>
    <definedName name="SDEPTH" localSheetId="2">#REF!</definedName>
    <definedName name="SDEPTH" localSheetId="7">#REF!</definedName>
    <definedName name="SDEPTH" localSheetId="1">#REF!</definedName>
    <definedName name="SDEPTH" localSheetId="0">#REF!</definedName>
    <definedName name="SDEPTH">#REF!</definedName>
    <definedName name="sdfg" hidden="1">[38]Cash2!$J$16:$J$36</definedName>
    <definedName name="sdfwdd" localSheetId="5">'[114]purpose&amp;input'!#REF!</definedName>
    <definedName name="sdfwdd" localSheetId="4">'[114]purpose&amp;input'!#REF!</definedName>
    <definedName name="sdfwdd" localSheetId="2">'[114]purpose&amp;input'!#REF!</definedName>
    <definedName name="sdfwdd" localSheetId="7">'[114]purpose&amp;input'!#REF!</definedName>
    <definedName name="sdfwdd" localSheetId="1">'[114]purpose&amp;input'!#REF!</definedName>
    <definedName name="sdfwdd" localSheetId="0">'[114]purpose&amp;input'!#REF!</definedName>
    <definedName name="sdfwdd">'[114]purpose&amp;input'!#REF!</definedName>
    <definedName name="SDMLPW" localSheetId="5">#REF!</definedName>
    <definedName name="SDMLPW" localSheetId="4">#REF!</definedName>
    <definedName name="SDMLPW" localSheetId="2">#REF!</definedName>
    <definedName name="SDMLPW" localSheetId="7">#REF!</definedName>
    <definedName name="SDMLPW" localSheetId="1">#REF!</definedName>
    <definedName name="SDMLPW" localSheetId="0">#REF!</definedName>
    <definedName name="SDMLPW">#REF!</definedName>
    <definedName name="SDXAS" localSheetId="5">'[138]scour depth'!#REF!</definedName>
    <definedName name="SDXAS" localSheetId="4">'[138]scour depth'!#REF!</definedName>
    <definedName name="SDXAS" localSheetId="2">'[138]scour depth'!#REF!</definedName>
    <definedName name="SDXAS" localSheetId="7">'[138]scour depth'!#REF!</definedName>
    <definedName name="SDXAS" localSheetId="1">'[138]scour depth'!#REF!</definedName>
    <definedName name="SDXAS" localSheetId="0">'[138]scour depth'!#REF!</definedName>
    <definedName name="SDXAS">'[138]scour depth'!#REF!</definedName>
    <definedName name="se" localSheetId="5">#REF!</definedName>
    <definedName name="se" localSheetId="4">#REF!</definedName>
    <definedName name="se" localSheetId="2">#REF!</definedName>
    <definedName name="se" localSheetId="7">#REF!</definedName>
    <definedName name="se" localSheetId="1">#REF!</definedName>
    <definedName name="se" localSheetId="0">#REF!</definedName>
    <definedName name="se">#REF!</definedName>
    <definedName name="SEAL" localSheetId="5">#REF!</definedName>
    <definedName name="SEAL" localSheetId="4">#REF!</definedName>
    <definedName name="SEAL" localSheetId="2">#REF!</definedName>
    <definedName name="SEAL" localSheetId="7">#REF!</definedName>
    <definedName name="SEAL" localSheetId="1">#REF!</definedName>
    <definedName name="SEAL" localSheetId="0">#REF!</definedName>
    <definedName name="SEAL">#REF!</definedName>
    <definedName name="SEAL1" localSheetId="5">#REF!</definedName>
    <definedName name="SEAL1" localSheetId="4">#REF!</definedName>
    <definedName name="SEAL1" localSheetId="2">#REF!</definedName>
    <definedName name="SEAL1" localSheetId="7">#REF!</definedName>
    <definedName name="SEAL1" localSheetId="1">#REF!</definedName>
    <definedName name="SEAL1" localSheetId="0">#REF!</definedName>
    <definedName name="SEAL1">#REF!</definedName>
    <definedName name="SECTION" localSheetId="5">#REF!</definedName>
    <definedName name="SECTION" localSheetId="4">#REF!</definedName>
    <definedName name="SECTION" localSheetId="2">#REF!</definedName>
    <definedName name="SECTION" localSheetId="7">#REF!</definedName>
    <definedName name="SECTION" localSheetId="1">#REF!</definedName>
    <definedName name="SECTION" localSheetId="0">#REF!</definedName>
    <definedName name="SECTION">#REF!</definedName>
    <definedName name="sencount" hidden="1">1</definedName>
    <definedName name="SepRRFinal">[50]Original!$T$8</definedName>
    <definedName name="sertert" localSheetId="5">#REF!</definedName>
    <definedName name="sertert" localSheetId="4">#REF!</definedName>
    <definedName name="sertert" localSheetId="2">#REF!</definedName>
    <definedName name="sertert" localSheetId="7">#REF!</definedName>
    <definedName name="sertert" localSheetId="1">#REF!</definedName>
    <definedName name="sertert" localSheetId="0">#REF!</definedName>
    <definedName name="sertert">#REF!</definedName>
    <definedName name="SERVICE" localSheetId="5">#REF!</definedName>
    <definedName name="SERVICE" localSheetId="4">#REF!</definedName>
    <definedName name="SERVICE" localSheetId="2">#REF!</definedName>
    <definedName name="SERVICE" localSheetId="7">#REF!</definedName>
    <definedName name="SERVICE" localSheetId="1">#REF!</definedName>
    <definedName name="SERVICE" localSheetId="0">#REF!</definedName>
    <definedName name="SERVICE">#REF!</definedName>
    <definedName name="SF" localSheetId="5">#REF!</definedName>
    <definedName name="SF" localSheetId="4">#REF!</definedName>
    <definedName name="SF" localSheetId="2">#REF!</definedName>
    <definedName name="SF" localSheetId="7">#REF!</definedName>
    <definedName name="SF" localSheetId="1">#REF!</definedName>
    <definedName name="SF" localSheetId="0">#REF!</definedName>
    <definedName name="SF">#REF!</definedName>
    <definedName name="SFDASDASFD" localSheetId="5">[103]TOEC!#REF!</definedName>
    <definedName name="SFDASDASFD" localSheetId="4">[103]TOEC!#REF!</definedName>
    <definedName name="SFDASDASFD" localSheetId="2">[103]TOEC!#REF!</definedName>
    <definedName name="SFDASDASFD" localSheetId="7">[103]TOEC!#REF!</definedName>
    <definedName name="SFDASDASFD" localSheetId="1">[103]TOEC!#REF!</definedName>
    <definedName name="SFDASDASFD" localSheetId="0">[103]TOEC!#REF!</definedName>
    <definedName name="SFDASDASFD">[103]TOEC!#REF!</definedName>
    <definedName name="sgsgbsbgg" localSheetId="5">#REF!</definedName>
    <definedName name="sgsgbsbgg" localSheetId="4">#REF!</definedName>
    <definedName name="sgsgbsbgg" localSheetId="2">#REF!</definedName>
    <definedName name="sgsgbsbgg" localSheetId="7">#REF!</definedName>
    <definedName name="sgsgbsbgg" localSheetId="1">#REF!</definedName>
    <definedName name="sgsgbsbgg" localSheetId="0">#REF!</definedName>
    <definedName name="sgsgbsbgg">#REF!</definedName>
    <definedName name="SH" localSheetId="5">#REF!</definedName>
    <definedName name="SH" localSheetId="4">#REF!</definedName>
    <definedName name="SH" localSheetId="2">#REF!</definedName>
    <definedName name="SH" localSheetId="7">#REF!</definedName>
    <definedName name="SH" localSheetId="1">#REF!</definedName>
    <definedName name="SH" localSheetId="0">#REF!</definedName>
    <definedName name="SH">#REF!</definedName>
    <definedName name="shaeff">'[4]Cost of O &amp; O'!$F$42</definedName>
    <definedName name="Sheet_names" localSheetId="5">#REF!</definedName>
    <definedName name="Sheet_names" localSheetId="4">#REF!</definedName>
    <definedName name="Sheet_names" localSheetId="2">#REF!</definedName>
    <definedName name="Sheet_names" localSheetId="7">#REF!</definedName>
    <definedName name="Sheet_names" localSheetId="1">#REF!</definedName>
    <definedName name="Sheet_names" localSheetId="0">#REF!</definedName>
    <definedName name="Sheet_names">#REF!</definedName>
    <definedName name="sheet1" localSheetId="5">#REF!</definedName>
    <definedName name="sheet1" localSheetId="4">#REF!</definedName>
    <definedName name="sheet1" localSheetId="2">#REF!</definedName>
    <definedName name="sheet1" localSheetId="7">#REF!</definedName>
    <definedName name="sheet1" localSheetId="1">#REF!</definedName>
    <definedName name="sheet1" localSheetId="0">#REF!</definedName>
    <definedName name="sheet1">#REF!</definedName>
    <definedName name="sheet1___0" localSheetId="5">#REF!</definedName>
    <definedName name="sheet1___0" localSheetId="4">#REF!</definedName>
    <definedName name="sheet1___0" localSheetId="2">#REF!</definedName>
    <definedName name="sheet1___0" localSheetId="7">#REF!</definedName>
    <definedName name="sheet1___0" localSheetId="1">#REF!</definedName>
    <definedName name="sheet1___0" localSheetId="0">#REF!</definedName>
    <definedName name="sheet1___0">#REF!</definedName>
    <definedName name="sheet1___13" localSheetId="5">#REF!</definedName>
    <definedName name="sheet1___13" localSheetId="4">#REF!</definedName>
    <definedName name="sheet1___13" localSheetId="2">#REF!</definedName>
    <definedName name="sheet1___13" localSheetId="7">#REF!</definedName>
    <definedName name="sheet1___13" localSheetId="1">#REF!</definedName>
    <definedName name="sheet1___13" localSheetId="0">#REF!</definedName>
    <definedName name="sheet1___13">#REF!</definedName>
    <definedName name="shis">[136]dummy!$A$51:$G$74</definedName>
    <definedName name="SHM" localSheetId="5">#REF!</definedName>
    <definedName name="SHM" localSheetId="4">#REF!</definedName>
    <definedName name="SHM" localSheetId="2">#REF!</definedName>
    <definedName name="SHM" localSheetId="7">#REF!</definedName>
    <definedName name="SHM" localSheetId="1">#REF!</definedName>
    <definedName name="SHM" localSheetId="0">#REF!</definedName>
    <definedName name="SHM">#REF!</definedName>
    <definedName name="SHOT">'[4]Cost of O &amp; O'!$F$35</definedName>
    <definedName name="SHOV" localSheetId="5">#REF!</definedName>
    <definedName name="SHOV" localSheetId="4">#REF!</definedName>
    <definedName name="SHOV" localSheetId="2">#REF!</definedName>
    <definedName name="SHOV" localSheetId="7">#REF!</definedName>
    <definedName name="SHOV" localSheetId="1">#REF!</definedName>
    <definedName name="SHOV" localSheetId="0">#REF!</definedName>
    <definedName name="SHOV">#REF!</definedName>
    <definedName name="shpe" localSheetId="5">#REF!</definedName>
    <definedName name="shpe" localSheetId="4">#REF!</definedName>
    <definedName name="shpe" localSheetId="2">#REF!</definedName>
    <definedName name="shpe" localSheetId="7">#REF!</definedName>
    <definedName name="shpe" localSheetId="1">#REF!</definedName>
    <definedName name="shpe" localSheetId="0">#REF!</definedName>
    <definedName name="shpe">#REF!</definedName>
    <definedName name="Shuttering" localSheetId="5">#REF!</definedName>
    <definedName name="Shuttering" localSheetId="4">#REF!</definedName>
    <definedName name="Shuttering" localSheetId="2">#REF!</definedName>
    <definedName name="Shuttering" localSheetId="7">#REF!</definedName>
    <definedName name="Shuttering" localSheetId="1">#REF!</definedName>
    <definedName name="Shuttering" localSheetId="0">#REF!</definedName>
    <definedName name="Shuttering">#REF!</definedName>
    <definedName name="SHV" localSheetId="5">#REF!</definedName>
    <definedName name="SHV" localSheetId="4">#REF!</definedName>
    <definedName name="SHV" localSheetId="2">#REF!</definedName>
    <definedName name="SHV" localSheetId="7">#REF!</definedName>
    <definedName name="SHV" localSheetId="1">#REF!</definedName>
    <definedName name="SHV" localSheetId="0">#REF!</definedName>
    <definedName name="SHV">#REF!</definedName>
    <definedName name="si" localSheetId="5">#REF!</definedName>
    <definedName name="si" localSheetId="4">#REF!</definedName>
    <definedName name="si" localSheetId="2">#REF!</definedName>
    <definedName name="si" localSheetId="7">#REF!</definedName>
    <definedName name="si" localSheetId="1">#REF!</definedName>
    <definedName name="si" localSheetId="0">#REF!</definedName>
    <definedName name="si">#REF!</definedName>
    <definedName name="sigma0.2" localSheetId="5">#REF!</definedName>
    <definedName name="sigma0.2" localSheetId="4">#REF!</definedName>
    <definedName name="sigma0.2" localSheetId="2">#REF!</definedName>
    <definedName name="sigma0.2" localSheetId="7">#REF!</definedName>
    <definedName name="sigma0.2" localSheetId="1">#REF!</definedName>
    <definedName name="sigma0.2" localSheetId="0">#REF!</definedName>
    <definedName name="sigma0.2">#REF!</definedName>
    <definedName name="sigma0_2" localSheetId="5">#REF!</definedName>
    <definedName name="sigma0_2" localSheetId="4">#REF!</definedName>
    <definedName name="sigma0_2" localSheetId="2">#REF!</definedName>
    <definedName name="sigma0_2" localSheetId="7">#REF!</definedName>
    <definedName name="sigma0_2" localSheetId="1">#REF!</definedName>
    <definedName name="sigma0_2" localSheetId="0">#REF!</definedName>
    <definedName name="sigma0_2">#REF!</definedName>
    <definedName name="sigmab" localSheetId="5">#REF!</definedName>
    <definedName name="sigmab" localSheetId="4">#REF!</definedName>
    <definedName name="sigmab" localSheetId="2">#REF!</definedName>
    <definedName name="sigmab" localSheetId="7">#REF!</definedName>
    <definedName name="sigmab" localSheetId="1">#REF!</definedName>
    <definedName name="sigmab" localSheetId="0">#REF!</definedName>
    <definedName name="sigmab">#REF!</definedName>
    <definedName name="sigmah" localSheetId="5">#REF!</definedName>
    <definedName name="sigmah" localSheetId="4">#REF!</definedName>
    <definedName name="sigmah" localSheetId="2">#REF!</definedName>
    <definedName name="sigmah" localSheetId="7">#REF!</definedName>
    <definedName name="sigmah" localSheetId="1">#REF!</definedName>
    <definedName name="sigmah" localSheetId="0">#REF!</definedName>
    <definedName name="sigmah">#REF!</definedName>
    <definedName name="sigmat" localSheetId="5">#REF!</definedName>
    <definedName name="sigmat" localSheetId="4">#REF!</definedName>
    <definedName name="sigmat" localSheetId="2">#REF!</definedName>
    <definedName name="sigmat" localSheetId="7">#REF!</definedName>
    <definedName name="sigmat" localSheetId="1">#REF!</definedName>
    <definedName name="sigmat" localSheetId="0">#REF!</definedName>
    <definedName name="sigmat">#REF!</definedName>
    <definedName name="SINKP" localSheetId="5">#REF!</definedName>
    <definedName name="SINKP" localSheetId="4">#REF!</definedName>
    <definedName name="SINKP" localSheetId="2">#REF!</definedName>
    <definedName name="SINKP" localSheetId="7">#REF!</definedName>
    <definedName name="SINKP" localSheetId="1">#REF!</definedName>
    <definedName name="SINKP" localSheetId="0">#REF!</definedName>
    <definedName name="SINKP">#REF!</definedName>
    <definedName name="SIZE" localSheetId="5">#REF!</definedName>
    <definedName name="SIZE" localSheetId="4">#REF!</definedName>
    <definedName name="SIZE" localSheetId="2">#REF!</definedName>
    <definedName name="SIZE" localSheetId="7">#REF!</definedName>
    <definedName name="SIZE" localSheetId="1">#REF!</definedName>
    <definedName name="SIZE" localSheetId="0">#REF!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5">#REF!</definedName>
    <definedName name="SIZEC" localSheetId="4">#REF!</definedName>
    <definedName name="SIZEC" localSheetId="2">#REF!</definedName>
    <definedName name="SIZEC" localSheetId="7">#REF!</definedName>
    <definedName name="SIZEC" localSheetId="1">#REF!</definedName>
    <definedName name="SIZEC" localSheetId="0">#REF!</definedName>
    <definedName name="SIZEC">#REF!</definedName>
    <definedName name="skilled" localSheetId="5">#REF!</definedName>
    <definedName name="skilled" localSheetId="4">#REF!</definedName>
    <definedName name="skilled" localSheetId="2">#REF!</definedName>
    <definedName name="skilled" localSheetId="7">#REF!</definedName>
    <definedName name="skilled" localSheetId="1">#REF!</definedName>
    <definedName name="skilled" localSheetId="0">#REF!</definedName>
    <definedName name="skilled">#REF!</definedName>
    <definedName name="slab_p" localSheetId="5" hidden="1">{"form-D1",#N/A,FALSE,"FORM-D1";"form-D1_amt",#N/A,FALSE,"FORM-D1"}</definedName>
    <definedName name="slab_p" localSheetId="4" hidden="1">{"form-D1",#N/A,FALSE,"FORM-D1";"form-D1_amt",#N/A,FALSE,"FORM-D1"}</definedName>
    <definedName name="slab_p" localSheetId="2" hidden="1">{"form-D1",#N/A,FALSE,"FORM-D1";"form-D1_amt",#N/A,FALSE,"FORM-D1"}</definedName>
    <definedName name="slab_p" localSheetId="1" hidden="1">{"form-D1",#N/A,FALSE,"FORM-D1";"form-D1_amt",#N/A,FALSE,"FORM-D1"}</definedName>
    <definedName name="slab_p" localSheetId="0" hidden="1">{"form-D1",#N/A,FALSE,"FORM-D1";"form-D1_amt",#N/A,FALSE,"FORM-D1"}</definedName>
    <definedName name="slab_p" hidden="1">{"form-D1",#N/A,FALSE,"FORM-D1";"form-D1_amt",#N/A,FALSE,"FORM-D1"}</definedName>
    <definedName name="SlabD" localSheetId="5">#REF!</definedName>
    <definedName name="SlabD" localSheetId="4">#REF!</definedName>
    <definedName name="SlabD" localSheetId="2">#REF!</definedName>
    <definedName name="SlabD" localSheetId="7">#REF!</definedName>
    <definedName name="SlabD" localSheetId="1">#REF!</definedName>
    <definedName name="SlabD" localSheetId="0">#REF!</definedName>
    <definedName name="SlabD">#REF!</definedName>
    <definedName name="SLAYER" localSheetId="5">#REF!</definedName>
    <definedName name="SLAYER" localSheetId="4">#REF!</definedName>
    <definedName name="SLAYER" localSheetId="2">#REF!</definedName>
    <definedName name="SLAYER" localSheetId="7">#REF!</definedName>
    <definedName name="SLAYER" localSheetId="1">#REF!</definedName>
    <definedName name="SLAYER" localSheetId="0">#REF!</definedName>
    <definedName name="SLAYER">#REF!</definedName>
    <definedName name="SLC" localSheetId="5">#REF!</definedName>
    <definedName name="SLC" localSheetId="4">#REF!</definedName>
    <definedName name="SLC" localSheetId="2">#REF!</definedName>
    <definedName name="SLC" localSheetId="7">#REF!</definedName>
    <definedName name="SLC" localSheetId="1">#REF!</definedName>
    <definedName name="SLC" localSheetId="0">#REF!</definedName>
    <definedName name="SLC">#REF!</definedName>
    <definedName name="SLIPFORM" localSheetId="5">'[94]Cost of O &amp; O'!#REF!</definedName>
    <definedName name="SLIPFORM" localSheetId="4">'[94]Cost of O &amp; O'!#REF!</definedName>
    <definedName name="SLIPFORM" localSheetId="2">'[94]Cost of O &amp; O'!#REF!</definedName>
    <definedName name="SLIPFORM" localSheetId="7">'[94]Cost of O &amp; O'!#REF!</definedName>
    <definedName name="SLIPFORM" localSheetId="1">'[94]Cost of O &amp; O'!#REF!</definedName>
    <definedName name="SLIPFORM" localSheetId="0">'[94]Cost of O &amp; O'!#REF!</definedName>
    <definedName name="SLIPFORM">'[94]Cost of O &amp; O'!#REF!</definedName>
    <definedName name="slope" localSheetId="5">#REF!</definedName>
    <definedName name="slope" localSheetId="4">#REF!</definedName>
    <definedName name="slope" localSheetId="2">#REF!</definedName>
    <definedName name="slope" localSheetId="7">#REF!</definedName>
    <definedName name="slope" localSheetId="1">#REF!</definedName>
    <definedName name="slope" localSheetId="0">#REF!</definedName>
    <definedName name="slope">#REF!</definedName>
    <definedName name="SLSAMT">[76]R2!$I$39:$I$86</definedName>
    <definedName name="SLSRT">[76]R2!$H$39:$H$86</definedName>
    <definedName name="SLURRY" localSheetId="5">#REF!</definedName>
    <definedName name="SLURRY" localSheetId="4">#REF!</definedName>
    <definedName name="SLURRY" localSheetId="2">#REF!</definedName>
    <definedName name="SLURRY" localSheetId="7">#REF!</definedName>
    <definedName name="SLURRY" localSheetId="1">#REF!</definedName>
    <definedName name="SLURRY" localSheetId="0">#REF!</definedName>
    <definedName name="SLURRY">#REF!</definedName>
    <definedName name="SMAZ" localSheetId="5">#REF!</definedName>
    <definedName name="SMAZ" localSheetId="4">#REF!</definedName>
    <definedName name="SMAZ" localSheetId="2">#REF!</definedName>
    <definedName name="SMAZ" localSheetId="7">#REF!</definedName>
    <definedName name="SMAZ" localSheetId="1">#REF!</definedName>
    <definedName name="SMAZ" localSheetId="0">#REF!</definedName>
    <definedName name="SMAZ">#REF!</definedName>
    <definedName name="SMIST" localSheetId="5">#REF!</definedName>
    <definedName name="SMIST" localSheetId="4">#REF!</definedName>
    <definedName name="SMIST" localSheetId="2">#REF!</definedName>
    <definedName name="SMIST" localSheetId="7">#REF!</definedName>
    <definedName name="SMIST" localSheetId="1">#REF!</definedName>
    <definedName name="SMIST" localSheetId="0">#REF!</definedName>
    <definedName name="SMIST">#REF!</definedName>
    <definedName name="smoot" localSheetId="5">#REF!</definedName>
    <definedName name="smoot" localSheetId="4">#REF!</definedName>
    <definedName name="smoot" localSheetId="2">#REF!</definedName>
    <definedName name="smoot" localSheetId="7">#REF!</definedName>
    <definedName name="smoot" localSheetId="1">#REF!</definedName>
    <definedName name="smoot" localSheetId="0">#REF!</definedName>
    <definedName name="smoot">#REF!</definedName>
    <definedName name="SMOOTH" localSheetId="5">#REF!</definedName>
    <definedName name="SMOOTH" localSheetId="4">#REF!</definedName>
    <definedName name="SMOOTH" localSheetId="2">#REF!</definedName>
    <definedName name="SMOOTH" localSheetId="7">#REF!</definedName>
    <definedName name="SMOOTH" localSheetId="1">#REF!</definedName>
    <definedName name="SMOOTH" localSheetId="0">#REF!</definedName>
    <definedName name="SMOOTH">#REF!</definedName>
    <definedName name="soh">0%</definedName>
    <definedName name="soil_dens" localSheetId="5">#REF!</definedName>
    <definedName name="soil_dens" localSheetId="4">#REF!</definedName>
    <definedName name="soil_dens" localSheetId="2">#REF!</definedName>
    <definedName name="soil_dens" localSheetId="7">#REF!</definedName>
    <definedName name="soil_dens" localSheetId="1">#REF!</definedName>
    <definedName name="soil_dens" localSheetId="0">#REF!</definedName>
    <definedName name="soil_dens">#REF!</definedName>
    <definedName name="soil_sub" localSheetId="5">#REF!</definedName>
    <definedName name="soil_sub" localSheetId="4">#REF!</definedName>
    <definedName name="soil_sub" localSheetId="2">#REF!</definedName>
    <definedName name="soil_sub" localSheetId="7">#REF!</definedName>
    <definedName name="soil_sub" localSheetId="1">#REF!</definedName>
    <definedName name="soil_sub" localSheetId="0">#REF!</definedName>
    <definedName name="soil_sub">#REF!</definedName>
    <definedName name="soilden" localSheetId="5">#REF!</definedName>
    <definedName name="soilden" localSheetId="4">#REF!</definedName>
    <definedName name="soilden" localSheetId="2">#REF!</definedName>
    <definedName name="soilden" localSheetId="7">#REF!</definedName>
    <definedName name="soilden" localSheetId="1">#REF!</definedName>
    <definedName name="soilden" localSheetId="0">#REF!</definedName>
    <definedName name="soilden">#REF!</definedName>
    <definedName name="SOL" localSheetId="5">#REF!</definedName>
    <definedName name="SOL" localSheetId="4">#REF!</definedName>
    <definedName name="SOL" localSheetId="2">#REF!</definedName>
    <definedName name="SOL" localSheetId="7">#REF!</definedName>
    <definedName name="SOL" localSheetId="1">#REF!</definedName>
    <definedName name="SOL" localSheetId="0">#REF!</definedName>
    <definedName name="SOL">#REF!</definedName>
    <definedName name="SORTCODE">#N/A</definedName>
    <definedName name="sp">4%</definedName>
    <definedName name="SP_AREA" localSheetId="5">#REF!</definedName>
    <definedName name="SP_AREA" localSheetId="4">#REF!</definedName>
    <definedName name="SP_AREA" localSheetId="2">#REF!</definedName>
    <definedName name="SP_AREA" localSheetId="7">#REF!</definedName>
    <definedName name="SP_AREA" localSheetId="1">#REF!</definedName>
    <definedName name="SP_AREA" localSheetId="0">#REF!</definedName>
    <definedName name="SP_AREA">#REF!</definedName>
    <definedName name="Spalls" localSheetId="5">#REF!</definedName>
    <definedName name="Spalls" localSheetId="4">#REF!</definedName>
    <definedName name="Spalls" localSheetId="2">#REF!</definedName>
    <definedName name="Spalls" localSheetId="7">#REF!</definedName>
    <definedName name="Spalls" localSheetId="1">#REF!</definedName>
    <definedName name="Spalls" localSheetId="0">#REF!</definedName>
    <definedName name="Spalls">#REF!</definedName>
    <definedName name="span" localSheetId="5">#REF!</definedName>
    <definedName name="span" localSheetId="4">#REF!</definedName>
    <definedName name="span" localSheetId="2">#REF!</definedName>
    <definedName name="span" localSheetId="7">#REF!</definedName>
    <definedName name="span" localSheetId="1">#REF!</definedName>
    <definedName name="span" localSheetId="0">#REF!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 localSheetId="1">'[139]DB_ET200(R. A)'!$S:$S</definedName>
    <definedName name="SPEC12" localSheetId="0">'[139]DB_ET200(R. A)'!$S:$S</definedName>
    <definedName name="SPEC12">'[139]DB_ET200(R. A)'!$S:$S</definedName>
    <definedName name="SPEC2" localSheetId="5">#REF!</definedName>
    <definedName name="SPEC2" localSheetId="4">#REF!</definedName>
    <definedName name="SPEC2" localSheetId="2">#REF!</definedName>
    <definedName name="SPEC2" localSheetId="7">#REF!</definedName>
    <definedName name="SPEC2" localSheetId="1">#REF!</definedName>
    <definedName name="SPEC2" localSheetId="0">#REF!</definedName>
    <definedName name="SPEC2">#REF!</definedName>
    <definedName name="SPECI" localSheetId="5">#REF!</definedName>
    <definedName name="SPECI" localSheetId="4">#REF!</definedName>
    <definedName name="SPECI" localSheetId="2">#REF!</definedName>
    <definedName name="SPECI" localSheetId="7">#REF!</definedName>
    <definedName name="SPECI" localSheetId="1">#REF!</definedName>
    <definedName name="SPECI" localSheetId="0">#REF!</definedName>
    <definedName name="SPECI">#REF!</definedName>
    <definedName name="SPFAC">[76]R2!$G$21:$G$32</definedName>
    <definedName name="SPFIN">[76]R2!$C$15</definedName>
    <definedName name="SPINK" localSheetId="5">#REF!</definedName>
    <definedName name="SPINK" localSheetId="4">#REF!</definedName>
    <definedName name="SPINK" localSheetId="2">#REF!</definedName>
    <definedName name="SPINK" localSheetId="7">#REF!</definedName>
    <definedName name="SPINK" localSheetId="1">#REF!</definedName>
    <definedName name="SPINK" localSheetId="0">#REF!</definedName>
    <definedName name="SPINK">#REF!</definedName>
    <definedName name="SPRINK">'[4]Cost of O &amp; O'!$F$23</definedName>
    <definedName name="SPSUM">[76]R2!$C$13</definedName>
    <definedName name="SQRT__1___0.6___1.0" localSheetId="5">#REF!</definedName>
    <definedName name="SQRT__1___0.6___1.0" localSheetId="4">#REF!</definedName>
    <definedName name="SQRT__1___0.6___1.0" localSheetId="2">#REF!</definedName>
    <definedName name="SQRT__1___0.6___1.0" localSheetId="7">#REF!</definedName>
    <definedName name="SQRT__1___0.6___1.0" localSheetId="1">#REF!</definedName>
    <definedName name="SQRT__1___0.6___1.0" localSheetId="0">#REF!</definedName>
    <definedName name="SQRT__1___0.6___1.0">#REF!</definedName>
    <definedName name="SQRT__1___0_6___1_0" localSheetId="5">#REF!</definedName>
    <definedName name="SQRT__1___0_6___1_0" localSheetId="4">#REF!</definedName>
    <definedName name="SQRT__1___0_6___1_0" localSheetId="2">#REF!</definedName>
    <definedName name="SQRT__1___0_6___1_0" localSheetId="7">#REF!</definedName>
    <definedName name="SQRT__1___0_6___1_0" localSheetId="1">#REF!</definedName>
    <definedName name="SQRT__1___0_6___1_0" localSheetId="0">#REF!</definedName>
    <definedName name="SQRT__1___0_6___1_0">#REF!</definedName>
    <definedName name="SQRT__1___0_6___1_0___0" localSheetId="5">#REF!</definedName>
    <definedName name="SQRT__1___0_6___1_0___0" localSheetId="4">#REF!</definedName>
    <definedName name="SQRT__1___0_6___1_0___0" localSheetId="2">#REF!</definedName>
    <definedName name="SQRT__1___0_6___1_0___0" localSheetId="7">#REF!</definedName>
    <definedName name="SQRT__1___0_6___1_0___0" localSheetId="1">#REF!</definedName>
    <definedName name="SQRT__1___0_6___1_0___0" localSheetId="0">#REF!</definedName>
    <definedName name="SQRT__1___0_6___1_0___0">#REF!</definedName>
    <definedName name="SQRT__1___0_6___1_0___13" localSheetId="5">#REF!</definedName>
    <definedName name="SQRT__1___0_6___1_0___13" localSheetId="4">#REF!</definedName>
    <definedName name="SQRT__1___0_6___1_0___13" localSheetId="2">#REF!</definedName>
    <definedName name="SQRT__1___0_6___1_0___13" localSheetId="7">#REF!</definedName>
    <definedName name="SQRT__1___0_6___1_0___13" localSheetId="1">#REF!</definedName>
    <definedName name="SQRT__1___0_6___1_0___13" localSheetId="0">#REF!</definedName>
    <definedName name="SQRT__1___0_6___1_0___13">#REF!</definedName>
    <definedName name="srj" localSheetId="5">#REF!</definedName>
    <definedName name="srj" localSheetId="4">#REF!</definedName>
    <definedName name="srj" localSheetId="2">#REF!</definedName>
    <definedName name="srj" localSheetId="7">#REF!</definedName>
    <definedName name="srj" localSheetId="1">#REF!</definedName>
    <definedName name="srj" localSheetId="0">#REF!</definedName>
    <definedName name="srj">#REF!</definedName>
    <definedName name="SROLL" localSheetId="5">#REF!</definedName>
    <definedName name="SROLL" localSheetId="4">#REF!</definedName>
    <definedName name="SROLL" localSheetId="2">#REF!</definedName>
    <definedName name="SROLL" localSheetId="7">#REF!</definedName>
    <definedName name="SROLL" localSheetId="1">#REF!</definedName>
    <definedName name="SROLL" localSheetId="0">#REF!</definedName>
    <definedName name="SROLL">#REF!</definedName>
    <definedName name="ss" localSheetId="5">#REF!</definedName>
    <definedName name="ss" localSheetId="4">#REF!</definedName>
    <definedName name="ss" localSheetId="2">#REF!</definedName>
    <definedName name="ss" localSheetId="7">#REF!</definedName>
    <definedName name="ss" localSheetId="1">#REF!</definedName>
    <definedName name="ss" localSheetId="0">#REF!</definedName>
    <definedName name="ss">#REF!</definedName>
    <definedName name="ssa">#N/A</definedName>
    <definedName name="SSLCH" localSheetId="5">#REF!</definedName>
    <definedName name="SSLCH" localSheetId="4">#REF!</definedName>
    <definedName name="SSLCH" localSheetId="2">#REF!</definedName>
    <definedName name="SSLCH" localSheetId="7">#REF!</definedName>
    <definedName name="SSLCH" localSheetId="1">#REF!</definedName>
    <definedName name="SSLCH" localSheetId="0">#REF!</definedName>
    <definedName name="SSLCH">#REF!</definedName>
    <definedName name="Ssm">'[110]LOCAL RATES'!$H$38</definedName>
    <definedName name="SSR" localSheetId="5">'[140]scour depth'!#REF!</definedName>
    <definedName name="SSR" localSheetId="4">'[140]scour depth'!#REF!</definedName>
    <definedName name="SSR" localSheetId="2">'[140]scour depth'!#REF!</definedName>
    <definedName name="SSR" localSheetId="7">'[140]scour depth'!#REF!</definedName>
    <definedName name="SSR" localSheetId="1">'[140]scour depth'!#REF!</definedName>
    <definedName name="SSR" localSheetId="0">'[140]scour depth'!#REF!</definedName>
    <definedName name="SSR">'[140]scour depth'!#REF!</definedName>
    <definedName name="SSSS" localSheetId="5">[56]PROCTOR!#REF!</definedName>
    <definedName name="SSSS" localSheetId="4">[56]PROCTOR!#REF!</definedName>
    <definedName name="SSSS" localSheetId="2">[56]PROCTOR!#REF!</definedName>
    <definedName name="SSSS" localSheetId="7">[56]PROCTOR!#REF!</definedName>
    <definedName name="SSSS" localSheetId="1">[56]PROCTOR!#REF!</definedName>
    <definedName name="SSSS" localSheetId="0">[56]PROCTOR!#REF!</definedName>
    <definedName name="SSSS">[56]PROCTOR!#REF!</definedName>
    <definedName name="SSSSSS" localSheetId="5">[56]PROCTOR!#REF!</definedName>
    <definedName name="SSSSSS" localSheetId="4">[56]PROCTOR!#REF!</definedName>
    <definedName name="SSSSSS" localSheetId="2">[56]PROCTOR!#REF!</definedName>
    <definedName name="SSSSSS" localSheetId="7">[56]PROCTOR!#REF!</definedName>
    <definedName name="SSSSSS" localSheetId="1">[56]PROCTOR!#REF!</definedName>
    <definedName name="SSSSSS" localSheetId="0">[56]PROCTOR!#REF!</definedName>
    <definedName name="SSSSSS">[56]PROCTOR!#REF!</definedName>
    <definedName name="sst" localSheetId="5">#REF!</definedName>
    <definedName name="sst" localSheetId="4">#REF!</definedName>
    <definedName name="sst" localSheetId="2">#REF!</definedName>
    <definedName name="sst" localSheetId="7">#REF!</definedName>
    <definedName name="sst" localSheetId="1">#REF!</definedName>
    <definedName name="sst" localSheetId="0">#REF!</definedName>
    <definedName name="sst">#REF!</definedName>
    <definedName name="STAADappslabthk">'[141]ABUT MASTER'!$K$57</definedName>
    <definedName name="StaffApr_D" localSheetId="5">'[92]SITE OVERHEADS'!#REF!</definedName>
    <definedName name="StaffApr_D" localSheetId="4">'[92]SITE OVERHEADS'!#REF!</definedName>
    <definedName name="StaffApr_D" localSheetId="2">'[92]SITE OVERHEADS'!#REF!</definedName>
    <definedName name="StaffApr_D" localSheetId="7">'[92]SITE OVERHEADS'!#REF!</definedName>
    <definedName name="StaffApr_D" localSheetId="1">'[92]SITE OVERHEADS'!#REF!</definedName>
    <definedName name="StaffApr_D" localSheetId="0">'[92]SITE OVERHEADS'!#REF!</definedName>
    <definedName name="StaffApr_D">'[92]SITE OVERHEADS'!#REF!</definedName>
    <definedName name="Staircase" localSheetId="5">#REF!</definedName>
    <definedName name="Staircase" localSheetId="4">#REF!</definedName>
    <definedName name="Staircase" localSheetId="2">#REF!</definedName>
    <definedName name="Staircase" localSheetId="7">#REF!</definedName>
    <definedName name="Staircase" localSheetId="1">#REF!</definedName>
    <definedName name="Staircase" localSheetId="0">#REF!</definedName>
    <definedName name="Staircase">#REF!</definedName>
    <definedName name="Start1" localSheetId="5">#REF!</definedName>
    <definedName name="Start1" localSheetId="4">#REF!</definedName>
    <definedName name="Start1" localSheetId="2">#REF!</definedName>
    <definedName name="Start1" localSheetId="7">#REF!</definedName>
    <definedName name="Start1" localSheetId="1">#REF!</definedName>
    <definedName name="Start1" localSheetId="0">#REF!</definedName>
    <definedName name="Start1">#REF!</definedName>
    <definedName name="Start10" localSheetId="5">#REF!</definedName>
    <definedName name="Start10" localSheetId="4">#REF!</definedName>
    <definedName name="Start10" localSheetId="2">#REF!</definedName>
    <definedName name="Start10" localSheetId="7">#REF!</definedName>
    <definedName name="Start10" localSheetId="1">#REF!</definedName>
    <definedName name="Start10" localSheetId="0">#REF!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 localSheetId="5">#REF!</definedName>
    <definedName name="Start27" localSheetId="4">#REF!</definedName>
    <definedName name="Start27" localSheetId="2">#REF!</definedName>
    <definedName name="Start27" localSheetId="7">#REF!</definedName>
    <definedName name="Start27" localSheetId="1">#REF!</definedName>
    <definedName name="Start27" localSheetId="0">#REF!</definedName>
    <definedName name="Start27">#REF!</definedName>
    <definedName name="Start28" localSheetId="5">#REF!</definedName>
    <definedName name="Start28" localSheetId="4">#REF!</definedName>
    <definedName name="Start28" localSheetId="2">#REF!</definedName>
    <definedName name="Start28" localSheetId="7">#REF!</definedName>
    <definedName name="Start28" localSheetId="1">#REF!</definedName>
    <definedName name="Start28" localSheetId="0">#REF!</definedName>
    <definedName name="Start28">#REF!</definedName>
    <definedName name="Start29" localSheetId="5">[142]Sheet11!#REF!</definedName>
    <definedName name="Start29" localSheetId="4">[142]Sheet11!#REF!</definedName>
    <definedName name="Start29" localSheetId="2">[142]Sheet11!#REF!</definedName>
    <definedName name="Start29" localSheetId="7">[142]Sheet11!#REF!</definedName>
    <definedName name="Start29" localSheetId="1">[142]Sheet11!#REF!</definedName>
    <definedName name="Start29" localSheetId="0">[142]Sheet11!#REF!</definedName>
    <definedName name="Start29">[142]Sheet11!#REF!</definedName>
    <definedName name="Start3" localSheetId="5">'[143]0+655'!#REF!</definedName>
    <definedName name="Start3" localSheetId="4">'[143]0+655'!#REF!</definedName>
    <definedName name="Start3" localSheetId="2">'[143]0+655'!#REF!</definedName>
    <definedName name="Start3" localSheetId="7">'[143]0+655'!#REF!</definedName>
    <definedName name="Start3" localSheetId="1">'[143]0+655'!#REF!</definedName>
    <definedName name="Start3" localSheetId="0">'[143]0+655'!#REF!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 localSheetId="5">#REF!</definedName>
    <definedName name="steam_props" localSheetId="4">#REF!</definedName>
    <definedName name="steam_props" localSheetId="2">#REF!</definedName>
    <definedName name="steam_props" localSheetId="7">#REF!</definedName>
    <definedName name="steam_props" localSheetId="1">#REF!</definedName>
    <definedName name="steam_props" localSheetId="0">#REF!</definedName>
    <definedName name="steam_props">#REF!</definedName>
    <definedName name="steam_trap" localSheetId="5">#REF!</definedName>
    <definedName name="steam_trap" localSheetId="4">#REF!</definedName>
    <definedName name="steam_trap" localSheetId="2">#REF!</definedName>
    <definedName name="steam_trap" localSheetId="7">#REF!</definedName>
    <definedName name="steam_trap" localSheetId="1">#REF!</definedName>
    <definedName name="steam_trap" localSheetId="0">#REF!</definedName>
    <definedName name="steam_trap">#REF!</definedName>
    <definedName name="STEEL" localSheetId="5">#REF!</definedName>
    <definedName name="STEEL" localSheetId="4">#REF!</definedName>
    <definedName name="STEEL" localSheetId="2">#REF!</definedName>
    <definedName name="STEEL" localSheetId="7">#REF!</definedName>
    <definedName name="STEEL" localSheetId="1">#REF!</definedName>
    <definedName name="STEEL" localSheetId="0">#REF!</definedName>
    <definedName name="STEEL">#REF!</definedName>
    <definedName name="Stg_Sub" localSheetId="5">#REF!</definedName>
    <definedName name="Stg_Sub" localSheetId="4">#REF!</definedName>
    <definedName name="Stg_Sub" localSheetId="2">#REF!</definedName>
    <definedName name="Stg_Sub" localSheetId="7">#REF!</definedName>
    <definedName name="Stg_Sub" localSheetId="1">#REF!</definedName>
    <definedName name="Stg_Sub" localSheetId="0">#REF!</definedName>
    <definedName name="Stg_Sub">#REF!</definedName>
    <definedName name="Stg_Super" localSheetId="5">#REF!</definedName>
    <definedName name="Stg_Super" localSheetId="4">#REF!</definedName>
    <definedName name="Stg_Super" localSheetId="2">#REF!</definedName>
    <definedName name="Stg_Super" localSheetId="7">#REF!</definedName>
    <definedName name="Stg_Super" localSheetId="1">#REF!</definedName>
    <definedName name="Stg_Super" localSheetId="0">#REF!</definedName>
    <definedName name="Stg_Super">#REF!</definedName>
    <definedName name="STRESS">'[34]CODE-STR'!$A$3:$V$40</definedName>
    <definedName name="StrID" localSheetId="5">#REF!</definedName>
    <definedName name="StrID" localSheetId="4">#REF!</definedName>
    <definedName name="StrID" localSheetId="2">#REF!</definedName>
    <definedName name="StrID" localSheetId="7">#REF!</definedName>
    <definedName name="StrID" localSheetId="1">#REF!</definedName>
    <definedName name="StrID" localSheetId="0">#REF!</definedName>
    <definedName name="StrID">#REF!</definedName>
    <definedName name="structure" localSheetId="5">#REF!</definedName>
    <definedName name="structure" localSheetId="4">#REF!</definedName>
    <definedName name="structure" localSheetId="2">#REF!</definedName>
    <definedName name="structure" localSheetId="7">#REF!</definedName>
    <definedName name="structure" localSheetId="1">#REF!</definedName>
    <definedName name="structure" localSheetId="0">#REF!</definedName>
    <definedName name="structure">#REF!</definedName>
    <definedName name="STS" localSheetId="5">#REF!</definedName>
    <definedName name="STS" localSheetId="4">#REF!</definedName>
    <definedName name="STS" localSheetId="2">#REF!</definedName>
    <definedName name="STS" localSheetId="7">#REF!</definedName>
    <definedName name="STS" localSheetId="1">#REF!</definedName>
    <definedName name="STS" localSheetId="0">#REF!</definedName>
    <definedName name="STS">#REF!</definedName>
    <definedName name="STSJ" localSheetId="5">#REF!</definedName>
    <definedName name="STSJ" localSheetId="4">#REF!</definedName>
    <definedName name="STSJ" localSheetId="2">#REF!</definedName>
    <definedName name="STSJ" localSheetId="7">#REF!</definedName>
    <definedName name="STSJ" localSheetId="1">#REF!</definedName>
    <definedName name="STSJ" localSheetId="0">#REF!</definedName>
    <definedName name="STSJ">#REF!</definedName>
    <definedName name="SUB" localSheetId="5">#REF!</definedName>
    <definedName name="SUB" localSheetId="4">#REF!</definedName>
    <definedName name="SUB" localSheetId="2">#REF!</definedName>
    <definedName name="SUB" localSheetId="7">#REF!</definedName>
    <definedName name="SUB" localSheetId="1">#REF!</definedName>
    <definedName name="SUB" localSheetId="0">#REF!</definedName>
    <definedName name="SUB">#REF!</definedName>
    <definedName name="Sub_class1" localSheetId="1">[65]User!$D$9:$R$9</definedName>
    <definedName name="Sub_class1" localSheetId="0">[65]User!$D$9:$R$9</definedName>
    <definedName name="Sub_class1">[65]User!$D$9:$R$9</definedName>
    <definedName name="Sub_class10" localSheetId="1">[65]User!$D$18:$R$18</definedName>
    <definedName name="Sub_class10" localSheetId="0">[65]User!$D$18:$R$18</definedName>
    <definedName name="Sub_class10">[65]User!$D$18:$R$18</definedName>
    <definedName name="Sub_class11" localSheetId="1">[65]User!$D$19:$R$19</definedName>
    <definedName name="Sub_class11" localSheetId="0">[65]User!$D$19:$R$19</definedName>
    <definedName name="Sub_class11">[65]User!$D$19:$R$19</definedName>
    <definedName name="Sub_class12" localSheetId="1">[65]User!$D$20:$R$20</definedName>
    <definedName name="Sub_class12" localSheetId="0">[65]User!$D$20:$R$20</definedName>
    <definedName name="Sub_class12">[65]User!$D$20:$R$20</definedName>
    <definedName name="Sub_class13" localSheetId="1">[65]User!$D$21:$R$21</definedName>
    <definedName name="Sub_class13" localSheetId="0">[65]User!$D$21:$R$21</definedName>
    <definedName name="Sub_class13">[65]User!$D$21:$R$21</definedName>
    <definedName name="Sub_class14" localSheetId="1">[65]User!$D$22:$R$22</definedName>
    <definedName name="Sub_class14" localSheetId="0">[65]User!$D$22:$R$22</definedName>
    <definedName name="Sub_class14">[65]User!$D$22:$R$22</definedName>
    <definedName name="Sub_class15" localSheetId="1">[65]User!$D$23:$R$23</definedName>
    <definedName name="Sub_class15" localSheetId="0">[65]User!$D$23:$R$23</definedName>
    <definedName name="Sub_class15">[65]User!$D$23:$R$23</definedName>
    <definedName name="Sub_class2" localSheetId="1">[65]User!$D$10:$R$10</definedName>
    <definedName name="Sub_class2" localSheetId="0">[65]User!$D$10:$R$10</definedName>
    <definedName name="Sub_class2">[65]User!$D$10:$R$10</definedName>
    <definedName name="Sub_class3" localSheetId="1">[65]User!$D$11:$R$11</definedName>
    <definedName name="Sub_class3" localSheetId="0">[65]User!$D$11:$R$11</definedName>
    <definedName name="Sub_class3">[65]User!$D$11:$R$11</definedName>
    <definedName name="Sub_class4" localSheetId="1">[65]User!$D$12:$R$12</definedName>
    <definedName name="Sub_class4" localSheetId="0">[65]User!$D$12:$R$12</definedName>
    <definedName name="Sub_class4">[65]User!$D$12:$R$12</definedName>
    <definedName name="Sub_class5" localSheetId="1">[65]User!$D$13:$R$13</definedName>
    <definedName name="Sub_class5" localSheetId="0">[65]User!$D$13:$R$13</definedName>
    <definedName name="Sub_class5">[65]User!$D$13:$R$13</definedName>
    <definedName name="Sub_class6" localSheetId="1">[65]User!$D$14:$R$14</definedName>
    <definedName name="Sub_class6" localSheetId="0">[65]User!$D$14:$R$14</definedName>
    <definedName name="Sub_class6">[65]User!$D$14:$R$14</definedName>
    <definedName name="Sub_class7" localSheetId="1">[65]User!$D$15:$R$15</definedName>
    <definedName name="Sub_class7" localSheetId="0">[65]User!$D$15:$R$15</definedName>
    <definedName name="Sub_class7">[65]User!$D$15:$R$15</definedName>
    <definedName name="Sub_class8" localSheetId="1">[65]User!$D$16:$R$16</definedName>
    <definedName name="Sub_class8" localSheetId="0">[65]User!$D$16:$R$16</definedName>
    <definedName name="Sub_class8">[65]User!$D$16:$R$16</definedName>
    <definedName name="Sub_class9" localSheetId="1">[65]User!$D$17:$R$17</definedName>
    <definedName name="Sub_class9" localSheetId="0">[65]User!$D$17:$R$17</definedName>
    <definedName name="Sub_class9">[65]User!$D$17:$R$17</definedName>
    <definedName name="Sub_classes" localSheetId="5">Sub_class1,Sub_class2,Sub_class3,Sub_class4,Sub_class5,Sub_class6,Sub_class7,Sub_class8,Sub_class9,Sub_class10,Sub_class11,Sub_class12,Sub_class13,Sub_class14,Sub_class15</definedName>
    <definedName name="Sub_classes" localSheetId="4">Sub_class1,Sub_class2,Sub_class3,Sub_class4,Sub_class5,Sub_class6,Sub_class7,Sub_class8,Sub_class9,Sub_class10,Sub_class11,Sub_class12,Sub_class13,Sub_class14,Sub_class15</definedName>
    <definedName name="Sub_classes" localSheetId="2">Sub_class1,Sub_class2,Sub_class3,Sub_class4,Sub_class5,Sub_class6,Sub_class7,Sub_class8,Sub_class9,Sub_class10,Sub_class11,Sub_class12,Sub_class13,Sub_class14,Sub_class15</definedName>
    <definedName name="Sub_classes" localSheetId="1">'madhura details'!Sub_class1,'madhura details'!Sub_class2,'madhura details'!Sub_class3,'madhura details'!Sub_class4,'madhura details'!Sub_class5,'madhura details'!Sub_class6,'madhura details'!Sub_class7,'madhura details'!Sub_class8,'madhura details'!Sub_class9,'madhura details'!Sub_class10,'madhura details'!Sub_class11,'madhura details'!Sub_class12,'madhura details'!Sub_class13,'madhura details'!Sub_class14,'madhura details'!Sub_class15</definedName>
    <definedName name="Sub_classes" localSheetId="0">'madhura rec'!Sub_class1,'madhura rec'!Sub_class2,'madhura rec'!Sub_class3,'madhura rec'!Sub_class4,'madhura rec'!Sub_class5,'madhura rec'!Sub_class6,'madhura rec'!Sub_class7,'madhura rec'!Sub_class8,'madhura rec'!Sub_class9,'madhura rec'!Sub_class10,'madhura rec'!Sub_class11,'madhura rec'!Sub_class12,'madhura rec'!Sub_class13,'madhura rec'!Sub_class14,'madhura rec'!Sub_class15</definedName>
    <definedName name="Sub_classes">Sub_class1,Sub_class2,Sub_class3,Sub_class4,Sub_class5,Sub_class6,Sub_class7,Sub_class8,Sub_class9,Sub_class10,Sub_class11,Sub_class12,Sub_class13,Sub_class14,Sub_class15</definedName>
    <definedName name="Subject" localSheetId="5">#REF!</definedName>
    <definedName name="Subject" localSheetId="4">#REF!</definedName>
    <definedName name="Subject" localSheetId="2">#REF!</definedName>
    <definedName name="Subject" localSheetId="7">#REF!</definedName>
    <definedName name="Subject" localSheetId="1">#REF!</definedName>
    <definedName name="Subject" localSheetId="0">#REF!</definedName>
    <definedName name="Subject">#REF!</definedName>
    <definedName name="subjectname" localSheetId="5">'[131]CABLE BULK'!#REF!</definedName>
    <definedName name="subjectname" localSheetId="4">'[131]CABLE BULK'!#REF!</definedName>
    <definedName name="subjectname" localSheetId="2">'[131]CABLE BULK'!#REF!</definedName>
    <definedName name="subjectname" localSheetId="7">'[131]CABLE BULK'!#REF!</definedName>
    <definedName name="subjectname" localSheetId="1">'[131]CABLE BULK'!#REF!</definedName>
    <definedName name="subjectname" localSheetId="0">'[131]CABLE BULK'!#REF!</definedName>
    <definedName name="subjectname">'[131]CABLE BULK'!#REF!</definedName>
    <definedName name="sumana" localSheetId="5">#REF!</definedName>
    <definedName name="sumana" localSheetId="4">#REF!</definedName>
    <definedName name="sumana" localSheetId="2">#REF!</definedName>
    <definedName name="sumana" localSheetId="7">#REF!</definedName>
    <definedName name="sumana" localSheetId="1">#REF!</definedName>
    <definedName name="sumana" localSheetId="0">#REF!</definedName>
    <definedName name="sumana">#REF!</definedName>
    <definedName name="summary" localSheetId="5">#REF!</definedName>
    <definedName name="summary" localSheetId="4">#REF!</definedName>
    <definedName name="summary" localSheetId="2">#REF!</definedName>
    <definedName name="summary" localSheetId="7">#REF!</definedName>
    <definedName name="summary" localSheetId="1">#REF!</definedName>
    <definedName name="summary" localSheetId="0">#REF!</definedName>
    <definedName name="summary">#REF!</definedName>
    <definedName name="sump" localSheetId="5">#REF!</definedName>
    <definedName name="sump" localSheetId="4">#REF!</definedName>
    <definedName name="sump" localSheetId="2">#REF!</definedName>
    <definedName name="sump" localSheetId="7">#REF!</definedName>
    <definedName name="sump" localSheetId="1">#REF!</definedName>
    <definedName name="sump" localSheetId="0">#REF!</definedName>
    <definedName name="sump">#REF!</definedName>
    <definedName name="SUPER" localSheetId="5">#REF!</definedName>
    <definedName name="SUPER" localSheetId="4">#REF!</definedName>
    <definedName name="SUPER" localSheetId="2">#REF!</definedName>
    <definedName name="SUPER" localSheetId="7">#REF!</definedName>
    <definedName name="SUPER" localSheetId="1">#REF!</definedName>
    <definedName name="SUPER" localSheetId="0">#REF!</definedName>
    <definedName name="SUPER">#REF!</definedName>
    <definedName name="SURCH" localSheetId="5">#REF!</definedName>
    <definedName name="SURCH" localSheetId="4">#REF!</definedName>
    <definedName name="SURCH" localSheetId="2">#REF!</definedName>
    <definedName name="SURCH" localSheetId="7">#REF!</definedName>
    <definedName name="SURCH" localSheetId="1">#REF!</definedName>
    <definedName name="SURCH" localSheetId="0">#REF!</definedName>
    <definedName name="SURCH">#REF!</definedName>
    <definedName name="SURF_AREA" localSheetId="5">#REF!</definedName>
    <definedName name="SURF_AREA" localSheetId="4">#REF!</definedName>
    <definedName name="SURF_AREA" localSheetId="2">#REF!</definedName>
    <definedName name="SURF_AREA" localSheetId="7">#REF!</definedName>
    <definedName name="SURF_AREA" localSheetId="1">#REF!</definedName>
    <definedName name="SURF_AREA" localSheetId="0">#REF!</definedName>
    <definedName name="SURF_AREA">#REF!</definedName>
    <definedName name="surge" localSheetId="5">#REF!</definedName>
    <definedName name="surge" localSheetId="4">#REF!</definedName>
    <definedName name="surge" localSheetId="2">#REF!</definedName>
    <definedName name="surge" localSheetId="7">#REF!</definedName>
    <definedName name="surge" localSheetId="1">#REF!</definedName>
    <definedName name="surge" localSheetId="0">#REF!</definedName>
    <definedName name="surge">#REF!</definedName>
    <definedName name="SWGR12" localSheetId="5">#REF!</definedName>
    <definedName name="SWGR12" localSheetId="4">#REF!</definedName>
    <definedName name="SWGR12" localSheetId="2">#REF!</definedName>
    <definedName name="SWGR12" localSheetId="7">#REF!</definedName>
    <definedName name="SWGR12" localSheetId="1">#REF!</definedName>
    <definedName name="SWGR12" localSheetId="0">#REF!</definedName>
    <definedName name="SWGR12">#REF!</definedName>
    <definedName name="SWGR345" localSheetId="5">#REF!</definedName>
    <definedName name="SWGR345" localSheetId="4">#REF!</definedName>
    <definedName name="SWGR345" localSheetId="2">#REF!</definedName>
    <definedName name="SWGR345" localSheetId="7">#REF!</definedName>
    <definedName name="SWGR345" localSheetId="1">#REF!</definedName>
    <definedName name="SWGR345" localSheetId="0">#REF!</definedName>
    <definedName name="SWGR345">#REF!</definedName>
    <definedName name="T" localSheetId="5">#REF!</definedName>
    <definedName name="T" localSheetId="4">#REF!</definedName>
    <definedName name="T" localSheetId="2">#REF!</definedName>
    <definedName name="T" localSheetId="7">#REF!</definedName>
    <definedName name="T" localSheetId="1">#REF!</definedName>
    <definedName name="T" localSheetId="0">#REF!</definedName>
    <definedName name="T">#REF!</definedName>
    <definedName name="t___0" localSheetId="5">#REF!</definedName>
    <definedName name="t___0" localSheetId="4">#REF!</definedName>
    <definedName name="t___0" localSheetId="2">#REF!</definedName>
    <definedName name="t___0" localSheetId="7">#REF!</definedName>
    <definedName name="t___0" localSheetId="1">#REF!</definedName>
    <definedName name="t___0" localSheetId="0">#REF!</definedName>
    <definedName name="t___0">#REF!</definedName>
    <definedName name="t___13" localSheetId="5">#REF!</definedName>
    <definedName name="t___13" localSheetId="4">#REF!</definedName>
    <definedName name="t___13" localSheetId="2">#REF!</definedName>
    <definedName name="t___13" localSheetId="7">#REF!</definedName>
    <definedName name="t___13" localSheetId="1">#REF!</definedName>
    <definedName name="t___13" localSheetId="0">#REF!</definedName>
    <definedName name="t___13">#REF!</definedName>
    <definedName name="T_AMOUNT">#N/A</definedName>
    <definedName name="T_UPRICE">#N/A</definedName>
    <definedName name="T0" localSheetId="5">#REF!</definedName>
    <definedName name="T0" localSheetId="4">#REF!</definedName>
    <definedName name="T0" localSheetId="2">#REF!</definedName>
    <definedName name="T0" localSheetId="7">#REF!</definedName>
    <definedName name="T0" localSheetId="1">#REF!</definedName>
    <definedName name="T0" localSheetId="0">#REF!</definedName>
    <definedName name="T0">#REF!</definedName>
    <definedName name="T19C" localSheetId="5">#REF!</definedName>
    <definedName name="T19C" localSheetId="4">#REF!</definedName>
    <definedName name="T19C" localSheetId="2">#REF!</definedName>
    <definedName name="T19C" localSheetId="7">#REF!</definedName>
    <definedName name="T19C" localSheetId="1">#REF!</definedName>
    <definedName name="T19C" localSheetId="0">#REF!</definedName>
    <definedName name="T19C">#REF!</definedName>
    <definedName name="TAB" localSheetId="5">#REF!</definedName>
    <definedName name="TAB" localSheetId="4">#REF!</definedName>
    <definedName name="TAB" localSheetId="2">#REF!</definedName>
    <definedName name="TAB" localSheetId="7">#REF!</definedName>
    <definedName name="TAB" localSheetId="1">#REF!</definedName>
    <definedName name="TAB" localSheetId="0">#REF!</definedName>
    <definedName name="TAB">#REF!</definedName>
    <definedName name="Tabela" localSheetId="1">'[145]ASME B 36.10 M'!$D$3:$W$48</definedName>
    <definedName name="Tabela" localSheetId="0">'[145]ASME B 36.10 M'!$D$3:$W$48</definedName>
    <definedName name="Tabela">'[145]ASME B 36.10 M'!$D$3:$W$48</definedName>
    <definedName name="Table">[54]Cal!$P$2:$Q$28</definedName>
    <definedName name="TABLE_4" localSheetId="5">#REF!</definedName>
    <definedName name="TABLE_4" localSheetId="4">#REF!</definedName>
    <definedName name="TABLE_4" localSheetId="2">#REF!</definedName>
    <definedName name="TABLE_4" localSheetId="7">#REF!</definedName>
    <definedName name="TABLE_4" localSheetId="1">#REF!</definedName>
    <definedName name="TABLE_4" localSheetId="0">#REF!</definedName>
    <definedName name="TABLE_4">#REF!</definedName>
    <definedName name="table1" localSheetId="5">#REF!</definedName>
    <definedName name="table1" localSheetId="4">#REF!</definedName>
    <definedName name="table1" localSheetId="2">#REF!</definedName>
    <definedName name="table1" localSheetId="7">#REF!</definedName>
    <definedName name="table1" localSheetId="1">#REF!</definedName>
    <definedName name="table1" localSheetId="0">#REF!</definedName>
    <definedName name="table1">#REF!</definedName>
    <definedName name="TABLE2" localSheetId="5">#REF!</definedName>
    <definedName name="TABLE2" localSheetId="4">#REF!</definedName>
    <definedName name="TABLE2" localSheetId="2">#REF!</definedName>
    <definedName name="TABLE2" localSheetId="7">#REF!</definedName>
    <definedName name="TABLE2" localSheetId="1">#REF!</definedName>
    <definedName name="TABLE2" localSheetId="0">#REF!</definedName>
    <definedName name="TABLE2">#REF!</definedName>
    <definedName name="TABLE3">[146]Calc1!$B$63:$G$97</definedName>
    <definedName name="TABLE4">[146]Calc1!$C$103:$E$139</definedName>
    <definedName name="TableName">"Dummy"</definedName>
    <definedName name="TableRange" localSheetId="5">#REF!</definedName>
    <definedName name="TableRange" localSheetId="4">#REF!</definedName>
    <definedName name="TableRange" localSheetId="2">#REF!</definedName>
    <definedName name="TableRange" localSheetId="7">#REF!</definedName>
    <definedName name="TableRange" localSheetId="1">#REF!</definedName>
    <definedName name="TableRange" localSheetId="0">#REF!</definedName>
    <definedName name="TableRange">#REF!</definedName>
    <definedName name="tabu" localSheetId="5">#REF!</definedName>
    <definedName name="tabu" localSheetId="4">#REF!</definedName>
    <definedName name="tabu" localSheetId="2">#REF!</definedName>
    <definedName name="tabu" localSheetId="7">#REF!</definedName>
    <definedName name="tabu" localSheetId="1">#REF!</definedName>
    <definedName name="tabu" localSheetId="0">#REF!</definedName>
    <definedName name="tabu">#REF!</definedName>
    <definedName name="TAGG" localSheetId="5">#REF!</definedName>
    <definedName name="TAGG" localSheetId="4">#REF!</definedName>
    <definedName name="TAGG" localSheetId="2">#REF!</definedName>
    <definedName name="TAGG" localSheetId="7">#REF!</definedName>
    <definedName name="TAGG" localSheetId="1">#REF!</definedName>
    <definedName name="TAGG" localSheetId="0">#REF!</definedName>
    <definedName name="TAGG">#REF!</definedName>
    <definedName name="tam">#N/A</definedName>
    <definedName name="TARN" localSheetId="5">#REF!</definedName>
    <definedName name="TARN" localSheetId="4">#REF!</definedName>
    <definedName name="TARN" localSheetId="2">#REF!</definedName>
    <definedName name="TARN" localSheetId="7">#REF!</definedName>
    <definedName name="TARN" localSheetId="1">#REF!</definedName>
    <definedName name="TARN" localSheetId="0">#REF!</definedName>
    <definedName name="TARN">#REF!</definedName>
    <definedName name="TaxTV">10%</definedName>
    <definedName name="TaxXL">5%</definedName>
    <definedName name="tb" localSheetId="5">#REF!</definedName>
    <definedName name="tb" localSheetId="4">#REF!</definedName>
    <definedName name="tb" localSheetId="2">#REF!</definedName>
    <definedName name="tb" localSheetId="7">#REF!</definedName>
    <definedName name="tb" localSheetId="1">#REF!</definedName>
    <definedName name="tb" localSheetId="0">#REF!</definedName>
    <definedName name="tb">#REF!</definedName>
    <definedName name="TBM" localSheetId="5">#REF!</definedName>
    <definedName name="TBM" localSheetId="4">#REF!</definedName>
    <definedName name="TBM" localSheetId="2">#REF!</definedName>
    <definedName name="TBM" localSheetId="7">#REF!</definedName>
    <definedName name="TBM" localSheetId="1">#REF!</definedName>
    <definedName name="TBM" localSheetId="0">#REF!</definedName>
    <definedName name="TBM">#REF!</definedName>
    <definedName name="TBOULD" localSheetId="5">#REF!</definedName>
    <definedName name="TBOULD" localSheetId="4">#REF!</definedName>
    <definedName name="TBOULD" localSheetId="2">#REF!</definedName>
    <definedName name="TBOULD" localSheetId="7">#REF!</definedName>
    <definedName name="TBOULD" localSheetId="1">#REF!</definedName>
    <definedName name="TBOULD" localSheetId="0">#REF!</definedName>
    <definedName name="TBOULD">#REF!</definedName>
    <definedName name="tc" localSheetId="5">'[106]Pier Design(with offset)'!#REF!</definedName>
    <definedName name="tc" localSheetId="4">'[106]Pier Design(with offset)'!#REF!</definedName>
    <definedName name="tc" localSheetId="2">'[106]Pier Design(with offset)'!#REF!</definedName>
    <definedName name="tc" localSheetId="7">'[106]Pier Design(with offset)'!#REF!</definedName>
    <definedName name="tc" localSheetId="1">'[106]Pier Design(with offset)'!#REF!</definedName>
    <definedName name="tc" localSheetId="0">'[106]Pier Design(with offset)'!#REF!</definedName>
    <definedName name="tc">'[106]Pier Design(with offset)'!#REF!</definedName>
    <definedName name="TCJH">'[46]RA Civil'!$E$56</definedName>
    <definedName name="TCJHPOL">'[46]RA Civil'!$F$56</definedName>
    <definedName name="TCON" localSheetId="5">#REF!</definedName>
    <definedName name="TCON" localSheetId="4">#REF!</definedName>
    <definedName name="TCON" localSheetId="2">#REF!</definedName>
    <definedName name="TCON" localSheetId="7">#REF!</definedName>
    <definedName name="TCON" localSheetId="1">#REF!</definedName>
    <definedName name="TCON" localSheetId="0">#REF!</definedName>
    <definedName name="TCON">#REF!</definedName>
    <definedName name="tcr" localSheetId="5">#REF!</definedName>
    <definedName name="tcr" localSheetId="4">#REF!</definedName>
    <definedName name="tcr" localSheetId="2">#REF!</definedName>
    <definedName name="tcr" localSheetId="7">#REF!</definedName>
    <definedName name="tcr" localSheetId="1">#REF!</definedName>
    <definedName name="tcr" localSheetId="0">#REF!</definedName>
    <definedName name="tcr">#REF!</definedName>
    <definedName name="tct" localSheetId="5">'[109]Pier Design(with offset)'!#REF!</definedName>
    <definedName name="tct" localSheetId="4">'[109]Pier Design(with offset)'!#REF!</definedName>
    <definedName name="tct" localSheetId="2">'[109]Pier Design(with offset)'!#REF!</definedName>
    <definedName name="tct" localSheetId="7">'[109]Pier Design(with offset)'!#REF!</definedName>
    <definedName name="tct" localSheetId="1">'[109]Pier Design(with offset)'!#REF!</definedName>
    <definedName name="tct" localSheetId="0">'[109]Pier Design(with offset)'!#REF!</definedName>
    <definedName name="tct">'[109]Pier Design(with offset)'!#REF!</definedName>
    <definedName name="TEARTH" localSheetId="5">#REF!</definedName>
    <definedName name="TEARTH" localSheetId="4">#REF!</definedName>
    <definedName name="TEARTH" localSheetId="2">#REF!</definedName>
    <definedName name="TEARTH" localSheetId="7">#REF!</definedName>
    <definedName name="TEARTH" localSheetId="1">#REF!</definedName>
    <definedName name="TEARTH" localSheetId="0">#REF!</definedName>
    <definedName name="TEARTH">#REF!</definedName>
    <definedName name="TEE" localSheetId="5">#REF!</definedName>
    <definedName name="TEE" localSheetId="4">#REF!</definedName>
    <definedName name="TEE" localSheetId="2">#REF!</definedName>
    <definedName name="TEE" localSheetId="7">#REF!</definedName>
    <definedName name="TEE" localSheetId="1">#REF!</definedName>
    <definedName name="TEE" localSheetId="0">#REF!</definedName>
    <definedName name="TEE">#REF!</definedName>
    <definedName name="TEE_TAPER_WT" localSheetId="5">#REF!</definedName>
    <definedName name="TEE_TAPER_WT" localSheetId="4">#REF!</definedName>
    <definedName name="TEE_TAPER_WT" localSheetId="2">#REF!</definedName>
    <definedName name="TEE_TAPER_WT" localSheetId="7">#REF!</definedName>
    <definedName name="TEE_TAPER_WT" localSheetId="1">#REF!</definedName>
    <definedName name="TEE_TAPER_WT" localSheetId="0">#REF!</definedName>
    <definedName name="TEE_TAPER_WT">#REF!</definedName>
    <definedName name="tem" localSheetId="5">#REF!</definedName>
    <definedName name="tem" localSheetId="4">#REF!</definedName>
    <definedName name="tem" localSheetId="2">#REF!</definedName>
    <definedName name="tem" localSheetId="7">#REF!</definedName>
    <definedName name="tem" localSheetId="1">#REF!</definedName>
    <definedName name="tem" localSheetId="0">#REF!</definedName>
    <definedName name="tem">#REF!</definedName>
    <definedName name="temp" localSheetId="5">#REF!</definedName>
    <definedName name="temp" localSheetId="4">#REF!</definedName>
    <definedName name="temp" localSheetId="2">#REF!</definedName>
    <definedName name="temp" localSheetId="7">#REF!</definedName>
    <definedName name="temp" localSheetId="1">#REF!</definedName>
    <definedName name="temp" localSheetId="0">#REF!</definedName>
    <definedName name="temp">#REF!</definedName>
    <definedName name="temp_strainer" localSheetId="5">#REF!</definedName>
    <definedName name="temp_strainer" localSheetId="4">#REF!</definedName>
    <definedName name="temp_strainer" localSheetId="2">#REF!</definedName>
    <definedName name="temp_strainer" localSheetId="7">#REF!</definedName>
    <definedName name="temp_strainer" localSheetId="1">#REF!</definedName>
    <definedName name="temp_strainer" localSheetId="0">#REF!</definedName>
    <definedName name="temp_strainer">#REF!</definedName>
    <definedName name="TEMP_STRESS">'[34]CODE-STR'!$AA$3:$AA$21</definedName>
    <definedName name="temp1" localSheetId="5">#REF!</definedName>
    <definedName name="temp1" localSheetId="4">#REF!</definedName>
    <definedName name="temp1" localSheetId="2">#REF!</definedName>
    <definedName name="temp1" localSheetId="7">#REF!</definedName>
    <definedName name="temp1" localSheetId="1">#REF!</definedName>
    <definedName name="temp1" localSheetId="0">#REF!</definedName>
    <definedName name="temp1">#REF!</definedName>
    <definedName name="Ten" localSheetId="5">#REF!</definedName>
    <definedName name="Ten" localSheetId="4">#REF!</definedName>
    <definedName name="Ten" localSheetId="2">#REF!</definedName>
    <definedName name="Ten" localSheetId="7">#REF!</definedName>
    <definedName name="Ten" localSheetId="1">#REF!</definedName>
    <definedName name="Ten" localSheetId="0">#REF!</definedName>
    <definedName name="Ten">#REF!</definedName>
    <definedName name="TENDERING">[125]Sheet1!$A$9:$L$32</definedName>
    <definedName name="TEs" localSheetId="5">#REF!</definedName>
    <definedName name="TEs" localSheetId="4">#REF!</definedName>
    <definedName name="TEs" localSheetId="2">#REF!</definedName>
    <definedName name="TEs" localSheetId="7">#REF!</definedName>
    <definedName name="TEs" localSheetId="1">#REF!</definedName>
    <definedName name="TEs" localSheetId="0">#REF!</definedName>
    <definedName name="TEs">#REF!</definedName>
    <definedName name="TEs___0" localSheetId="5">#REF!</definedName>
    <definedName name="TEs___0" localSheetId="4">#REF!</definedName>
    <definedName name="TEs___0" localSheetId="2">#REF!</definedName>
    <definedName name="TEs___0" localSheetId="7">#REF!</definedName>
    <definedName name="TEs___0" localSheetId="1">#REF!</definedName>
    <definedName name="TEs___0" localSheetId="0">#REF!</definedName>
    <definedName name="TEs___0">#REF!</definedName>
    <definedName name="TEs___13" localSheetId="5">#REF!</definedName>
    <definedName name="TEs___13" localSheetId="4">#REF!</definedName>
    <definedName name="TEs___13" localSheetId="2">#REF!</definedName>
    <definedName name="TEs___13" localSheetId="7">#REF!</definedName>
    <definedName name="TEs___13" localSheetId="1">#REF!</definedName>
    <definedName name="TEs___13" localSheetId="0">#REF!</definedName>
    <definedName name="TEs___13">#REF!</definedName>
    <definedName name="test" localSheetId="5">#REF!</definedName>
    <definedName name="test" localSheetId="4">#REF!</definedName>
    <definedName name="test" localSheetId="2">#REF!</definedName>
    <definedName name="test" localSheetId="7">#REF!</definedName>
    <definedName name="test" localSheetId="1">#REF!</definedName>
    <definedName name="test" localSheetId="0">#REF!</definedName>
    <definedName name="test">#REF!</definedName>
    <definedName name="test1" localSheetId="5">#REF!</definedName>
    <definedName name="test1" localSheetId="4">#REF!</definedName>
    <definedName name="test1" localSheetId="2">#REF!</definedName>
    <definedName name="test1" localSheetId="7">#REF!</definedName>
    <definedName name="test1" localSheetId="1">#REF!</definedName>
    <definedName name="test1" localSheetId="0">#REF!</definedName>
    <definedName name="test1">#REF!</definedName>
    <definedName name="TEt" localSheetId="5">#REF!</definedName>
    <definedName name="TEt" localSheetId="4">#REF!</definedName>
    <definedName name="TEt" localSheetId="2">#REF!</definedName>
    <definedName name="TEt" localSheetId="7">#REF!</definedName>
    <definedName name="TEt" localSheetId="1">#REF!</definedName>
    <definedName name="TEt" localSheetId="0">#REF!</definedName>
    <definedName name="TEt">#REF!</definedName>
    <definedName name="TEt___0" localSheetId="5">#REF!</definedName>
    <definedName name="TEt___0" localSheetId="4">#REF!</definedName>
    <definedName name="TEt___0" localSheetId="2">#REF!</definedName>
    <definedName name="TEt___0" localSheetId="7">#REF!</definedName>
    <definedName name="TEt___0" localSheetId="1">#REF!</definedName>
    <definedName name="TEt___0" localSheetId="0">#REF!</definedName>
    <definedName name="TEt___0">#REF!</definedName>
    <definedName name="TEt___13" localSheetId="5">#REF!</definedName>
    <definedName name="TEt___13" localSheetId="4">#REF!</definedName>
    <definedName name="TEt___13" localSheetId="2">#REF!</definedName>
    <definedName name="TEt___13" localSheetId="7">#REF!</definedName>
    <definedName name="TEt___13" localSheetId="1">#REF!</definedName>
    <definedName name="TEt___13" localSheetId="0">#REF!</definedName>
    <definedName name="TEt___13">#REF!</definedName>
    <definedName name="teta" localSheetId="5">#REF!</definedName>
    <definedName name="teta" localSheetId="4">#REF!</definedName>
    <definedName name="teta" localSheetId="2">#REF!</definedName>
    <definedName name="teta" localSheetId="7">#REF!</definedName>
    <definedName name="teta" localSheetId="1">#REF!</definedName>
    <definedName name="teta" localSheetId="0">#REF!</definedName>
    <definedName name="teta">#REF!</definedName>
    <definedName name="TF" localSheetId="5">#REF!</definedName>
    <definedName name="TF" localSheetId="4">#REF!</definedName>
    <definedName name="TF" localSheetId="2">#REF!</definedName>
    <definedName name="TF" localSheetId="7">#REF!</definedName>
    <definedName name="TF" localSheetId="1">#REF!</definedName>
    <definedName name="TF" localSheetId="0">#REF!</definedName>
    <definedName name="TF">#REF!</definedName>
    <definedName name="TG" localSheetId="5">#REF!</definedName>
    <definedName name="TG" localSheetId="4">#REF!</definedName>
    <definedName name="TG" localSheetId="2">#REF!</definedName>
    <definedName name="TG" localSheetId="7">#REF!</definedName>
    <definedName name="TG" localSheetId="1">#REF!</definedName>
    <definedName name="TG" localSheetId="0">#REF!</definedName>
    <definedName name="TG">#REF!</definedName>
    <definedName name="TGSB" localSheetId="5">#REF!</definedName>
    <definedName name="TGSB" localSheetId="4">#REF!</definedName>
    <definedName name="TGSB" localSheetId="2">#REF!</definedName>
    <definedName name="TGSB" localSheetId="7">#REF!</definedName>
    <definedName name="TGSB" localSheetId="1">#REF!</definedName>
    <definedName name="TGSB" localSheetId="0">#REF!</definedName>
    <definedName name="TGSB">#REF!</definedName>
    <definedName name="TGSBM" localSheetId="5">#REF!</definedName>
    <definedName name="TGSBM" localSheetId="4">#REF!</definedName>
    <definedName name="TGSBM" localSheetId="2">#REF!</definedName>
    <definedName name="TGSBM" localSheetId="7">#REF!</definedName>
    <definedName name="TGSBM" localSheetId="1">#REF!</definedName>
    <definedName name="TGSBM" localSheetId="0">#REF!</definedName>
    <definedName name="TGSBM">#REF!</definedName>
    <definedName name="tgvs" localSheetId="5">#REF!</definedName>
    <definedName name="tgvs" localSheetId="4">#REF!</definedName>
    <definedName name="tgvs" localSheetId="2">#REF!</definedName>
    <definedName name="tgvs" localSheetId="7">#REF!</definedName>
    <definedName name="tgvs" localSheetId="1">#REF!</definedName>
    <definedName name="tgvs" localSheetId="0">#REF!</definedName>
    <definedName name="tgvs">#REF!</definedName>
    <definedName name="tgvs1973" localSheetId="5">#REF!</definedName>
    <definedName name="tgvs1973" localSheetId="4">#REF!</definedName>
    <definedName name="tgvs1973" localSheetId="2">#REF!</definedName>
    <definedName name="tgvs1973" localSheetId="7">#REF!</definedName>
    <definedName name="tgvs1973" localSheetId="1">#REF!</definedName>
    <definedName name="tgvs1973" localSheetId="0">#REF!</definedName>
    <definedName name="tgvs1973">#REF!</definedName>
    <definedName name="THK" localSheetId="5">#REF!</definedName>
    <definedName name="THK" localSheetId="4">#REF!</definedName>
    <definedName name="THK" localSheetId="2">#REF!</definedName>
    <definedName name="THK" localSheetId="7">#REF!</definedName>
    <definedName name="THK" localSheetId="1">#REF!</definedName>
    <definedName name="THK" localSheetId="0">#REF!</definedName>
    <definedName name="THK">#REF!</definedName>
    <definedName name="tidf" localSheetId="5" hidden="1">{"'Sheet1'!$L$16"}</definedName>
    <definedName name="tidf" localSheetId="4" hidden="1">{"'Sheet1'!$L$16"}</definedName>
    <definedName name="tidf" localSheetId="2" hidden="1">{"'Sheet1'!$L$16"}</definedName>
    <definedName name="tidf" localSheetId="1" hidden="1">{"'Sheet1'!$L$16"}</definedName>
    <definedName name="tidf" localSheetId="0" hidden="1">{"'Sheet1'!$L$16"}</definedName>
    <definedName name="tidf" hidden="1">{"'Sheet1'!$L$16"}</definedName>
    <definedName name="TIP">'[46]RA Civil'!$E$54</definedName>
    <definedName name="TIPPOL">'[46]RA Civil'!$F$54</definedName>
    <definedName name="Title" localSheetId="5">#REF!</definedName>
    <definedName name="Title" localSheetId="4">#REF!</definedName>
    <definedName name="Title" localSheetId="2">#REF!</definedName>
    <definedName name="Title" localSheetId="7">#REF!</definedName>
    <definedName name="Title" localSheetId="1">#REF!</definedName>
    <definedName name="Title" localSheetId="0">#REF!</definedName>
    <definedName name="Title">#REF!</definedName>
    <definedName name="Title1" localSheetId="5">#REF!</definedName>
    <definedName name="Title1" localSheetId="4">#REF!</definedName>
    <definedName name="Title1" localSheetId="2">#REF!</definedName>
    <definedName name="Title1" localSheetId="7">#REF!</definedName>
    <definedName name="Title1" localSheetId="1">#REF!</definedName>
    <definedName name="Title1" localSheetId="0">#REF!</definedName>
    <definedName name="Title1">#REF!</definedName>
    <definedName name="Title2" localSheetId="5">#REF!</definedName>
    <definedName name="Title2" localSheetId="4">#REF!</definedName>
    <definedName name="Title2" localSheetId="2">#REF!</definedName>
    <definedName name="Title2" localSheetId="7">#REF!</definedName>
    <definedName name="Title2" localSheetId="1">#REF!</definedName>
    <definedName name="Title2" localSheetId="0">#REF!</definedName>
    <definedName name="Title2">#REF!</definedName>
    <definedName name="TLLPW" localSheetId="5">#REF!</definedName>
    <definedName name="TLLPW" localSheetId="4">#REF!</definedName>
    <definedName name="TLLPW" localSheetId="2">#REF!</definedName>
    <definedName name="TLLPW" localSheetId="7">#REF!</definedName>
    <definedName name="TLLPW" localSheetId="1">#REF!</definedName>
    <definedName name="TLLPW" localSheetId="0">#REF!</definedName>
    <definedName name="TLLPW">#REF!</definedName>
    <definedName name="TMIX" localSheetId="5">#REF!</definedName>
    <definedName name="TMIX" localSheetId="4">#REF!</definedName>
    <definedName name="TMIX" localSheetId="2">#REF!</definedName>
    <definedName name="TMIX" localSheetId="7">#REF!</definedName>
    <definedName name="TMIX" localSheetId="1">#REF!</definedName>
    <definedName name="TMIX" localSheetId="0">#REF!</definedName>
    <definedName name="TMIX">#REF!</definedName>
    <definedName name="TMIX45" localSheetId="5">#REF!</definedName>
    <definedName name="TMIX45" localSheetId="4">#REF!</definedName>
    <definedName name="TMIX45" localSheetId="2">#REF!</definedName>
    <definedName name="TMIX45" localSheetId="7">#REF!</definedName>
    <definedName name="TMIX45" localSheetId="1">#REF!</definedName>
    <definedName name="TMIX45" localSheetId="0">#REF!</definedName>
    <definedName name="TMIX45">#REF!</definedName>
    <definedName name="TMIX6" localSheetId="5">#REF!</definedName>
    <definedName name="TMIX6" localSheetId="4">#REF!</definedName>
    <definedName name="TMIX6" localSheetId="2">#REF!</definedName>
    <definedName name="TMIX6" localSheetId="7">#REF!</definedName>
    <definedName name="TMIX6" localSheetId="1">#REF!</definedName>
    <definedName name="TMIX6" localSheetId="0">#REF!</definedName>
    <definedName name="TMIX6">#REF!</definedName>
    <definedName name="TMT" localSheetId="5">#REF!</definedName>
    <definedName name="TMT" localSheetId="4">#REF!</definedName>
    <definedName name="TMT" localSheetId="2">#REF!</definedName>
    <definedName name="TMT" localSheetId="7">#REF!</definedName>
    <definedName name="TMT" localSheetId="1">#REF!</definedName>
    <definedName name="TMT" localSheetId="0">#REF!</definedName>
    <definedName name="TMT">#REF!</definedName>
    <definedName name="TMTbars" localSheetId="5">#REF!</definedName>
    <definedName name="TMTbars" localSheetId="4">#REF!</definedName>
    <definedName name="TMTbars" localSheetId="2">#REF!</definedName>
    <definedName name="TMTbars" localSheetId="7">#REF!</definedName>
    <definedName name="TMTbars" localSheetId="1">#REF!</definedName>
    <definedName name="TMTbars" localSheetId="0">#REF!</definedName>
    <definedName name="TMTbars">#REF!</definedName>
    <definedName name="tnr" localSheetId="5">#REF!</definedName>
    <definedName name="tnr" localSheetId="4">#REF!</definedName>
    <definedName name="tnr" localSheetId="2">#REF!</definedName>
    <definedName name="tnr" localSheetId="7">#REF!</definedName>
    <definedName name="tnr" localSheetId="1">#REF!</definedName>
    <definedName name="tnr" localSheetId="0">#REF!</definedName>
    <definedName name="tnr">#REF!</definedName>
    <definedName name="TOED1" localSheetId="5">#REF!</definedName>
    <definedName name="TOED1" localSheetId="4">#REF!</definedName>
    <definedName name="TOED1" localSheetId="2">#REF!</definedName>
    <definedName name="TOED1" localSheetId="7">#REF!</definedName>
    <definedName name="TOED1" localSheetId="1">#REF!</definedName>
    <definedName name="TOED1" localSheetId="0">#REF!</definedName>
    <definedName name="TOED1">#REF!</definedName>
    <definedName name="TOED2" localSheetId="5">#REF!</definedName>
    <definedName name="TOED2" localSheetId="4">#REF!</definedName>
    <definedName name="TOED2" localSheetId="2">#REF!</definedName>
    <definedName name="TOED2" localSheetId="7">#REF!</definedName>
    <definedName name="TOED2" localSheetId="1">#REF!</definedName>
    <definedName name="TOED2" localSheetId="0">#REF!</definedName>
    <definedName name="TOED2">#REF!</definedName>
    <definedName name="TOEHT" localSheetId="5">#REF!</definedName>
    <definedName name="TOEHT" localSheetId="4">#REF!</definedName>
    <definedName name="TOEHT" localSheetId="2">#REF!</definedName>
    <definedName name="TOEHT" localSheetId="7">#REF!</definedName>
    <definedName name="TOEHT" localSheetId="1">#REF!</definedName>
    <definedName name="TOEHT" localSheetId="0">#REF!</definedName>
    <definedName name="TOEHT">#REF!</definedName>
    <definedName name="tol" localSheetId="5">#REF!</definedName>
    <definedName name="tol" localSheetId="4">#REF!</definedName>
    <definedName name="tol" localSheetId="2">#REF!</definedName>
    <definedName name="tol" localSheetId="7">#REF!</definedName>
    <definedName name="tol" localSheetId="1">#REF!</definedName>
    <definedName name="tol" localSheetId="0">#REF!</definedName>
    <definedName name="tol">#REF!</definedName>
    <definedName name="top" localSheetId="5">#REF!</definedName>
    <definedName name="top" localSheetId="4">#REF!</definedName>
    <definedName name="top" localSheetId="2">#REF!</definedName>
    <definedName name="top" localSheetId="7">#REF!</definedName>
    <definedName name="top" localSheetId="1">#REF!</definedName>
    <definedName name="top" localSheetId="0">#REF!</definedName>
    <definedName name="top">#REF!</definedName>
    <definedName name="TOP_SHT" localSheetId="5">#REF!</definedName>
    <definedName name="TOP_SHT" localSheetId="4">#REF!</definedName>
    <definedName name="TOP_SHT" localSheetId="2">#REF!</definedName>
    <definedName name="TOP_SHT" localSheetId="7">#REF!</definedName>
    <definedName name="TOP_SHT" localSheetId="1">#REF!</definedName>
    <definedName name="TOP_SHT" localSheetId="0">#REF!</definedName>
    <definedName name="TOP_SHT">#REF!</definedName>
    <definedName name="topl" localSheetId="5">#REF!</definedName>
    <definedName name="topl" localSheetId="4">#REF!</definedName>
    <definedName name="topl" localSheetId="2">#REF!</definedName>
    <definedName name="topl" localSheetId="7">#REF!</definedName>
    <definedName name="topl" localSheetId="1">#REF!</definedName>
    <definedName name="topl" localSheetId="0">#REF!</definedName>
    <definedName name="topl">#REF!</definedName>
    <definedName name="topn" localSheetId="5">#REF!</definedName>
    <definedName name="topn" localSheetId="4">#REF!</definedName>
    <definedName name="topn" localSheetId="2">#REF!</definedName>
    <definedName name="topn" localSheetId="7">#REF!</definedName>
    <definedName name="topn" localSheetId="1">#REF!</definedName>
    <definedName name="topn" localSheetId="0">#REF!</definedName>
    <definedName name="topn">#REF!</definedName>
    <definedName name="TopSlbThk" localSheetId="5">#REF!</definedName>
    <definedName name="TopSlbThk" localSheetId="4">#REF!</definedName>
    <definedName name="TopSlbThk" localSheetId="2">#REF!</definedName>
    <definedName name="TopSlbThk" localSheetId="7">#REF!</definedName>
    <definedName name="TopSlbThk" localSheetId="1">#REF!</definedName>
    <definedName name="TopSlbThk" localSheetId="0">#REF!</definedName>
    <definedName name="TopSlbThk">#REF!</definedName>
    <definedName name="TOPW" localSheetId="5">#REF!</definedName>
    <definedName name="TOPW" localSheetId="4">#REF!</definedName>
    <definedName name="TOPW" localSheetId="2">#REF!</definedName>
    <definedName name="TOPW" localSheetId="7">#REF!</definedName>
    <definedName name="TOPW" localSheetId="1">#REF!</definedName>
    <definedName name="TOPW" localSheetId="0">#REF!</definedName>
    <definedName name="TOPW">#REF!</definedName>
    <definedName name="TOR" localSheetId="5">#REF!</definedName>
    <definedName name="TOR" localSheetId="4">#REF!</definedName>
    <definedName name="TOR" localSheetId="2">#REF!</definedName>
    <definedName name="TOR" localSheetId="7">#REF!</definedName>
    <definedName name="TOR" localSheetId="1">#REF!</definedName>
    <definedName name="TOR" localSheetId="0">#REF!</definedName>
    <definedName name="TOR">#REF!</definedName>
    <definedName name="TOTAL" localSheetId="5">'[82]boq ht'!#REF!</definedName>
    <definedName name="TOTAL" localSheetId="4">'[82]boq ht'!#REF!</definedName>
    <definedName name="TOTAL" localSheetId="2">'[82]boq ht'!#REF!</definedName>
    <definedName name="TOTAL" localSheetId="7">'[82]boq ht'!#REF!</definedName>
    <definedName name="TOTAL" localSheetId="1">'[82]boq ht'!#REF!</definedName>
    <definedName name="TOTAL" localSheetId="0">'[82]boq ht'!#REF!</definedName>
    <definedName name="TOTAL">'[82]boq ht'!#REF!</definedName>
    <definedName name="TOTAL_NO_OF_MH" localSheetId="5">#REF!</definedName>
    <definedName name="TOTAL_NO_OF_MH" localSheetId="4">#REF!</definedName>
    <definedName name="TOTAL_NO_OF_MH" localSheetId="2">#REF!</definedName>
    <definedName name="TOTAL_NO_OF_MH" localSheetId="7">#REF!</definedName>
    <definedName name="TOTAL_NO_OF_MH" localSheetId="1">#REF!</definedName>
    <definedName name="TOTAL_NO_OF_MH" localSheetId="0">#REF!</definedName>
    <definedName name="TOTAL_NO_OF_MH">#REF!</definedName>
    <definedName name="TOTCDWSSM">[76]R2!$H$33</definedName>
    <definedName name="TOTCDWSSP">[76]R2!$I$33</definedName>
    <definedName name="TOWER">'[4]Cost of O &amp; O'!$F$37</definedName>
    <definedName name="TR" localSheetId="5">#REF!</definedName>
    <definedName name="TR" localSheetId="4">#REF!</definedName>
    <definedName name="TR" localSheetId="2">#REF!</definedName>
    <definedName name="TR" localSheetId="7">#REF!</definedName>
    <definedName name="TR" localSheetId="1">#REF!</definedName>
    <definedName name="TR" localSheetId="0">#REF!</definedName>
    <definedName name="TR">#REF!</definedName>
    <definedName name="TraComp" localSheetId="5">#REF!</definedName>
    <definedName name="TraComp" localSheetId="4">#REF!</definedName>
    <definedName name="TraComp" localSheetId="2">#REF!</definedName>
    <definedName name="TraComp" localSheetId="7">#REF!</definedName>
    <definedName name="TraComp" localSheetId="1">#REF!</definedName>
    <definedName name="TraComp" localSheetId="0">#REF!</definedName>
    <definedName name="TraComp">#REF!</definedName>
    <definedName name="TRACT" localSheetId="5">#REF!</definedName>
    <definedName name="TRACT" localSheetId="4">#REF!</definedName>
    <definedName name="TRACT" localSheetId="2">#REF!</definedName>
    <definedName name="TRACT" localSheetId="7">#REF!</definedName>
    <definedName name="TRACT" localSheetId="1">#REF!</definedName>
    <definedName name="TRACT" localSheetId="0">#REF!</definedName>
    <definedName name="TRACT">#REF!</definedName>
    <definedName name="TractPOL">'[46]RA Civil'!$F$55</definedName>
    <definedName name="Transport" localSheetId="5">#REF!</definedName>
    <definedName name="Transport" localSheetId="4">#REF!</definedName>
    <definedName name="Transport" localSheetId="2">#REF!</definedName>
    <definedName name="Transport" localSheetId="7">#REF!</definedName>
    <definedName name="Transport" localSheetId="1">#REF!</definedName>
    <definedName name="Transport" localSheetId="0">#REF!</definedName>
    <definedName name="Transport">#REF!</definedName>
    <definedName name="TRBPOL">'[46]RA Civil'!$F$57</definedName>
    <definedName name="TRI" localSheetId="1">'[81]GM 000'!$I$1</definedName>
    <definedName name="TRI" localSheetId="0">'[81]GM 000'!$I$1</definedName>
    <definedName name="TRI">'[81]GM 000'!$I$1</definedName>
    <definedName name="TROLL" localSheetId="5">#REF!</definedName>
    <definedName name="TROLL" localSheetId="4">#REF!</definedName>
    <definedName name="TROLL" localSheetId="2">#REF!</definedName>
    <definedName name="TROLL" localSheetId="7">#REF!</definedName>
    <definedName name="TROLL" localSheetId="1">#REF!</definedName>
    <definedName name="TROLL" localSheetId="0">#REF!</definedName>
    <definedName name="TROLL">#REF!</definedName>
    <definedName name="tS" localSheetId="5">#REF!</definedName>
    <definedName name="tS" localSheetId="4">#REF!</definedName>
    <definedName name="tS" localSheetId="2">#REF!</definedName>
    <definedName name="tS" localSheetId="7">#REF!</definedName>
    <definedName name="tS" localSheetId="1">#REF!</definedName>
    <definedName name="tS" localSheetId="0">#REF!</definedName>
    <definedName name="tS">#REF!</definedName>
    <definedName name="tS___0" localSheetId="5">#REF!</definedName>
    <definedName name="tS___0" localSheetId="4">#REF!</definedName>
    <definedName name="tS___0" localSheetId="2">#REF!</definedName>
    <definedName name="tS___0" localSheetId="7">#REF!</definedName>
    <definedName name="tS___0" localSheetId="1">#REF!</definedName>
    <definedName name="tS___0" localSheetId="0">#REF!</definedName>
    <definedName name="tS___0">#REF!</definedName>
    <definedName name="tS___13" localSheetId="5">#REF!</definedName>
    <definedName name="tS___13" localSheetId="4">#REF!</definedName>
    <definedName name="tS___13" localSheetId="2">#REF!</definedName>
    <definedName name="tS___13" localSheetId="7">#REF!</definedName>
    <definedName name="tS___13" localSheetId="1">#REF!</definedName>
    <definedName name="tS___13" localSheetId="0">#REF!</definedName>
    <definedName name="tS___13">#REF!</definedName>
    <definedName name="TT" localSheetId="5" hidden="1">#REF!</definedName>
    <definedName name="TT" localSheetId="4" hidden="1">#REF!</definedName>
    <definedName name="TT" localSheetId="2" hidden="1">#REF!</definedName>
    <definedName name="TT" localSheetId="7" hidden="1">#REF!</definedName>
    <definedName name="TT" localSheetId="1" hidden="1">#REF!</definedName>
    <definedName name="TT" localSheetId="0" hidden="1">#REF!</definedName>
    <definedName name="TT" hidden="1">#REF!</definedName>
    <definedName name="TTA" localSheetId="5">#REF!</definedName>
    <definedName name="TTA" localSheetId="4">#REF!</definedName>
    <definedName name="TTA" localSheetId="2">#REF!</definedName>
    <definedName name="TTA" localSheetId="7">#REF!</definedName>
    <definedName name="TTA" localSheetId="1">#REF!</definedName>
    <definedName name="TTA" localSheetId="0">#REF!</definedName>
    <definedName name="TTA">#REF!</definedName>
    <definedName name="TTB" localSheetId="5">#REF!</definedName>
    <definedName name="TTB" localSheetId="4">#REF!</definedName>
    <definedName name="TTB" localSheetId="2">#REF!</definedName>
    <definedName name="TTB" localSheetId="7">#REF!</definedName>
    <definedName name="TTB" localSheetId="1">#REF!</definedName>
    <definedName name="TTB" localSheetId="0">#REF!</definedName>
    <definedName name="TTB">#REF!</definedName>
    <definedName name="ttp" localSheetId="5">#REF!</definedName>
    <definedName name="ttp" localSheetId="4">#REF!</definedName>
    <definedName name="ttp" localSheetId="2">#REF!</definedName>
    <definedName name="ttp" localSheetId="7">#REF!</definedName>
    <definedName name="ttp" localSheetId="1">#REF!</definedName>
    <definedName name="ttp" localSheetId="0">#REF!</definedName>
    <definedName name="ttp">#REF!</definedName>
    <definedName name="ttt" localSheetId="5" hidden="1">{"'장비'!$A$3:$M$12"}</definedName>
    <definedName name="ttt" localSheetId="4" hidden="1">{"'장비'!$A$3:$M$12"}</definedName>
    <definedName name="ttt" localSheetId="2" hidden="1">{"'장비'!$A$3:$M$12"}</definedName>
    <definedName name="ttt" localSheetId="1" hidden="1">{"'장비'!$A$3:$M$12"}</definedName>
    <definedName name="ttt" localSheetId="0" hidden="1">{"'장비'!$A$3:$M$12"}</definedName>
    <definedName name="ttt" hidden="1">{"'장비'!$A$3:$M$12"}</definedName>
    <definedName name="TTX" localSheetId="5">#REF!</definedName>
    <definedName name="TTX" localSheetId="4">#REF!</definedName>
    <definedName name="TTX" localSheetId="2">#REF!</definedName>
    <definedName name="TTX" localSheetId="7">#REF!</definedName>
    <definedName name="TTX" localSheetId="1">#REF!</definedName>
    <definedName name="TTX" localSheetId="0">#REF!</definedName>
    <definedName name="TTX">#REF!</definedName>
    <definedName name="tube_test_press1_12" localSheetId="5">#REF!</definedName>
    <definedName name="tube_test_press1_12" localSheetId="4">#REF!</definedName>
    <definedName name="tube_test_press1_12" localSheetId="2">#REF!</definedName>
    <definedName name="tube_test_press1_12" localSheetId="7">#REF!</definedName>
    <definedName name="tube_test_press1_12" localSheetId="1">#REF!</definedName>
    <definedName name="tube_test_press1_12" localSheetId="0">#REF!</definedName>
    <definedName name="tube_test_press1_12">#REF!</definedName>
    <definedName name="TUES1" localSheetId="5">#REF!</definedName>
    <definedName name="TUES1" localSheetId="4">#REF!</definedName>
    <definedName name="TUES1" localSheetId="2">#REF!</definedName>
    <definedName name="TUES1" localSheetId="7">#REF!</definedName>
    <definedName name="TUES1" localSheetId="1">#REF!</definedName>
    <definedName name="TUES1" localSheetId="0">#REF!</definedName>
    <definedName name="TUES1">#REF!</definedName>
    <definedName name="tvr" localSheetId="5">#REF!</definedName>
    <definedName name="tvr" localSheetId="4">#REF!</definedName>
    <definedName name="tvr" localSheetId="2">#REF!</definedName>
    <definedName name="tvr" localSheetId="7">#REF!</definedName>
    <definedName name="tvr" localSheetId="1">#REF!</definedName>
    <definedName name="tvr" localSheetId="0">#REF!</definedName>
    <definedName name="tvr">#REF!</definedName>
    <definedName name="TWLEVE" localSheetId="5">#REF!</definedName>
    <definedName name="TWLEVE" localSheetId="4">#REF!</definedName>
    <definedName name="TWLEVE" localSheetId="2">#REF!</definedName>
    <definedName name="TWLEVE" localSheetId="7">#REF!</definedName>
    <definedName name="TWLEVE" localSheetId="1">#REF!</definedName>
    <definedName name="TWLEVE" localSheetId="0">#REF!</definedName>
    <definedName name="TWLEVE">#REF!</definedName>
    <definedName name="TWMM" localSheetId="5">#REF!</definedName>
    <definedName name="TWMM" localSheetId="4">#REF!</definedName>
    <definedName name="TWMM" localSheetId="2">#REF!</definedName>
    <definedName name="TWMM" localSheetId="7">#REF!</definedName>
    <definedName name="TWMM" localSheetId="1">#REF!</definedName>
    <definedName name="TWMM" localSheetId="0">#REF!</definedName>
    <definedName name="TWMM">#REF!</definedName>
    <definedName name="TY" localSheetId="5" hidden="1">#REF!</definedName>
    <definedName name="TY" localSheetId="4" hidden="1">#REF!</definedName>
    <definedName name="TY" localSheetId="2" hidden="1">#REF!</definedName>
    <definedName name="TY" localSheetId="7" hidden="1">#REF!</definedName>
    <definedName name="TY" localSheetId="1" hidden="1">#REF!</definedName>
    <definedName name="TY" localSheetId="0" hidden="1">#REF!</definedName>
    <definedName name="TY" hidden="1">#REF!</definedName>
    <definedName name="Type" localSheetId="1">'[81]GM 000'!$I$3</definedName>
    <definedName name="Type" localSheetId="0">'[81]GM 000'!$I$3</definedName>
    <definedName name="Type">'[81]GM 000'!$I$3</definedName>
    <definedName name="Type1" localSheetId="5">#REF!</definedName>
    <definedName name="Type1" localSheetId="4">#REF!</definedName>
    <definedName name="Type1" localSheetId="2">#REF!</definedName>
    <definedName name="Type1" localSheetId="7">#REF!</definedName>
    <definedName name="Type1" localSheetId="1">#REF!</definedName>
    <definedName name="Type1" localSheetId="0">#REF!</definedName>
    <definedName name="Type1">#REF!</definedName>
    <definedName name="Type2" localSheetId="5">#REF!</definedName>
    <definedName name="Type2" localSheetId="4">#REF!</definedName>
    <definedName name="Type2" localSheetId="2">#REF!</definedName>
    <definedName name="Type2" localSheetId="7">#REF!</definedName>
    <definedName name="Type2" localSheetId="1">#REF!</definedName>
    <definedName name="Type2" localSheetId="0">#REF!</definedName>
    <definedName name="Type2">#REF!</definedName>
    <definedName name="U" localSheetId="5">[103]TOEC!#REF!</definedName>
    <definedName name="U" localSheetId="4">[103]TOEC!#REF!</definedName>
    <definedName name="U" localSheetId="2">[103]TOEC!#REF!</definedName>
    <definedName name="U" localSheetId="7">[103]TOEC!#REF!</definedName>
    <definedName name="U" localSheetId="1">[103]TOEC!#REF!</definedName>
    <definedName name="U" localSheetId="0">[103]TOEC!#REF!</definedName>
    <definedName name="U">[103]TOEC!#REF!</definedName>
    <definedName name="UI" localSheetId="5" hidden="1">#REF!</definedName>
    <definedName name="UI" localSheetId="4" hidden="1">#REF!</definedName>
    <definedName name="UI" localSheetId="2" hidden="1">#REF!</definedName>
    <definedName name="UI" localSheetId="7" hidden="1">#REF!</definedName>
    <definedName name="UI" localSheetId="1" hidden="1">#REF!</definedName>
    <definedName name="UI" localSheetId="0" hidden="1">#REF!</definedName>
    <definedName name="UI" hidden="1">#REF!</definedName>
    <definedName name="UNION" localSheetId="5">#REF!</definedName>
    <definedName name="UNION" localSheetId="4">#REF!</definedName>
    <definedName name="UNION" localSheetId="2">#REF!</definedName>
    <definedName name="UNION" localSheetId="7">#REF!</definedName>
    <definedName name="UNION" localSheetId="1">#REF!</definedName>
    <definedName name="UNION" localSheetId="0">#REF!</definedName>
    <definedName name="UNION">#REF!</definedName>
    <definedName name="unit" localSheetId="5">#REF!</definedName>
    <definedName name="unit" localSheetId="4">#REF!</definedName>
    <definedName name="unit" localSheetId="2">#REF!</definedName>
    <definedName name="unit" localSheetId="7">#REF!</definedName>
    <definedName name="unit" localSheetId="1">#REF!</definedName>
    <definedName name="unit" localSheetId="0">#REF!</definedName>
    <definedName name="unit">#REF!</definedName>
    <definedName name="unit1" localSheetId="5">#REF!</definedName>
    <definedName name="unit1" localSheetId="4">#REF!</definedName>
    <definedName name="unit1" localSheetId="2">#REF!</definedName>
    <definedName name="unit1" localSheetId="7">#REF!</definedName>
    <definedName name="unit1" localSheetId="1">#REF!</definedName>
    <definedName name="unit1" localSheetId="0">#REF!</definedName>
    <definedName name="unit1">#REF!</definedName>
    <definedName name="UNITS" localSheetId="5">#REF!</definedName>
    <definedName name="UNITS" localSheetId="4">#REF!</definedName>
    <definedName name="UNITS" localSheetId="2">#REF!</definedName>
    <definedName name="UNITS" localSheetId="7">#REF!</definedName>
    <definedName name="UNITS" localSheetId="1">#REF!</definedName>
    <definedName name="UNITS" localSheetId="0">#REF!</definedName>
    <definedName name="UNITS">#REF!</definedName>
    <definedName name="Unskilledmazdoor" localSheetId="5">#REF!</definedName>
    <definedName name="Unskilledmazdoor" localSheetId="4">#REF!</definedName>
    <definedName name="Unskilledmazdoor" localSheetId="2">#REF!</definedName>
    <definedName name="Unskilledmazdoor" localSheetId="7">#REF!</definedName>
    <definedName name="Unskilledmazdoor" localSheetId="1">#REF!</definedName>
    <definedName name="Unskilledmazdoor" localSheetId="0">#REF!</definedName>
    <definedName name="Unskilledmazdoor">#REF!</definedName>
    <definedName name="UpdateTechSpec">#N/A</definedName>
    <definedName name="USD" localSheetId="5">#REF!</definedName>
    <definedName name="USD" localSheetId="4">#REF!</definedName>
    <definedName name="USD" localSheetId="2">#REF!</definedName>
    <definedName name="USD" localSheetId="7">#REF!</definedName>
    <definedName name="USD" localSheetId="1">#REF!</definedName>
    <definedName name="USD" localSheetId="0">#REF!</definedName>
    <definedName name="USD">#REF!</definedName>
    <definedName name="USLF">[59]ANAL!$E$8</definedName>
    <definedName name="USLM">[59]ANAL!$E$7</definedName>
    <definedName name="Ut" localSheetId="5">#REF!</definedName>
    <definedName name="Ut" localSheetId="4">#REF!</definedName>
    <definedName name="Ut" localSheetId="2">#REF!</definedName>
    <definedName name="Ut" localSheetId="7">#REF!</definedName>
    <definedName name="Ut" localSheetId="1">#REF!</definedName>
    <definedName name="Ut" localSheetId="0">#REF!</definedName>
    <definedName name="Ut">#REF!</definedName>
    <definedName name="V">#N/A</definedName>
    <definedName name="v1o" localSheetId="5">'[109]Pier Design(with offset)'!#REF!</definedName>
    <definedName name="v1o" localSheetId="4">'[109]Pier Design(with offset)'!#REF!</definedName>
    <definedName name="v1o" localSheetId="2">'[109]Pier Design(with offset)'!#REF!</definedName>
    <definedName name="v1o" localSheetId="7">'[109]Pier Design(with offset)'!#REF!</definedName>
    <definedName name="v1o" localSheetId="1">'[109]Pier Design(with offset)'!#REF!</definedName>
    <definedName name="v1o" localSheetId="0">'[109]Pier Design(with offset)'!#REF!</definedName>
    <definedName name="v1o">'[109]Pier Design(with offset)'!#REF!</definedName>
    <definedName name="v1oo" localSheetId="5">'[106]Pier Design(with offset)'!#REF!</definedName>
    <definedName name="v1oo" localSheetId="4">'[106]Pier Design(with offset)'!#REF!</definedName>
    <definedName name="v1oo" localSheetId="2">'[106]Pier Design(with offset)'!#REF!</definedName>
    <definedName name="v1oo" localSheetId="7">'[106]Pier Design(with offset)'!#REF!</definedName>
    <definedName name="v1oo" localSheetId="1">'[106]Pier Design(with offset)'!#REF!</definedName>
    <definedName name="v1oo" localSheetId="0">'[106]Pier Design(with offset)'!#REF!</definedName>
    <definedName name="v1oo">'[106]Pier Design(with offset)'!#REF!</definedName>
    <definedName name="va" localSheetId="5">#REF!</definedName>
    <definedName name="va" localSheetId="4">#REF!</definedName>
    <definedName name="va" localSheetId="2">#REF!</definedName>
    <definedName name="va" localSheetId="7">#REF!</definedName>
    <definedName name="va" localSheetId="1">#REF!</definedName>
    <definedName name="va" localSheetId="0">#REF!</definedName>
    <definedName name="va">#REF!</definedName>
    <definedName name="va___0" localSheetId="5">#REF!</definedName>
    <definedName name="va___0" localSheetId="4">#REF!</definedName>
    <definedName name="va___0" localSheetId="2">#REF!</definedName>
    <definedName name="va___0" localSheetId="7">#REF!</definedName>
    <definedName name="va___0" localSheetId="1">#REF!</definedName>
    <definedName name="va___0" localSheetId="0">#REF!</definedName>
    <definedName name="va___0">#REF!</definedName>
    <definedName name="va___13" localSheetId="5">#REF!</definedName>
    <definedName name="va___13" localSheetId="4">#REF!</definedName>
    <definedName name="va___13" localSheetId="2">#REF!</definedName>
    <definedName name="va___13" localSheetId="7">#REF!</definedName>
    <definedName name="va___13" localSheetId="1">#REF!</definedName>
    <definedName name="va___13" localSheetId="0">#REF!</definedName>
    <definedName name="va___13">#REF!</definedName>
    <definedName name="VALVES_STATEMENT" localSheetId="5">#REF!</definedName>
    <definedName name="VALVES_STATEMENT" localSheetId="4">#REF!</definedName>
    <definedName name="VALVES_STATEMENT" localSheetId="2">#REF!</definedName>
    <definedName name="VALVES_STATEMENT" localSheetId="7">#REF!</definedName>
    <definedName name="VALVES_STATEMENT" localSheetId="1">#REF!</definedName>
    <definedName name="VALVES_STATEMENT" localSheetId="0">#REF!</definedName>
    <definedName name="VALVES_STATEMENT">#REF!</definedName>
    <definedName name="van" localSheetId="1">[62]CondPol!$F$69</definedName>
    <definedName name="van" localSheetId="0">[62]CondPol!$F$69</definedName>
    <definedName name="van">[62]CondPol!$F$69</definedName>
    <definedName name="VANDEMATARAM" localSheetId="5">#REF!</definedName>
    <definedName name="VANDEMATARAM" localSheetId="4">#REF!</definedName>
    <definedName name="VANDEMATARAM" localSheetId="2">#REF!</definedName>
    <definedName name="VANDEMATARAM" localSheetId="7">#REF!</definedName>
    <definedName name="VANDEMATARAM" localSheetId="1">#REF!</definedName>
    <definedName name="VANDEMATARAM" localSheetId="0">#REF!</definedName>
    <definedName name="VANDEMATARAM">#REF!</definedName>
    <definedName name="vani" localSheetId="5">[62]MixBed!#REF!</definedName>
    <definedName name="vani" localSheetId="4">[62]MixBed!#REF!</definedName>
    <definedName name="vani" localSheetId="2">[62]MixBed!#REF!</definedName>
    <definedName name="vani" localSheetId="7">[62]MixBed!#REF!</definedName>
    <definedName name="vani" localSheetId="1">[62]MixBed!#REF!</definedName>
    <definedName name="vani" localSheetId="0">[62]MixBed!#REF!</definedName>
    <definedName name="vani">[62]MixBed!#REF!</definedName>
    <definedName name="vani1" localSheetId="5">[62]MixBed!#REF!</definedName>
    <definedName name="vani1" localSheetId="4">[62]MixBed!#REF!</definedName>
    <definedName name="vani1" localSheetId="2">[62]MixBed!#REF!</definedName>
    <definedName name="vani1" localSheetId="7">[62]MixBed!#REF!</definedName>
    <definedName name="vani1" localSheetId="1">[62]MixBed!#REF!</definedName>
    <definedName name="vani1" localSheetId="0">[62]MixBed!#REF!</definedName>
    <definedName name="vani1">[62]MixBed!#REF!</definedName>
    <definedName name="VB" localSheetId="5">#REF!</definedName>
    <definedName name="VB" localSheetId="4">#REF!</definedName>
    <definedName name="VB" localSheetId="2">#REF!</definedName>
    <definedName name="VB" localSheetId="7">#REF!</definedName>
    <definedName name="VB" localSheetId="1">#REF!</definedName>
    <definedName name="VB" localSheetId="0">#REF!</definedName>
    <definedName name="VB">#REF!</definedName>
    <definedName name="vbzxcbd" localSheetId="5">#REF!</definedName>
    <definedName name="vbzxcbd" localSheetId="4">#REF!</definedName>
    <definedName name="vbzxcbd" localSheetId="2">#REF!</definedName>
    <definedName name="vbzxcbd" localSheetId="7">#REF!</definedName>
    <definedName name="vbzxcbd" localSheetId="1">#REF!</definedName>
    <definedName name="vbzxcbd" localSheetId="0">#REF!</definedName>
    <definedName name="vbzxcbd">#REF!</definedName>
    <definedName name="vcat" localSheetId="1">[62]CondPol!$F$68</definedName>
    <definedName name="vcat" localSheetId="0">[62]CondPol!$F$68</definedName>
    <definedName name="vcat">[62]CondPol!$F$68</definedName>
    <definedName name="vcati" localSheetId="5">[62]MixBed!#REF!</definedName>
    <definedName name="vcati" localSheetId="4">[62]MixBed!#REF!</definedName>
    <definedName name="vcati" localSheetId="2">[62]MixBed!#REF!</definedName>
    <definedName name="vcati" localSheetId="7">[62]MixBed!#REF!</definedName>
    <definedName name="vcati" localSheetId="1">[62]MixBed!#REF!</definedName>
    <definedName name="vcati" localSheetId="0">[62]MixBed!#REF!</definedName>
    <definedName name="vcati">[62]MixBed!#REF!</definedName>
    <definedName name="vcati1" localSheetId="5">[62]MixBed!#REF!</definedName>
    <definedName name="vcati1" localSheetId="4">[62]MixBed!#REF!</definedName>
    <definedName name="vcati1" localSheetId="2">[62]MixBed!#REF!</definedName>
    <definedName name="vcati1" localSheetId="7">[62]MixBed!#REF!</definedName>
    <definedName name="vcati1" localSheetId="1">[62]MixBed!#REF!</definedName>
    <definedName name="vcati1" localSheetId="0">[62]MixBed!#REF!</definedName>
    <definedName name="vcati1">[62]MixBed!#REF!</definedName>
    <definedName name="VD" localSheetId="5">#REF!</definedName>
    <definedName name="VD" localSheetId="4">#REF!</definedName>
    <definedName name="VD" localSheetId="2">#REF!</definedName>
    <definedName name="VD" localSheetId="7">#REF!</definedName>
    <definedName name="VD" localSheetId="1">#REF!</definedName>
    <definedName name="VD" localSheetId="0">#REF!</definedName>
    <definedName name="VD">#REF!</definedName>
    <definedName name="velocity1">[34]FLUID_INFO!$A$4:$H$14</definedName>
    <definedName name="Vend" localSheetId="5">#REF!</definedName>
    <definedName name="Vend" localSheetId="4">#REF!</definedName>
    <definedName name="Vend" localSheetId="2">#REF!</definedName>
    <definedName name="Vend" localSheetId="7">#REF!</definedName>
    <definedName name="Vend" localSheetId="1">#REF!</definedName>
    <definedName name="Vend" localSheetId="0">#REF!</definedName>
    <definedName name="Vend">#REF!</definedName>
    <definedName name="venu">150</definedName>
    <definedName name="VERT_CON_DETAIL" localSheetId="5">#REF!</definedName>
    <definedName name="VERT_CON_DETAIL" localSheetId="4">#REF!</definedName>
    <definedName name="VERT_CON_DETAIL" localSheetId="2">#REF!</definedName>
    <definedName name="VERT_CON_DETAIL" localSheetId="7">#REF!</definedName>
    <definedName name="VERT_CON_DETAIL" localSheetId="1">#REF!</definedName>
    <definedName name="VERT_CON_DETAIL" localSheetId="0">#REF!</definedName>
    <definedName name="VERT_CON_DETAIL">#REF!</definedName>
    <definedName name="vertical_col_and_corner_walls" localSheetId="5">#REF!</definedName>
    <definedName name="vertical_col_and_corner_walls" localSheetId="4">#REF!</definedName>
    <definedName name="vertical_col_and_corner_walls" localSheetId="2">#REF!</definedName>
    <definedName name="vertical_col_and_corner_walls" localSheetId="7">#REF!</definedName>
    <definedName name="vertical_col_and_corner_walls" localSheetId="1">#REF!</definedName>
    <definedName name="vertical_col_and_corner_walls" localSheetId="0">#REF!</definedName>
    <definedName name="vertical_col_and_corner_walls">#REF!</definedName>
    <definedName name="vf" localSheetId="5" hidden="1">{"'Sheet1'!$L$16"}</definedName>
    <definedName name="vf" localSheetId="4" hidden="1">{"'Sheet1'!$L$16"}</definedName>
    <definedName name="vf" localSheetId="2" hidden="1">{"'Sheet1'!$L$16"}</definedName>
    <definedName name="vf" localSheetId="1" hidden="1">{"'Sheet1'!$L$16"}</definedName>
    <definedName name="vf" localSheetId="0" hidden="1">{"'Sheet1'!$L$16"}</definedName>
    <definedName name="vf" hidden="1">{"'Sheet1'!$L$16"}</definedName>
    <definedName name="VIBR" localSheetId="5">#REF!</definedName>
    <definedName name="VIBR" localSheetId="4">#REF!</definedName>
    <definedName name="VIBR" localSheetId="2">#REF!</definedName>
    <definedName name="VIBR" localSheetId="7">#REF!</definedName>
    <definedName name="VIBR" localSheetId="1">#REF!</definedName>
    <definedName name="VIBR" localSheetId="0">#REF!</definedName>
    <definedName name="VIBR">#REF!</definedName>
    <definedName name="VIBRA" localSheetId="5">#REF!</definedName>
    <definedName name="VIBRA" localSheetId="4">#REF!</definedName>
    <definedName name="VIBRA" localSheetId="2">#REF!</definedName>
    <definedName name="VIBRA" localSheetId="7">#REF!</definedName>
    <definedName name="VIBRA" localSheetId="1">#REF!</definedName>
    <definedName name="VIBRA" localSheetId="0">#REF!</definedName>
    <definedName name="VIBRA">#REF!</definedName>
    <definedName name="VIBRAB" localSheetId="5">#REF!</definedName>
    <definedName name="VIBRAB" localSheetId="4">#REF!</definedName>
    <definedName name="VIBRAB" localSheetId="2">#REF!</definedName>
    <definedName name="VIBRAB" localSheetId="7">#REF!</definedName>
    <definedName name="VIBRAB" localSheetId="1">#REF!</definedName>
    <definedName name="VIBRAB" localSheetId="0">#REF!</definedName>
    <definedName name="VIBRAB">#REF!</definedName>
    <definedName name="VIBRAS" localSheetId="5">#REF!</definedName>
    <definedName name="VIBRAS" localSheetId="4">#REF!</definedName>
    <definedName name="VIBRAS" localSheetId="2">#REF!</definedName>
    <definedName name="VIBRAS" localSheetId="7">#REF!</definedName>
    <definedName name="VIBRAS" localSheetId="1">#REF!</definedName>
    <definedName name="VIBRAS" localSheetId="0">#REF!</definedName>
    <definedName name="VIBRAS">#REF!</definedName>
    <definedName name="vinert" localSheetId="1">[62]CondPol!$F$70</definedName>
    <definedName name="vinert" localSheetId="0">[62]CondPol!$F$70</definedName>
    <definedName name="vinert">[62]CondPol!$F$70</definedName>
    <definedName name="Viscosity" localSheetId="5">#REF!</definedName>
    <definedName name="Viscosity" localSheetId="4">#REF!</definedName>
    <definedName name="Viscosity" localSheetId="2">#REF!</definedName>
    <definedName name="Viscosity" localSheetId="7">#REF!</definedName>
    <definedName name="Viscosity" localSheetId="1">#REF!</definedName>
    <definedName name="Viscosity" localSheetId="0">#REF!</definedName>
    <definedName name="Viscosity">#REF!</definedName>
    <definedName name="VIVEKANANDA" localSheetId="5">#REF!</definedName>
    <definedName name="VIVEKANANDA" localSheetId="4">#REF!</definedName>
    <definedName name="VIVEKANANDA" localSheetId="2">#REF!</definedName>
    <definedName name="VIVEKANANDA" localSheetId="7">#REF!</definedName>
    <definedName name="VIVEKANANDA" localSheetId="1">#REF!</definedName>
    <definedName name="VIVEKANANDA" localSheetId="0">#REF!</definedName>
    <definedName name="VIVEKANANDA">#REF!</definedName>
    <definedName name="vn" localSheetId="5" hidden="1">{"'Sheet1'!$L$16"}</definedName>
    <definedName name="vn" localSheetId="4" hidden="1">{"'Sheet1'!$L$16"}</definedName>
    <definedName name="vn" localSheetId="2" hidden="1">{"'Sheet1'!$L$16"}</definedName>
    <definedName name="vn" localSheetId="1" hidden="1">{"'Sheet1'!$L$16"}</definedName>
    <definedName name="vn" localSheetId="0" hidden="1">{"'Sheet1'!$L$16"}</definedName>
    <definedName name="vn" hidden="1">{"'Sheet1'!$L$16"}</definedName>
    <definedName name="VSD" localSheetId="5">#REF!</definedName>
    <definedName name="VSD" localSheetId="4">#REF!</definedName>
    <definedName name="VSD" localSheetId="2">#REF!</definedName>
    <definedName name="VSD" localSheetId="7">#REF!</definedName>
    <definedName name="VSD" localSheetId="1">#REF!</definedName>
    <definedName name="VSD" localSheetId="0">#REF!</definedName>
    <definedName name="VSD">#REF!</definedName>
    <definedName name="vsdim0" localSheetId="5">#REF!</definedName>
    <definedName name="vsdim0" localSheetId="4">#REF!</definedName>
    <definedName name="vsdim0" localSheetId="2">#REF!</definedName>
    <definedName name="vsdim0" localSheetId="7">#REF!</definedName>
    <definedName name="vsdim0" localSheetId="1">#REF!</definedName>
    <definedName name="vsdim0" localSheetId="0">#REF!</definedName>
    <definedName name="vsdim0">#REF!</definedName>
    <definedName name="Vsigma" localSheetId="5">#REF!</definedName>
    <definedName name="Vsigma" localSheetId="4">#REF!</definedName>
    <definedName name="Vsigma" localSheetId="2">#REF!</definedName>
    <definedName name="Vsigma" localSheetId="7">#REF!</definedName>
    <definedName name="Vsigma" localSheetId="1">#REF!</definedName>
    <definedName name="Vsigma" localSheetId="0">#REF!</definedName>
    <definedName name="Vsigma">#REF!</definedName>
    <definedName name="vtot" localSheetId="1">[62]CondPol!$F$71</definedName>
    <definedName name="vtot" localSheetId="0">[62]CondPol!$F$71</definedName>
    <definedName name="vtot">[62]CondPol!$F$71</definedName>
    <definedName name="VUTP" localSheetId="5">#REF!</definedName>
    <definedName name="VUTP" localSheetId="4">#REF!</definedName>
    <definedName name="VUTP" localSheetId="2">#REF!</definedName>
    <definedName name="VUTP" localSheetId="7">#REF!</definedName>
    <definedName name="VUTP" localSheetId="1">#REF!</definedName>
    <definedName name="VUTP" localSheetId="0">#REF!</definedName>
    <definedName name="VUTP">#REF!</definedName>
    <definedName name="vxz" localSheetId="5">#REF!:#REF!</definedName>
    <definedName name="vxz" localSheetId="4">#REF!:#REF!</definedName>
    <definedName name="vxz" localSheetId="2">#REF!:#REF!</definedName>
    <definedName name="vxz" localSheetId="7">#REF!:#REF!</definedName>
    <definedName name="vxz" localSheetId="1">#REF!:#REF!</definedName>
    <definedName name="vxz" localSheetId="0">#REF!:#REF!</definedName>
    <definedName name="vxz">#REF!:#REF!</definedName>
    <definedName name="Vz" localSheetId="5">#REF!</definedName>
    <definedName name="Vz" localSheetId="4">#REF!</definedName>
    <definedName name="Vz" localSheetId="2">#REF!</definedName>
    <definedName name="Vz" localSheetId="7">#REF!</definedName>
    <definedName name="Vz" localSheetId="1">#REF!</definedName>
    <definedName name="Vz" localSheetId="0">#REF!</definedName>
    <definedName name="Vz">#REF!</definedName>
    <definedName name="w" localSheetId="5">#REF!</definedName>
    <definedName name="w" localSheetId="4">#REF!</definedName>
    <definedName name="w" localSheetId="2">#REF!</definedName>
    <definedName name="w" localSheetId="7">#REF!</definedName>
    <definedName name="w" localSheetId="1">#REF!</definedName>
    <definedName name="w" localSheetId="0">#REF!</definedName>
    <definedName name="w">#REF!</definedName>
    <definedName name="W_BODY" localSheetId="5">#REF!</definedName>
    <definedName name="W_BODY" localSheetId="4">#REF!</definedName>
    <definedName name="W_BODY" localSheetId="2">#REF!</definedName>
    <definedName name="W_BODY" localSheetId="7">#REF!</definedName>
    <definedName name="W_BODY" localSheetId="1">#REF!</definedName>
    <definedName name="W_BODY" localSheetId="0">#REF!</definedName>
    <definedName name="W_BODY">#REF!</definedName>
    <definedName name="W_INTERNALS" localSheetId="5">#REF!</definedName>
    <definedName name="W_INTERNALS" localSheetId="4">#REF!</definedName>
    <definedName name="W_INTERNALS" localSheetId="2">#REF!</definedName>
    <definedName name="W_INTERNALS" localSheetId="7">#REF!</definedName>
    <definedName name="W_INTERNALS" localSheetId="1">#REF!</definedName>
    <definedName name="W_INTERNALS" localSheetId="0">#REF!</definedName>
    <definedName name="W_INTERNALS">#REF!</definedName>
    <definedName name="W_PLATFORM" localSheetId="5">#REF!</definedName>
    <definedName name="W_PLATFORM" localSheetId="4">#REF!</definedName>
    <definedName name="W_PLATFORM" localSheetId="2">#REF!</definedName>
    <definedName name="W_PLATFORM" localSheetId="7">#REF!</definedName>
    <definedName name="W_PLATFORM" localSheetId="1">#REF!</definedName>
    <definedName name="W_PLATFORM" localSheetId="0">#REF!</definedName>
    <definedName name="W_PLATFORM">#REF!</definedName>
    <definedName name="w1_w2" localSheetId="5">#REF!</definedName>
    <definedName name="w1_w2" localSheetId="4">#REF!</definedName>
    <definedName name="w1_w2" localSheetId="2">#REF!</definedName>
    <definedName name="w1_w2" localSheetId="7">#REF!</definedName>
    <definedName name="w1_w2" localSheetId="1">#REF!</definedName>
    <definedName name="w1_w2" localSheetId="0">#REF!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5">#REF!</definedName>
    <definedName name="wallht" localSheetId="4">#REF!</definedName>
    <definedName name="wallht" localSheetId="2">#REF!</definedName>
    <definedName name="wallht" localSheetId="7">#REF!</definedName>
    <definedName name="wallht" localSheetId="1">#REF!</definedName>
    <definedName name="wallht" localSheetId="0">#REF!</definedName>
    <definedName name="wallht">#REF!</definedName>
    <definedName name="wallthk" localSheetId="5">#REF!</definedName>
    <definedName name="wallthk" localSheetId="4">#REF!</definedName>
    <definedName name="wallthk" localSheetId="2">#REF!</definedName>
    <definedName name="wallthk" localSheetId="7">#REF!</definedName>
    <definedName name="wallthk" localSheetId="1">#REF!</definedName>
    <definedName name="wallthk" localSheetId="0">#REF!</definedName>
    <definedName name="wallthk">#REF!</definedName>
    <definedName name="WATER" localSheetId="5">#REF!</definedName>
    <definedName name="WATER" localSheetId="4">#REF!</definedName>
    <definedName name="WATER" localSheetId="2">#REF!</definedName>
    <definedName name="WATER" localSheetId="7">#REF!</definedName>
    <definedName name="WATER" localSheetId="1">#REF!</definedName>
    <definedName name="WATER" localSheetId="0">#REF!</definedName>
    <definedName name="WATER">#REF!</definedName>
    <definedName name="water_funds" localSheetId="5" hidden="1">{"'Sheet1'!$A$4386:$N$4591"}</definedName>
    <definedName name="water_funds" localSheetId="4" hidden="1">{"'Sheet1'!$A$4386:$N$4591"}</definedName>
    <definedName name="water_funds" localSheetId="2" hidden="1">{"'Sheet1'!$A$4386:$N$4591"}</definedName>
    <definedName name="water_funds" localSheetId="1" hidden="1">{"'Sheet1'!$A$4386:$N$4591"}</definedName>
    <definedName name="water_funds" localSheetId="0" hidden="1">{"'Sheet1'!$A$4386:$N$4591"}</definedName>
    <definedName name="water_funds" hidden="1">{"'Sheet1'!$A$4386:$N$4591"}</definedName>
    <definedName name="WBM" localSheetId="5">#REF!</definedName>
    <definedName name="WBM" localSheetId="4">#REF!</definedName>
    <definedName name="WBM" localSheetId="2">#REF!</definedName>
    <definedName name="WBM" localSheetId="7">#REF!</definedName>
    <definedName name="WBM" localSheetId="1">#REF!</definedName>
    <definedName name="WBM" localSheetId="0">#REF!</definedName>
    <definedName name="WBM">#REF!</definedName>
    <definedName name="WBT" localSheetId="5">#REF!</definedName>
    <definedName name="WBT" localSheetId="4">#REF!</definedName>
    <definedName name="WBT" localSheetId="2">#REF!</definedName>
    <definedName name="WBT" localSheetId="7">#REF!</definedName>
    <definedName name="WBT" localSheetId="1">#REF!</definedName>
    <definedName name="WBT" localSheetId="0">#REF!</definedName>
    <definedName name="WBT">#REF!</definedName>
    <definedName name="wc" localSheetId="5">'[106]Pier Design(with offset)'!#REF!</definedName>
    <definedName name="wc" localSheetId="4">'[106]Pier Design(with offset)'!#REF!</definedName>
    <definedName name="wc" localSheetId="2">'[106]Pier Design(with offset)'!#REF!</definedName>
    <definedName name="wc" localSheetId="7">'[106]Pier Design(with offset)'!#REF!</definedName>
    <definedName name="wc" localSheetId="1">'[106]Pier Design(with offset)'!#REF!</definedName>
    <definedName name="wc" localSheetId="0">'[106]Pier Design(with offset)'!#REF!</definedName>
    <definedName name="wc">'[106]Pier Design(with offset)'!#REF!</definedName>
    <definedName name="wct" localSheetId="5">'[109]Pier Design(with offset)'!#REF!</definedName>
    <definedName name="wct" localSheetId="4">'[109]Pier Design(with offset)'!#REF!</definedName>
    <definedName name="wct" localSheetId="2">'[109]Pier Design(with offset)'!#REF!</definedName>
    <definedName name="wct" localSheetId="7">'[109]Pier Design(with offset)'!#REF!</definedName>
    <definedName name="wct" localSheetId="1">'[109]Pier Design(with offset)'!#REF!</definedName>
    <definedName name="wct" localSheetId="0">'[109]Pier Design(with offset)'!#REF!</definedName>
    <definedName name="wct">'[109]Pier Design(with offset)'!#REF!</definedName>
    <definedName name="WE" localSheetId="5" hidden="1">{#N/A,#N/A,FALSE,"CCTV"}</definedName>
    <definedName name="WE" localSheetId="4" hidden="1">{#N/A,#N/A,FALSE,"CCTV"}</definedName>
    <definedName name="WE" localSheetId="2" hidden="1">{#N/A,#N/A,FALSE,"CCTV"}</definedName>
    <definedName name="WE" localSheetId="1" hidden="1">{#N/A,#N/A,FALSE,"CCTV"}</definedName>
    <definedName name="WE" localSheetId="0" hidden="1">{#N/A,#N/A,FALSE,"CCTV"}</definedName>
    <definedName name="WE" hidden="1">{#N/A,#N/A,FALSE,"CCTV"}</definedName>
    <definedName name="WELD" localSheetId="5">#REF!</definedName>
    <definedName name="WELD" localSheetId="4">#REF!</definedName>
    <definedName name="WELD" localSheetId="2">#REF!</definedName>
    <definedName name="WELD" localSheetId="7">#REF!</definedName>
    <definedName name="WELD" localSheetId="1">#REF!</definedName>
    <definedName name="WELD" localSheetId="0">#REF!</definedName>
    <definedName name="WELD">#REF!</definedName>
    <definedName name="WELDH" localSheetId="5">#REF!</definedName>
    <definedName name="WELDH" localSheetId="4">#REF!</definedName>
    <definedName name="WELDH" localSheetId="2">#REF!</definedName>
    <definedName name="WELDH" localSheetId="7">#REF!</definedName>
    <definedName name="WELDH" localSheetId="1">#REF!</definedName>
    <definedName name="WELDH" localSheetId="0">#REF!</definedName>
    <definedName name="WELDH">#REF!</definedName>
    <definedName name="wfbwfbwf" localSheetId="5">#REF!</definedName>
    <definedName name="wfbwfbwf" localSheetId="4">#REF!</definedName>
    <definedName name="wfbwfbwf" localSheetId="2">#REF!</definedName>
    <definedName name="wfbwfbwf" localSheetId="7">#REF!</definedName>
    <definedName name="wfbwfbwf" localSheetId="1">#REF!</definedName>
    <definedName name="wfbwfbwf" localSheetId="0">#REF!</definedName>
    <definedName name="wfbwfbwf">#REF!</definedName>
    <definedName name="wid" localSheetId="5">#REF!</definedName>
    <definedName name="wid" localSheetId="4">#REF!</definedName>
    <definedName name="wid" localSheetId="2">#REF!</definedName>
    <definedName name="wid" localSheetId="7">#REF!</definedName>
    <definedName name="wid" localSheetId="1">#REF!</definedName>
    <definedName name="wid" localSheetId="0">#REF!</definedName>
    <definedName name="wid">#REF!</definedName>
    <definedName name="wkarea" localSheetId="5">#REF!</definedName>
    <definedName name="wkarea" localSheetId="4">#REF!</definedName>
    <definedName name="wkarea" localSheetId="2">#REF!</definedName>
    <definedName name="wkarea" localSheetId="7">#REF!</definedName>
    <definedName name="wkarea" localSheetId="1">#REF!</definedName>
    <definedName name="wkarea" localSheetId="0">#REF!</definedName>
    <definedName name="wkarea">#REF!</definedName>
    <definedName name="Wkerb">[64]basdat!$D$8</definedName>
    <definedName name="wktable" localSheetId="5">#REF!</definedName>
    <definedName name="wktable" localSheetId="4">#REF!</definedName>
    <definedName name="wktable" localSheetId="2">#REF!</definedName>
    <definedName name="wktable" localSheetId="7">#REF!</definedName>
    <definedName name="wktable" localSheetId="1">#REF!</definedName>
    <definedName name="wktable" localSheetId="0">#REF!</definedName>
    <definedName name="wktable">#REF!</definedName>
    <definedName name="WLP" localSheetId="5">#REF!</definedName>
    <definedName name="WLP" localSheetId="4">#REF!</definedName>
    <definedName name="WLP" localSheetId="2">#REF!</definedName>
    <definedName name="WLP" localSheetId="7">#REF!</definedName>
    <definedName name="WLP" localSheetId="1">#REF!</definedName>
    <definedName name="WLP" localSheetId="0">#REF!</definedName>
    <definedName name="WLP">#REF!</definedName>
    <definedName name="WMMP" localSheetId="5">#REF!</definedName>
    <definedName name="WMMP" localSheetId="4">#REF!</definedName>
    <definedName name="WMMP" localSheetId="2">#REF!</definedName>
    <definedName name="WMMP" localSheetId="7">#REF!</definedName>
    <definedName name="WMMP" localSheetId="1">#REF!</definedName>
    <definedName name="WMMP" localSheetId="0">#REF!</definedName>
    <definedName name="WMMP">#REF!</definedName>
    <definedName name="WMP" localSheetId="5">#REF!</definedName>
    <definedName name="WMP" localSheetId="4">#REF!</definedName>
    <definedName name="WMP" localSheetId="2">#REF!</definedName>
    <definedName name="WMP" localSheetId="7">#REF!</definedName>
    <definedName name="WMP" localSheetId="1">#REF!</definedName>
    <definedName name="WMP" localSheetId="0">#REF!</definedName>
    <definedName name="WMP">#REF!</definedName>
    <definedName name="WOL" localSheetId="5">#REF!</definedName>
    <definedName name="WOL" localSheetId="4">#REF!</definedName>
    <definedName name="WOL" localSheetId="2">#REF!</definedName>
    <definedName name="WOL" localSheetId="7">#REF!</definedName>
    <definedName name="WOL" localSheetId="1">#REF!</definedName>
    <definedName name="WOL" localSheetId="0">#REF!</definedName>
    <definedName name="WOL">#REF!</definedName>
    <definedName name="word">[72]Sheet1!$A$50:$C$161</definedName>
    <definedName name="work" localSheetId="5">#REF!</definedName>
    <definedName name="work" localSheetId="4">#REF!</definedName>
    <definedName name="work" localSheetId="2">#REF!</definedName>
    <definedName name="work" localSheetId="7">#REF!</definedName>
    <definedName name="work" localSheetId="1">#REF!</definedName>
    <definedName name="work" localSheetId="0">#REF!</definedName>
    <definedName name="work">#REF!</definedName>
    <definedName name="WP" localSheetId="5">#REF!</definedName>
    <definedName name="WP" localSheetId="4">#REF!</definedName>
    <definedName name="WP" localSheetId="2">#REF!</definedName>
    <definedName name="WP" localSheetId="7">#REF!</definedName>
    <definedName name="WP" localSheetId="1">#REF!</definedName>
    <definedName name="WP" localSheetId="0">#REF!</definedName>
    <definedName name="WP">#REF!</definedName>
    <definedName name="WPcomp">'[147]21-Rate Analysis-1'!$E$29</definedName>
    <definedName name="wr" localSheetId="5">'[106]Pier Design(with offset)'!#REF!</definedName>
    <definedName name="wr" localSheetId="4">'[106]Pier Design(with offset)'!#REF!</definedName>
    <definedName name="wr" localSheetId="2">'[106]Pier Design(with offset)'!#REF!</definedName>
    <definedName name="wr" localSheetId="7">'[106]Pier Design(with offset)'!#REF!</definedName>
    <definedName name="wr" localSheetId="1">'[106]Pier Design(with offset)'!#REF!</definedName>
    <definedName name="wr" localSheetId="0">'[106]Pier Design(with offset)'!#REF!</definedName>
    <definedName name="wr">'[106]Pier Design(with offset)'!#REF!</definedName>
    <definedName name="WRITE" localSheetId="5" hidden="1">{#N/A,#N/A,FALSE,"CCTV"}</definedName>
    <definedName name="WRITE" localSheetId="4" hidden="1">{#N/A,#N/A,FALSE,"CCTV"}</definedName>
    <definedName name="WRITE" localSheetId="2" hidden="1">{#N/A,#N/A,FALSE,"CCTV"}</definedName>
    <definedName name="WRITE" localSheetId="1" hidden="1">{#N/A,#N/A,FALSE,"CCTV"}</definedName>
    <definedName name="WRITE" localSheetId="0" hidden="1">{#N/A,#N/A,FALSE,"CCTV"}</definedName>
    <definedName name="WRITE" hidden="1">{#N/A,#N/A,FALSE,"CCTV"}</definedName>
    <definedName name="wrn.BM." localSheetId="5" hidden="1">{#N/A,#N/A,FALSE,"CCTV"}</definedName>
    <definedName name="wrn.BM." localSheetId="4" hidden="1">{#N/A,#N/A,FALSE,"CCTV"}</definedName>
    <definedName name="wrn.BM." localSheetId="2" hidden="1">{#N/A,#N/A,FALSE,"CCTV"}</definedName>
    <definedName name="wrn.BM." localSheetId="1" hidden="1">{#N/A,#N/A,FALSE,"CCTV"}</definedName>
    <definedName name="wrn.BM." localSheetId="0" hidden="1">{#N/A,#N/A,FALSE,"CCTV"}</definedName>
    <definedName name="wrn.BM." hidden="1">{#N/A,#N/A,FALSE,"CCTV"}</definedName>
    <definedName name="wrn.budget." localSheetId="5" hidden="1">{"form-D1",#N/A,FALSE,"FORM-D1";"form-D1_amt",#N/A,FALSE,"FORM-D1"}</definedName>
    <definedName name="wrn.budget." localSheetId="4" hidden="1">{"form-D1",#N/A,FALSE,"FORM-D1";"form-D1_amt",#N/A,FALSE,"FORM-D1"}</definedName>
    <definedName name="wrn.budget." localSheetId="2" hidden="1">{"form-D1",#N/A,FALSE,"FORM-D1";"form-D1_amt",#N/A,FALSE,"FORM-D1"}</definedName>
    <definedName name="wrn.budget." localSheetId="1" hidden="1">{"form-D1",#N/A,FALSE,"FORM-D1";"form-D1_amt",#N/A,FALSE,"FORM-D1"}</definedName>
    <definedName name="wrn.budget." localSheetId="0" hidden="1">{"form-D1",#N/A,FALSE,"FORM-D1";"form-D1_amt",#N/A,FALSE,"FORM-D1"}</definedName>
    <definedName name="wrn.budget." hidden="1">{"form-D1",#N/A,FALSE,"FORM-D1";"form-D1_amt",#N/A,FALSE,"FORM-D1"}</definedName>
    <definedName name="wrn.trial." localSheetId="5">{#N/A,#N/A,FALSE,"mpph1";#N/A,#N/A,FALSE,"mpmseb";#N/A,#N/A,FALSE,"mpph2"}</definedName>
    <definedName name="wrn.trial." localSheetId="4">{#N/A,#N/A,FALSE,"mpph1";#N/A,#N/A,FALSE,"mpmseb";#N/A,#N/A,FALSE,"mpph2"}</definedName>
    <definedName name="wrn.trial." localSheetId="2">{#N/A,#N/A,FALSE,"mpph1";#N/A,#N/A,FALSE,"mpmseb";#N/A,#N/A,FALSE,"mpph2"}</definedName>
    <definedName name="wrn.trial." localSheetId="1">{#N/A,#N/A,FALSE,"mpph1";#N/A,#N/A,FALSE,"mpmseb";#N/A,#N/A,FALSE,"mpph2"}</definedName>
    <definedName name="wrn.trial." localSheetId="0">{#N/A,#N/A,FALSE,"mpph1";#N/A,#N/A,FALSE,"mpmseb";#N/A,#N/A,FALSE,"mpph2"}</definedName>
    <definedName name="wrn.trial.">{#N/A,#N/A,FALSE,"mpph1";#N/A,#N/A,FALSE,"mpmseb";#N/A,#N/A,FALSE,"mpph2"}</definedName>
    <definedName name="wrn.건물기초."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5">#REF!</definedName>
    <definedName name="WT" localSheetId="4">#REF!</definedName>
    <definedName name="WT" localSheetId="2">#REF!</definedName>
    <definedName name="WT" localSheetId="7">#REF!</definedName>
    <definedName name="WT" localSheetId="1">#REF!</definedName>
    <definedName name="WT" localSheetId="0">#REF!</definedName>
    <definedName name="WT">#REF!</definedName>
    <definedName name="WTANK" localSheetId="5">#REF!</definedName>
    <definedName name="WTANK" localSheetId="4">#REF!</definedName>
    <definedName name="WTANK" localSheetId="2">#REF!</definedName>
    <definedName name="WTANK" localSheetId="7">#REF!</definedName>
    <definedName name="WTANK" localSheetId="1">#REF!</definedName>
    <definedName name="WTANK" localSheetId="0">#REF!</definedName>
    <definedName name="WTANK">#REF!</definedName>
    <definedName name="WTANK1" localSheetId="5">#REF!</definedName>
    <definedName name="WTANK1" localSheetId="4">#REF!</definedName>
    <definedName name="WTANK1" localSheetId="2">#REF!</definedName>
    <definedName name="WTANK1" localSheetId="7">#REF!</definedName>
    <definedName name="WTANK1" localSheetId="1">#REF!</definedName>
    <definedName name="WTANK1" localSheetId="0">#REF!</definedName>
    <definedName name="WTANK1">#REF!</definedName>
    <definedName name="wtr" localSheetId="5">'[109]Pier Design(with offset)'!#REF!</definedName>
    <definedName name="wtr" localSheetId="4">'[109]Pier Design(with offset)'!#REF!</definedName>
    <definedName name="wtr" localSheetId="2">'[109]Pier Design(with offset)'!#REF!</definedName>
    <definedName name="wtr" localSheetId="7">'[109]Pier Design(with offset)'!#REF!</definedName>
    <definedName name="wtr" localSheetId="1">'[109]Pier Design(with offset)'!#REF!</definedName>
    <definedName name="wtr" localSheetId="0">'[109]Pier Design(with offset)'!#REF!</definedName>
    <definedName name="wtr">'[109]Pier Design(with offset)'!#REF!</definedName>
    <definedName name="x" localSheetId="5">#REF!</definedName>
    <definedName name="x" localSheetId="4">#REF!</definedName>
    <definedName name="x" localSheetId="2">#REF!</definedName>
    <definedName name="x" localSheetId="7">#REF!</definedName>
    <definedName name="x" localSheetId="1">#REF!</definedName>
    <definedName name="x" localSheetId="0">#REF!</definedName>
    <definedName name="x">#REF!</definedName>
    <definedName name="Xl" localSheetId="5">#REF!</definedName>
    <definedName name="Xl" localSheetId="4">#REF!</definedName>
    <definedName name="Xl" localSheetId="2">#REF!</definedName>
    <definedName name="Xl" localSheetId="7">#REF!</definedName>
    <definedName name="Xl" localSheetId="1">#REF!</definedName>
    <definedName name="Xl" localSheetId="0">#REF!</definedName>
    <definedName name="Xl">#REF!</definedName>
    <definedName name="Xl___0" localSheetId="5">#REF!</definedName>
    <definedName name="Xl___0" localSheetId="4">#REF!</definedName>
    <definedName name="Xl___0" localSheetId="2">#REF!</definedName>
    <definedName name="Xl___0" localSheetId="7">#REF!</definedName>
    <definedName name="Xl___0" localSheetId="1">#REF!</definedName>
    <definedName name="Xl___0" localSheetId="0">#REF!</definedName>
    <definedName name="Xl___0">#REF!</definedName>
    <definedName name="Xl___13" localSheetId="5">#REF!</definedName>
    <definedName name="Xl___13" localSheetId="4">#REF!</definedName>
    <definedName name="Xl___13" localSheetId="2">#REF!</definedName>
    <definedName name="Xl___13" localSheetId="7">#REF!</definedName>
    <definedName name="Xl___13" localSheetId="1">#REF!</definedName>
    <definedName name="Xl___13" localSheetId="0">#REF!</definedName>
    <definedName name="Xl___13">#REF!</definedName>
    <definedName name="xxx" localSheetId="5">#REF!</definedName>
    <definedName name="xxx" localSheetId="4">#REF!</definedName>
    <definedName name="xxx" localSheetId="2">#REF!</definedName>
    <definedName name="xxx" localSheetId="7">#REF!</definedName>
    <definedName name="xxx" localSheetId="1">#REF!</definedName>
    <definedName name="xxx" localSheetId="0">#REF!</definedName>
    <definedName name="xxx">#REF!</definedName>
    <definedName name="xyz" localSheetId="5">#REF!</definedName>
    <definedName name="xyz" localSheetId="4">#REF!</definedName>
    <definedName name="xyz" localSheetId="2">#REF!</definedName>
    <definedName name="xyz" localSheetId="7">#REF!</definedName>
    <definedName name="xyz" localSheetId="1">#REF!</definedName>
    <definedName name="xyz" localSheetId="0">#REF!</definedName>
    <definedName name="xyz">#REF!</definedName>
    <definedName name="Y" localSheetId="5">#REF!</definedName>
    <definedName name="Y" localSheetId="4">#REF!</definedName>
    <definedName name="Y" localSheetId="2">#REF!</definedName>
    <definedName name="Y" localSheetId="7">#REF!</definedName>
    <definedName name="Y" localSheetId="1">#REF!</definedName>
    <definedName name="Y" localSheetId="0">#REF!</definedName>
    <definedName name="Y">#REF!</definedName>
    <definedName name="y_strainer" localSheetId="5">#REF!</definedName>
    <definedName name="y_strainer" localSheetId="4">#REF!</definedName>
    <definedName name="y_strainer" localSheetId="2">#REF!</definedName>
    <definedName name="y_strainer" localSheetId="7">#REF!</definedName>
    <definedName name="y_strainer" localSheetId="1">#REF!</definedName>
    <definedName name="y_strainer" localSheetId="0">#REF!</definedName>
    <definedName name="y_strainer">#REF!</definedName>
    <definedName name="Year_no" localSheetId="5">IF('[65]Engg-Exec-2'!#REF!&gt;=[65]User!$AS$8,4,IF('[65]Engg-Exec-2'!#REF!&gt;=[65]User!$AR$8,3,IF('[65]Engg-Exec-2'!#REF!&gt;=[65]User!$AQ$8,2,1)))</definedName>
    <definedName name="Year_no" localSheetId="4">IF('[65]Engg-Exec-2'!#REF!&gt;=[65]User!$AS$8,4,IF('[65]Engg-Exec-2'!#REF!&gt;=[65]User!$AR$8,3,IF('[65]Engg-Exec-2'!#REF!&gt;=[65]User!$AQ$8,2,1)))</definedName>
    <definedName name="Year_no" localSheetId="2">IF('[65]Engg-Exec-2'!#REF!&gt;=[65]User!$AS$8,4,IF('[65]Engg-Exec-2'!#REF!&gt;=[65]User!$AR$8,3,IF('[65]Engg-Exec-2'!#REF!&gt;=[65]User!$AQ$8,2,1)))</definedName>
    <definedName name="Year_no" localSheetId="7">IF('[65]Engg-Exec-2'!#REF!&gt;=[65]User!$AS$8,4,IF('[65]Engg-Exec-2'!#REF!&gt;=[65]User!$AR$8,3,IF('[65]Engg-Exec-2'!#REF!&gt;=[65]User!$AQ$8,2,1)))</definedName>
    <definedName name="Year_no" localSheetId="1">IF('[65]Engg-Exec-2'!#REF!&gt;=[65]User!$AS$8,4,IF('[65]Engg-Exec-2'!#REF!&gt;=[65]User!$AR$8,3,IF('[65]Engg-Exec-2'!#REF!&gt;=[65]User!$AQ$8,2,1)))</definedName>
    <definedName name="Year_no" localSheetId="0">IF('[65]Engg-Exec-2'!#REF!&gt;=[65]User!$AS$8,4,IF('[65]Engg-Exec-2'!#REF!&gt;=[65]User!$AR$8,3,IF('[65]Engg-Exec-2'!#REF!&gt;=[65]User!$AQ$8,2,1)))</definedName>
    <definedName name="Year_no">IF('[65]Engg-Exec-2'!#REF!&gt;=[65]User!$AS$8,4,IF('[65]Engg-Exec-2'!#REF!&gt;=[65]User!$AR$8,3,IF('[65]Engg-Exec-2'!#REF!&gt;=[65]User!$AQ$8,2,1)))</definedName>
    <definedName name="YG" localSheetId="5">#REF!</definedName>
    <definedName name="YG" localSheetId="4">#REF!</definedName>
    <definedName name="YG" localSheetId="2">#REF!</definedName>
    <definedName name="YG" localSheetId="7">#REF!</definedName>
    <definedName name="YG" localSheetId="1">#REF!</definedName>
    <definedName name="YG" localSheetId="0">#REF!</definedName>
    <definedName name="YG">#REF!</definedName>
    <definedName name="yi" localSheetId="5" hidden="1">{"'Sheet1'!$L$16"}</definedName>
    <definedName name="yi" localSheetId="4" hidden="1">{"'Sheet1'!$L$16"}</definedName>
    <definedName name="yi" localSheetId="2" hidden="1">{"'Sheet1'!$L$16"}</definedName>
    <definedName name="yi" localSheetId="1" hidden="1">{"'Sheet1'!$L$16"}</definedName>
    <definedName name="yi" localSheetId="0" hidden="1">{"'Sheet1'!$L$16"}</definedName>
    <definedName name="yi" hidden="1">{"'Sheet1'!$L$16"}</definedName>
    <definedName name="yRNG">[34]Tables!$U$8:$W$13</definedName>
    <definedName name="yRNG1">[34]Tables!$T$8:$W$13</definedName>
    <definedName name="yy" localSheetId="5">#REF!</definedName>
    <definedName name="yy" localSheetId="4">#REF!</definedName>
    <definedName name="yy" localSheetId="2">#REF!</definedName>
    <definedName name="yy" localSheetId="7">#REF!</definedName>
    <definedName name="yy" localSheetId="1">#REF!</definedName>
    <definedName name="yy" localSheetId="0">#REF!</definedName>
    <definedName name="yy">#REF!</definedName>
    <definedName name="z" localSheetId="5">'[148]Analy_7-10'!#REF!</definedName>
    <definedName name="z" localSheetId="4">'[148]Analy_7-10'!#REF!</definedName>
    <definedName name="z" localSheetId="2">'[148]Analy_7-10'!#REF!</definedName>
    <definedName name="z" localSheetId="7">'[148]Analy_7-10'!#REF!</definedName>
    <definedName name="z" localSheetId="1">'[148]Analy_7-10'!#REF!</definedName>
    <definedName name="z" localSheetId="0">'[148]Analy_7-10'!#REF!</definedName>
    <definedName name="z">'[148]Analy_7-10'!#REF!</definedName>
    <definedName name="zcncvnz" localSheetId="5">#REF!</definedName>
    <definedName name="zcncvnz" localSheetId="4">#REF!</definedName>
    <definedName name="zcncvnz" localSheetId="2">#REF!</definedName>
    <definedName name="zcncvnz" localSheetId="7">#REF!</definedName>
    <definedName name="zcncvnz" localSheetId="1">#REF!</definedName>
    <definedName name="zcncvnz" localSheetId="0">#REF!</definedName>
    <definedName name="zcncvnz">#REF!</definedName>
    <definedName name="zcvbzv" localSheetId="5">#REF!</definedName>
    <definedName name="zcvbzv" localSheetId="4">#REF!</definedName>
    <definedName name="zcvbzv" localSheetId="2">#REF!</definedName>
    <definedName name="zcvbzv" localSheetId="7">#REF!</definedName>
    <definedName name="zcvbzv" localSheetId="1">#REF!</definedName>
    <definedName name="zcvbzv" localSheetId="0">#REF!</definedName>
    <definedName name="zcvbzv">#REF!</definedName>
    <definedName name="zcvn" localSheetId="5">#REF!</definedName>
    <definedName name="zcvn" localSheetId="4">#REF!</definedName>
    <definedName name="zcvn" localSheetId="2">#REF!</definedName>
    <definedName name="zcvn" localSheetId="7">#REF!</definedName>
    <definedName name="zcvn" localSheetId="1">#REF!</definedName>
    <definedName name="zcvn" localSheetId="0">#REF!</definedName>
    <definedName name="zcvn">#REF!</definedName>
    <definedName name="zcvnzcvn" localSheetId="5">#REF!</definedName>
    <definedName name="zcvnzcvn" localSheetId="4">#REF!</definedName>
    <definedName name="zcvnzcvn" localSheetId="2">#REF!</definedName>
    <definedName name="zcvnzcvn" localSheetId="7">#REF!</definedName>
    <definedName name="zcvnzcvn" localSheetId="1">#REF!</definedName>
    <definedName name="zcvnzcvn" localSheetId="0">#REF!</definedName>
    <definedName name="zcvnzcvn">#REF!</definedName>
    <definedName name="zcvvcn" localSheetId="5">#REF!</definedName>
    <definedName name="zcvvcn" localSheetId="4">#REF!</definedName>
    <definedName name="zcvvcn" localSheetId="2">#REF!</definedName>
    <definedName name="zcvvcn" localSheetId="7">#REF!</definedName>
    <definedName name="zcvvcn" localSheetId="1">#REF!</definedName>
    <definedName name="zcvvcn" localSheetId="0">#REF!</definedName>
    <definedName name="zcvvcn">#REF!</definedName>
    <definedName name="zl" localSheetId="5">#REF!</definedName>
    <definedName name="zl" localSheetId="4">#REF!</definedName>
    <definedName name="zl" localSheetId="2">#REF!</definedName>
    <definedName name="zl" localSheetId="7">#REF!</definedName>
    <definedName name="zl" localSheetId="1">#REF!</definedName>
    <definedName name="zl" localSheetId="0">#REF!</definedName>
    <definedName name="zl">#REF!</definedName>
    <definedName name="zl___0" localSheetId="5">#REF!</definedName>
    <definedName name="zl___0" localSheetId="4">#REF!</definedName>
    <definedName name="zl___0" localSheetId="2">#REF!</definedName>
    <definedName name="zl___0" localSheetId="7">#REF!</definedName>
    <definedName name="zl___0" localSheetId="1">#REF!</definedName>
    <definedName name="zl___0" localSheetId="0">#REF!</definedName>
    <definedName name="zl___0">#REF!</definedName>
    <definedName name="zl___13" localSheetId="5">#REF!</definedName>
    <definedName name="zl___13" localSheetId="4">#REF!</definedName>
    <definedName name="zl___13" localSheetId="2">#REF!</definedName>
    <definedName name="zl___13" localSheetId="7">#REF!</definedName>
    <definedName name="zl___13" localSheetId="1">#REF!</definedName>
    <definedName name="zl___13" localSheetId="0">#REF!</definedName>
    <definedName name="zl___13">#REF!</definedName>
    <definedName name="zlpu" localSheetId="5">#REF!</definedName>
    <definedName name="zlpu" localSheetId="4">#REF!</definedName>
    <definedName name="zlpu" localSheetId="2">#REF!</definedName>
    <definedName name="zlpu" localSheetId="7">#REF!</definedName>
    <definedName name="zlpu" localSheetId="1">#REF!</definedName>
    <definedName name="zlpu" localSheetId="0">#REF!</definedName>
    <definedName name="zlpu">#REF!</definedName>
    <definedName name="zlpu___0" localSheetId="5">#REF!</definedName>
    <definedName name="zlpu___0" localSheetId="4">#REF!</definedName>
    <definedName name="zlpu___0" localSheetId="2">#REF!</definedName>
    <definedName name="zlpu___0" localSheetId="7">#REF!</definedName>
    <definedName name="zlpu___0" localSheetId="1">#REF!</definedName>
    <definedName name="zlpu___0" localSheetId="0">#REF!</definedName>
    <definedName name="zlpu___0">#REF!</definedName>
    <definedName name="zlpu___13" localSheetId="5">#REF!</definedName>
    <definedName name="zlpu___13" localSheetId="4">#REF!</definedName>
    <definedName name="zlpu___13" localSheetId="2">#REF!</definedName>
    <definedName name="zlpu___13" localSheetId="7">#REF!</definedName>
    <definedName name="zlpu___13" localSheetId="1">#REF!</definedName>
    <definedName name="zlpu___13" localSheetId="0">#REF!</definedName>
    <definedName name="zlpu___13">#REF!</definedName>
    <definedName name="zs" localSheetId="5">#REF!</definedName>
    <definedName name="zs" localSheetId="4">#REF!</definedName>
    <definedName name="zs" localSheetId="2">#REF!</definedName>
    <definedName name="zs" localSheetId="7">#REF!</definedName>
    <definedName name="zs" localSheetId="1">#REF!</definedName>
    <definedName name="zs" localSheetId="0">#REF!</definedName>
    <definedName name="zs">#REF!</definedName>
    <definedName name="zs___0" localSheetId="5">#REF!</definedName>
    <definedName name="zs___0" localSheetId="4">#REF!</definedName>
    <definedName name="zs___0" localSheetId="2">#REF!</definedName>
    <definedName name="zs___0" localSheetId="7">#REF!</definedName>
    <definedName name="zs___0" localSheetId="1">#REF!</definedName>
    <definedName name="zs___0" localSheetId="0">#REF!</definedName>
    <definedName name="zs___0">#REF!</definedName>
    <definedName name="zs___13" localSheetId="5">#REF!</definedName>
    <definedName name="zs___13" localSheetId="4">#REF!</definedName>
    <definedName name="zs___13" localSheetId="2">#REF!</definedName>
    <definedName name="zs___13" localSheetId="7">#REF!</definedName>
    <definedName name="zs___13" localSheetId="1">#REF!</definedName>
    <definedName name="zs___13" localSheetId="0">#REF!</definedName>
    <definedName name="zs___13">#REF!</definedName>
    <definedName name="zspu" localSheetId="5">#REF!</definedName>
    <definedName name="zspu" localSheetId="4">#REF!</definedName>
    <definedName name="zspu" localSheetId="2">#REF!</definedName>
    <definedName name="zspu" localSheetId="7">#REF!</definedName>
    <definedName name="zspu" localSheetId="1">#REF!</definedName>
    <definedName name="zspu" localSheetId="0">#REF!</definedName>
    <definedName name="zspu">#REF!</definedName>
    <definedName name="zspu___0" localSheetId="5">#REF!</definedName>
    <definedName name="zspu___0" localSheetId="4">#REF!</definedName>
    <definedName name="zspu___0" localSheetId="2">#REF!</definedName>
    <definedName name="zspu___0" localSheetId="7">#REF!</definedName>
    <definedName name="zspu___0" localSheetId="1">#REF!</definedName>
    <definedName name="zspu___0" localSheetId="0">#REF!</definedName>
    <definedName name="zspu___0">#REF!</definedName>
    <definedName name="zspu___13" localSheetId="5">#REF!</definedName>
    <definedName name="zspu___13" localSheetId="4">#REF!</definedName>
    <definedName name="zspu___13" localSheetId="2">#REF!</definedName>
    <definedName name="zspu___13" localSheetId="7">#REF!</definedName>
    <definedName name="zspu___13" localSheetId="1">#REF!</definedName>
    <definedName name="zspu___13" localSheetId="0">#REF!</definedName>
    <definedName name="zspu___13">#REF!</definedName>
    <definedName name="ZSS" localSheetId="5">#REF!</definedName>
    <definedName name="ZSS" localSheetId="4">#REF!</definedName>
    <definedName name="ZSS" localSheetId="2">#REF!</definedName>
    <definedName name="ZSS" localSheetId="7">#REF!</definedName>
    <definedName name="ZSS" localSheetId="1">#REF!</definedName>
    <definedName name="ZSS" localSheetId="0">#REF!</definedName>
    <definedName name="ZSS">#REF!</definedName>
    <definedName name="ZSS___0" localSheetId="5">#REF!</definedName>
    <definedName name="ZSS___0" localSheetId="4">#REF!</definedName>
    <definedName name="ZSS___0" localSheetId="2">#REF!</definedName>
    <definedName name="ZSS___0" localSheetId="7">#REF!</definedName>
    <definedName name="ZSS___0" localSheetId="1">#REF!</definedName>
    <definedName name="ZSS___0" localSheetId="0">#REF!</definedName>
    <definedName name="ZSS___0">#REF!</definedName>
    <definedName name="ZSS___13" localSheetId="5">#REF!</definedName>
    <definedName name="ZSS___13" localSheetId="4">#REF!</definedName>
    <definedName name="ZSS___13" localSheetId="2">#REF!</definedName>
    <definedName name="ZSS___13" localSheetId="7">#REF!</definedName>
    <definedName name="ZSS___13" localSheetId="1">#REF!</definedName>
    <definedName name="ZSS___13" localSheetId="0">#REF!</definedName>
    <definedName name="ZSS___13">#REF!</definedName>
    <definedName name="ztpu" localSheetId="5">#REF!</definedName>
    <definedName name="ztpu" localSheetId="4">#REF!</definedName>
    <definedName name="ztpu" localSheetId="2">#REF!</definedName>
    <definedName name="ztpu" localSheetId="7">#REF!</definedName>
    <definedName name="ztpu" localSheetId="1">#REF!</definedName>
    <definedName name="ztpu" localSheetId="0">#REF!</definedName>
    <definedName name="ztpu">#REF!</definedName>
    <definedName name="ztpu___0" localSheetId="5">#REF!</definedName>
    <definedName name="ztpu___0" localSheetId="4">#REF!</definedName>
    <definedName name="ztpu___0" localSheetId="2">#REF!</definedName>
    <definedName name="ztpu___0" localSheetId="7">#REF!</definedName>
    <definedName name="ztpu___0" localSheetId="1">#REF!</definedName>
    <definedName name="ztpu___0" localSheetId="0">#REF!</definedName>
    <definedName name="ztpu___0">#REF!</definedName>
    <definedName name="ztpu___13" localSheetId="5">#REF!</definedName>
    <definedName name="ztpu___13" localSheetId="4">#REF!</definedName>
    <definedName name="ztpu___13" localSheetId="2">#REF!</definedName>
    <definedName name="ztpu___13" localSheetId="7">#REF!</definedName>
    <definedName name="ztpu___13" localSheetId="1">#REF!</definedName>
    <definedName name="ztpu___13" localSheetId="0">#REF!</definedName>
    <definedName name="ztpu___13">#REF!</definedName>
    <definedName name="zx" localSheetId="5">#REF!</definedName>
    <definedName name="zx" localSheetId="4">#REF!</definedName>
    <definedName name="zx" localSheetId="2">#REF!</definedName>
    <definedName name="zx" localSheetId="7">#REF!</definedName>
    <definedName name="zx" localSheetId="1">#REF!</definedName>
    <definedName name="zx" localSheetId="0">#REF!</definedName>
    <definedName name="zx">#REF!</definedName>
    <definedName name="zxc" localSheetId="5">#REF!</definedName>
    <definedName name="zxc" localSheetId="4">#REF!</definedName>
    <definedName name="zxc" localSheetId="2">#REF!</definedName>
    <definedName name="zxc" localSheetId="7">#REF!</definedName>
    <definedName name="zxc" localSheetId="1">#REF!</definedName>
    <definedName name="zxc" localSheetId="0">#REF!</definedName>
    <definedName name="zxc">#REF!</definedName>
    <definedName name="ZY" localSheetId="5">#REF!</definedName>
    <definedName name="ZY" localSheetId="4">#REF!</definedName>
    <definedName name="ZY" localSheetId="2">#REF!</definedName>
    <definedName name="ZY" localSheetId="7">#REF!</definedName>
    <definedName name="ZY" localSheetId="1">#REF!</definedName>
    <definedName name="ZY" localSheetId="0">#REF!</definedName>
    <definedName name="ZY">#REF!</definedName>
    <definedName name="ZY___0" localSheetId="5">#REF!</definedName>
    <definedName name="ZY___0" localSheetId="4">#REF!</definedName>
    <definedName name="ZY___0" localSheetId="2">#REF!</definedName>
    <definedName name="ZY___0" localSheetId="7">#REF!</definedName>
    <definedName name="ZY___0" localSheetId="1">#REF!</definedName>
    <definedName name="ZY___0" localSheetId="0">#REF!</definedName>
    <definedName name="ZY___0">#REF!</definedName>
    <definedName name="ZY___13" localSheetId="5">#REF!</definedName>
    <definedName name="ZY___13" localSheetId="4">#REF!</definedName>
    <definedName name="ZY___13" localSheetId="2">#REF!</definedName>
    <definedName name="ZY___13" localSheetId="7">#REF!</definedName>
    <definedName name="ZY___13" localSheetId="1">#REF!</definedName>
    <definedName name="ZY___13" localSheetId="0">#REF!</definedName>
    <definedName name="ZY___13">#REF!</definedName>
    <definedName name="zzz" localSheetId="5">#REF!</definedName>
    <definedName name="zzz" localSheetId="4">#REF!</definedName>
    <definedName name="zzz" localSheetId="2">#REF!</definedName>
    <definedName name="zzz" localSheetId="7">#REF!</definedName>
    <definedName name="zzz" localSheetId="1">#REF!</definedName>
    <definedName name="zzz" localSheetId="0">#REF!</definedName>
    <definedName name="zzz">#REF!</definedName>
    <definedName name="π">PI()</definedName>
    <definedName name="ガス_灯油混焼" localSheetId="5">#REF!</definedName>
    <definedName name="ガス_灯油混焼" localSheetId="4">#REF!</definedName>
    <definedName name="ガス_灯油混焼" localSheetId="2">#REF!</definedName>
    <definedName name="ガス_灯油混焼" localSheetId="7">#REF!</definedName>
    <definedName name="ガス_灯油混焼" localSheetId="1">#REF!</definedName>
    <definedName name="ガス_灯油混焼" localSheetId="0">#REF!</definedName>
    <definedName name="ガス_灯油混焼">#REF!</definedName>
    <definedName name="モドス" localSheetId="7">[79]!モドス</definedName>
    <definedName name="モドス">[79]!モドス</definedName>
    <definedName name="건축" localSheetId="5">#REF!</definedName>
    <definedName name="건축" localSheetId="4">#REF!</definedName>
    <definedName name="건축" localSheetId="2">#REF!</definedName>
    <definedName name="건축" localSheetId="7">#REF!</definedName>
    <definedName name="건축" localSheetId="1">#REF!</definedName>
    <definedName name="건축" localSheetId="0">#REF!</definedName>
    <definedName name="건축">#REF!</definedName>
    <definedName name="구분" localSheetId="5">#REF!</definedName>
    <definedName name="구분" localSheetId="4">#REF!</definedName>
    <definedName name="구분" localSheetId="2">#REF!</definedName>
    <definedName name="구분" localSheetId="7">#REF!</definedName>
    <definedName name="구분" localSheetId="1">#REF!</definedName>
    <definedName name="구분" localSheetId="0">#REF!</definedName>
    <definedName name="구분">#REF!</definedName>
    <definedName name="기계" localSheetId="5">#REF!</definedName>
    <definedName name="기계" localSheetId="4">#REF!</definedName>
    <definedName name="기계" localSheetId="2">#REF!</definedName>
    <definedName name="기계" localSheetId="7">#REF!</definedName>
    <definedName name="기계" localSheetId="1">#REF!</definedName>
    <definedName name="기계" localSheetId="0">#REF!</definedName>
    <definedName name="기계">#REF!</definedName>
    <definedName name="기구자재선택">[149]코드관리!$V$4:$V$103</definedName>
    <definedName name="기타" localSheetId="5">[150]당초!#REF!</definedName>
    <definedName name="기타" localSheetId="4">[150]당초!#REF!</definedName>
    <definedName name="기타" localSheetId="2">[150]당초!#REF!</definedName>
    <definedName name="기타" localSheetId="7">[150]당초!#REF!</definedName>
    <definedName name="기타" localSheetId="1">[150]당초!#REF!</definedName>
    <definedName name="기타" localSheetId="0">[150]당초!#REF!</definedName>
    <definedName name="기타">[150]당초!#REF!</definedName>
    <definedName name="내부거래분"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5">#REF!</definedName>
    <definedName name="ㄷ1" localSheetId="4">#REF!</definedName>
    <definedName name="ㄷ1" localSheetId="2">#REF!</definedName>
    <definedName name="ㄷ1" localSheetId="7">#REF!</definedName>
    <definedName name="ㄷ1" localSheetId="1">#REF!</definedName>
    <definedName name="ㄷ1" localSheetId="0">#REF!</definedName>
    <definedName name="ㄷ1">#REF!</definedName>
    <definedName name="단가비교">#N/A</definedName>
    <definedName name="도면외주" localSheetId="5" hidden="1">#REF!</definedName>
    <definedName name="도면외주" localSheetId="4" hidden="1">#REF!</definedName>
    <definedName name="도면외주" localSheetId="2" hidden="1">#REF!</definedName>
    <definedName name="도면외주" localSheetId="7" hidden="1">#REF!</definedName>
    <definedName name="도면외주" localSheetId="1" hidden="1">#REF!</definedName>
    <definedName name="도면외주" localSheetId="0" hidden="1">#REF!</definedName>
    <definedName name="도면외주" hidden="1">#REF!</definedName>
    <definedName name="도면용역비" localSheetId="5" hidden="1">#REF!</definedName>
    <definedName name="도면용역비" localSheetId="4" hidden="1">#REF!</definedName>
    <definedName name="도면용역비" localSheetId="2" hidden="1">#REF!</definedName>
    <definedName name="도면용역비" localSheetId="7" hidden="1">#REF!</definedName>
    <definedName name="도면용역비" localSheetId="1" hidden="1">#REF!</definedName>
    <definedName name="도면용역비" localSheetId="0" hidden="1">#REF!</definedName>
    <definedName name="도면용역비" hidden="1">#REF!</definedName>
    <definedName name="ㄹㅇㄴ" localSheetId="5" hidden="1">{"'Sheet1'!$L$16"}</definedName>
    <definedName name="ㄹㅇㄴ" localSheetId="4" hidden="1">{"'Sheet1'!$L$16"}</definedName>
    <definedName name="ㄹㅇㄴ" localSheetId="2" hidden="1">{"'Sheet1'!$L$16"}</definedName>
    <definedName name="ㄹㅇㄴ" localSheetId="1" hidden="1">{"'Sheet1'!$L$16"}</definedName>
    <definedName name="ㄹㅇㄴ" localSheetId="0" hidden="1">{"'Sheet1'!$L$16"}</definedName>
    <definedName name="ㄹㅇㄴ" hidden="1">{"'Sheet1'!$L$16"}</definedName>
    <definedName name="롱ㅁㄴㄱ버ㅏㅣㅈ" localSheetId="5">#REF!</definedName>
    <definedName name="롱ㅁㄴㄱ버ㅏㅣㅈ" localSheetId="4">#REF!</definedName>
    <definedName name="롱ㅁㄴㄱ버ㅏㅣㅈ" localSheetId="2">#REF!</definedName>
    <definedName name="롱ㅁㄴㄱ버ㅏㅣㅈ" localSheetId="7">#REF!</definedName>
    <definedName name="롱ㅁㄴㄱ버ㅏㅣㅈ" localSheetId="1">#REF!</definedName>
    <definedName name="롱ㅁㄴㄱ버ㅏㅣㅈ" localSheetId="0">#REF!</definedName>
    <definedName name="롱ㅁㄴㄱ버ㅏㅣㅈ">#REF!</definedName>
    <definedName name="ㅁ1" localSheetId="5">#REF!</definedName>
    <definedName name="ㅁ1" localSheetId="4">#REF!</definedName>
    <definedName name="ㅁ1" localSheetId="2">#REF!</definedName>
    <definedName name="ㅁ1" localSheetId="7">#REF!</definedName>
    <definedName name="ㅁ1" localSheetId="1">#REF!</definedName>
    <definedName name="ㅁ1" localSheetId="0">#REF!</definedName>
    <definedName name="ㅁ1">#REF!</definedName>
    <definedName name="ㅁ1727" localSheetId="5">#REF!</definedName>
    <definedName name="ㅁ1727" localSheetId="4">#REF!</definedName>
    <definedName name="ㅁ1727" localSheetId="2">#REF!</definedName>
    <definedName name="ㅁ1727" localSheetId="7">#REF!</definedName>
    <definedName name="ㅁ1727" localSheetId="1">#REF!</definedName>
    <definedName name="ㅁ1727" localSheetId="0">#REF!</definedName>
    <definedName name="ㅁ1727">#REF!</definedName>
    <definedName name="ㅂㅂ" localSheetId="5">[151]LAB!#REF!</definedName>
    <definedName name="ㅂㅂ" localSheetId="4">[151]LAB!#REF!</definedName>
    <definedName name="ㅂㅂ" localSheetId="2">[151]LAB!#REF!</definedName>
    <definedName name="ㅂㅂ" localSheetId="7">[151]LAB!#REF!</definedName>
    <definedName name="ㅂㅂ" localSheetId="1">[151]LAB!#REF!</definedName>
    <definedName name="ㅂㅂ" localSheetId="0">[151]LAB!#REF!</definedName>
    <definedName name="ㅂㅂ">[151]LAB!#REF!</definedName>
    <definedName name="ㅂㅈㅂㅈ" localSheetId="5">[151]LAB!#REF!</definedName>
    <definedName name="ㅂㅈㅂㅈ" localSheetId="4">[151]LAB!#REF!</definedName>
    <definedName name="ㅂㅈㅂㅈ" localSheetId="2">[151]LAB!#REF!</definedName>
    <definedName name="ㅂㅈㅂㅈ" localSheetId="7">[151]LAB!#REF!</definedName>
    <definedName name="ㅂㅈㅂㅈ" localSheetId="1">[151]LAB!#REF!</definedName>
    <definedName name="ㅂㅈㅂㅈ" localSheetId="0">[151]LAB!#REF!</definedName>
    <definedName name="ㅂㅈㅂㅈ">[151]LAB!#REF!</definedName>
    <definedName name="배관" localSheetId="5">#REF!</definedName>
    <definedName name="배관" localSheetId="4">#REF!</definedName>
    <definedName name="배관" localSheetId="2">#REF!</definedName>
    <definedName name="배관" localSheetId="7">#REF!</definedName>
    <definedName name="배관" localSheetId="1">#REF!</definedName>
    <definedName name="배관" localSheetId="0">#REF!</definedName>
    <definedName name="배관">#REF!</definedName>
    <definedName name="배관3"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5" hidden="1">#REF!</definedName>
    <definedName name="부대공사" localSheetId="4" hidden="1">#REF!</definedName>
    <definedName name="부대공사" localSheetId="2" hidden="1">#REF!</definedName>
    <definedName name="부대공사" localSheetId="7" hidden="1">#REF!</definedName>
    <definedName name="부대공사" localSheetId="1" hidden="1">#REF!</definedName>
    <definedName name="부대공사" localSheetId="0" hidden="1">#REF!</definedName>
    <definedName name="부대공사" hidden="1">#REF!</definedName>
    <definedName name="ㅅㄷ" localSheetId="5" hidden="1">{"'Sheet1'!$L$16"}</definedName>
    <definedName name="ㅅㄷ" localSheetId="4" hidden="1">{"'Sheet1'!$L$16"}</definedName>
    <definedName name="ㅅㄷ" localSheetId="2" hidden="1">{"'Sheet1'!$L$16"}</definedName>
    <definedName name="ㅅㄷ" localSheetId="1" hidden="1">{"'Sheet1'!$L$16"}</definedName>
    <definedName name="ㅅㄷ" localSheetId="0" hidden="1">{"'Sheet1'!$L$16"}</definedName>
    <definedName name="ㅅㄷ" hidden="1">{"'Sheet1'!$L$16"}</definedName>
    <definedName name="소모비" localSheetId="5">#REF!</definedName>
    <definedName name="소모비" localSheetId="4">#REF!</definedName>
    <definedName name="소모비" localSheetId="2">#REF!</definedName>
    <definedName name="소모비" localSheetId="7">#REF!</definedName>
    <definedName name="소모비" localSheetId="1">#REF!</definedName>
    <definedName name="소모비" localSheetId="0">#REF!</definedName>
    <definedName name="소모비">#REF!</definedName>
    <definedName name="소분류동적A">"OFFSET('규격'!$C$1,1,'규격'!$A$15-1,COUNTA(OFFSET('규격'!$E$3,1,'규격'!$H$3-1,10,1),1))"</definedName>
    <definedName name="아" localSheetId="5" hidden="1">{"'Sheet1'!$L$16"}</definedName>
    <definedName name="아" localSheetId="4" hidden="1">{"'Sheet1'!$L$16"}</definedName>
    <definedName name="아" localSheetId="2" hidden="1">{"'Sheet1'!$L$16"}</definedName>
    <definedName name="아" localSheetId="1" hidden="1">{"'Sheet1'!$L$16"}</definedName>
    <definedName name="아" localSheetId="0" hidden="1">{"'Sheet1'!$L$16"}</definedName>
    <definedName name="아" hidden="1">{"'Sheet1'!$L$16"}</definedName>
    <definedName name="이찰" localSheetId="5">#REF!</definedName>
    <definedName name="이찰" localSheetId="4">#REF!</definedName>
    <definedName name="이찰" localSheetId="2">#REF!</definedName>
    <definedName name="이찰" localSheetId="7">#REF!</definedName>
    <definedName name="이찰" localSheetId="1">#REF!</definedName>
    <definedName name="이찰" localSheetId="0">#REF!</definedName>
    <definedName name="이찰">#REF!</definedName>
    <definedName name="입찰1">#N/A</definedName>
    <definedName name="입찰2">#N/A</definedName>
    <definedName name="잡비" localSheetId="5">#REF!</definedName>
    <definedName name="잡비" localSheetId="4">#REF!</definedName>
    <definedName name="잡비" localSheetId="2">#REF!</definedName>
    <definedName name="잡비" localSheetId="7">#REF!</definedName>
    <definedName name="잡비" localSheetId="1">#REF!</definedName>
    <definedName name="잡비" localSheetId="0">#REF!</definedName>
    <definedName name="잡비">#REF!</definedName>
    <definedName name="전" localSheetId="5">#REF!</definedName>
    <definedName name="전" localSheetId="4">#REF!</definedName>
    <definedName name="전" localSheetId="2">#REF!</definedName>
    <definedName name="전" localSheetId="7">#REF!</definedName>
    <definedName name="전" localSheetId="1">#REF!</definedName>
    <definedName name="전" localSheetId="0">#REF!</definedName>
    <definedName name="전">#REF!</definedName>
    <definedName name="전계장금액" localSheetId="5" hidden="1">#REF!</definedName>
    <definedName name="전계장금액" localSheetId="4" hidden="1">#REF!</definedName>
    <definedName name="전계장금액" localSheetId="2" hidden="1">#REF!</definedName>
    <definedName name="전계장금액" localSheetId="7" hidden="1">#REF!</definedName>
    <definedName name="전계장금액" localSheetId="1" hidden="1">#REF!</definedName>
    <definedName name="전계장금액" localSheetId="0" hidden="1">#REF!</definedName>
    <definedName name="전계장금액" hidden="1">#REF!</definedName>
    <definedName name="전기" localSheetId="5" hidden="1">{"'Sheet1'!$A$1:$E$59"}</definedName>
    <definedName name="전기" localSheetId="4" hidden="1">{"'Sheet1'!$A$1:$E$59"}</definedName>
    <definedName name="전기" localSheetId="2" hidden="1">{"'Sheet1'!$A$1:$E$59"}</definedName>
    <definedName name="전기" localSheetId="1" hidden="1">{"'Sheet1'!$A$1:$E$59"}</definedName>
    <definedName name="전기" localSheetId="0" hidden="1">{"'Sheet1'!$A$1:$E$59"}</definedName>
    <definedName name="전기" hidden="1">{"'Sheet1'!$A$1:$E$59"}</definedName>
    <definedName name="전기계장" localSheetId="5">#REF!</definedName>
    <definedName name="전기계장" localSheetId="4">#REF!</definedName>
    <definedName name="전기계장" localSheetId="2">#REF!</definedName>
    <definedName name="전기계장" localSheetId="7">#REF!</definedName>
    <definedName name="전기계장" localSheetId="1">#REF!</definedName>
    <definedName name="전기계장" localSheetId="0">#REF!</definedName>
    <definedName name="전기계장">#REF!</definedName>
    <definedName name="조직도" localSheetId="5">[151]LAB!#REF!</definedName>
    <definedName name="조직도" localSheetId="4">[151]LAB!#REF!</definedName>
    <definedName name="조직도" localSheetId="2">[151]LAB!#REF!</definedName>
    <definedName name="조직도" localSheetId="7">[151]LAB!#REF!</definedName>
    <definedName name="조직도" localSheetId="1">[151]LAB!#REF!</definedName>
    <definedName name="조직도" localSheetId="0">[151]LAB!#REF!</definedName>
    <definedName name="조직도">[151]LAB!#REF!</definedName>
    <definedName name="주요물량비교">#N/A</definedName>
    <definedName name="주택사업본부" localSheetId="5">#REF!</definedName>
    <definedName name="주택사업본부" localSheetId="4">#REF!</definedName>
    <definedName name="주택사업본부" localSheetId="2">#REF!</definedName>
    <definedName name="주택사업본부" localSheetId="7">#REF!</definedName>
    <definedName name="주택사업본부" localSheetId="1">#REF!</definedName>
    <definedName name="주택사업본부" localSheetId="0">#REF!</definedName>
    <definedName name="주택사업본부">#REF!</definedName>
    <definedName name="중기" localSheetId="5">#REF!</definedName>
    <definedName name="중기" localSheetId="4">#REF!</definedName>
    <definedName name="중기" localSheetId="2">#REF!</definedName>
    <definedName name="중기" localSheetId="7">#REF!</definedName>
    <definedName name="중기" localSheetId="1">#REF!</definedName>
    <definedName name="중기" localSheetId="0">#REF!</definedName>
    <definedName name="중기">#REF!</definedName>
    <definedName name="집계SHEET" localSheetId="5">[152]당초!#REF!</definedName>
    <definedName name="집계SHEET" localSheetId="4">[152]당초!#REF!</definedName>
    <definedName name="집계SHEET" localSheetId="2">[152]당초!#REF!</definedName>
    <definedName name="집계SHEET" localSheetId="7">[152]당초!#REF!</definedName>
    <definedName name="집계SHEET" localSheetId="1">[152]당초!#REF!</definedName>
    <definedName name="집계SHEET" localSheetId="0">[152]당초!#REF!</definedName>
    <definedName name="집계SHEET">[152]당초!#REF!</definedName>
    <definedName name="철구사업본부" localSheetId="5">#REF!</definedName>
    <definedName name="철구사업본부" localSheetId="4">#REF!</definedName>
    <definedName name="철구사업본부" localSheetId="2">#REF!</definedName>
    <definedName name="철구사업본부" localSheetId="7">#REF!</definedName>
    <definedName name="철구사업본부" localSheetId="1">#REF!</definedName>
    <definedName name="철구사업본부" localSheetId="0">#REF!</definedName>
    <definedName name="철구사업본부">#REF!</definedName>
    <definedName name="총괄표3"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5" hidden="1">{"'Sheet1'!$L$16"}</definedName>
    <definedName name="추" localSheetId="4" hidden="1">{"'Sheet1'!$L$16"}</definedName>
    <definedName name="추" localSheetId="2" hidden="1">{"'Sheet1'!$L$16"}</definedName>
    <definedName name="추" localSheetId="1" hidden="1">{"'Sheet1'!$L$16"}</definedName>
    <definedName name="추" localSheetId="0" hidden="1">{"'Sheet1'!$L$16"}</definedName>
    <definedName name="추" hidden="1">{"'Sheet1'!$L$16"}</definedName>
    <definedName name="추가분" localSheetId="5" hidden="1">{"'장비'!$A$3:$M$12"}</definedName>
    <definedName name="추가분" localSheetId="4" hidden="1">{"'장비'!$A$3:$M$12"}</definedName>
    <definedName name="추가분" localSheetId="2" hidden="1">{"'장비'!$A$3:$M$12"}</definedName>
    <definedName name="추가분" localSheetId="1" hidden="1">{"'장비'!$A$3:$M$12"}</definedName>
    <definedName name="추가분" localSheetId="0" hidden="1">{"'장비'!$A$3:$M$12"}</definedName>
    <definedName name="추가분" hidden="1">{"'장비'!$A$3:$M$12"}</definedName>
    <definedName name="토목" localSheetId="5">#REF!</definedName>
    <definedName name="토목" localSheetId="4">#REF!</definedName>
    <definedName name="토목" localSheetId="2">#REF!</definedName>
    <definedName name="토목" localSheetId="7">#REF!</definedName>
    <definedName name="토목" localSheetId="1">#REF!</definedName>
    <definedName name="토목" localSheetId="0">#REF!</definedName>
    <definedName name="토목">#REF!</definedName>
    <definedName name="토목변경" localSheetId="5" hidden="1">{"'장비'!$A$3:$M$12"}</definedName>
    <definedName name="토목변경" localSheetId="4" hidden="1">{"'장비'!$A$3:$M$12"}</definedName>
    <definedName name="토목변경" localSheetId="2" hidden="1">{"'장비'!$A$3:$M$12"}</definedName>
    <definedName name="토목변경" localSheetId="1" hidden="1">{"'장비'!$A$3:$M$12"}</definedName>
    <definedName name="토목변경" localSheetId="0" hidden="1">{"'장비'!$A$3:$M$12"}</definedName>
    <definedName name="토목변경" hidden="1">{"'장비'!$A$3:$M$12"}</definedName>
    <definedName name="토목실행예산" localSheetId="5" hidden="1">{"'장비'!$A$3:$M$12"}</definedName>
    <definedName name="토목실행예산" localSheetId="4" hidden="1">{"'장비'!$A$3:$M$12"}</definedName>
    <definedName name="토목실행예산" localSheetId="2" hidden="1">{"'장비'!$A$3:$M$12"}</definedName>
    <definedName name="토목실행예산" localSheetId="1" hidden="1">{"'장비'!$A$3:$M$12"}</definedName>
    <definedName name="토목실행예산" localSheetId="0" hidden="1">{"'장비'!$A$3:$M$12"}</definedName>
    <definedName name="토목실행예산" hidden="1">{"'장비'!$A$3:$M$12"}</definedName>
    <definedName name="토목조정분" localSheetId="5" hidden="1">{"'장비'!$A$3:$M$12"}</definedName>
    <definedName name="토목조정분" localSheetId="4" hidden="1">{"'장비'!$A$3:$M$12"}</definedName>
    <definedName name="토목조정분" localSheetId="2" hidden="1">{"'장비'!$A$3:$M$12"}</definedName>
    <definedName name="토목조정분" localSheetId="1" hidden="1">{"'장비'!$A$3:$M$12"}</definedName>
    <definedName name="토목조정분" localSheetId="0" hidden="1">{"'장비'!$A$3:$M$12"}</definedName>
    <definedName name="토목조정분" hidden="1">{"'장비'!$A$3:$M$12"}</definedName>
    <definedName name="ㅎㅎㄹ" localSheetId="5" hidden="1">{"'장비'!$A$3:$M$12"}</definedName>
    <definedName name="ㅎㅎㄹ" localSheetId="4" hidden="1">{"'장비'!$A$3:$M$12"}</definedName>
    <definedName name="ㅎㅎㄹ" localSheetId="2" hidden="1">{"'장비'!$A$3:$M$12"}</definedName>
    <definedName name="ㅎㅎㄹ" localSheetId="1" hidden="1">{"'장비'!$A$3:$M$12"}</definedName>
    <definedName name="ㅎㅎㄹ" localSheetId="0" hidden="1">{"'장비'!$A$3:$M$12"}</definedName>
    <definedName name="ㅎㅎㄹ" hidden="1">{"'장비'!$A$3:$M$12"}</definedName>
    <definedName name="ㅎㅎㅎ" localSheetId="5" hidden="1">#REF!</definedName>
    <definedName name="ㅎㅎㅎ" localSheetId="4" hidden="1">#REF!</definedName>
    <definedName name="ㅎㅎㅎ" localSheetId="2" hidden="1">#REF!</definedName>
    <definedName name="ㅎㅎㅎ" localSheetId="7" hidden="1">#REF!</definedName>
    <definedName name="ㅎㅎㅎ" localSheetId="1" hidden="1">#REF!</definedName>
    <definedName name="ㅎㅎㅎ" localSheetId="0" hidden="1">#REF!</definedName>
    <definedName name="ㅎㅎㅎ" hidden="1">#REF!</definedName>
    <definedName name="할" localSheetId="5" hidden="1">{"'Sheet1'!$L$16"}</definedName>
    <definedName name="할" localSheetId="4" hidden="1">{"'Sheet1'!$L$16"}</definedName>
    <definedName name="할" localSheetId="2" hidden="1">{"'Sheet1'!$L$16"}</definedName>
    <definedName name="할" localSheetId="1" hidden="1">{"'Sheet1'!$L$16"}</definedName>
    <definedName name="할" localSheetId="0" hidden="1">{"'Sheet1'!$L$16"}</definedName>
    <definedName name="할" hidden="1">{"'Sheet1'!$L$16"}</definedName>
    <definedName name="합계표" localSheetId="5"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4"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0"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5" hidden="1">{"'Sheet1'!$L$16"}</definedName>
    <definedName name="항" localSheetId="4" hidden="1">{"'Sheet1'!$L$16"}</definedName>
    <definedName name="항" localSheetId="2" hidden="1">{"'Sheet1'!$L$16"}</definedName>
    <definedName name="항" localSheetId="1" hidden="1">{"'Sheet1'!$L$16"}</definedName>
    <definedName name="항" localSheetId="0" hidden="1">{"'Sheet1'!$L$16"}</definedName>
    <definedName name="항" hidden="1">{"'Sheet1'!$L$16"}</definedName>
    <definedName name="현장" localSheetId="5" hidden="1">#REF!</definedName>
    <definedName name="현장" localSheetId="4" hidden="1">#REF!</definedName>
    <definedName name="현장" localSheetId="2" hidden="1">#REF!</definedName>
    <definedName name="현장" localSheetId="7" hidden="1">#REF!</definedName>
    <definedName name="현장" localSheetId="1" hidden="1">#REF!</definedName>
    <definedName name="현장" localSheetId="0" hidden="1">#REF!</definedName>
    <definedName name="현장" hidden="1">#REF!</definedName>
    <definedName name="현장관리비">#N/A</definedName>
    <definedName name="ㅑㅅ" localSheetId="5" hidden="1">{"'Sheet1'!$L$16"}</definedName>
    <definedName name="ㅑㅅ" localSheetId="4" hidden="1">{"'Sheet1'!$L$16"}</definedName>
    <definedName name="ㅑㅅ" localSheetId="2" hidden="1">{"'Sheet1'!$L$16"}</definedName>
    <definedName name="ㅑㅅ" localSheetId="1" hidden="1">{"'Sheet1'!$L$16"}</definedName>
    <definedName name="ㅑㅅ" localSheetId="0" hidden="1">{"'Sheet1'!$L$16"}</definedName>
    <definedName name="ㅑㅅ" hidden="1">{"'Sheet1'!$L$16"}</definedName>
    <definedName name="ㅗ감" localSheetId="5">#REF!</definedName>
    <definedName name="ㅗ감" localSheetId="4">#REF!</definedName>
    <definedName name="ㅗ감" localSheetId="2">#REF!</definedName>
    <definedName name="ㅗ감" localSheetId="7">#REF!</definedName>
    <definedName name="ㅗ감" localSheetId="1">#REF!</definedName>
    <definedName name="ㅗ감" localSheetId="0">#REF!</definedName>
    <definedName name="ㅗ감">#REF!</definedName>
    <definedName name="ㅗ로비ㅕㄱ" localSheetId="5">#REF!</definedName>
    <definedName name="ㅗ로비ㅕㄱ" localSheetId="4">#REF!</definedName>
    <definedName name="ㅗ로비ㅕㄱ" localSheetId="2">#REF!</definedName>
    <definedName name="ㅗ로비ㅕㄱ" localSheetId="7">#REF!</definedName>
    <definedName name="ㅗ로비ㅕㄱ" localSheetId="1">#REF!</definedName>
    <definedName name="ㅗ로비ㅕㄱ" localSheetId="0">#REF!</definedName>
    <definedName name="ㅗ로비ㅕㄱ">#REF!</definedName>
    <definedName name="ㅘ" localSheetId="5" hidden="1">{"'Sheet1'!$L$16"}</definedName>
    <definedName name="ㅘ" localSheetId="4" hidden="1">{"'Sheet1'!$L$16"}</definedName>
    <definedName name="ㅘ" localSheetId="2" hidden="1">{"'Sheet1'!$L$16"}</definedName>
    <definedName name="ㅘ" localSheetId="1" hidden="1">{"'Sheet1'!$L$16"}</definedName>
    <definedName name="ㅘ" localSheetId="0" hidden="1">{"'Sheet1'!$L$16"}</definedName>
    <definedName name="ㅘ" hidden="1">{"'Sheet1'!$L$16"}</definedName>
    <definedName name="中操ｹｰﾌﾞﾙ処理室" localSheetId="5">#REF!</definedName>
    <definedName name="中操ｹｰﾌﾞﾙ処理室" localSheetId="4">#REF!</definedName>
    <definedName name="中操ｹｰﾌﾞﾙ処理室" localSheetId="2">#REF!</definedName>
    <definedName name="中操ｹｰﾌﾞﾙ処理室" localSheetId="7">#REF!</definedName>
    <definedName name="中操ｹｰﾌﾞﾙ処理室" localSheetId="1">#REF!</definedName>
    <definedName name="中操ｹｰﾌﾞﾙ処理室" localSheetId="0">#REF!</definedName>
    <definedName name="中操ｹｰﾌﾞﾙ処理室">#REF!</definedName>
    <definedName name="合計" localSheetId="5">#REF!</definedName>
    <definedName name="合計" localSheetId="4">#REF!</definedName>
    <definedName name="合計" localSheetId="2">#REF!</definedName>
    <definedName name="合計" localSheetId="7">#REF!</definedName>
    <definedName name="合計" localSheetId="1">#REF!</definedName>
    <definedName name="合計" localSheetId="0">#REF!</definedName>
    <definedName name="合計">#REF!</definedName>
    <definedName name="小計" localSheetId="5">#REF!</definedName>
    <definedName name="小計" localSheetId="4">#REF!</definedName>
    <definedName name="小計" localSheetId="2">#REF!</definedName>
    <definedName name="小計" localSheetId="7">#REF!</definedName>
    <definedName name="小計" localSheetId="1">#REF!</definedName>
    <definedName name="小計" localSheetId="0">#REF!</definedName>
    <definedName name="小計">#REF!</definedName>
    <definedName name="材料費" localSheetId="5">#REF!</definedName>
    <definedName name="材料費" localSheetId="4">#REF!</definedName>
    <definedName name="材料費" localSheetId="2">#REF!</definedName>
    <definedName name="材料費" localSheetId="7">#REF!</definedName>
    <definedName name="材料費" localSheetId="1">#REF!</definedName>
    <definedName name="材料費" localSheetId="0">#REF!</definedName>
    <definedName name="材料費">#REF!</definedName>
    <definedName name="直接経費" localSheetId="5">#REF!</definedName>
    <definedName name="直接経費" localSheetId="4">#REF!</definedName>
    <definedName name="直接経費" localSheetId="2">#REF!</definedName>
    <definedName name="直接経費" localSheetId="7">#REF!</definedName>
    <definedName name="直接経費" localSheetId="1">#REF!</definedName>
    <definedName name="直接経費" localSheetId="0">#REF!</definedName>
    <definedName name="直接経費">#REF!</definedName>
    <definedName name="間接費" localSheetId="5">#REF!</definedName>
    <definedName name="間接費" localSheetId="4">#REF!</definedName>
    <definedName name="間接費" localSheetId="2">#REF!</definedName>
    <definedName name="間接費" localSheetId="7">#REF!</definedName>
    <definedName name="間接費" localSheetId="1">#REF!</definedName>
    <definedName name="間接費" localSheetId="0">#REF!</definedName>
    <definedName name="間接費">#REF!</definedName>
  </definedNames>
  <calcPr calcId="152511"/>
</workbook>
</file>

<file path=xl/calcChain.xml><?xml version="1.0" encoding="utf-8"?>
<calcChain xmlns="http://schemas.openxmlformats.org/spreadsheetml/2006/main">
  <c r="E127" i="9" l="1"/>
  <c r="E22" i="9"/>
  <c r="Q112" i="11"/>
  <c r="P112" i="11"/>
  <c r="O112" i="11"/>
  <c r="P111" i="11"/>
  <c r="O111" i="11"/>
  <c r="Q111" i="11" s="1"/>
  <c r="Q110" i="11"/>
  <c r="P110" i="11"/>
  <c r="O110" i="11"/>
  <c r="A110" i="11"/>
  <c r="A111" i="11" s="1"/>
  <c r="A112" i="11" s="1"/>
  <c r="P109" i="11"/>
  <c r="O109" i="11"/>
  <c r="Q109" i="11" s="1"/>
  <c r="A109" i="11"/>
  <c r="Q108" i="11"/>
  <c r="P108" i="11"/>
  <c r="O108" i="11"/>
  <c r="P106" i="11"/>
  <c r="O106" i="11"/>
  <c r="Q106" i="11" s="1"/>
  <c r="P105" i="11"/>
  <c r="O105" i="11"/>
  <c r="Q105" i="11" s="1"/>
  <c r="P104" i="11"/>
  <c r="O104" i="11"/>
  <c r="Q104" i="11" s="1"/>
  <c r="P103" i="11"/>
  <c r="O103" i="11"/>
  <c r="Q103" i="11" s="1"/>
  <c r="P102" i="11"/>
  <c r="O102" i="11"/>
  <c r="Q102" i="11" s="1"/>
  <c r="A102" i="11"/>
  <c r="A103" i="11" s="1"/>
  <c r="A104" i="11" s="1"/>
  <c r="A105" i="11" s="1"/>
  <c r="A106" i="11" s="1"/>
  <c r="P101" i="11"/>
  <c r="O101" i="11"/>
  <c r="Q101" i="11" s="1"/>
  <c r="A101" i="11"/>
  <c r="P100" i="11"/>
  <c r="O100" i="11"/>
  <c r="Q100" i="11" s="1"/>
  <c r="P98" i="11"/>
  <c r="O98" i="11"/>
  <c r="Q98" i="11" s="1"/>
  <c r="Q97" i="11"/>
  <c r="P97" i="11"/>
  <c r="O97" i="11"/>
  <c r="Q96" i="11"/>
  <c r="P96" i="11"/>
  <c r="O96" i="11"/>
  <c r="Q95" i="11"/>
  <c r="P95" i="11"/>
  <c r="O95" i="11"/>
  <c r="Q94" i="11"/>
  <c r="P94" i="11"/>
  <c r="O94" i="11"/>
  <c r="Q93" i="11"/>
  <c r="P93" i="11"/>
  <c r="O93" i="11"/>
  <c r="Q92" i="11"/>
  <c r="P92" i="11"/>
  <c r="O92" i="11"/>
  <c r="A92" i="11"/>
  <c r="A93" i="11" s="1"/>
  <c r="A94" i="11" s="1"/>
  <c r="A95" i="11" s="1"/>
  <c r="A96" i="11" s="1"/>
  <c r="A97" i="11" s="1"/>
  <c r="A98" i="11" s="1"/>
  <c r="Q91" i="11"/>
  <c r="P91" i="11"/>
  <c r="O91" i="11"/>
  <c r="P89" i="11"/>
  <c r="O89" i="11"/>
  <c r="Q89" i="11" s="1"/>
  <c r="P88" i="11"/>
  <c r="O88" i="11"/>
  <c r="Q88" i="11" s="1"/>
  <c r="Q87" i="11"/>
  <c r="P87" i="11"/>
  <c r="O87" i="11"/>
  <c r="Q86" i="11"/>
  <c r="P86" i="11"/>
  <c r="O86" i="11"/>
  <c r="P85" i="11"/>
  <c r="O85" i="11"/>
  <c r="Q85" i="11" s="1"/>
  <c r="Q84" i="11"/>
  <c r="P84" i="11"/>
  <c r="O84" i="11"/>
  <c r="Q83" i="11"/>
  <c r="P83" i="11"/>
  <c r="O83" i="11"/>
  <c r="Q82" i="11"/>
  <c r="P82" i="11"/>
  <c r="O82" i="11"/>
  <c r="P81" i="11"/>
  <c r="O81" i="11"/>
  <c r="Q81" i="11" s="1"/>
  <c r="P80" i="11"/>
  <c r="O80" i="11"/>
  <c r="Q80" i="11" s="1"/>
  <c r="Q79" i="11"/>
  <c r="P79" i="11"/>
  <c r="O79" i="11"/>
  <c r="Q78" i="11"/>
  <c r="P78" i="11"/>
  <c r="O78" i="11"/>
  <c r="P77" i="11"/>
  <c r="O77" i="11"/>
  <c r="Q77" i="11" s="1"/>
  <c r="P76" i="11"/>
  <c r="O76" i="11"/>
  <c r="Q76" i="11" s="1"/>
  <c r="Q75" i="11"/>
  <c r="P75" i="11"/>
  <c r="O75" i="11"/>
  <c r="Q74" i="11"/>
  <c r="P74" i="11"/>
  <c r="O74" i="11"/>
  <c r="P73" i="11"/>
  <c r="O73" i="11"/>
  <c r="Q73" i="11" s="1"/>
  <c r="P72" i="11"/>
  <c r="O72" i="11"/>
  <c r="Q72" i="11" s="1"/>
  <c r="Q71" i="11"/>
  <c r="P71" i="11"/>
  <c r="O71" i="11"/>
  <c r="Q70" i="11"/>
  <c r="P70" i="11"/>
  <c r="O70" i="11"/>
  <c r="P69" i="11"/>
  <c r="O69" i="11"/>
  <c r="Q69" i="11" s="1"/>
  <c r="P68" i="11"/>
  <c r="O68" i="11"/>
  <c r="Q68" i="11" s="1"/>
  <c r="P67" i="11"/>
  <c r="O67" i="11"/>
  <c r="Q67" i="11" s="1"/>
  <c r="P66" i="11"/>
  <c r="O66" i="11"/>
  <c r="Q66" i="11" s="1"/>
  <c r="P65" i="11"/>
  <c r="O65" i="11"/>
  <c r="Q65" i="11" s="1"/>
  <c r="P64" i="11"/>
  <c r="O64" i="11"/>
  <c r="Q64" i="11" s="1"/>
  <c r="P63" i="11"/>
  <c r="O63" i="11"/>
  <c r="Q63" i="11" s="1"/>
  <c r="A63" i="1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P62" i="11"/>
  <c r="O62" i="11"/>
  <c r="Q62" i="11" s="1"/>
  <c r="Q60" i="11"/>
  <c r="P60" i="11"/>
  <c r="O60" i="11"/>
  <c r="Q59" i="11"/>
  <c r="P59" i="11"/>
  <c r="O59" i="11"/>
  <c r="P58" i="11"/>
  <c r="O58" i="11"/>
  <c r="Q58" i="11" s="1"/>
  <c r="P57" i="11"/>
  <c r="O57" i="11"/>
  <c r="Q57" i="11" s="1"/>
  <c r="P56" i="11"/>
  <c r="O56" i="11"/>
  <c r="Q56" i="11" s="1"/>
  <c r="P55" i="11"/>
  <c r="O55" i="11"/>
  <c r="Q55" i="11" s="1"/>
  <c r="P54" i="11"/>
  <c r="O54" i="11"/>
  <c r="Q54" i="11" s="1"/>
  <c r="A54" i="11"/>
  <c r="A55" i="11" s="1"/>
  <c r="A56" i="11" s="1"/>
  <c r="A57" i="11" s="1"/>
  <c r="A58" i="11" s="1"/>
  <c r="A59" i="11" s="1"/>
  <c r="A60" i="11" s="1"/>
  <c r="P53" i="11"/>
  <c r="O53" i="11"/>
  <c r="Q53" i="11" s="1"/>
  <c r="Q52" i="11"/>
  <c r="P51" i="11"/>
  <c r="O51" i="11"/>
  <c r="Q51" i="11" s="1"/>
  <c r="Q50" i="11"/>
  <c r="P50" i="11"/>
  <c r="O50" i="11"/>
  <c r="Q49" i="11"/>
  <c r="P49" i="11"/>
  <c r="O49" i="11"/>
  <c r="Q48" i="11"/>
  <c r="P48" i="11"/>
  <c r="O48" i="11"/>
  <c r="P47" i="11"/>
  <c r="O47" i="11"/>
  <c r="Q47" i="11" s="1"/>
  <c r="P46" i="11"/>
  <c r="O46" i="11"/>
  <c r="Q46" i="11" s="1"/>
  <c r="Q45" i="11"/>
  <c r="P45" i="11"/>
  <c r="O45" i="11"/>
  <c r="Q44" i="11"/>
  <c r="P44" i="11"/>
  <c r="O44" i="11"/>
  <c r="P43" i="11"/>
  <c r="O43" i="11"/>
  <c r="Q43" i="11" s="1"/>
  <c r="Q42" i="11"/>
  <c r="P42" i="11"/>
  <c r="O42" i="11"/>
  <c r="Q41" i="11"/>
  <c r="P41" i="11"/>
  <c r="O41" i="11"/>
  <c r="Q40" i="11"/>
  <c r="P40" i="11"/>
  <c r="O40" i="11"/>
  <c r="P39" i="11"/>
  <c r="O39" i="11"/>
  <c r="Q39" i="11" s="1"/>
  <c r="P38" i="11"/>
  <c r="O38" i="11"/>
  <c r="Q38" i="11" s="1"/>
  <c r="Q37" i="11"/>
  <c r="P37" i="11"/>
  <c r="O37" i="11"/>
  <c r="Q36" i="11"/>
  <c r="P36" i="11"/>
  <c r="O36" i="11"/>
  <c r="P35" i="11"/>
  <c r="O35" i="11"/>
  <c r="Q35" i="11" s="1"/>
  <c r="Q34" i="11"/>
  <c r="P34" i="11"/>
  <c r="O34" i="11"/>
  <c r="Q33" i="11"/>
  <c r="P33" i="11"/>
  <c r="O33" i="11"/>
  <c r="Q32" i="11"/>
  <c r="P32" i="11"/>
  <c r="O32" i="11"/>
  <c r="P31" i="11"/>
  <c r="O31" i="11"/>
  <c r="Q31" i="11" s="1"/>
  <c r="P30" i="11"/>
  <c r="O30" i="11"/>
  <c r="Q30" i="11" s="1"/>
  <c r="Q29" i="11"/>
  <c r="P29" i="11"/>
  <c r="O29" i="11"/>
  <c r="Q28" i="11"/>
  <c r="P28" i="11"/>
  <c r="O28" i="11"/>
  <c r="P27" i="11"/>
  <c r="O27" i="11"/>
  <c r="Q27" i="11" s="1"/>
  <c r="Q26" i="11"/>
  <c r="P26" i="11"/>
  <c r="O26" i="11"/>
  <c r="Q25" i="11"/>
  <c r="P25" i="11"/>
  <c r="O25" i="11"/>
  <c r="Q24" i="11"/>
  <c r="P24" i="11"/>
  <c r="O24" i="11"/>
  <c r="Q23" i="11"/>
  <c r="P23" i="11"/>
  <c r="O23" i="11"/>
  <c r="Q22" i="11"/>
  <c r="P22" i="11"/>
  <c r="O22" i="11"/>
  <c r="Q21" i="11"/>
  <c r="P21" i="11"/>
  <c r="O21" i="1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Q20" i="11"/>
  <c r="P20" i="11"/>
  <c r="O20" i="11"/>
  <c r="A20" i="11"/>
  <c r="Q19" i="11"/>
  <c r="P19" i="11"/>
  <c r="O19" i="11"/>
  <c r="Q18" i="11"/>
  <c r="Q17" i="11"/>
  <c r="P17" i="11"/>
  <c r="O17" i="11"/>
  <c r="P16" i="11"/>
  <c r="O16" i="11"/>
  <c r="Q16" i="11" s="1"/>
  <c r="P15" i="11"/>
  <c r="O15" i="11"/>
  <c r="Q15" i="11" s="1"/>
  <c r="P14" i="11"/>
  <c r="O14" i="11"/>
  <c r="Q14" i="11" s="1"/>
  <c r="P13" i="11"/>
  <c r="O13" i="11"/>
  <c r="Q13" i="11" s="1"/>
  <c r="P12" i="11"/>
  <c r="O12" i="11"/>
  <c r="Q12" i="11" s="1"/>
  <c r="P11" i="11"/>
  <c r="O11" i="11"/>
  <c r="Q11" i="11" s="1"/>
  <c r="A11" i="11"/>
  <c r="A12" i="11" s="1"/>
  <c r="A13" i="11" s="1"/>
  <c r="A14" i="11" s="1"/>
  <c r="A15" i="11" s="1"/>
  <c r="A16" i="11" s="1"/>
  <c r="A17" i="11" s="1"/>
  <c r="P10" i="11"/>
  <c r="O10" i="11"/>
  <c r="Q10" i="11" s="1"/>
  <c r="O9" i="11"/>
  <c r="Q9" i="11" s="1"/>
  <c r="L16" i="9" l="1"/>
  <c r="S129" i="5"/>
  <c r="T28" i="5"/>
  <c r="S26" i="5"/>
  <c r="P112" i="10"/>
  <c r="O112" i="10"/>
  <c r="Q112" i="10" s="1"/>
  <c r="P111" i="10"/>
  <c r="O111" i="10"/>
  <c r="Q111" i="10" s="1"/>
  <c r="P110" i="10"/>
  <c r="O110" i="10"/>
  <c r="Q110" i="10" s="1"/>
  <c r="P109" i="10"/>
  <c r="O109" i="10"/>
  <c r="Q109" i="10" s="1"/>
  <c r="A109" i="10"/>
  <c r="A110" i="10" s="1"/>
  <c r="A111" i="10" s="1"/>
  <c r="A112" i="10" s="1"/>
  <c r="P108" i="10"/>
  <c r="O108" i="10"/>
  <c r="Q108" i="10" s="1"/>
  <c r="P106" i="10"/>
  <c r="O106" i="10"/>
  <c r="Q106" i="10" s="1"/>
  <c r="P105" i="10"/>
  <c r="O105" i="10"/>
  <c r="Q105" i="10" s="1"/>
  <c r="P104" i="10"/>
  <c r="O104" i="10"/>
  <c r="Q104" i="10" s="1"/>
  <c r="Q103" i="10"/>
  <c r="P103" i="10"/>
  <c r="O103" i="10"/>
  <c r="P102" i="10"/>
  <c r="O102" i="10"/>
  <c r="Q102" i="10" s="1"/>
  <c r="A102" i="10"/>
  <c r="A103" i="10" s="1"/>
  <c r="A104" i="10" s="1"/>
  <c r="A105" i="10" s="1"/>
  <c r="A106" i="10" s="1"/>
  <c r="Q101" i="10"/>
  <c r="P101" i="10"/>
  <c r="O101" i="10"/>
  <c r="A101" i="10"/>
  <c r="P100" i="10"/>
  <c r="O100" i="10"/>
  <c r="Q100" i="10" s="1"/>
  <c r="P98" i="10"/>
  <c r="O98" i="10"/>
  <c r="Q98" i="10" s="1"/>
  <c r="P97" i="10"/>
  <c r="O97" i="10"/>
  <c r="Q97" i="10" s="1"/>
  <c r="P96" i="10"/>
  <c r="O96" i="10"/>
  <c r="Q96" i="10" s="1"/>
  <c r="P95" i="10"/>
  <c r="O95" i="10"/>
  <c r="Q95" i="10" s="1"/>
  <c r="P94" i="10"/>
  <c r="O94" i="10"/>
  <c r="Q94" i="10" s="1"/>
  <c r="P93" i="10"/>
  <c r="O93" i="10"/>
  <c r="Q93" i="10" s="1"/>
  <c r="P92" i="10"/>
  <c r="O92" i="10"/>
  <c r="Q92" i="10" s="1"/>
  <c r="A92" i="10"/>
  <c r="A93" i="10" s="1"/>
  <c r="A94" i="10" s="1"/>
  <c r="A95" i="10" s="1"/>
  <c r="A96" i="10" s="1"/>
  <c r="A97" i="10" s="1"/>
  <c r="A98" i="10" s="1"/>
  <c r="P91" i="10"/>
  <c r="O91" i="10"/>
  <c r="Q91" i="10" s="1"/>
  <c r="P89" i="10"/>
  <c r="O89" i="10"/>
  <c r="Q89" i="10" s="1"/>
  <c r="P88" i="10"/>
  <c r="O88" i="10"/>
  <c r="Q88" i="10" s="1"/>
  <c r="P87" i="10"/>
  <c r="O87" i="10"/>
  <c r="Q87" i="10" s="1"/>
  <c r="P86" i="10"/>
  <c r="O86" i="10"/>
  <c r="Q86" i="10" s="1"/>
  <c r="P85" i="10"/>
  <c r="O85" i="10"/>
  <c r="Q85" i="10" s="1"/>
  <c r="P84" i="10"/>
  <c r="O84" i="10"/>
  <c r="Q84" i="10" s="1"/>
  <c r="P83" i="10"/>
  <c r="O83" i="10"/>
  <c r="Q83" i="10" s="1"/>
  <c r="P82" i="10"/>
  <c r="O82" i="10"/>
  <c r="Q82" i="10" s="1"/>
  <c r="P81" i="10"/>
  <c r="O81" i="10"/>
  <c r="Q81" i="10" s="1"/>
  <c r="P80" i="10"/>
  <c r="O80" i="10"/>
  <c r="Q80" i="10" s="1"/>
  <c r="P79" i="10"/>
  <c r="O79" i="10"/>
  <c r="Q79" i="10" s="1"/>
  <c r="P78" i="10"/>
  <c r="O78" i="10"/>
  <c r="Q78" i="10" s="1"/>
  <c r="P77" i="10"/>
  <c r="O77" i="10"/>
  <c r="Q77" i="10" s="1"/>
  <c r="P76" i="10"/>
  <c r="O76" i="10"/>
  <c r="Q76" i="10" s="1"/>
  <c r="P75" i="10"/>
  <c r="O75" i="10"/>
  <c r="Q75" i="10" s="1"/>
  <c r="P74" i="10"/>
  <c r="O74" i="10"/>
  <c r="Q74" i="10" s="1"/>
  <c r="P73" i="10"/>
  <c r="O73" i="10"/>
  <c r="Q73" i="10" s="1"/>
  <c r="P72" i="10"/>
  <c r="O72" i="10"/>
  <c r="Q72" i="10" s="1"/>
  <c r="P71" i="10"/>
  <c r="O71" i="10"/>
  <c r="Q71" i="10" s="1"/>
  <c r="P70" i="10"/>
  <c r="O70" i="10"/>
  <c r="Q70" i="10" s="1"/>
  <c r="P69" i="10"/>
  <c r="O69" i="10"/>
  <c r="Q69" i="10" s="1"/>
  <c r="P68" i="10"/>
  <c r="O68" i="10"/>
  <c r="Q68" i="10" s="1"/>
  <c r="P67" i="10"/>
  <c r="O67" i="10"/>
  <c r="Q67" i="10" s="1"/>
  <c r="P66" i="10"/>
  <c r="O66" i="10"/>
  <c r="Q66" i="10" s="1"/>
  <c r="P65" i="10"/>
  <c r="O65" i="10"/>
  <c r="Q65" i="10" s="1"/>
  <c r="P64" i="10"/>
  <c r="O64" i="10"/>
  <c r="Q64" i="10" s="1"/>
  <c r="P63" i="10"/>
  <c r="O63" i="10"/>
  <c r="Q63" i="10" s="1"/>
  <c r="A63" i="10"/>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P62" i="10"/>
  <c r="O62" i="10"/>
  <c r="Q62" i="10" s="1"/>
  <c r="P60" i="10"/>
  <c r="O60" i="10"/>
  <c r="Q60" i="10" s="1"/>
  <c r="P59" i="10"/>
  <c r="O59" i="10"/>
  <c r="Q59" i="10" s="1"/>
  <c r="P58" i="10"/>
  <c r="O58" i="10"/>
  <c r="Q58" i="10" s="1"/>
  <c r="P57" i="10"/>
  <c r="O57" i="10"/>
  <c r="Q57" i="10" s="1"/>
  <c r="P56" i="10"/>
  <c r="O56" i="10"/>
  <c r="Q56" i="10" s="1"/>
  <c r="P55" i="10"/>
  <c r="O55" i="10"/>
  <c r="Q55" i="10" s="1"/>
  <c r="P54" i="10"/>
  <c r="O54" i="10"/>
  <c r="Q54" i="10" s="1"/>
  <c r="A54" i="10"/>
  <c r="A55" i="10" s="1"/>
  <c r="A56" i="10" s="1"/>
  <c r="A57" i="10" s="1"/>
  <c r="A58" i="10" s="1"/>
  <c r="A59" i="10" s="1"/>
  <c r="A60" i="10" s="1"/>
  <c r="P53" i="10"/>
  <c r="O53" i="10"/>
  <c r="Q53" i="10" s="1"/>
  <c r="Q52" i="10"/>
  <c r="P51" i="10"/>
  <c r="O51" i="10"/>
  <c r="Q51" i="10" s="1"/>
  <c r="P50" i="10"/>
  <c r="O50" i="10"/>
  <c r="Q50" i="10" s="1"/>
  <c r="P49" i="10"/>
  <c r="O49" i="10"/>
  <c r="Q49" i="10" s="1"/>
  <c r="P48" i="10"/>
  <c r="O48" i="10"/>
  <c r="Q48" i="10" s="1"/>
  <c r="P47" i="10"/>
  <c r="O47" i="10"/>
  <c r="Q47" i="10" s="1"/>
  <c r="P46" i="10"/>
  <c r="O46" i="10"/>
  <c r="Q46" i="10" s="1"/>
  <c r="P45" i="10"/>
  <c r="O45" i="10"/>
  <c r="Q45" i="10" s="1"/>
  <c r="P44" i="10"/>
  <c r="O44" i="10"/>
  <c r="Q44" i="10" s="1"/>
  <c r="P43" i="10"/>
  <c r="O43" i="10"/>
  <c r="Q43" i="10" s="1"/>
  <c r="P42" i="10"/>
  <c r="O42" i="10"/>
  <c r="Q42" i="10" s="1"/>
  <c r="P41" i="10"/>
  <c r="O41" i="10"/>
  <c r="Q41" i="10" s="1"/>
  <c r="P40" i="10"/>
  <c r="O40" i="10"/>
  <c r="Q40" i="10" s="1"/>
  <c r="P39" i="10"/>
  <c r="O39" i="10"/>
  <c r="Q39" i="10" s="1"/>
  <c r="P38" i="10"/>
  <c r="O38" i="10"/>
  <c r="Q38" i="10" s="1"/>
  <c r="P37" i="10"/>
  <c r="O37" i="10"/>
  <c r="Q37" i="10" s="1"/>
  <c r="P36" i="10"/>
  <c r="O36" i="10"/>
  <c r="Q36" i="10" s="1"/>
  <c r="P35" i="10"/>
  <c r="O35" i="10"/>
  <c r="Q35" i="10" s="1"/>
  <c r="P34" i="10"/>
  <c r="O34" i="10"/>
  <c r="Q34" i="10" s="1"/>
  <c r="P33" i="10"/>
  <c r="O33" i="10"/>
  <c r="Q33" i="10" s="1"/>
  <c r="P32" i="10"/>
  <c r="O32" i="10"/>
  <c r="Q32" i="10" s="1"/>
  <c r="P31" i="10"/>
  <c r="O31" i="10"/>
  <c r="Q31" i="10" s="1"/>
  <c r="P30" i="10"/>
  <c r="O30" i="10"/>
  <c r="Q30" i="10" s="1"/>
  <c r="P29" i="10"/>
  <c r="O29" i="10"/>
  <c r="Q29" i="10" s="1"/>
  <c r="P28" i="10"/>
  <c r="O28" i="10"/>
  <c r="Q28" i="10" s="1"/>
  <c r="P27" i="10"/>
  <c r="O27" i="10"/>
  <c r="Q27" i="10" s="1"/>
  <c r="P26" i="10"/>
  <c r="O26" i="10"/>
  <c r="Q26" i="10" s="1"/>
  <c r="P25" i="10"/>
  <c r="O25" i="10"/>
  <c r="Q25" i="10" s="1"/>
  <c r="P24" i="10"/>
  <c r="O24" i="10"/>
  <c r="Q24" i="10" s="1"/>
  <c r="P23" i="10"/>
  <c r="O23" i="10"/>
  <c r="Q23" i="10" s="1"/>
  <c r="P22" i="10"/>
  <c r="O22" i="10"/>
  <c r="Q22" i="10" s="1"/>
  <c r="P21" i="10"/>
  <c r="O21" i="10"/>
  <c r="Q21" i="10" s="1"/>
  <c r="A21" i="10"/>
  <c r="A22"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P20" i="10"/>
  <c r="O20" i="10"/>
  <c r="Q20" i="10" s="1"/>
  <c r="A20" i="10"/>
  <c r="P19" i="10"/>
  <c r="O19" i="10"/>
  <c r="Q19" i="10" s="1"/>
  <c r="Q18" i="10"/>
  <c r="P17" i="10"/>
  <c r="O17" i="10"/>
  <c r="Q17" i="10" s="1"/>
  <c r="P16" i="10"/>
  <c r="O16" i="10"/>
  <c r="Q16" i="10" s="1"/>
  <c r="P15" i="10"/>
  <c r="O15" i="10"/>
  <c r="Q15" i="10" s="1"/>
  <c r="P14" i="10"/>
  <c r="O14" i="10"/>
  <c r="Q14" i="10" s="1"/>
  <c r="P13" i="10"/>
  <c r="O13" i="10"/>
  <c r="Q13" i="10" s="1"/>
  <c r="P12" i="10"/>
  <c r="O12" i="10"/>
  <c r="Q12" i="10" s="1"/>
  <c r="P11" i="10"/>
  <c r="O11" i="10"/>
  <c r="Q11" i="10" s="1"/>
  <c r="A11" i="10"/>
  <c r="A12" i="10" s="1"/>
  <c r="A13" i="10" s="1"/>
  <c r="A14" i="10" s="1"/>
  <c r="A15" i="10" s="1"/>
  <c r="A16" i="10" s="1"/>
  <c r="A17" i="10" s="1"/>
  <c r="P10" i="10"/>
  <c r="O10" i="10"/>
  <c r="Q10" i="10" s="1"/>
  <c r="O9" i="10"/>
  <c r="Q9" i="10" s="1"/>
  <c r="S128" i="5" l="1"/>
  <c r="D127" i="9" l="1"/>
  <c r="D81" i="9"/>
  <c r="D79" i="9"/>
  <c r="D78" i="9"/>
  <c r="D93" i="9"/>
  <c r="D88" i="9"/>
  <c r="D98" i="9"/>
  <c r="D55" i="9"/>
  <c r="D27" i="9"/>
  <c r="D26" i="9"/>
  <c r="D24" i="9"/>
  <c r="D22" i="9"/>
  <c r="D25" i="9" l="1"/>
  <c r="D17" i="9" l="1"/>
  <c r="D18" i="9"/>
  <c r="D18" i="2"/>
  <c r="E9" i="9" l="1"/>
  <c r="L10" i="9"/>
  <c r="E10" i="9" l="1"/>
  <c r="E16" i="9"/>
  <c r="E15" i="9"/>
  <c r="E14" i="9"/>
  <c r="E13" i="9" l="1"/>
  <c r="E11" i="9"/>
  <c r="D11" i="9" l="1"/>
  <c r="H11" i="9" s="1"/>
  <c r="D10" i="9"/>
  <c r="H10" i="9" s="1"/>
  <c r="D12" i="9"/>
  <c r="H12" i="9" s="1"/>
  <c r="D13" i="9"/>
  <c r="H13" i="9" s="1"/>
  <c r="D14" i="9"/>
  <c r="H14" i="9" s="1"/>
  <c r="D15" i="9"/>
  <c r="H15" i="9" s="1"/>
  <c r="D16" i="9"/>
  <c r="H16" i="9" s="1"/>
  <c r="D9" i="9" l="1"/>
  <c r="H9" i="9" s="1"/>
  <c r="A135" i="9"/>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28" i="9"/>
  <c r="A129" i="9" s="1"/>
  <c r="A130" i="9" s="1"/>
  <c r="A131" i="9" s="1"/>
  <c r="A119" i="9"/>
  <c r="A120" i="9" s="1"/>
  <c r="A121" i="9" s="1"/>
  <c r="A122" i="9" s="1"/>
  <c r="A123" i="9" s="1"/>
  <c r="A124" i="9" s="1"/>
  <c r="A110" i="9"/>
  <c r="A111" i="9" s="1"/>
  <c r="A112" i="9" s="1"/>
  <c r="A113" i="9" s="1"/>
  <c r="A114" i="9" s="1"/>
  <c r="A115" i="9" s="1"/>
  <c r="A109" i="9"/>
  <c r="A79" i="9"/>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69" i="9"/>
  <c r="A70" i="9" s="1"/>
  <c r="A71" i="9" s="1"/>
  <c r="A72" i="9" s="1"/>
  <c r="A73" i="9" s="1"/>
  <c r="A74" i="9" s="1"/>
  <c r="A75" i="9" s="1"/>
  <c r="A34" i="9"/>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23" i="9"/>
  <c r="A24" i="9" s="1"/>
  <c r="A25" i="9" s="1"/>
  <c r="A26" i="9" s="1"/>
  <c r="A27" i="9" s="1"/>
  <c r="A28" i="9" s="1"/>
  <c r="A29" i="9" s="1"/>
  <c r="A10" i="9"/>
  <c r="A11" i="9" s="1"/>
  <c r="A12" i="9" s="1"/>
  <c r="A13" i="9" s="1"/>
  <c r="A14" i="9" s="1"/>
  <c r="A15" i="9" s="1"/>
  <c r="A16" i="9" s="1"/>
  <c r="A17" i="9" s="1"/>
  <c r="A18" i="9" s="1"/>
  <c r="D16" i="5" l="1"/>
  <c r="R3" i="4"/>
  <c r="F9" i="2"/>
  <c r="D91" i="8" l="1"/>
  <c r="D81" i="8"/>
  <c r="D70" i="8"/>
  <c r="M12" i="8" s="1"/>
  <c r="O12" i="8" s="1"/>
  <c r="B68" i="8"/>
  <c r="D57" i="8"/>
  <c r="M11" i="8" s="1"/>
  <c r="O11" i="8" s="1"/>
  <c r="B55" i="8"/>
  <c r="D45" i="8"/>
  <c r="M10" i="8" s="1"/>
  <c r="B36" i="8"/>
  <c r="D32" i="8"/>
  <c r="D18" i="8"/>
  <c r="N14" i="8"/>
  <c r="M14" i="8"/>
  <c r="N13" i="8"/>
  <c r="M13" i="8"/>
  <c r="O13" i="8" s="1"/>
  <c r="N12" i="8"/>
  <c r="N11" i="8"/>
  <c r="N10" i="8"/>
  <c r="N9" i="8"/>
  <c r="M9" i="8"/>
  <c r="O9" i="8" s="1"/>
  <c r="B9" i="8"/>
  <c r="B10" i="8" s="1"/>
  <c r="B11" i="8" s="1"/>
  <c r="N8" i="8"/>
  <c r="M8" i="8"/>
  <c r="O14" i="8" l="1"/>
  <c r="O10" i="8"/>
  <c r="O8" i="8"/>
  <c r="J10" i="1"/>
  <c r="J11" i="1"/>
  <c r="J12" i="1"/>
  <c r="J13" i="1"/>
  <c r="J14" i="1"/>
  <c r="J9" i="1"/>
  <c r="R4" i="4" s="1"/>
  <c r="A135" i="1" l="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29" i="1"/>
  <c r="A130" i="1" s="1"/>
  <c r="A131" i="1" s="1"/>
  <c r="A128" i="1"/>
  <c r="A119" i="1"/>
  <c r="A120" i="1" s="1"/>
  <c r="A121" i="1" s="1"/>
  <c r="A122" i="1" s="1"/>
  <c r="A123" i="1" s="1"/>
  <c r="A124" i="1" s="1"/>
  <c r="A108" i="1"/>
  <c r="A109" i="1" s="1"/>
  <c r="A110" i="1" s="1"/>
  <c r="A111" i="1" s="1"/>
  <c r="A112" i="1" s="1"/>
  <c r="A113" i="1" s="1"/>
  <c r="A114" i="1" s="1"/>
  <c r="A78" i="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68" i="1"/>
  <c r="A69" i="1" s="1"/>
  <c r="A70" i="1" s="1"/>
  <c r="A71" i="1" s="1"/>
  <c r="A72" i="1" s="1"/>
  <c r="A73" i="1" s="1"/>
  <c r="A74"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23" i="1"/>
  <c r="A24" i="1" s="1"/>
  <c r="A25" i="1" s="1"/>
  <c r="A26" i="1" s="1"/>
  <c r="A27" i="1" s="1"/>
  <c r="A28" i="1" s="1"/>
  <c r="A29" i="1" s="1"/>
  <c r="A10" i="1"/>
  <c r="A11" i="1" s="1"/>
  <c r="A12" i="1" s="1"/>
  <c r="A13" i="1" s="1"/>
  <c r="A14" i="1" s="1"/>
  <c r="A15" i="1" s="1"/>
  <c r="A16" i="1" s="1"/>
  <c r="A17" i="1" s="1"/>
  <c r="A18" i="1" s="1"/>
  <c r="D15" i="5" l="1"/>
  <c r="R17" i="5"/>
  <c r="D14" i="5"/>
  <c r="D16" i="2"/>
  <c r="D15" i="2"/>
  <c r="R15" i="2"/>
  <c r="R18" i="2" l="1"/>
  <c r="R19" i="5" l="1"/>
  <c r="R14" i="4"/>
  <c r="S2" i="5"/>
  <c r="T23" i="5"/>
  <c r="S24" i="5"/>
  <c r="S23" i="5"/>
  <c r="S22" i="5"/>
  <c r="S21" i="5"/>
  <c r="S18" i="5"/>
  <c r="D9" i="5"/>
  <c r="T18" i="5" s="1"/>
  <c r="U18" i="5" s="1"/>
  <c r="R14" i="5"/>
  <c r="S15" i="5"/>
  <c r="U23" i="5" l="1"/>
  <c r="V23" i="5" s="1"/>
  <c r="S11" i="5"/>
  <c r="S10" i="5"/>
  <c r="S9" i="5" l="1"/>
  <c r="S16" i="5" s="1"/>
  <c r="D78" i="4"/>
  <c r="D24" i="4"/>
  <c r="D22" i="4"/>
  <c r="S15" i="4"/>
  <c r="T12" i="4"/>
  <c r="T2" i="4"/>
  <c r="D9" i="4" l="1"/>
  <c r="S9" i="4"/>
  <c r="P112" i="6" l="1"/>
  <c r="O112" i="6"/>
  <c r="Q112" i="6" s="1"/>
  <c r="I112" i="6"/>
  <c r="P111" i="6"/>
  <c r="O111" i="6"/>
  <c r="Q111" i="6" s="1"/>
  <c r="I111" i="6"/>
  <c r="P110" i="6"/>
  <c r="O110" i="6"/>
  <c r="Q110" i="6" s="1"/>
  <c r="I110" i="6"/>
  <c r="P109" i="6"/>
  <c r="O109" i="6"/>
  <c r="Q109" i="6" s="1"/>
  <c r="I109" i="6"/>
  <c r="A109" i="6"/>
  <c r="A110" i="6" s="1"/>
  <c r="A111" i="6" s="1"/>
  <c r="A112" i="6" s="1"/>
  <c r="P108" i="6"/>
  <c r="O108" i="6"/>
  <c r="Q108" i="6" s="1"/>
  <c r="I108" i="6"/>
  <c r="E128" i="5" s="1"/>
  <c r="I107" i="6"/>
  <c r="P106" i="6"/>
  <c r="O106" i="6"/>
  <c r="Q106" i="6" s="1"/>
  <c r="I106" i="6"/>
  <c r="P105" i="6"/>
  <c r="O105" i="6"/>
  <c r="Q105" i="6" s="1"/>
  <c r="I105" i="6"/>
  <c r="P104" i="6"/>
  <c r="O104" i="6"/>
  <c r="Q104" i="6" s="1"/>
  <c r="I104" i="6"/>
  <c r="P103" i="6"/>
  <c r="O103" i="6"/>
  <c r="Q103" i="6" s="1"/>
  <c r="I103" i="6"/>
  <c r="P102" i="6"/>
  <c r="O102" i="6"/>
  <c r="Q102" i="6" s="1"/>
  <c r="I102" i="6"/>
  <c r="P101" i="6"/>
  <c r="O101" i="6"/>
  <c r="Q101" i="6" s="1"/>
  <c r="I101" i="6"/>
  <c r="A101" i="6"/>
  <c r="A102" i="6" s="1"/>
  <c r="A103" i="6" s="1"/>
  <c r="A104" i="6" s="1"/>
  <c r="A105" i="6" s="1"/>
  <c r="A106" i="6" s="1"/>
  <c r="P100" i="6"/>
  <c r="O100" i="6"/>
  <c r="Q100" i="6" s="1"/>
  <c r="I100" i="6"/>
  <c r="I99" i="6"/>
  <c r="P98" i="6"/>
  <c r="O98" i="6"/>
  <c r="Q98" i="6" s="1"/>
  <c r="I98" i="6"/>
  <c r="P97" i="6"/>
  <c r="O97" i="6"/>
  <c r="Q97" i="6" s="1"/>
  <c r="I97" i="6"/>
  <c r="P96" i="6"/>
  <c r="O96" i="6"/>
  <c r="Q96" i="6" s="1"/>
  <c r="I96" i="6"/>
  <c r="P95" i="6"/>
  <c r="O95" i="6"/>
  <c r="Q95" i="6" s="1"/>
  <c r="I95" i="6"/>
  <c r="P94" i="6"/>
  <c r="O94" i="6"/>
  <c r="Q94" i="6" s="1"/>
  <c r="I94" i="6"/>
  <c r="P93" i="6"/>
  <c r="O93" i="6"/>
  <c r="Q93" i="6" s="1"/>
  <c r="I93" i="6"/>
  <c r="P92" i="6"/>
  <c r="O92" i="6"/>
  <c r="Q92" i="6" s="1"/>
  <c r="I92" i="6"/>
  <c r="A92" i="6"/>
  <c r="A93" i="6" s="1"/>
  <c r="A94" i="6" s="1"/>
  <c r="A95" i="6" s="1"/>
  <c r="A96" i="6" s="1"/>
  <c r="A97" i="6" s="1"/>
  <c r="A98" i="6" s="1"/>
  <c r="P91" i="6"/>
  <c r="O91" i="6"/>
  <c r="Q91" i="6" s="1"/>
  <c r="I91" i="6"/>
  <c r="I90" i="6"/>
  <c r="P89" i="6"/>
  <c r="O89" i="6"/>
  <c r="Q89" i="6" s="1"/>
  <c r="I89" i="6"/>
  <c r="P88" i="6"/>
  <c r="O88" i="6"/>
  <c r="Q88" i="6" s="1"/>
  <c r="I88" i="6"/>
  <c r="P87" i="6"/>
  <c r="O87" i="6"/>
  <c r="Q87" i="6" s="1"/>
  <c r="I87" i="6"/>
  <c r="P86" i="6"/>
  <c r="O86" i="6"/>
  <c r="Q86" i="6" s="1"/>
  <c r="I86" i="6"/>
  <c r="P85" i="6"/>
  <c r="O85" i="6"/>
  <c r="Q85" i="6" s="1"/>
  <c r="I85" i="6"/>
  <c r="P84" i="6"/>
  <c r="O84" i="6"/>
  <c r="Q84" i="6" s="1"/>
  <c r="I84" i="6"/>
  <c r="P83" i="6"/>
  <c r="O83" i="6"/>
  <c r="Q83" i="6" s="1"/>
  <c r="I83" i="6"/>
  <c r="P82" i="6"/>
  <c r="O82" i="6"/>
  <c r="Q82" i="6" s="1"/>
  <c r="I82" i="6"/>
  <c r="P81" i="6"/>
  <c r="O81" i="6"/>
  <c r="Q81" i="6" s="1"/>
  <c r="I81" i="6"/>
  <c r="P80" i="6"/>
  <c r="O80" i="6"/>
  <c r="Q80" i="6" s="1"/>
  <c r="I80" i="6"/>
  <c r="P79" i="6"/>
  <c r="O79" i="6"/>
  <c r="Q79" i="6" s="1"/>
  <c r="I79" i="6"/>
  <c r="P78" i="6"/>
  <c r="O78" i="6"/>
  <c r="Q78" i="6" s="1"/>
  <c r="I78" i="6"/>
  <c r="P77" i="6"/>
  <c r="O77" i="6"/>
  <c r="Q77" i="6" s="1"/>
  <c r="I77" i="6"/>
  <c r="P76" i="6"/>
  <c r="O76" i="6"/>
  <c r="Q76" i="6" s="1"/>
  <c r="I76" i="6"/>
  <c r="P75" i="6"/>
  <c r="O75" i="6"/>
  <c r="Q75" i="6" s="1"/>
  <c r="I75" i="6"/>
  <c r="P74" i="6"/>
  <c r="O74" i="6"/>
  <c r="Q74" i="6" s="1"/>
  <c r="I74" i="6"/>
  <c r="P73" i="6"/>
  <c r="O73" i="6"/>
  <c r="Q73" i="6" s="1"/>
  <c r="I73" i="6"/>
  <c r="P72" i="6"/>
  <c r="O72" i="6"/>
  <c r="Q72" i="6" s="1"/>
  <c r="I72" i="6"/>
  <c r="P71" i="6"/>
  <c r="O71" i="6"/>
  <c r="Q71" i="6" s="1"/>
  <c r="I71" i="6"/>
  <c r="P70" i="6"/>
  <c r="O70" i="6"/>
  <c r="Q70" i="6" s="1"/>
  <c r="I70" i="6"/>
  <c r="P69" i="6"/>
  <c r="O69" i="6"/>
  <c r="Q69" i="6" s="1"/>
  <c r="I69" i="6"/>
  <c r="P68" i="6"/>
  <c r="O68" i="6"/>
  <c r="Q68" i="6" s="1"/>
  <c r="I68" i="6"/>
  <c r="P67" i="6"/>
  <c r="O67" i="6"/>
  <c r="Q67" i="6" s="1"/>
  <c r="I67" i="6"/>
  <c r="P66" i="6"/>
  <c r="O66" i="6"/>
  <c r="Q66" i="6" s="1"/>
  <c r="I66" i="6"/>
  <c r="P65" i="6"/>
  <c r="O65" i="6"/>
  <c r="Q65" i="6" s="1"/>
  <c r="I65" i="6"/>
  <c r="P64" i="6"/>
  <c r="O64" i="6"/>
  <c r="Q64" i="6" s="1"/>
  <c r="I64" i="6"/>
  <c r="P63" i="6"/>
  <c r="O63" i="6"/>
  <c r="Q63" i="6" s="1"/>
  <c r="I63" i="6"/>
  <c r="A63" i="6"/>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P62" i="6"/>
  <c r="O62" i="6"/>
  <c r="Q62" i="6" s="1"/>
  <c r="I62" i="6"/>
  <c r="I61" i="6"/>
  <c r="P60" i="6"/>
  <c r="O60" i="6"/>
  <c r="Q60" i="6" s="1"/>
  <c r="I60" i="6"/>
  <c r="P59" i="6"/>
  <c r="O59" i="6"/>
  <c r="Q59" i="6" s="1"/>
  <c r="I59" i="6"/>
  <c r="P58" i="6"/>
  <c r="O58" i="6"/>
  <c r="Q58" i="6" s="1"/>
  <c r="I58" i="6"/>
  <c r="P57" i="6"/>
  <c r="O57" i="6"/>
  <c r="Q57" i="6" s="1"/>
  <c r="I57" i="6"/>
  <c r="P56" i="6"/>
  <c r="O56" i="6"/>
  <c r="Q56" i="6" s="1"/>
  <c r="I56" i="6"/>
  <c r="P55" i="6"/>
  <c r="O55" i="6"/>
  <c r="Q55" i="6" s="1"/>
  <c r="I55" i="6"/>
  <c r="P54" i="6"/>
  <c r="O54" i="6"/>
  <c r="Q54" i="6" s="1"/>
  <c r="I54" i="6"/>
  <c r="A54" i="6"/>
  <c r="A55" i="6" s="1"/>
  <c r="A56" i="6" s="1"/>
  <c r="A57" i="6" s="1"/>
  <c r="A58" i="6" s="1"/>
  <c r="A59" i="6" s="1"/>
  <c r="A60" i="6" s="1"/>
  <c r="P53" i="6"/>
  <c r="O53" i="6"/>
  <c r="Q53" i="6" s="1"/>
  <c r="I53" i="6"/>
  <c r="Q52" i="6"/>
  <c r="I52" i="6"/>
  <c r="P51" i="6"/>
  <c r="O51" i="6"/>
  <c r="Q51" i="6" s="1"/>
  <c r="I51" i="6"/>
  <c r="P50" i="6"/>
  <c r="O50" i="6"/>
  <c r="Q50" i="6" s="1"/>
  <c r="I50" i="6"/>
  <c r="P49" i="6"/>
  <c r="O49" i="6"/>
  <c r="Q49" i="6" s="1"/>
  <c r="I49" i="6"/>
  <c r="P48" i="6"/>
  <c r="O48" i="6"/>
  <c r="Q48" i="6" s="1"/>
  <c r="I48" i="6"/>
  <c r="Q47" i="6"/>
  <c r="P47" i="6"/>
  <c r="O47" i="6"/>
  <c r="I47" i="6"/>
  <c r="P46" i="6"/>
  <c r="O46" i="6"/>
  <c r="Q46" i="6" s="1"/>
  <c r="I46" i="6"/>
  <c r="P45" i="6"/>
  <c r="O45" i="6"/>
  <c r="Q45" i="6" s="1"/>
  <c r="I45" i="6"/>
  <c r="P44" i="6"/>
  <c r="O44" i="6"/>
  <c r="Q44" i="6" s="1"/>
  <c r="I44" i="6"/>
  <c r="P43" i="6"/>
  <c r="O43" i="6"/>
  <c r="Q43" i="6" s="1"/>
  <c r="I43" i="6"/>
  <c r="P42" i="6"/>
  <c r="O42" i="6"/>
  <c r="Q42" i="6" s="1"/>
  <c r="I42" i="6"/>
  <c r="Q41" i="6"/>
  <c r="P41" i="6"/>
  <c r="O41" i="6"/>
  <c r="I41" i="6"/>
  <c r="P40" i="6"/>
  <c r="O40" i="6"/>
  <c r="Q40" i="6" s="1"/>
  <c r="I40" i="6"/>
  <c r="P39" i="6"/>
  <c r="O39" i="6"/>
  <c r="Q39" i="6" s="1"/>
  <c r="I39" i="6"/>
  <c r="P38" i="6"/>
  <c r="O38" i="6"/>
  <c r="Q38" i="6" s="1"/>
  <c r="I38" i="6"/>
  <c r="P37" i="6"/>
  <c r="O37" i="6"/>
  <c r="Q37" i="6" s="1"/>
  <c r="I37" i="6"/>
  <c r="P36" i="6"/>
  <c r="O36" i="6"/>
  <c r="Q36" i="6" s="1"/>
  <c r="I36" i="6"/>
  <c r="P35" i="6"/>
  <c r="O35" i="6"/>
  <c r="Q35" i="6" s="1"/>
  <c r="I35" i="6"/>
  <c r="P34" i="6"/>
  <c r="O34" i="6"/>
  <c r="Q34" i="6" s="1"/>
  <c r="I34" i="6"/>
  <c r="Q33" i="6"/>
  <c r="P33" i="6"/>
  <c r="O33" i="6"/>
  <c r="I33" i="6"/>
  <c r="P32" i="6"/>
  <c r="O32" i="6"/>
  <c r="Q32" i="6" s="1"/>
  <c r="I32" i="6"/>
  <c r="Q31" i="6"/>
  <c r="P31" i="6"/>
  <c r="O31" i="6"/>
  <c r="I31" i="6"/>
  <c r="P30" i="6"/>
  <c r="O30" i="6"/>
  <c r="Q30" i="6" s="1"/>
  <c r="I30" i="6"/>
  <c r="P29" i="6"/>
  <c r="O29" i="6"/>
  <c r="Q29" i="6" s="1"/>
  <c r="I29" i="6"/>
  <c r="P28" i="6"/>
  <c r="O28" i="6"/>
  <c r="Q28" i="6" s="1"/>
  <c r="I28" i="6"/>
  <c r="Q27" i="6"/>
  <c r="P27" i="6"/>
  <c r="O27" i="6"/>
  <c r="I27" i="6"/>
  <c r="P26" i="6"/>
  <c r="O26" i="6"/>
  <c r="Q26" i="6" s="1"/>
  <c r="I26" i="6"/>
  <c r="Q25" i="6"/>
  <c r="P25" i="6"/>
  <c r="O25" i="6"/>
  <c r="I25" i="6"/>
  <c r="P24" i="6"/>
  <c r="O24" i="6"/>
  <c r="Q24" i="6" s="1"/>
  <c r="I24" i="6"/>
  <c r="P23" i="6"/>
  <c r="O23" i="6"/>
  <c r="Q23" i="6" s="1"/>
  <c r="I23" i="6"/>
  <c r="P22" i="6"/>
  <c r="O22" i="6"/>
  <c r="Q22" i="6" s="1"/>
  <c r="I22" i="6"/>
  <c r="P21" i="6"/>
  <c r="O21" i="6"/>
  <c r="Q21" i="6" s="1"/>
  <c r="I21" i="6"/>
  <c r="P20" i="6"/>
  <c r="O20" i="6"/>
  <c r="Q20" i="6" s="1"/>
  <c r="I20" i="6"/>
  <c r="A20" i="6"/>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P19" i="6"/>
  <c r="O19" i="6"/>
  <c r="Q19" i="6" s="1"/>
  <c r="I19" i="6"/>
  <c r="Q18" i="6"/>
  <c r="I18" i="6"/>
  <c r="P17" i="6"/>
  <c r="O17" i="6"/>
  <c r="Q17" i="6" s="1"/>
  <c r="I17" i="6"/>
  <c r="P16" i="6"/>
  <c r="O16" i="6"/>
  <c r="Q16" i="6" s="1"/>
  <c r="I16" i="6"/>
  <c r="P15" i="6"/>
  <c r="O15" i="6"/>
  <c r="Q15" i="6" s="1"/>
  <c r="I15" i="6"/>
  <c r="P14" i="6"/>
  <c r="O14" i="6"/>
  <c r="Q14" i="6" s="1"/>
  <c r="I14" i="6"/>
  <c r="P13" i="6"/>
  <c r="O13" i="6"/>
  <c r="Q13" i="6" s="1"/>
  <c r="I13" i="6"/>
  <c r="P12" i="6"/>
  <c r="O12" i="6"/>
  <c r="Q12" i="6" s="1"/>
  <c r="I12" i="6"/>
  <c r="P11" i="6"/>
  <c r="O11" i="6"/>
  <c r="Q11" i="6" s="1"/>
  <c r="I11" i="6"/>
  <c r="A11" i="6"/>
  <c r="A12" i="6" s="1"/>
  <c r="A13" i="6" s="1"/>
  <c r="A14" i="6" s="1"/>
  <c r="A15" i="6" s="1"/>
  <c r="A16" i="6" s="1"/>
  <c r="A17" i="6" s="1"/>
  <c r="P10" i="6"/>
  <c r="O10" i="6"/>
  <c r="Q10" i="6" s="1"/>
  <c r="I10" i="6"/>
  <c r="E22" i="5" s="1"/>
  <c r="O9" i="6"/>
  <c r="Q9" i="6" s="1"/>
  <c r="P156" i="5"/>
  <c r="O156" i="5"/>
  <c r="Q156" i="5" s="1"/>
  <c r="P155" i="5"/>
  <c r="O155" i="5"/>
  <c r="Q155" i="5" s="1"/>
  <c r="Q154" i="5"/>
  <c r="P154" i="5"/>
  <c r="O154" i="5"/>
  <c r="P153" i="5"/>
  <c r="L153" i="5"/>
  <c r="K153" i="5"/>
  <c r="P152" i="5"/>
  <c r="L152" i="5"/>
  <c r="K152" i="5"/>
  <c r="O152" i="5" s="1"/>
  <c r="Q152" i="5" s="1"/>
  <c r="P151" i="5"/>
  <c r="L151" i="5"/>
  <c r="K151" i="5"/>
  <c r="O151" i="5" s="1"/>
  <c r="Q151" i="5" s="1"/>
  <c r="P150" i="5"/>
  <c r="L150" i="5"/>
  <c r="K150" i="5"/>
  <c r="P149" i="5"/>
  <c r="L149" i="5"/>
  <c r="K149" i="5"/>
  <c r="P148" i="5"/>
  <c r="O148" i="5"/>
  <c r="Q148" i="5" s="1"/>
  <c r="P147" i="5"/>
  <c r="O147" i="5"/>
  <c r="Q147" i="5" s="1"/>
  <c r="L147" i="5"/>
  <c r="K147" i="5"/>
  <c r="P146" i="5"/>
  <c r="L146" i="5"/>
  <c r="K146" i="5"/>
  <c r="O146" i="5" s="1"/>
  <c r="Q146" i="5" s="1"/>
  <c r="Q145" i="5"/>
  <c r="P145" i="5"/>
  <c r="O145" i="5"/>
  <c r="P144" i="5"/>
  <c r="O144" i="5"/>
  <c r="Q144" i="5" s="1"/>
  <c r="P143" i="5"/>
  <c r="O143" i="5"/>
  <c r="Q143" i="5" s="1"/>
  <c r="P142" i="5"/>
  <c r="O142" i="5"/>
  <c r="Q142" i="5" s="1"/>
  <c r="Q141" i="5"/>
  <c r="P141" i="5"/>
  <c r="O141" i="5"/>
  <c r="Q140" i="5"/>
  <c r="P140" i="5"/>
  <c r="O140" i="5"/>
  <c r="Q139" i="5"/>
  <c r="P139" i="5"/>
  <c r="O139" i="5"/>
  <c r="P138" i="5"/>
  <c r="K138" i="5"/>
  <c r="O138" i="5" s="1"/>
  <c r="Q138" i="5" s="1"/>
  <c r="P137" i="5"/>
  <c r="L137" i="5"/>
  <c r="K137" i="5"/>
  <c r="O137" i="5" s="1"/>
  <c r="Q137" i="5" s="1"/>
  <c r="A137" i="5"/>
  <c r="A138" i="5" s="1"/>
  <c r="A139" i="5" s="1"/>
  <c r="A140" i="5" s="1"/>
  <c r="A141" i="5" s="1"/>
  <c r="A142" i="5" s="1"/>
  <c r="A143" i="5" s="1"/>
  <c r="A144" i="5" s="1"/>
  <c r="A145" i="5" s="1"/>
  <c r="A146" i="5" s="1"/>
  <c r="A147" i="5" s="1"/>
  <c r="A148" i="5" s="1"/>
  <c r="A149" i="5" s="1"/>
  <c r="A150" i="5" s="1"/>
  <c r="A151" i="5" s="1"/>
  <c r="A152" i="5" s="1"/>
  <c r="A153" i="5" s="1"/>
  <c r="A154" i="5" s="1"/>
  <c r="A155" i="5" s="1"/>
  <c r="A156" i="5" s="1"/>
  <c r="P136" i="5"/>
  <c r="L136" i="5"/>
  <c r="K136" i="5"/>
  <c r="A136" i="5"/>
  <c r="P135" i="5"/>
  <c r="L135" i="5"/>
  <c r="K135" i="5"/>
  <c r="Q132" i="5"/>
  <c r="P132" i="5"/>
  <c r="O132" i="5"/>
  <c r="P131" i="5"/>
  <c r="O131" i="5"/>
  <c r="Q131" i="5" s="1"/>
  <c r="Q130" i="5"/>
  <c r="P130" i="5"/>
  <c r="O130" i="5"/>
  <c r="A130" i="5"/>
  <c r="A131" i="5" s="1"/>
  <c r="A132" i="5" s="1"/>
  <c r="P129" i="5"/>
  <c r="O129" i="5"/>
  <c r="Q129" i="5" s="1"/>
  <c r="A129" i="5"/>
  <c r="Q128" i="5"/>
  <c r="P128" i="5"/>
  <c r="O128" i="5"/>
  <c r="D128" i="5"/>
  <c r="P124" i="5"/>
  <c r="O124" i="5"/>
  <c r="Q124" i="5" s="1"/>
  <c r="P123" i="5"/>
  <c r="O123" i="5"/>
  <c r="Q123" i="5" s="1"/>
  <c r="P122" i="5"/>
  <c r="O122" i="5"/>
  <c r="Q122" i="5" s="1"/>
  <c r="P121" i="5"/>
  <c r="O121" i="5"/>
  <c r="Q121" i="5" s="1"/>
  <c r="P120" i="5"/>
  <c r="O120" i="5"/>
  <c r="Q120" i="5" s="1"/>
  <c r="P119" i="5"/>
  <c r="O119" i="5"/>
  <c r="Q119" i="5" s="1"/>
  <c r="A119" i="5"/>
  <c r="A120" i="5" s="1"/>
  <c r="A121" i="5" s="1"/>
  <c r="A122" i="5" s="1"/>
  <c r="A123" i="5" s="1"/>
  <c r="A124" i="5" s="1"/>
  <c r="A125" i="5" s="1"/>
  <c r="Q118" i="5"/>
  <c r="P118" i="5"/>
  <c r="O118" i="5"/>
  <c r="P115" i="5"/>
  <c r="O115" i="5"/>
  <c r="Q115" i="5" s="1"/>
  <c r="P114" i="5"/>
  <c r="O114" i="5"/>
  <c r="Q114" i="5" s="1"/>
  <c r="P113" i="5"/>
  <c r="O113" i="5"/>
  <c r="Q113" i="5" s="1"/>
  <c r="P112" i="5"/>
  <c r="O112" i="5"/>
  <c r="Q112" i="5" s="1"/>
  <c r="P111" i="5"/>
  <c r="O111" i="5"/>
  <c r="Q111" i="5" s="1"/>
  <c r="P110" i="5"/>
  <c r="O110" i="5"/>
  <c r="Q110" i="5" s="1"/>
  <c r="P109" i="5"/>
  <c r="O109" i="5"/>
  <c r="Q109" i="5" s="1"/>
  <c r="A109" i="5"/>
  <c r="A110" i="5" s="1"/>
  <c r="A111" i="5" s="1"/>
  <c r="A112" i="5" s="1"/>
  <c r="A113" i="5" s="1"/>
  <c r="A114" i="5" s="1"/>
  <c r="A115" i="5" s="1"/>
  <c r="P108" i="5"/>
  <c r="O108" i="5"/>
  <c r="Q108" i="5" s="1"/>
  <c r="P105" i="5"/>
  <c r="O105" i="5"/>
  <c r="Q105" i="5" s="1"/>
  <c r="Q104" i="5"/>
  <c r="P104" i="5"/>
  <c r="O104" i="5"/>
  <c r="P103" i="5"/>
  <c r="O103" i="5"/>
  <c r="Q103" i="5" s="1"/>
  <c r="P102" i="5"/>
  <c r="O102" i="5"/>
  <c r="Q102" i="5" s="1"/>
  <c r="P101" i="5"/>
  <c r="O101" i="5"/>
  <c r="Q101" i="5" s="1"/>
  <c r="P100" i="5"/>
  <c r="O100" i="5"/>
  <c r="Q100" i="5" s="1"/>
  <c r="P99" i="5"/>
  <c r="O99" i="5"/>
  <c r="Q99" i="5" s="1"/>
  <c r="P98" i="5"/>
  <c r="O98" i="5"/>
  <c r="Q98" i="5" s="1"/>
  <c r="D98" i="5"/>
  <c r="P97" i="5"/>
  <c r="O97" i="5"/>
  <c r="Q97" i="5" s="1"/>
  <c r="P96" i="5"/>
  <c r="O96" i="5"/>
  <c r="Q96" i="5" s="1"/>
  <c r="Q95" i="5"/>
  <c r="P95" i="5"/>
  <c r="O95" i="5"/>
  <c r="Q94" i="5"/>
  <c r="P94" i="5"/>
  <c r="O94" i="5"/>
  <c r="P93" i="5"/>
  <c r="O93" i="5"/>
  <c r="Q93" i="5" s="1"/>
  <c r="Q92" i="5"/>
  <c r="P92" i="5"/>
  <c r="O92" i="5"/>
  <c r="Q91" i="5"/>
  <c r="P91" i="5"/>
  <c r="O91" i="5"/>
  <c r="P90" i="5"/>
  <c r="O90" i="5"/>
  <c r="Q90" i="5" s="1"/>
  <c r="P89" i="5"/>
  <c r="O89" i="5"/>
  <c r="Q89" i="5" s="1"/>
  <c r="P88" i="5"/>
  <c r="O88" i="5"/>
  <c r="Q88" i="5" s="1"/>
  <c r="P87" i="5"/>
  <c r="O87" i="5"/>
  <c r="Q87" i="5" s="1"/>
  <c r="P86" i="5"/>
  <c r="O86" i="5"/>
  <c r="Q86" i="5" s="1"/>
  <c r="P85" i="5"/>
  <c r="O85" i="5"/>
  <c r="Q85" i="5" s="1"/>
  <c r="Q84" i="5"/>
  <c r="P84" i="5"/>
  <c r="O84" i="5"/>
  <c r="P83" i="5"/>
  <c r="O83" i="5"/>
  <c r="Q83" i="5" s="1"/>
  <c r="P82" i="5"/>
  <c r="O82" i="5"/>
  <c r="Q82" i="5" s="1"/>
  <c r="P81" i="5"/>
  <c r="O81" i="5"/>
  <c r="Q81" i="5" s="1"/>
  <c r="P80" i="5"/>
  <c r="O80" i="5"/>
  <c r="Q80" i="5" s="1"/>
  <c r="Q79" i="5"/>
  <c r="P79" i="5"/>
  <c r="O79" i="5"/>
  <c r="A79" i="5"/>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P78" i="5"/>
  <c r="O78" i="5"/>
  <c r="Q78" i="5" s="1"/>
  <c r="P75" i="5"/>
  <c r="O75" i="5"/>
  <c r="Q75" i="5" s="1"/>
  <c r="P74" i="5"/>
  <c r="O74" i="5"/>
  <c r="Q74" i="5" s="1"/>
  <c r="P73" i="5"/>
  <c r="O73" i="5"/>
  <c r="Q73" i="5" s="1"/>
  <c r="P72" i="5"/>
  <c r="O72" i="5"/>
  <c r="Q72" i="5" s="1"/>
  <c r="P71" i="5"/>
  <c r="O71" i="5"/>
  <c r="Q71" i="5" s="1"/>
  <c r="Q70" i="5"/>
  <c r="P70" i="5"/>
  <c r="O70" i="5"/>
  <c r="P69" i="5"/>
  <c r="O69" i="5"/>
  <c r="Q69" i="5" s="1"/>
  <c r="A69" i="5"/>
  <c r="A70" i="5" s="1"/>
  <c r="A71" i="5" s="1"/>
  <c r="A72" i="5" s="1"/>
  <c r="A73" i="5" s="1"/>
  <c r="A74" i="5" s="1"/>
  <c r="A75" i="5" s="1"/>
  <c r="P68" i="5"/>
  <c r="O68" i="5"/>
  <c r="Q68" i="5" s="1"/>
  <c r="Q67" i="5"/>
  <c r="P65" i="5"/>
  <c r="O65" i="5"/>
  <c r="Q65" i="5" s="1"/>
  <c r="P64" i="5"/>
  <c r="O64" i="5"/>
  <c r="Q64" i="5" s="1"/>
  <c r="P63" i="5"/>
  <c r="O63" i="5"/>
  <c r="Q63" i="5" s="1"/>
  <c r="P62" i="5"/>
  <c r="O62" i="5"/>
  <c r="Q62" i="5" s="1"/>
  <c r="P61" i="5"/>
  <c r="O61" i="5"/>
  <c r="Q61" i="5" s="1"/>
  <c r="P60" i="5"/>
  <c r="O60" i="5"/>
  <c r="Q60" i="5" s="1"/>
  <c r="P59" i="5"/>
  <c r="O59" i="5"/>
  <c r="Q59" i="5" s="1"/>
  <c r="P58" i="5"/>
  <c r="O58" i="5"/>
  <c r="Q58" i="5" s="1"/>
  <c r="P57" i="5"/>
  <c r="O57" i="5"/>
  <c r="Q57" i="5" s="1"/>
  <c r="P56" i="5"/>
  <c r="O56" i="5"/>
  <c r="Q56" i="5" s="1"/>
  <c r="P55" i="5"/>
  <c r="O55" i="5"/>
  <c r="Q55" i="5" s="1"/>
  <c r="D55" i="5"/>
  <c r="P54" i="5"/>
  <c r="O54" i="5"/>
  <c r="Q54" i="5" s="1"/>
  <c r="P53" i="5"/>
  <c r="O53" i="5"/>
  <c r="Q53" i="5" s="1"/>
  <c r="P52" i="5"/>
  <c r="O52" i="5"/>
  <c r="Q52" i="5" s="1"/>
  <c r="P51" i="5"/>
  <c r="O51" i="5"/>
  <c r="Q51" i="5" s="1"/>
  <c r="P50" i="5"/>
  <c r="O50" i="5"/>
  <c r="Q50" i="5" s="1"/>
  <c r="P49" i="5"/>
  <c r="O49" i="5"/>
  <c r="Q49" i="5" s="1"/>
  <c r="D49" i="5"/>
  <c r="P48" i="5"/>
  <c r="O48" i="5"/>
  <c r="Q48" i="5" s="1"/>
  <c r="P47" i="5"/>
  <c r="O47" i="5"/>
  <c r="Q47" i="5" s="1"/>
  <c r="P46" i="5"/>
  <c r="O46" i="5"/>
  <c r="Q46" i="5" s="1"/>
  <c r="P45" i="5"/>
  <c r="O45" i="5"/>
  <c r="Q45" i="5" s="1"/>
  <c r="P44" i="5"/>
  <c r="O44" i="5"/>
  <c r="Q44" i="5" s="1"/>
  <c r="P43" i="5"/>
  <c r="O43" i="5"/>
  <c r="Q43" i="5" s="1"/>
  <c r="P42" i="5"/>
  <c r="O42" i="5"/>
  <c r="Q42" i="5" s="1"/>
  <c r="P41" i="5"/>
  <c r="O41" i="5"/>
  <c r="Q41" i="5" s="1"/>
  <c r="P40" i="5"/>
  <c r="O40" i="5"/>
  <c r="Q40" i="5" s="1"/>
  <c r="P39" i="5"/>
  <c r="O39" i="5"/>
  <c r="Q39" i="5" s="1"/>
  <c r="P38" i="5"/>
  <c r="O38" i="5"/>
  <c r="Q38" i="5" s="1"/>
  <c r="P37" i="5"/>
  <c r="O37" i="5"/>
  <c r="Q37" i="5" s="1"/>
  <c r="P36" i="5"/>
  <c r="O36" i="5"/>
  <c r="Q36" i="5" s="1"/>
  <c r="P35" i="5"/>
  <c r="O35" i="5"/>
  <c r="Q35" i="5" s="1"/>
  <c r="P34" i="5"/>
  <c r="O34" i="5"/>
  <c r="Q34" i="5" s="1"/>
  <c r="A34" i="5"/>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P33" i="5"/>
  <c r="O33" i="5"/>
  <c r="Q33" i="5" s="1"/>
  <c r="Q32" i="5"/>
  <c r="P29" i="5"/>
  <c r="O29" i="5"/>
  <c r="Q29" i="5" s="1"/>
  <c r="P28" i="5"/>
  <c r="O28" i="5"/>
  <c r="Q28" i="5" s="1"/>
  <c r="P27" i="5"/>
  <c r="O27" i="5"/>
  <c r="Q27" i="5" s="1"/>
  <c r="P26" i="5"/>
  <c r="O26" i="5"/>
  <c r="Q26" i="5" s="1"/>
  <c r="P25" i="5"/>
  <c r="O25" i="5"/>
  <c r="Q25" i="5" s="1"/>
  <c r="P24" i="5"/>
  <c r="O24" i="5"/>
  <c r="Q24" i="5" s="1"/>
  <c r="P23" i="5"/>
  <c r="O23" i="5"/>
  <c r="Q23" i="5" s="1"/>
  <c r="A23" i="5"/>
  <c r="A24" i="5" s="1"/>
  <c r="A25" i="5" s="1"/>
  <c r="A26" i="5" s="1"/>
  <c r="A27" i="5" s="1"/>
  <c r="A28" i="5" s="1"/>
  <c r="A29" i="5" s="1"/>
  <c r="A30" i="5" s="1"/>
  <c r="P22" i="5"/>
  <c r="O22" i="5"/>
  <c r="Q22" i="5" s="1"/>
  <c r="D22" i="5"/>
  <c r="O21" i="5"/>
  <c r="Q21" i="5" s="1"/>
  <c r="P18" i="5"/>
  <c r="O18" i="5"/>
  <c r="Q18" i="5" s="1"/>
  <c r="P17" i="5"/>
  <c r="O17" i="5"/>
  <c r="Q17" i="5" s="1"/>
  <c r="P16" i="5"/>
  <c r="O16" i="5"/>
  <c r="Q16" i="5" s="1"/>
  <c r="P15" i="5"/>
  <c r="O15" i="5"/>
  <c r="Q15" i="5" s="1"/>
  <c r="P14" i="5"/>
  <c r="O14" i="5"/>
  <c r="Q14" i="5" s="1"/>
  <c r="Q13" i="5"/>
  <c r="P13" i="5"/>
  <c r="O13" i="5"/>
  <c r="P12" i="5"/>
  <c r="O12" i="5"/>
  <c r="Q12" i="5" s="1"/>
  <c r="D12" i="5"/>
  <c r="P11" i="5"/>
  <c r="O11" i="5"/>
  <c r="Q11" i="5" s="1"/>
  <c r="P10" i="5"/>
  <c r="O10" i="5"/>
  <c r="Q10" i="5" s="1"/>
  <c r="A10" i="5"/>
  <c r="A11" i="5" s="1"/>
  <c r="A12" i="5" s="1"/>
  <c r="A13" i="5" s="1"/>
  <c r="A14" i="5" s="1"/>
  <c r="A15" i="5" s="1"/>
  <c r="A16" i="5" s="1"/>
  <c r="A17" i="5" s="1"/>
  <c r="A18" i="5" s="1"/>
  <c r="P9" i="5"/>
  <c r="O9" i="5"/>
  <c r="Q9" i="5" s="1"/>
  <c r="O136" i="5" l="1"/>
  <c r="Q136" i="5" s="1"/>
  <c r="O150" i="5"/>
  <c r="Q150" i="5" s="1"/>
  <c r="O153" i="5"/>
  <c r="Q153" i="5" s="1"/>
  <c r="O135" i="5"/>
  <c r="Q135" i="5" s="1"/>
  <c r="O149" i="5"/>
  <c r="Q149" i="5" s="1"/>
  <c r="D19" i="5"/>
  <c r="E19" i="5"/>
  <c r="H9" i="5"/>
  <c r="F19" i="5"/>
  <c r="G19" i="5" l="1"/>
  <c r="Q154" i="4"/>
  <c r="P154" i="4"/>
  <c r="O154" i="4"/>
  <c r="Q153" i="4"/>
  <c r="P153" i="4"/>
  <c r="O153" i="4"/>
  <c r="Q152" i="4"/>
  <c r="P152" i="4"/>
  <c r="O152" i="4"/>
  <c r="P151" i="4"/>
  <c r="L151" i="4"/>
  <c r="K151" i="4"/>
  <c r="O151" i="4" s="1"/>
  <c r="Q151" i="4" s="1"/>
  <c r="P150" i="4"/>
  <c r="L150" i="4"/>
  <c r="K150" i="4"/>
  <c r="P149" i="4"/>
  <c r="L149" i="4"/>
  <c r="K149" i="4"/>
  <c r="O149" i="4" s="1"/>
  <c r="Q149" i="4" s="1"/>
  <c r="P148" i="4"/>
  <c r="L148" i="4"/>
  <c r="K148" i="4"/>
  <c r="P147" i="4"/>
  <c r="L147" i="4"/>
  <c r="K147" i="4"/>
  <c r="P146" i="4"/>
  <c r="O146" i="4"/>
  <c r="Q146" i="4" s="1"/>
  <c r="P145" i="4"/>
  <c r="L145" i="4"/>
  <c r="K145" i="4"/>
  <c r="P144" i="4"/>
  <c r="L144" i="4"/>
  <c r="K144" i="4"/>
  <c r="P143" i="4"/>
  <c r="O143" i="4"/>
  <c r="Q143" i="4" s="1"/>
  <c r="P142" i="4"/>
  <c r="O142" i="4"/>
  <c r="Q142" i="4" s="1"/>
  <c r="P141" i="4"/>
  <c r="O141" i="4"/>
  <c r="Q141" i="4" s="1"/>
  <c r="P140" i="4"/>
  <c r="O140" i="4"/>
  <c r="Q140" i="4" s="1"/>
  <c r="P139" i="4"/>
  <c r="O139" i="4"/>
  <c r="Q139" i="4" s="1"/>
  <c r="P138" i="4"/>
  <c r="O138" i="4"/>
  <c r="Q138" i="4" s="1"/>
  <c r="P137" i="4"/>
  <c r="O137" i="4"/>
  <c r="Q137" i="4" s="1"/>
  <c r="P136" i="4"/>
  <c r="K136" i="4"/>
  <c r="O136" i="4" s="1"/>
  <c r="Q136" i="4" s="1"/>
  <c r="P135" i="4"/>
  <c r="L135" i="4"/>
  <c r="K135" i="4"/>
  <c r="A135" i="4"/>
  <c r="A136" i="4" s="1"/>
  <c r="A137" i="4" s="1"/>
  <c r="A138" i="4" s="1"/>
  <c r="A139" i="4" s="1"/>
  <c r="A140" i="4" s="1"/>
  <c r="A141" i="4" s="1"/>
  <c r="A142" i="4" s="1"/>
  <c r="A143" i="4" s="1"/>
  <c r="A144" i="4" s="1"/>
  <c r="A145" i="4" s="1"/>
  <c r="A146" i="4" s="1"/>
  <c r="A147" i="4" s="1"/>
  <c r="A148" i="4" s="1"/>
  <c r="A149" i="4" s="1"/>
  <c r="A150" i="4" s="1"/>
  <c r="A151" i="4" s="1"/>
  <c r="A152" i="4" s="1"/>
  <c r="A153" i="4" s="1"/>
  <c r="A154" i="4" s="1"/>
  <c r="P134" i="4"/>
  <c r="L134" i="4"/>
  <c r="K134" i="4"/>
  <c r="O134" i="4" s="1"/>
  <c r="Q134" i="4" s="1"/>
  <c r="A134" i="4"/>
  <c r="P133" i="4"/>
  <c r="L133" i="4"/>
  <c r="K133" i="4"/>
  <c r="O133" i="4" s="1"/>
  <c r="Q133" i="4" s="1"/>
  <c r="P130" i="4"/>
  <c r="O130" i="4"/>
  <c r="Q130" i="4" s="1"/>
  <c r="Q129" i="4"/>
  <c r="P129" i="4"/>
  <c r="O129" i="4"/>
  <c r="Q128" i="4"/>
  <c r="P128" i="4"/>
  <c r="O128" i="4"/>
  <c r="A128" i="4"/>
  <c r="A129" i="4" s="1"/>
  <c r="A130" i="4" s="1"/>
  <c r="P127" i="4"/>
  <c r="O127" i="4"/>
  <c r="Q127" i="4" s="1"/>
  <c r="A127" i="4"/>
  <c r="Q126" i="4"/>
  <c r="P126" i="4"/>
  <c r="O126" i="4"/>
  <c r="P123" i="4"/>
  <c r="O123" i="4"/>
  <c r="Q123" i="4" s="1"/>
  <c r="P122" i="4"/>
  <c r="O122" i="4"/>
  <c r="Q122" i="4" s="1"/>
  <c r="P121" i="4"/>
  <c r="O121" i="4"/>
  <c r="Q121" i="4" s="1"/>
  <c r="P120" i="4"/>
  <c r="O120" i="4"/>
  <c r="Q120" i="4" s="1"/>
  <c r="P119" i="4"/>
  <c r="O119" i="4"/>
  <c r="Q119" i="4" s="1"/>
  <c r="A119" i="4"/>
  <c r="A120" i="4" s="1"/>
  <c r="A121" i="4" s="1"/>
  <c r="A122" i="4" s="1"/>
  <c r="A123" i="4" s="1"/>
  <c r="P118" i="4"/>
  <c r="O118" i="4"/>
  <c r="Q118" i="4" s="1"/>
  <c r="A118" i="4"/>
  <c r="P117" i="4"/>
  <c r="O117" i="4"/>
  <c r="Q117" i="4" s="1"/>
  <c r="P114" i="4"/>
  <c r="O114" i="4"/>
  <c r="Q114" i="4" s="1"/>
  <c r="P113" i="4"/>
  <c r="O113" i="4"/>
  <c r="Q113" i="4" s="1"/>
  <c r="P112" i="4"/>
  <c r="O112" i="4"/>
  <c r="Q112" i="4" s="1"/>
  <c r="P111" i="4"/>
  <c r="O111" i="4"/>
  <c r="Q111" i="4" s="1"/>
  <c r="P110" i="4"/>
  <c r="O110" i="4"/>
  <c r="Q110" i="4" s="1"/>
  <c r="P109" i="4"/>
  <c r="O109" i="4"/>
  <c r="Q109" i="4" s="1"/>
  <c r="A109" i="4"/>
  <c r="A110" i="4" s="1"/>
  <c r="A111" i="4" s="1"/>
  <c r="A112" i="4" s="1"/>
  <c r="A113" i="4" s="1"/>
  <c r="A114" i="4" s="1"/>
  <c r="P108" i="4"/>
  <c r="O108" i="4"/>
  <c r="Q108" i="4" s="1"/>
  <c r="A108" i="4"/>
  <c r="P107" i="4"/>
  <c r="O107" i="4"/>
  <c r="Q107" i="4" s="1"/>
  <c r="P104" i="4"/>
  <c r="O104" i="4"/>
  <c r="Q104" i="4" s="1"/>
  <c r="P103" i="4"/>
  <c r="O103" i="4"/>
  <c r="Q103" i="4" s="1"/>
  <c r="P102" i="4"/>
  <c r="O102" i="4"/>
  <c r="Q102" i="4" s="1"/>
  <c r="P101" i="4"/>
  <c r="O101" i="4"/>
  <c r="Q101" i="4" s="1"/>
  <c r="P100" i="4"/>
  <c r="O100" i="4"/>
  <c r="Q100" i="4" s="1"/>
  <c r="P99" i="4"/>
  <c r="O99" i="4"/>
  <c r="Q99" i="4" s="1"/>
  <c r="P98" i="4"/>
  <c r="O98" i="4"/>
  <c r="Q98" i="4" s="1"/>
  <c r="P97" i="4"/>
  <c r="O97" i="4"/>
  <c r="Q97" i="4" s="1"/>
  <c r="P96" i="4"/>
  <c r="O96" i="4"/>
  <c r="Q96" i="4" s="1"/>
  <c r="P95" i="4"/>
  <c r="O95" i="4"/>
  <c r="Q95" i="4" s="1"/>
  <c r="P94" i="4"/>
  <c r="O94" i="4"/>
  <c r="Q94" i="4" s="1"/>
  <c r="P93" i="4"/>
  <c r="O93" i="4"/>
  <c r="Q93" i="4" s="1"/>
  <c r="P92" i="4"/>
  <c r="O92" i="4"/>
  <c r="Q92" i="4" s="1"/>
  <c r="P91" i="4"/>
  <c r="O91" i="4"/>
  <c r="Q91" i="4" s="1"/>
  <c r="P90" i="4"/>
  <c r="O90" i="4"/>
  <c r="Q90" i="4" s="1"/>
  <c r="P89" i="4"/>
  <c r="O89" i="4"/>
  <c r="Q89" i="4" s="1"/>
  <c r="P88" i="4"/>
  <c r="O88" i="4"/>
  <c r="Q88" i="4" s="1"/>
  <c r="P87" i="4"/>
  <c r="O87" i="4"/>
  <c r="Q87" i="4" s="1"/>
  <c r="P86" i="4"/>
  <c r="O86" i="4"/>
  <c r="Q86" i="4" s="1"/>
  <c r="P85" i="4"/>
  <c r="O85" i="4"/>
  <c r="Q85" i="4" s="1"/>
  <c r="P84" i="4"/>
  <c r="O84" i="4"/>
  <c r="Q84" i="4" s="1"/>
  <c r="P83" i="4"/>
  <c r="O83" i="4"/>
  <c r="Q83" i="4" s="1"/>
  <c r="P82" i="4"/>
  <c r="O82" i="4"/>
  <c r="Q82" i="4" s="1"/>
  <c r="P81" i="4"/>
  <c r="O81" i="4"/>
  <c r="Q81" i="4" s="1"/>
  <c r="P80" i="4"/>
  <c r="O80" i="4"/>
  <c r="Q80" i="4" s="1"/>
  <c r="P79" i="4"/>
  <c r="O79" i="4"/>
  <c r="Q79" i="4" s="1"/>
  <c r="A79" i="4"/>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P78" i="4"/>
  <c r="O78" i="4"/>
  <c r="Q78" i="4" s="1"/>
  <c r="A78" i="4"/>
  <c r="P77" i="4"/>
  <c r="O77" i="4"/>
  <c r="Q77" i="4" s="1"/>
  <c r="P74" i="4"/>
  <c r="O74" i="4"/>
  <c r="Q74" i="4" s="1"/>
  <c r="P73" i="4"/>
  <c r="O73" i="4"/>
  <c r="Q73" i="4" s="1"/>
  <c r="P72" i="4"/>
  <c r="O72" i="4"/>
  <c r="Q72" i="4" s="1"/>
  <c r="P71" i="4"/>
  <c r="O71" i="4"/>
  <c r="Q71" i="4" s="1"/>
  <c r="P70" i="4"/>
  <c r="O70" i="4"/>
  <c r="Q70" i="4" s="1"/>
  <c r="P69" i="4"/>
  <c r="O69" i="4"/>
  <c r="Q69" i="4" s="1"/>
  <c r="A69" i="4"/>
  <c r="A70" i="4" s="1"/>
  <c r="A71" i="4" s="1"/>
  <c r="A72" i="4" s="1"/>
  <c r="A73" i="4" s="1"/>
  <c r="A74" i="4" s="1"/>
  <c r="P68" i="4"/>
  <c r="O68" i="4"/>
  <c r="Q68" i="4" s="1"/>
  <c r="A68" i="4"/>
  <c r="P67" i="4"/>
  <c r="O67" i="4"/>
  <c r="Q67" i="4" s="1"/>
  <c r="Q66" i="4"/>
  <c r="P64" i="4"/>
  <c r="O64" i="4"/>
  <c r="Q64" i="4" s="1"/>
  <c r="P63" i="4"/>
  <c r="O63" i="4"/>
  <c r="Q63" i="4" s="1"/>
  <c r="P62" i="4"/>
  <c r="O62" i="4"/>
  <c r="Q62" i="4" s="1"/>
  <c r="P61" i="4"/>
  <c r="O61" i="4"/>
  <c r="Q61" i="4" s="1"/>
  <c r="P60" i="4"/>
  <c r="O60" i="4"/>
  <c r="Q60" i="4" s="1"/>
  <c r="P59" i="4"/>
  <c r="O59" i="4"/>
  <c r="Q59" i="4" s="1"/>
  <c r="P58" i="4"/>
  <c r="O58" i="4"/>
  <c r="Q58" i="4" s="1"/>
  <c r="P57" i="4"/>
  <c r="O57" i="4"/>
  <c r="Q57" i="4" s="1"/>
  <c r="P56" i="4"/>
  <c r="O56" i="4"/>
  <c r="Q56" i="4" s="1"/>
  <c r="P55" i="4"/>
  <c r="O55" i="4"/>
  <c r="Q55" i="4" s="1"/>
  <c r="P54" i="4"/>
  <c r="O54" i="4"/>
  <c r="Q54" i="4" s="1"/>
  <c r="P53" i="4"/>
  <c r="O53" i="4"/>
  <c r="Q53" i="4" s="1"/>
  <c r="P52" i="4"/>
  <c r="O52" i="4"/>
  <c r="Q52" i="4" s="1"/>
  <c r="P51" i="4"/>
  <c r="O51" i="4"/>
  <c r="Q51" i="4" s="1"/>
  <c r="P50" i="4"/>
  <c r="O50" i="4"/>
  <c r="Q50" i="4" s="1"/>
  <c r="P49" i="4"/>
  <c r="O49" i="4"/>
  <c r="Q49" i="4" s="1"/>
  <c r="P48" i="4"/>
  <c r="O48" i="4"/>
  <c r="Q48" i="4" s="1"/>
  <c r="P47" i="4"/>
  <c r="O47" i="4"/>
  <c r="Q47" i="4" s="1"/>
  <c r="P46" i="4"/>
  <c r="O46" i="4"/>
  <c r="Q46" i="4" s="1"/>
  <c r="P45" i="4"/>
  <c r="O45" i="4"/>
  <c r="Q45" i="4" s="1"/>
  <c r="P44" i="4"/>
  <c r="O44" i="4"/>
  <c r="Q44" i="4" s="1"/>
  <c r="P43" i="4"/>
  <c r="O43" i="4"/>
  <c r="Q43" i="4" s="1"/>
  <c r="P42" i="4"/>
  <c r="O42" i="4"/>
  <c r="Q42" i="4" s="1"/>
  <c r="P41" i="4"/>
  <c r="O41" i="4"/>
  <c r="Q41" i="4" s="1"/>
  <c r="P40" i="4"/>
  <c r="O40" i="4"/>
  <c r="Q40" i="4" s="1"/>
  <c r="P39" i="4"/>
  <c r="O39" i="4"/>
  <c r="Q39" i="4" s="1"/>
  <c r="P38" i="4"/>
  <c r="O38" i="4"/>
  <c r="Q38" i="4" s="1"/>
  <c r="P37" i="4"/>
  <c r="O37" i="4"/>
  <c r="Q37" i="4" s="1"/>
  <c r="P36" i="4"/>
  <c r="O36" i="4"/>
  <c r="Q36" i="4" s="1"/>
  <c r="P35" i="4"/>
  <c r="O35" i="4"/>
  <c r="Q35" i="4" s="1"/>
  <c r="P34" i="4"/>
  <c r="O34" i="4"/>
  <c r="Q34" i="4" s="1"/>
  <c r="P33" i="4"/>
  <c r="O33" i="4"/>
  <c r="Q33" i="4" s="1"/>
  <c r="A33" i="4"/>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P32" i="4"/>
  <c r="O32" i="4"/>
  <c r="Q32" i="4" s="1"/>
  <c r="Q31" i="4"/>
  <c r="P29" i="4"/>
  <c r="O29" i="4"/>
  <c r="Q29" i="4" s="1"/>
  <c r="P28" i="4"/>
  <c r="O28" i="4"/>
  <c r="Q28" i="4" s="1"/>
  <c r="P27" i="4"/>
  <c r="O27" i="4"/>
  <c r="Q27" i="4" s="1"/>
  <c r="P26" i="4"/>
  <c r="O26" i="4"/>
  <c r="Q26" i="4" s="1"/>
  <c r="P25" i="4"/>
  <c r="O25" i="4"/>
  <c r="Q25" i="4" s="1"/>
  <c r="P24" i="4"/>
  <c r="O24" i="4"/>
  <c r="Q24" i="4" s="1"/>
  <c r="P23" i="4"/>
  <c r="O23" i="4"/>
  <c r="Q23" i="4" s="1"/>
  <c r="A23" i="4"/>
  <c r="A24" i="4" s="1"/>
  <c r="A25" i="4" s="1"/>
  <c r="A26" i="4" s="1"/>
  <c r="A27" i="4" s="1"/>
  <c r="A28" i="4" s="1"/>
  <c r="A29" i="4" s="1"/>
  <c r="P22" i="4"/>
  <c r="O22" i="4"/>
  <c r="Q22" i="4" s="1"/>
  <c r="O21" i="4"/>
  <c r="Q21" i="4" s="1"/>
  <c r="P18" i="4"/>
  <c r="O18" i="4"/>
  <c r="Q18" i="4" s="1"/>
  <c r="P17" i="4"/>
  <c r="O17" i="4"/>
  <c r="Q17" i="4" s="1"/>
  <c r="P16" i="4"/>
  <c r="O16" i="4"/>
  <c r="Q16" i="4" s="1"/>
  <c r="P15" i="4"/>
  <c r="O15" i="4"/>
  <c r="Q15" i="4" s="1"/>
  <c r="P14" i="4"/>
  <c r="O14" i="4"/>
  <c r="Q14" i="4" s="1"/>
  <c r="P13" i="4"/>
  <c r="O13" i="4"/>
  <c r="Q13" i="4" s="1"/>
  <c r="P12" i="4"/>
  <c r="O12" i="4"/>
  <c r="Q12" i="4" s="1"/>
  <c r="P11" i="4"/>
  <c r="O11" i="4"/>
  <c r="Q11" i="4" s="1"/>
  <c r="P10" i="4"/>
  <c r="O10" i="4"/>
  <c r="Q10" i="4" s="1"/>
  <c r="A10" i="4"/>
  <c r="A11" i="4" s="1"/>
  <c r="A12" i="4" s="1"/>
  <c r="A13" i="4" s="1"/>
  <c r="A14" i="4" s="1"/>
  <c r="A15" i="4" s="1"/>
  <c r="A16" i="4" s="1"/>
  <c r="A17" i="4" s="1"/>
  <c r="A18" i="4" s="1"/>
  <c r="P9" i="4"/>
  <c r="O9" i="4"/>
  <c r="Q9" i="4" s="1"/>
  <c r="G19" i="4"/>
  <c r="D19" i="4"/>
  <c r="I112" i="3"/>
  <c r="I111" i="3"/>
  <c r="I110" i="3"/>
  <c r="I109" i="3"/>
  <c r="A109" i="3"/>
  <c r="A110" i="3" s="1"/>
  <c r="A111" i="3" s="1"/>
  <c r="A112" i="3" s="1"/>
  <c r="I108" i="3"/>
  <c r="I107" i="3"/>
  <c r="I106" i="3"/>
  <c r="I105" i="3"/>
  <c r="I104" i="3"/>
  <c r="I103" i="3"/>
  <c r="I102" i="3"/>
  <c r="I101" i="3"/>
  <c r="A101" i="3"/>
  <c r="A102" i="3" s="1"/>
  <c r="A103" i="3" s="1"/>
  <c r="A104" i="3" s="1"/>
  <c r="A105" i="3" s="1"/>
  <c r="A106" i="3" s="1"/>
  <c r="I100" i="3"/>
  <c r="I99" i="3"/>
  <c r="I98" i="3"/>
  <c r="I97" i="3"/>
  <c r="I96" i="3"/>
  <c r="I95" i="3"/>
  <c r="I94" i="3"/>
  <c r="I93" i="3"/>
  <c r="I92" i="3"/>
  <c r="A92" i="3"/>
  <c r="A93" i="3" s="1"/>
  <c r="A94" i="3" s="1"/>
  <c r="A95" i="3" s="1"/>
  <c r="A96" i="3" s="1"/>
  <c r="A97" i="3" s="1"/>
  <c r="A98" i="3" s="1"/>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A63" i="3"/>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I62" i="3"/>
  <c r="I61" i="3"/>
  <c r="I60" i="3"/>
  <c r="I59" i="3"/>
  <c r="I58" i="3"/>
  <c r="I57" i="3"/>
  <c r="I56" i="3"/>
  <c r="I55" i="3"/>
  <c r="I54" i="3"/>
  <c r="A54" i="3"/>
  <c r="A55" i="3" s="1"/>
  <c r="A56" i="3" s="1"/>
  <c r="A57" i="3" s="1"/>
  <c r="A58" i="3" s="1"/>
  <c r="A59" i="3" s="1"/>
  <c r="A60" i="3" s="1"/>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A20" i="3"/>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I19" i="3"/>
  <c r="I18" i="3"/>
  <c r="I17" i="3"/>
  <c r="I16" i="3"/>
  <c r="I15" i="3"/>
  <c r="I14" i="3"/>
  <c r="I13" i="3"/>
  <c r="I12" i="3"/>
  <c r="I11" i="3"/>
  <c r="A11" i="3"/>
  <c r="A12" i="3" s="1"/>
  <c r="A13" i="3" s="1"/>
  <c r="A14" i="3" s="1"/>
  <c r="A15" i="3" s="1"/>
  <c r="A16" i="3" s="1"/>
  <c r="A17" i="3" s="1"/>
  <c r="I10" i="3"/>
  <c r="O150" i="4" l="1"/>
  <c r="Q150" i="4" s="1"/>
  <c r="O145" i="4"/>
  <c r="Q145" i="4" s="1"/>
  <c r="O148" i="4"/>
  <c r="Q148" i="4" s="1"/>
  <c r="O135" i="4"/>
  <c r="Q135" i="4" s="1"/>
  <c r="O144" i="4"/>
  <c r="Q144" i="4" s="1"/>
  <c r="O147" i="4"/>
  <c r="Q147" i="4" s="1"/>
  <c r="P154" i="2"/>
  <c r="O154" i="2"/>
  <c r="Q154" i="2" s="1"/>
  <c r="H154" i="2"/>
  <c r="P153" i="2"/>
  <c r="O153" i="2"/>
  <c r="Q153" i="2" s="1"/>
  <c r="H153" i="2"/>
  <c r="P152" i="2"/>
  <c r="O152" i="2"/>
  <c r="Q152" i="2" s="1"/>
  <c r="P151" i="2"/>
  <c r="L151" i="2"/>
  <c r="K151" i="2"/>
  <c r="O151" i="2" s="1"/>
  <c r="Q151" i="2" s="1"/>
  <c r="P150" i="2"/>
  <c r="L150" i="2"/>
  <c r="K150" i="2"/>
  <c r="O150" i="2" s="1"/>
  <c r="Q150" i="2" s="1"/>
  <c r="P149" i="2"/>
  <c r="L149" i="2"/>
  <c r="K149" i="2"/>
  <c r="P148" i="2"/>
  <c r="L148" i="2"/>
  <c r="O148" i="2" s="1"/>
  <c r="Q148" i="2" s="1"/>
  <c r="K148" i="2"/>
  <c r="P147" i="2"/>
  <c r="L147" i="2"/>
  <c r="K147" i="2"/>
  <c r="O147" i="2" s="1"/>
  <c r="Q147" i="2" s="1"/>
  <c r="P146" i="2"/>
  <c r="O146" i="2"/>
  <c r="Q146" i="2" s="1"/>
  <c r="P145" i="2"/>
  <c r="L145" i="2"/>
  <c r="O145" i="2" s="1"/>
  <c r="Q145" i="2" s="1"/>
  <c r="K145" i="2"/>
  <c r="P144" i="2"/>
  <c r="L144" i="2"/>
  <c r="K144" i="2"/>
  <c r="O144" i="2" s="1"/>
  <c r="Q144" i="2" s="1"/>
  <c r="P143" i="2"/>
  <c r="O143" i="2"/>
  <c r="Q143" i="2" s="1"/>
  <c r="P142" i="2"/>
  <c r="O142" i="2"/>
  <c r="Q142" i="2" s="1"/>
  <c r="P141" i="2"/>
  <c r="O141" i="2"/>
  <c r="Q141" i="2" s="1"/>
  <c r="P140" i="2"/>
  <c r="O140" i="2"/>
  <c r="Q140" i="2" s="1"/>
  <c r="P139" i="2"/>
  <c r="O139" i="2"/>
  <c r="Q139" i="2" s="1"/>
  <c r="P138" i="2"/>
  <c r="O138" i="2"/>
  <c r="Q138" i="2" s="1"/>
  <c r="P137" i="2"/>
  <c r="O137" i="2"/>
  <c r="Q137" i="2" s="1"/>
  <c r="P136" i="2"/>
  <c r="K136" i="2"/>
  <c r="O136" i="2" s="1"/>
  <c r="Q136" i="2" s="1"/>
  <c r="P135" i="2"/>
  <c r="L135" i="2"/>
  <c r="K135" i="2"/>
  <c r="O135" i="2" s="1"/>
  <c r="Q135" i="2" s="1"/>
  <c r="P134" i="2"/>
  <c r="L134" i="2"/>
  <c r="K134" i="2"/>
  <c r="O134" i="2" s="1"/>
  <c r="Q134" i="2" s="1"/>
  <c r="A134" i="2"/>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P133" i="2"/>
  <c r="L133" i="2"/>
  <c r="K133" i="2"/>
  <c r="Q130" i="2"/>
  <c r="P130" i="2"/>
  <c r="O130" i="2"/>
  <c r="P129" i="2"/>
  <c r="O129" i="2"/>
  <c r="Q129" i="2" s="1"/>
  <c r="P128" i="2"/>
  <c r="O128" i="2"/>
  <c r="Q128" i="2" s="1"/>
  <c r="P127" i="2"/>
  <c r="O127" i="2"/>
  <c r="Q127" i="2" s="1"/>
  <c r="A127" i="2"/>
  <c r="A128" i="2" s="1"/>
  <c r="A129" i="2" s="1"/>
  <c r="A130" i="2" s="1"/>
  <c r="Q126" i="2"/>
  <c r="P126" i="2"/>
  <c r="O126" i="2"/>
  <c r="P123" i="2"/>
  <c r="O123" i="2"/>
  <c r="Q123" i="2" s="1"/>
  <c r="Q122" i="2"/>
  <c r="P122" i="2"/>
  <c r="O122" i="2"/>
  <c r="P121" i="2"/>
  <c r="O121" i="2"/>
  <c r="Q121" i="2" s="1"/>
  <c r="P120" i="2"/>
  <c r="O120" i="2"/>
  <c r="Q120" i="2" s="1"/>
  <c r="P119" i="2"/>
  <c r="O119" i="2"/>
  <c r="Q119" i="2" s="1"/>
  <c r="Q118" i="2"/>
  <c r="P118" i="2"/>
  <c r="O118" i="2"/>
  <c r="A118" i="2"/>
  <c r="A119" i="2" s="1"/>
  <c r="A120" i="2" s="1"/>
  <c r="A121" i="2" s="1"/>
  <c r="A122" i="2" s="1"/>
  <c r="A123" i="2" s="1"/>
  <c r="P117" i="2"/>
  <c r="O117" i="2"/>
  <c r="Q117" i="2" s="1"/>
  <c r="P114" i="2"/>
  <c r="O114" i="2"/>
  <c r="Q114" i="2" s="1"/>
  <c r="P113" i="2"/>
  <c r="O113" i="2"/>
  <c r="Q113" i="2" s="1"/>
  <c r="P112" i="2"/>
  <c r="O112" i="2"/>
  <c r="Q112" i="2" s="1"/>
  <c r="P111" i="2"/>
  <c r="O111" i="2"/>
  <c r="Q111" i="2" s="1"/>
  <c r="P110" i="2"/>
  <c r="O110" i="2"/>
  <c r="Q110" i="2" s="1"/>
  <c r="P109" i="2"/>
  <c r="O109" i="2"/>
  <c r="Q109" i="2" s="1"/>
  <c r="P108" i="2"/>
  <c r="O108" i="2"/>
  <c r="Q108" i="2" s="1"/>
  <c r="A108" i="2"/>
  <c r="A109" i="2" s="1"/>
  <c r="A110" i="2" s="1"/>
  <c r="A111" i="2" s="1"/>
  <c r="A112" i="2" s="1"/>
  <c r="A113" i="2" s="1"/>
  <c r="A114" i="2" s="1"/>
  <c r="P107" i="2"/>
  <c r="O107" i="2"/>
  <c r="Q107" i="2" s="1"/>
  <c r="P104" i="2"/>
  <c r="O104" i="2"/>
  <c r="Q104" i="2" s="1"/>
  <c r="P103" i="2"/>
  <c r="O103" i="2"/>
  <c r="Q103" i="2" s="1"/>
  <c r="P102" i="2"/>
  <c r="O102" i="2"/>
  <c r="Q102" i="2" s="1"/>
  <c r="P101" i="2"/>
  <c r="O101" i="2"/>
  <c r="Q101" i="2" s="1"/>
  <c r="P100" i="2"/>
  <c r="O100" i="2"/>
  <c r="Q100" i="2" s="1"/>
  <c r="P99" i="2"/>
  <c r="O99" i="2"/>
  <c r="Q99" i="2" s="1"/>
  <c r="P98" i="2"/>
  <c r="O98" i="2"/>
  <c r="Q98" i="2" s="1"/>
  <c r="P97" i="2"/>
  <c r="O97" i="2"/>
  <c r="Q97" i="2" s="1"/>
  <c r="P96" i="2"/>
  <c r="O96" i="2"/>
  <c r="Q96" i="2" s="1"/>
  <c r="P95" i="2"/>
  <c r="O95" i="2"/>
  <c r="Q95" i="2" s="1"/>
  <c r="P94" i="2"/>
  <c r="O94" i="2"/>
  <c r="Q94" i="2" s="1"/>
  <c r="P93" i="2"/>
  <c r="O93" i="2"/>
  <c r="Q93" i="2" s="1"/>
  <c r="P92" i="2"/>
  <c r="O92" i="2"/>
  <c r="Q92" i="2" s="1"/>
  <c r="P91" i="2"/>
  <c r="O91" i="2"/>
  <c r="Q91" i="2" s="1"/>
  <c r="P90" i="2"/>
  <c r="O90" i="2"/>
  <c r="Q90" i="2" s="1"/>
  <c r="P89" i="2"/>
  <c r="O89" i="2"/>
  <c r="Q89" i="2" s="1"/>
  <c r="P88" i="2"/>
  <c r="O88" i="2"/>
  <c r="Q88" i="2" s="1"/>
  <c r="P87" i="2"/>
  <c r="O87" i="2"/>
  <c r="Q87" i="2" s="1"/>
  <c r="D87" i="2"/>
  <c r="Q86" i="2"/>
  <c r="P86" i="2"/>
  <c r="O86" i="2"/>
  <c r="P85" i="2"/>
  <c r="O85" i="2"/>
  <c r="Q85" i="2" s="1"/>
  <c r="Q84" i="2"/>
  <c r="P84" i="2"/>
  <c r="O84" i="2"/>
  <c r="P83" i="2"/>
  <c r="O83" i="2"/>
  <c r="Q83" i="2" s="1"/>
  <c r="P82" i="2"/>
  <c r="O82" i="2"/>
  <c r="Q82" i="2" s="1"/>
  <c r="P81" i="2"/>
  <c r="O81" i="2"/>
  <c r="Q81" i="2" s="1"/>
  <c r="P80" i="2"/>
  <c r="O80" i="2"/>
  <c r="Q80" i="2" s="1"/>
  <c r="D80" i="2"/>
  <c r="Q79" i="2"/>
  <c r="P79" i="2"/>
  <c r="O79" i="2"/>
  <c r="A79" i="2"/>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P78" i="2"/>
  <c r="O78" i="2"/>
  <c r="Q78" i="2" s="1"/>
  <c r="A78" i="2"/>
  <c r="Q77" i="2"/>
  <c r="P77" i="2"/>
  <c r="O77" i="2"/>
  <c r="Q74" i="2"/>
  <c r="P74" i="2"/>
  <c r="O74" i="2"/>
  <c r="P73" i="2"/>
  <c r="O73" i="2"/>
  <c r="Q73" i="2" s="1"/>
  <c r="Q72" i="2"/>
  <c r="P72" i="2"/>
  <c r="O72" i="2"/>
  <c r="P71" i="2"/>
  <c r="O71" i="2"/>
  <c r="Q71" i="2" s="1"/>
  <c r="Q70" i="2"/>
  <c r="P70" i="2"/>
  <c r="O70" i="2"/>
  <c r="P69" i="2"/>
  <c r="O69" i="2"/>
  <c r="Q69" i="2" s="1"/>
  <c r="Q68" i="2"/>
  <c r="P68" i="2"/>
  <c r="O68" i="2"/>
  <c r="A68" i="2"/>
  <c r="A69" i="2" s="1"/>
  <c r="A70" i="2" s="1"/>
  <c r="A71" i="2" s="1"/>
  <c r="A72" i="2" s="1"/>
  <c r="A73" i="2" s="1"/>
  <c r="A74" i="2" s="1"/>
  <c r="P67" i="2"/>
  <c r="O67" i="2"/>
  <c r="Q67" i="2" s="1"/>
  <c r="Q66" i="2"/>
  <c r="P64" i="2"/>
  <c r="O64" i="2"/>
  <c r="Q64" i="2" s="1"/>
  <c r="P63" i="2"/>
  <c r="O63" i="2"/>
  <c r="Q63" i="2" s="1"/>
  <c r="P62" i="2"/>
  <c r="O62" i="2"/>
  <c r="Q62" i="2" s="1"/>
  <c r="P61" i="2"/>
  <c r="O61" i="2"/>
  <c r="Q61" i="2" s="1"/>
  <c r="P60" i="2"/>
  <c r="O60" i="2"/>
  <c r="Q60" i="2" s="1"/>
  <c r="P59" i="2"/>
  <c r="O59" i="2"/>
  <c r="Q59" i="2" s="1"/>
  <c r="P58" i="2"/>
  <c r="O58" i="2"/>
  <c r="Q58" i="2" s="1"/>
  <c r="P57" i="2"/>
  <c r="O57" i="2"/>
  <c r="Q57" i="2" s="1"/>
  <c r="P56" i="2"/>
  <c r="O56" i="2"/>
  <c r="Q56" i="2" s="1"/>
  <c r="P55" i="2"/>
  <c r="O55" i="2"/>
  <c r="Q55" i="2" s="1"/>
  <c r="Q54" i="2"/>
  <c r="P54" i="2"/>
  <c r="O54" i="2"/>
  <c r="P53" i="2"/>
  <c r="O53" i="2"/>
  <c r="Q53" i="2" s="1"/>
  <c r="Q52" i="2"/>
  <c r="P52" i="2"/>
  <c r="O52" i="2"/>
  <c r="P51" i="2"/>
  <c r="O51" i="2"/>
  <c r="Q51" i="2" s="1"/>
  <c r="Q50" i="2"/>
  <c r="P50" i="2"/>
  <c r="O50" i="2"/>
  <c r="P49" i="2"/>
  <c r="O49" i="2"/>
  <c r="Q49" i="2" s="1"/>
  <c r="P48" i="2"/>
  <c r="O48" i="2"/>
  <c r="Q48" i="2" s="1"/>
  <c r="P47" i="2"/>
  <c r="O47" i="2"/>
  <c r="Q47" i="2" s="1"/>
  <c r="P46" i="2"/>
  <c r="O46" i="2"/>
  <c r="Q46" i="2" s="1"/>
  <c r="P45" i="2"/>
  <c r="O45" i="2"/>
  <c r="Q45" i="2" s="1"/>
  <c r="P44" i="2"/>
  <c r="O44" i="2"/>
  <c r="Q44" i="2" s="1"/>
  <c r="P43" i="2"/>
  <c r="O43" i="2"/>
  <c r="Q43" i="2" s="1"/>
  <c r="P42" i="2"/>
  <c r="O42" i="2"/>
  <c r="Q42" i="2" s="1"/>
  <c r="P41" i="2"/>
  <c r="O41" i="2"/>
  <c r="Q41" i="2" s="1"/>
  <c r="P40" i="2"/>
  <c r="O40" i="2"/>
  <c r="Q40" i="2" s="1"/>
  <c r="P39" i="2"/>
  <c r="O39" i="2"/>
  <c r="Q39" i="2" s="1"/>
  <c r="P38" i="2"/>
  <c r="O38" i="2"/>
  <c r="Q38" i="2" s="1"/>
  <c r="P37" i="2"/>
  <c r="O37" i="2"/>
  <c r="Q37" i="2" s="1"/>
  <c r="Q36" i="2"/>
  <c r="P36" i="2"/>
  <c r="O36" i="2"/>
  <c r="P35" i="2"/>
  <c r="O35" i="2"/>
  <c r="Q35" i="2" s="1"/>
  <c r="Q34" i="2"/>
  <c r="P34" i="2"/>
  <c r="O34" i="2"/>
  <c r="P33" i="2"/>
  <c r="O33" i="2"/>
  <c r="Q33" i="2" s="1"/>
  <c r="A33" i="2"/>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P32" i="2"/>
  <c r="O32" i="2"/>
  <c r="Q32" i="2" s="1"/>
  <c r="Q31" i="2"/>
  <c r="P29" i="2"/>
  <c r="O29" i="2"/>
  <c r="Q29" i="2" s="1"/>
  <c r="P28" i="2"/>
  <c r="O28" i="2"/>
  <c r="Q28" i="2" s="1"/>
  <c r="P27" i="2"/>
  <c r="O27" i="2"/>
  <c r="Q27" i="2" s="1"/>
  <c r="P26" i="2"/>
  <c r="O26" i="2"/>
  <c r="Q26" i="2" s="1"/>
  <c r="P25" i="2"/>
  <c r="O25" i="2"/>
  <c r="Q25" i="2" s="1"/>
  <c r="P24" i="2"/>
  <c r="O24" i="2"/>
  <c r="Q24" i="2" s="1"/>
  <c r="P23" i="2"/>
  <c r="O23" i="2"/>
  <c r="Q23" i="2" s="1"/>
  <c r="A23" i="2"/>
  <c r="A24" i="2" s="1"/>
  <c r="A25" i="2" s="1"/>
  <c r="A26" i="2" s="1"/>
  <c r="A27" i="2" s="1"/>
  <c r="A28" i="2" s="1"/>
  <c r="A29" i="2" s="1"/>
  <c r="P22" i="2"/>
  <c r="O22" i="2"/>
  <c r="Q22" i="2" s="1"/>
  <c r="O21" i="2"/>
  <c r="Q21" i="2" s="1"/>
  <c r="P18" i="2"/>
  <c r="O18" i="2"/>
  <c r="Q18" i="2" s="1"/>
  <c r="P17" i="2"/>
  <c r="O17" i="2"/>
  <c r="Q17" i="2" s="1"/>
  <c r="P16" i="2"/>
  <c r="O16" i="2"/>
  <c r="Q16" i="2" s="1"/>
  <c r="P15" i="2"/>
  <c r="O15" i="2"/>
  <c r="Q15" i="2" s="1"/>
  <c r="P14" i="2"/>
  <c r="O14" i="2"/>
  <c r="Q14" i="2" s="1"/>
  <c r="D14" i="2"/>
  <c r="Q13" i="2"/>
  <c r="P13" i="2"/>
  <c r="O13" i="2"/>
  <c r="P12" i="2"/>
  <c r="O12" i="2"/>
  <c r="Q12" i="2" s="1"/>
  <c r="D12" i="2"/>
  <c r="A12" i="2"/>
  <c r="A13" i="2" s="1"/>
  <c r="A14" i="2" s="1"/>
  <c r="A15" i="2" s="1"/>
  <c r="A16" i="2" s="1"/>
  <c r="A17" i="2" s="1"/>
  <c r="A18" i="2" s="1"/>
  <c r="P11" i="2"/>
  <c r="O11" i="2"/>
  <c r="Q11" i="2" s="1"/>
  <c r="D11" i="2"/>
  <c r="A11" i="2"/>
  <c r="P10" i="2"/>
  <c r="O10" i="2"/>
  <c r="Q10" i="2" s="1"/>
  <c r="D10" i="2"/>
  <c r="A10" i="2"/>
  <c r="Q9" i="2"/>
  <c r="P9" i="2"/>
  <c r="O9" i="2"/>
  <c r="E19" i="2"/>
  <c r="D9" i="2"/>
  <c r="O133" i="2" l="1"/>
  <c r="Q133" i="2" s="1"/>
  <c r="O149" i="2"/>
  <c r="Q149" i="2" s="1"/>
  <c r="S15" i="2"/>
  <c r="G19" i="2"/>
  <c r="S9" i="2"/>
  <c r="E9" i="4" l="1"/>
  <c r="H9" i="4" l="1"/>
  <c r="E19" i="4"/>
  <c r="H19" i="4" s="1"/>
</calcChain>
</file>

<file path=xl/sharedStrings.xml><?xml version="1.0" encoding="utf-8"?>
<sst xmlns="http://schemas.openxmlformats.org/spreadsheetml/2006/main" count="2896" uniqueCount="389">
  <si>
    <t xml:space="preserve">POWER MECH PROJECTS.LIMITED </t>
  </si>
  <si>
    <t>FHTC</t>
  </si>
  <si>
    <t>RURAL WATER SUPPLY PROJECT UNDER JJM, UP - PRAYAGRAJ</t>
  </si>
  <si>
    <t>Reconciliation Statement - Issued  Vs Certification Qty.</t>
  </si>
  <si>
    <t>Contractor Name-TANISH ENTERPRISES</t>
  </si>
  <si>
    <t>MONTH:</t>
  </si>
  <si>
    <t>march</t>
  </si>
  <si>
    <t>Block:</t>
  </si>
  <si>
    <t>mangraura</t>
  </si>
  <si>
    <t>ABC Limited</t>
  </si>
  <si>
    <t>BILL NO:</t>
  </si>
  <si>
    <t>GP:</t>
  </si>
  <si>
    <t>AURANGABAD</t>
  </si>
  <si>
    <t>Sl NO</t>
  </si>
  <si>
    <t>Description</t>
  </si>
  <si>
    <t>Units</t>
  </si>
  <si>
    <t xml:space="preserve">Balance Qty </t>
  </si>
  <si>
    <t>SAP Entry</t>
  </si>
  <si>
    <t>Remarks</t>
  </si>
  <si>
    <t>Upto date Consumption</t>
  </si>
  <si>
    <t>Total Issued Qty</t>
  </si>
  <si>
    <t>Cumulative Consumption</t>
  </si>
  <si>
    <t xml:space="preserve">Upto Pre Consumed Qty </t>
  </si>
  <si>
    <t xml:space="preserve">This Bill Consumed Qty </t>
  </si>
  <si>
    <t>GP</t>
  </si>
  <si>
    <t>Total Consumption upto This Bill</t>
  </si>
  <si>
    <t>Entry Qty</t>
  </si>
  <si>
    <t>A</t>
  </si>
  <si>
    <t>HDPE Pipe :-</t>
  </si>
  <si>
    <t>BLOCK</t>
  </si>
  <si>
    <t>HDPE PIPE-63MM,PN-6,CLASS:PE-100,IS:4984</t>
  </si>
  <si>
    <t>Rmt</t>
  </si>
  <si>
    <t>HDPE PIPE-75MM,PN-6,CLASS:PE-100</t>
  </si>
  <si>
    <t>HDPE PIPE-90MM,PN-6,CLASS:PE-100</t>
  </si>
  <si>
    <t>HDPE PIPE-110MM,PN-6,CLASS:PE-100</t>
  </si>
  <si>
    <t>HDPE PIPE-125MM,PN-6,CLASS:PE-100,IS4984</t>
  </si>
  <si>
    <t>HDPE PIPE-140MM,PN-6,CLASS:PE-100,IS4984</t>
  </si>
  <si>
    <t>HDPE PIPE-160MM,PN-6,CLASS:PE-100</t>
  </si>
  <si>
    <t>HDPE PIPE-200MM,PN-6,CLASS:PE-100,IS4984</t>
  </si>
  <si>
    <t>DI PIPE-Ø200MM , K7,IS:8329</t>
  </si>
  <si>
    <t>HDPE PIPE-250MM,PN-6,CLASS:PE-100,IS4984</t>
  </si>
  <si>
    <t>Total Qty In ( Rmt ) =</t>
  </si>
  <si>
    <t>B</t>
  </si>
  <si>
    <t>Specials  :-</t>
  </si>
  <si>
    <t>Equal Tee</t>
  </si>
  <si>
    <t>HDPE-63X63X63MM,PN-6,R-TEE,CLASS:PE-100</t>
  </si>
  <si>
    <t>Nos</t>
  </si>
  <si>
    <t>-</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</si>
  <si>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</si>
  <si>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</si>
  <si>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</si>
  <si>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</si>
  <si>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</si>
  <si>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</si>
  <si>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</si>
  <si>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</si>
  <si>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Branch TEE</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</si>
  <si>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</si>
  <si>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</si>
  <si>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</si>
  <si>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</si>
  <si>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</si>
  <si>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</si>
  <si>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</si>
  <si>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</si>
  <si>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</si>
  <si>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</si>
  <si>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</si>
  <si>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</si>
  <si>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</si>
  <si>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</si>
  <si>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</si>
  <si>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</si>
  <si>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</si>
  <si>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</si>
  <si>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</si>
  <si>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</si>
  <si>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</si>
  <si>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</si>
  <si>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</si>
  <si>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</si>
  <si>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</si>
  <si>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</si>
  <si>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</si>
  <si>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</si>
  <si>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</si>
  <si>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</si>
  <si>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</si>
  <si>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</si>
  <si>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</si>
  <si>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</si>
  <si>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4 Way Tee</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</si>
  <si>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</si>
  <si>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</si>
  <si>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</si>
  <si>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</si>
  <si>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</si>
  <si>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</si>
  <si>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</si>
  <si>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</si>
  <si>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Total Qty In ( No's ) =</t>
  </si>
  <si>
    <t>E</t>
  </si>
  <si>
    <t>Reducers</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</si>
  <si>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</si>
  <si>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</si>
  <si>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</si>
  <si>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</si>
  <si>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</si>
  <si>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</si>
  <si>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</si>
  <si>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</si>
  <si>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</si>
  <si>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</si>
  <si>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</si>
  <si>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</si>
  <si>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</si>
  <si>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</si>
  <si>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</si>
  <si>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</si>
  <si>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</si>
  <si>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</si>
  <si>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</si>
  <si>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</si>
  <si>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</si>
  <si>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HDPE-200MM,PN6,75MM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</si>
  <si>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</si>
  <si>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</si>
  <si>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</si>
  <si>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</si>
  <si>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</si>
  <si>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</si>
  <si>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</si>
  <si>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</si>
  <si>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</si>
  <si>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</si>
  <si>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</si>
  <si>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</si>
  <si>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</si>
  <si>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</si>
  <si>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</si>
  <si>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</si>
  <si>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</si>
  <si>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</si>
  <si>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</si>
  <si>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</si>
  <si>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</si>
  <si>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</si>
  <si>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</si>
  <si>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</si>
  <si>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</si>
  <si>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2-03-20424</t>
  </si>
  <si>
    <t>H</t>
  </si>
  <si>
    <t xml:space="preserve">End Caps </t>
  </si>
  <si>
    <t>HDPE-63MM,PN6,END CAP,CLASS:PE100</t>
  </si>
  <si>
    <t>HDPE-75MM,PN6,END CAP,CLASS:PE100</t>
  </si>
  <si>
    <t>HDPE-90MM,PN6,END CAP,CLASS:PE100</t>
  </si>
  <si>
    <t>HDPE-110MM,PN6,END CAP,CLASS:PE100</t>
  </si>
  <si>
    <t>HDPE-140MM,PN6,END CAP,CLASS:PE100</t>
  </si>
  <si>
    <t>GI PIPE-15MM</t>
  </si>
  <si>
    <t>MDPE PIPE-20MM</t>
  </si>
  <si>
    <t>BRASS TAP</t>
  </si>
  <si>
    <t>PP CLAMP SADLLE-63MM</t>
  </si>
  <si>
    <t>PP CLAMP SADDLE-75MM</t>
  </si>
  <si>
    <t>PP CLAMP SADLLE-90MM</t>
  </si>
  <si>
    <t>PP CLAMP SADDLE-140MM</t>
  </si>
  <si>
    <t>PP CLAMP SADDLE-160MM</t>
  </si>
  <si>
    <t>PP CLAMP SADDLE-200MM</t>
  </si>
  <si>
    <t>PP CLAMP SADDLE 125MM WITH M8 FASTNERS</t>
  </si>
  <si>
    <t>PP CLAMP SADLLE-110MM</t>
  </si>
  <si>
    <t>G.I ELBOW 15 MM</t>
  </si>
  <si>
    <t>GI SOCKET-15MM</t>
  </si>
  <si>
    <t>WALL MOUNT SADDLE GI PIPE-15MM</t>
  </si>
  <si>
    <t>15MM GI NIPPLE - 0.3MTR LENGTH</t>
  </si>
  <si>
    <t>15MM GI NIPPLE - 0.5MTR LENGTH</t>
  </si>
  <si>
    <t>20MM MDPE COMPRESSION ELBOW</t>
  </si>
  <si>
    <t>SS FLOW CONTROL VAlVE</t>
  </si>
  <si>
    <t>MDPE FEMLE THREADED ASSEMBLY-20MM</t>
  </si>
  <si>
    <t>MDPE ELBOW-20MM</t>
  </si>
  <si>
    <t>TEFLAN TAPE</t>
  </si>
  <si>
    <t xml:space="preserve">Sub Contractor                       Site Engineer                    Block incharge                    AGM                            DM PMX                         Project Incharge </t>
  </si>
  <si>
    <t>ENTRY NO:</t>
  </si>
  <si>
    <t>Contractor Name-tanish project ltd</t>
  </si>
  <si>
    <t>may</t>
  </si>
  <si>
    <t>aurangabad</t>
  </si>
  <si>
    <t>Consumption Details  (Node/Junction)</t>
  </si>
  <si>
    <t>Total Consumed upto Date</t>
  </si>
  <si>
    <t>231,232,219,155,157,135,130,14,11,</t>
  </si>
  <si>
    <t>201,210,208,</t>
  </si>
  <si>
    <t>46,48,52,57,44,</t>
  </si>
  <si>
    <t>138,132,131,136,19,21,12,8,3,90,91,98,96,</t>
  </si>
  <si>
    <t>Contractor Name-tanish project limited</t>
  </si>
  <si>
    <t>brahupur</t>
  </si>
  <si>
    <t>madhura rani ganj</t>
  </si>
  <si>
    <t>333m shifted from aurangabad to madhura rani ganj</t>
  </si>
  <si>
    <t>206meter shfted from auragabad to madura rani ganj</t>
  </si>
  <si>
    <t>600m shfted from ags agency to tanish project ltd</t>
  </si>
  <si>
    <t>Gp1</t>
  </si>
  <si>
    <t>Gp2</t>
  </si>
  <si>
    <t>j401,504,510,526,532,536,537,540,25,29,34,45,26,28,68,70,76,115,120,170,624,595,587,525,521,516,</t>
  </si>
  <si>
    <t>250*250*250</t>
  </si>
  <si>
    <t>HDPE BEND-250MM,PN-6,90DEG,CLASS:PE-100</t>
  </si>
  <si>
    <t>60msrusithi interior</t>
  </si>
  <si>
    <t>1000 kavize shifted to tanish</t>
  </si>
  <si>
    <t>450 kavize shifted to tanish</t>
  </si>
  <si>
    <t>purebhikha and raigarh</t>
  </si>
  <si>
    <t>dehri digar</t>
  </si>
  <si>
    <t>Block</t>
  </si>
  <si>
    <t>Mangraura</t>
  </si>
  <si>
    <t>Agency Name/    Work Order No</t>
  </si>
  <si>
    <t>TANISH ENTERPRISES.</t>
  </si>
  <si>
    <t>63MM</t>
  </si>
  <si>
    <t>Sl.No</t>
  </si>
  <si>
    <t>Date</t>
  </si>
  <si>
    <t>Issue (M)</t>
  </si>
  <si>
    <t>Laid (M)</t>
  </si>
  <si>
    <t>Balance Against Issue (M)</t>
  </si>
  <si>
    <t>DIA</t>
  </si>
  <si>
    <t>TOTALSCOPE</t>
  </si>
  <si>
    <t xml:space="preserve"> </t>
  </si>
  <si>
    <t>TOTAL</t>
  </si>
  <si>
    <t>75MM</t>
  </si>
  <si>
    <t>Specials</t>
  </si>
  <si>
    <t>Specification</t>
  </si>
  <si>
    <t>Issue</t>
  </si>
  <si>
    <t>Laid</t>
  </si>
  <si>
    <t>Balance Against Issue</t>
  </si>
  <si>
    <t>Equal TEE</t>
  </si>
  <si>
    <t>63mm</t>
  </si>
  <si>
    <t>75mm</t>
  </si>
  <si>
    <t>90mm</t>
  </si>
  <si>
    <t>110mm</t>
  </si>
  <si>
    <t>125mm</t>
  </si>
  <si>
    <t>140mm</t>
  </si>
  <si>
    <t>160mm</t>
  </si>
  <si>
    <t>200mm</t>
  </si>
  <si>
    <t>250mm</t>
  </si>
  <si>
    <t>63mm X 50mm</t>
  </si>
  <si>
    <t>75mm X 50mm</t>
  </si>
  <si>
    <t>90 mm X 50 mm</t>
  </si>
  <si>
    <t>110mm X 50mm</t>
  </si>
  <si>
    <t>90MM</t>
  </si>
  <si>
    <t>125mm X 50mm</t>
  </si>
  <si>
    <t>140mm X 50mm</t>
  </si>
  <si>
    <t>160mm X 50mm</t>
  </si>
  <si>
    <t>75 mm X 63 mm</t>
  </si>
  <si>
    <t>90 mm X 63 mm</t>
  </si>
  <si>
    <t>90 mm X 75 mm</t>
  </si>
  <si>
    <t>110mm X 63 mm</t>
  </si>
  <si>
    <t>110mm X 75 mm</t>
  </si>
  <si>
    <t>110mm X 90 mm</t>
  </si>
  <si>
    <t>125mm X 63 mm</t>
  </si>
  <si>
    <t>125mm X75 mm</t>
  </si>
  <si>
    <t>125mm X90 mm</t>
  </si>
  <si>
    <t>125mm X 110mm</t>
  </si>
  <si>
    <t>110MM</t>
  </si>
  <si>
    <t>140mm X 63 mm</t>
  </si>
  <si>
    <t>140mm X 75 mm</t>
  </si>
  <si>
    <t>140mm X 90 mm</t>
  </si>
  <si>
    <t>140mm X 110mm</t>
  </si>
  <si>
    <t>140mm X 125 mm</t>
  </si>
  <si>
    <t>160mm X 63 mm</t>
  </si>
  <si>
    <t>160mm X 75 mm</t>
  </si>
  <si>
    <t>160mm X 90 mm</t>
  </si>
  <si>
    <t>160mm X 110 mm</t>
  </si>
  <si>
    <t>160mm X 125 mm</t>
  </si>
  <si>
    <t>160mm X 140 mm</t>
  </si>
  <si>
    <t>200mm X 63 mm</t>
  </si>
  <si>
    <t>200mm X 75 mm</t>
  </si>
  <si>
    <t>125MM</t>
  </si>
  <si>
    <t>200mm X 90 mm</t>
  </si>
  <si>
    <t>200mm X 110 mm</t>
  </si>
  <si>
    <t>200mm X 125 mm</t>
  </si>
  <si>
    <t>200mm X 140 mm</t>
  </si>
  <si>
    <t>200mm X 160 mm</t>
  </si>
  <si>
    <t>250mm X 63 mm</t>
  </si>
  <si>
    <t>250mm X 75 mm</t>
  </si>
  <si>
    <t>250mm X 90 mm</t>
  </si>
  <si>
    <t>250mm X 110 mm</t>
  </si>
  <si>
    <t>250mm X 140 mm</t>
  </si>
  <si>
    <t>250mm X 160 mm</t>
  </si>
  <si>
    <t>4-Way TEE</t>
  </si>
  <si>
    <t>140MM</t>
  </si>
  <si>
    <t>Reducer</t>
  </si>
  <si>
    <t>75mm X 63 mm</t>
  </si>
  <si>
    <t>90mm X 63 mm</t>
  </si>
  <si>
    <t>90mm X 75 mm</t>
  </si>
  <si>
    <t>160MM</t>
  </si>
  <si>
    <t>110 mm X 63 mm</t>
  </si>
  <si>
    <t>110 mm X 75 mm</t>
  </si>
  <si>
    <t>110 mm X 90 mm</t>
  </si>
  <si>
    <t>125 mm X 63 mm</t>
  </si>
  <si>
    <t>125 mm X 75 mm</t>
  </si>
  <si>
    <t>125 mm X 90 mm</t>
  </si>
  <si>
    <t>125 mm X 110 mm</t>
  </si>
  <si>
    <t>140mm X 125mm</t>
  </si>
  <si>
    <t>160mm X 110mm</t>
  </si>
  <si>
    <t>160mm X 125mm</t>
  </si>
  <si>
    <t>160mm X 140mm</t>
  </si>
  <si>
    <t>200mm X 63mm</t>
  </si>
  <si>
    <t>200mm X 75mm</t>
  </si>
  <si>
    <t>200mm X 90mm</t>
  </si>
  <si>
    <t>200mm X 110mm</t>
  </si>
  <si>
    <t>200mm X 125mm</t>
  </si>
  <si>
    <t>200mm X 140mm</t>
  </si>
  <si>
    <t>200mm X 160mm</t>
  </si>
  <si>
    <t>250mm X 63mm</t>
  </si>
  <si>
    <t>250mm X 75mm</t>
  </si>
  <si>
    <t>250mm X 110mm</t>
  </si>
  <si>
    <t>250mm X 140mm</t>
  </si>
  <si>
    <t>250mm X 160mm</t>
  </si>
  <si>
    <t>250mm X 200mm</t>
  </si>
  <si>
    <t>End Caps</t>
  </si>
  <si>
    <t>Bends</t>
  </si>
  <si>
    <t>90 Deg</t>
  </si>
  <si>
    <t>45 Deg</t>
  </si>
  <si>
    <t>Stubbends</t>
  </si>
  <si>
    <t>50mm</t>
  </si>
  <si>
    <t>MS Flanges</t>
  </si>
  <si>
    <t>Air Valves</t>
  </si>
  <si>
    <t>Sluice Valves</t>
  </si>
  <si>
    <t>Scour Valves</t>
  </si>
  <si>
    <t>DI Specials</t>
  </si>
  <si>
    <t>DI Bends</t>
  </si>
  <si>
    <t>22 Deg</t>
  </si>
  <si>
    <t>DI Branch TEE</t>
  </si>
  <si>
    <t>200mmx80mm</t>
  </si>
  <si>
    <t>200mmx100mm</t>
  </si>
  <si>
    <t>200mmx150mm</t>
  </si>
  <si>
    <t>250mmx80mm</t>
  </si>
  <si>
    <t>250mmx150mm</t>
  </si>
  <si>
    <t>250mmx200mm</t>
  </si>
  <si>
    <t>DI Reducer Both Socket</t>
  </si>
  <si>
    <t>DI Reducer Double Flanged</t>
  </si>
  <si>
    <t>150mmx100mm</t>
  </si>
  <si>
    <t>DI Flange Socket</t>
  </si>
  <si>
    <t>DI Tail Piece 0.3m length</t>
  </si>
  <si>
    <t>80mm</t>
  </si>
  <si>
    <t>100mm</t>
  </si>
  <si>
    <t>150mm</t>
  </si>
  <si>
    <t>DI Equal TEE All Side Socket</t>
  </si>
  <si>
    <t xml:space="preserve">200mm </t>
  </si>
  <si>
    <t>DI 4 Way</t>
  </si>
  <si>
    <t>Nuts &amp; Bolts</t>
  </si>
  <si>
    <t xml:space="preserve">Length:140mm, Dia:16mm </t>
  </si>
  <si>
    <t>Packing Sheet</t>
  </si>
  <si>
    <t>3mm Thick</t>
  </si>
  <si>
    <t>600metr shifted from madhura rani ganj and brahupur</t>
  </si>
  <si>
    <t>shifted to aurangabad</t>
  </si>
  <si>
    <t>200m shifted to aurangabad</t>
  </si>
  <si>
    <t>indent no-19391,19390</t>
  </si>
  <si>
    <t>DI 250X250X250 MM, K7, R-TEE, CLASS:</t>
  </si>
  <si>
    <t>506,531,546,548,550,496,512,528,543,529,556,557,562,568,496,621,639,638,642,645,577,575,582,584,628,618,636,631,641,636,644,627,658,649,648,651,655,654,653,624,595,587,416,419,418,394,392,399,403,411,465,466,468,464,463,409,424,436,443,619,608,626,602,600,601,613,607,604,614,129,34,134,133,138,25,133,39,38,27,604,626,570,576a,435,428,424</t>
  </si>
  <si>
    <t>j570,567,425,450,451,</t>
  </si>
  <si>
    <t>j552,549,547,498,497,563,569,583,581,578,586,591,629,630,632,592,637,660,652,650,656,596,669,599,598,415,422,417,405,395,390,388,387,410,400,426,444,430,455,467,469,488,501,554,479,501,547,440a,440b,440c,488,476,478,479a,479,480,486,485,477,486,499,500</t>
  </si>
  <si>
    <t>MANGRAURA</t>
  </si>
  <si>
    <t>Contractor Name-tanish project company</t>
  </si>
  <si>
    <t>sept</t>
  </si>
  <si>
    <t>j216</t>
  </si>
  <si>
    <t>j66</t>
  </si>
  <si>
    <t>j55</t>
  </si>
  <si>
    <t>j88</t>
  </si>
  <si>
    <t>j72</t>
  </si>
  <si>
    <t>j45</t>
  </si>
  <si>
    <t>j155</t>
  </si>
  <si>
    <t>j254</t>
  </si>
  <si>
    <t>j151</t>
  </si>
  <si>
    <t>j6,159,115,93,144,143,165,111,143,93,186,232,179,93,50,5,8,79,47,24,32,65,256,267,315,216,321,66,55,88,58,88,72,27,45,155,254,151,212,126,311,134,161,276,306,324,18,292,322,322a,233,151,161,306,206,309,233</t>
  </si>
  <si>
    <t>j19,j19(1)</t>
  </si>
  <si>
    <t>j167</t>
  </si>
  <si>
    <t>j229</t>
  </si>
  <si>
    <t>j167,229,216</t>
  </si>
  <si>
    <t>j19</t>
  </si>
  <si>
    <t>j21</t>
  </si>
  <si>
    <t>j49</t>
  </si>
  <si>
    <t>j119</t>
  </si>
  <si>
    <t>j56</t>
  </si>
  <si>
    <t>j84</t>
  </si>
  <si>
    <t>j64</t>
  </si>
  <si>
    <t>j207</t>
  </si>
  <si>
    <t>159,115,101,93,103,144,90,165,158,112,53,92,240,141,179,163,117,51,4,9,9,7,335,254,65,54,151,267,187,315,271,321,265,119,19,21,49,55,66,119,66,88,56,72,84,45,64,155,254,45,151,72,207</t>
  </si>
  <si>
    <t>J230</t>
  </si>
  <si>
    <t>J224</t>
  </si>
  <si>
    <t>J222</t>
  </si>
  <si>
    <t xml:space="preserve">purebhika </t>
  </si>
  <si>
    <t>j-310,223,289,242,180,242,167,212,171,167,160,356,218,271,271,357,332,356,208,314,268,116,306,340,305,315,326,318,328,348,345,359,367,354,371,344,354,347,305,315,326,349,318,328,348,359,367,354,344</t>
  </si>
  <si>
    <t>67,46,33,11,15,45,50,51,52,23,37,7,24,68,21,47,36,39,43,55,16,57,38,47,8,239,394,301,264,301,273,308,280,286,277,273,277,303,285,293,298,332,302,256,314,269,271,292,265,347,308,357,268,283</t>
  </si>
  <si>
    <t>63 end caps</t>
  </si>
  <si>
    <t>230,224,222,221a,221c,213,218,241,239,240,264,233,16,264,248,263,207,203,231,246,214,221,240,53a</t>
  </si>
  <si>
    <t>220,239,243,241,241b,240,235,42,53b,262,250,65,64,259,263,204,209,232,210a,215,186</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</si>
</sst>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 #,##0_ ;_ * \-#,##0_ ;_ * &quot;-&quot;_ ;_ @_ "/>
    <numFmt numFmtId="43" formatCode="_ * #,##0.00_ ;_ * \-#,##0.00_ ;_ * &quot;-&quot;??_ ;_ @_ "/>
    <numFmt numFmtId="164" formatCode="_ * #,##0.00_ ;_ * \-#,##0.00_ ;_ * &quot;-&quot;_ ;_ @_ "/>
    <numFmt numFmtId="165" formatCode="0.000"/>
    <numFmt numFmtId="166" formatCode="_ * #,##0.000_ ;_ * \-#,##0.000_ ;_ * &quot;-&quot;??_ ;_ @_ "/>
  </numFmts>
  <fonts count="41"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4"/>
      <color rgb="FF333399"/>
      <name val="Verdana"/>
      <family val="2"/>
    </font>
    <font>
      <b/>
      <sz val="11"/>
      <color rgb="FF333399"/>
      <name val="Verdana"/>
      <family val="2"/>
    </font>
    <font>
      <sz val="14"/>
      <color rgb="FF333399"/>
      <name val="Arial Black"/>
      <family val="2"/>
    </font>
    <font>
      <b/>
      <sz val="12"/>
      <name val="Verdana"/>
      <family val="2"/>
    </font>
    <font>
      <b/>
      <sz val="11"/>
      <name val="Verdana"/>
      <family val="2"/>
    </font>
    <font>
      <sz val="10"/>
      <name val="Arial Black"/>
      <family val="2"/>
    </font>
    <font>
      <sz val="10"/>
      <color rgb="FF000000"/>
      <name val="Times New Roman"/>
      <family val="1"/>
    </font>
    <font>
      <b/>
      <sz val="10"/>
      <color rgb="FF000000"/>
      <name val="Calibri"/>
      <family val="2"/>
    </font>
    <font>
      <b/>
      <sz val="10"/>
      <name val="Verdana"/>
      <family val="2"/>
    </font>
    <font>
      <b/>
      <sz val="10"/>
      <color rgb="FFFF0000"/>
      <name val="Verdana"/>
      <family val="2"/>
    </font>
    <font>
      <b/>
      <sz val="10"/>
      <name val="Calibri"/>
      <family val="2"/>
      <scheme val="minor"/>
    </font>
    <font>
      <sz val="10"/>
      <name val="Verdana"/>
      <family val="2"/>
    </font>
    <font>
      <sz val="10"/>
      <color rgb="FFFF0000"/>
      <name val="Verdana"/>
      <family val="2"/>
    </font>
    <font>
      <b/>
      <sz val="9"/>
      <name val="Calibri"/>
      <family val="2"/>
      <scheme val="minor"/>
    </font>
    <font>
      <sz val="11"/>
      <name val="Verdana"/>
      <family val="2"/>
    </font>
    <font>
      <sz val="12"/>
      <name val="Calibri"/>
      <family val="2"/>
      <scheme val="minor"/>
    </font>
    <font>
      <sz val="10"/>
      <color rgb="FF000000"/>
      <name val="Calibri"/>
      <family val="2"/>
    </font>
    <font>
      <sz val="12"/>
      <name val="Verdana"/>
      <family val="2"/>
    </font>
    <font>
      <b/>
      <sz val="11"/>
      <color theme="1"/>
      <name val="Verdana"/>
      <family val="2"/>
    </font>
    <font>
      <b/>
      <sz val="10.5"/>
      <color theme="1"/>
      <name val="Verdana"/>
      <family val="2"/>
    </font>
    <font>
      <b/>
      <sz val="10.5"/>
      <color rgb="FFFF0000"/>
      <name val="Verdana"/>
      <family val="2"/>
    </font>
    <font>
      <sz val="10.5"/>
      <color theme="1"/>
      <name val="Calibri"/>
      <family val="2"/>
      <scheme val="minor"/>
    </font>
    <font>
      <sz val="9"/>
      <name val="Calibri"/>
      <family val="2"/>
      <scheme val="minor"/>
    </font>
    <font>
      <sz val="11"/>
      <color theme="1"/>
      <name val="Calibri"/>
      <family val="2"/>
      <scheme val="minor"/>
    </font>
    <font>
      <b/>
      <sz val="9"/>
      <name val="Verdana"/>
      <family val="2"/>
    </font>
    <font>
      <b/>
      <sz val="11"/>
      <color rgb="FFFF0000"/>
      <name val="Verdana"/>
      <family val="2"/>
    </font>
    <font>
      <b/>
      <sz val="10"/>
      <color theme="1"/>
      <name val="Calibri"/>
      <family val="2"/>
      <scheme val="minor"/>
    </font>
    <font>
      <b/>
      <sz val="12"/>
      <name val="Arial"/>
      <family val="2"/>
    </font>
    <font>
      <b/>
      <sz val="11"/>
      <name val="Arial"/>
      <family val="2"/>
    </font>
    <font>
      <b/>
      <sz val="12"/>
      <color theme="1"/>
      <name val="Calibri"/>
      <family val="2"/>
      <scheme val="minor"/>
    </font>
    <font>
      <b/>
      <sz val="11"/>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4"/>
      <color rgb="FFFF0000"/>
      <name val="Calibri"/>
      <family val="2"/>
      <scheme val="minor"/>
    </font>
    <font>
      <b/>
      <sz val="12"/>
      <name val="Calibri"/>
      <family val="2"/>
      <scheme val="minor"/>
    </font>
    <font>
      <b/>
      <sz val="14"/>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FF0000"/>
        <bgColor indexed="64"/>
      </patternFill>
    </fill>
  </fills>
  <borders count="14">
    <border>
      <left/>
      <right/>
      <top/>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s>
  <cellStyleXfs count="9">
    <xf numFmtId="0" fontId="0" fillId="0" borderId="0"/>
    <xf numFmtId="43" fontId="1" fillId="0" borderId="0" applyFont="0" applyFill="0" applyBorder="0" applyAlignment="0" applyProtection="0"/>
    <xf numFmtId="0" fontId="3" fillId="0" borderId="0"/>
    <xf numFmtId="0" fontId="10" fillId="0" borderId="0"/>
    <xf numFmtId="43" fontId="1" fillId="0" borderId="0" applyFont="0" applyFill="0" applyBorder="0" applyAlignment="0" applyProtection="0"/>
    <xf numFmtId="0" fontId="3" fillId="0" borderId="0"/>
    <xf numFmtId="0" fontId="1" fillId="0" borderId="0"/>
    <xf numFmtId="164" fontId="1" fillId="0" borderId="0" applyFont="0" applyFill="0" applyBorder="0" applyAlignment="0" applyProtection="0"/>
    <xf numFmtId="0" fontId="1" fillId="0" borderId="0"/>
  </cellStyleXfs>
  <cellXfs count="295">
    <xf numFmtId="0" fontId="0" fillId="0" borderId="0" xfId="0"/>
    <xf numFmtId="0" fontId="4" fillId="0" borderId="1" xfId="2" applyFont="1" applyBorder="1" applyAlignment="1">
      <alignment horizontal="center" vertical="center" wrapText="1"/>
    </xf>
    <xf numFmtId="0" fontId="4" fillId="0" borderId="0" xfId="2" applyFont="1" applyBorder="1" applyAlignment="1">
      <alignment horizontal="center" vertical="center" wrapText="1"/>
    </xf>
    <xf numFmtId="0" fontId="4" fillId="0" borderId="2" xfId="2" applyFont="1" applyBorder="1" applyAlignment="1">
      <alignment horizontal="center" vertical="center" wrapText="1"/>
    </xf>
    <xf numFmtId="0" fontId="5" fillId="0" borderId="0" xfId="2" applyFont="1" applyAlignment="1">
      <alignment horizontal="center" vertical="center" wrapText="1"/>
    </xf>
    <xf numFmtId="0" fontId="6" fillId="0" borderId="0" xfId="2" applyFont="1" applyAlignment="1">
      <alignment vertical="center" wrapText="1"/>
    </xf>
    <xf numFmtId="0" fontId="4" fillId="2" borderId="0" xfId="2" applyFont="1" applyFill="1" applyAlignment="1">
      <alignment horizontal="center" vertical="center" wrapText="1"/>
    </xf>
    <xf numFmtId="0" fontId="0" fillId="0" borderId="0" xfId="0" applyAlignment="1">
      <alignment vertical="center"/>
    </xf>
    <xf numFmtId="0" fontId="7" fillId="0" borderId="1" xfId="2" applyFont="1" applyBorder="1" applyAlignment="1">
      <alignment horizontal="center" vertical="center"/>
    </xf>
    <xf numFmtId="0" fontId="7" fillId="0" borderId="0" xfId="2" applyFont="1" applyBorder="1" applyAlignment="1">
      <alignment horizontal="center" vertical="center"/>
    </xf>
    <xf numFmtId="0" fontId="7" fillId="0" borderId="2" xfId="2" applyFont="1" applyBorder="1" applyAlignment="1">
      <alignment horizontal="center" vertical="center"/>
    </xf>
    <xf numFmtId="0" fontId="8" fillId="0" borderId="0" xfId="2" applyFont="1" applyAlignment="1">
      <alignment horizontal="center" vertical="center"/>
    </xf>
    <xf numFmtId="0" fontId="9" fillId="0" borderId="0" xfId="2" applyFont="1" applyAlignment="1">
      <alignment vertical="center" wrapText="1"/>
    </xf>
    <xf numFmtId="0" fontId="7" fillId="2" borderId="0" xfId="2" applyFont="1" applyFill="1" applyAlignment="1">
      <alignment horizontal="center" vertical="center"/>
    </xf>
    <xf numFmtId="164" fontId="11" fillId="3" borderId="3" xfId="3" applyNumberFormat="1" applyFont="1" applyFill="1" applyBorder="1" applyAlignment="1">
      <alignment horizontal="center" vertical="center"/>
    </xf>
    <xf numFmtId="0" fontId="7" fillId="4" borderId="0" xfId="2" applyFont="1" applyFill="1" applyBorder="1" applyAlignment="1">
      <alignment horizontal="center" vertical="center"/>
    </xf>
    <xf numFmtId="0" fontId="7" fillId="0" borderId="3" xfId="2" applyFont="1" applyBorder="1" applyAlignment="1">
      <alignment horizontal="center" vertical="center"/>
    </xf>
    <xf numFmtId="0" fontId="7" fillId="0" borderId="3" xfId="2" applyFont="1" applyBorder="1" applyAlignment="1">
      <alignment horizontal="left" vertical="center"/>
    </xf>
    <xf numFmtId="0" fontId="7" fillId="0" borderId="4" xfId="2" applyFont="1" applyBorder="1" applyAlignment="1">
      <alignment horizontal="center" vertical="center"/>
    </xf>
    <xf numFmtId="0" fontId="7" fillId="0" borderId="3" xfId="2" applyFont="1" applyBorder="1" applyAlignment="1">
      <alignment horizontal="right" vertical="center"/>
    </xf>
    <xf numFmtId="0" fontId="7" fillId="0" borderId="5" xfId="2" applyFont="1" applyBorder="1" applyAlignment="1">
      <alignment horizontal="center" vertical="center"/>
    </xf>
    <xf numFmtId="0" fontId="7" fillId="0" borderId="4" xfId="2" applyFont="1" applyBorder="1" applyAlignment="1">
      <alignment horizontal="center" vertical="center"/>
    </xf>
    <xf numFmtId="0" fontId="7" fillId="0" borderId="5" xfId="2" applyFont="1" applyBorder="1" applyAlignment="1">
      <alignment horizontal="center" vertical="center"/>
    </xf>
    <xf numFmtId="164" fontId="11" fillId="3" borderId="0" xfId="3" applyNumberFormat="1" applyFont="1" applyFill="1" applyBorder="1" applyAlignment="1">
      <alignment horizontal="center" vertical="center"/>
    </xf>
    <xf numFmtId="0" fontId="7" fillId="0" borderId="4" xfId="2" applyFont="1" applyBorder="1" applyAlignment="1">
      <alignment vertical="center"/>
    </xf>
    <xf numFmtId="0" fontId="7" fillId="0" borderId="6" xfId="2" applyFont="1" applyBorder="1" applyAlignment="1">
      <alignment vertical="center"/>
    </xf>
    <xf numFmtId="0" fontId="12" fillId="5" borderId="3" xfId="0" applyFont="1" applyFill="1" applyBorder="1" applyAlignment="1">
      <alignment vertical="center" wrapText="1"/>
    </xf>
    <xf numFmtId="0" fontId="13" fillId="5" borderId="7" xfId="0" applyFont="1" applyFill="1" applyBorder="1" applyAlignment="1">
      <alignment horizontal="center" vertical="center" wrapText="1"/>
    </xf>
    <xf numFmtId="0" fontId="14" fillId="5" borderId="0" xfId="0" applyFont="1" applyFill="1"/>
    <xf numFmtId="0" fontId="7" fillId="4" borderId="5" xfId="0" applyFont="1" applyFill="1" applyBorder="1" applyAlignment="1">
      <alignment vertical="center" wrapText="1"/>
    </xf>
    <xf numFmtId="0" fontId="12" fillId="5" borderId="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3" xfId="0" applyFont="1" applyFill="1" applyBorder="1" applyAlignment="1">
      <alignment horizontal="left" vertical="center"/>
    </xf>
    <xf numFmtId="0" fontId="15" fillId="7" borderId="3"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165" fontId="15" fillId="7" borderId="4" xfId="0" applyNumberFormat="1" applyFont="1" applyFill="1" applyBorder="1" applyAlignment="1">
      <alignment horizontal="center" vertical="center"/>
    </xf>
    <xf numFmtId="165" fontId="15" fillId="4" borderId="9" xfId="0" applyNumberFormat="1" applyFont="1" applyFill="1" applyBorder="1" applyAlignment="1">
      <alignment horizontal="center" vertical="center"/>
    </xf>
    <xf numFmtId="165" fontId="15" fillId="4" borderId="3" xfId="0" applyNumberFormat="1" applyFont="1" applyFill="1" applyBorder="1" applyAlignment="1">
      <alignment horizontal="center" vertical="center"/>
    </xf>
    <xf numFmtId="165" fontId="15" fillId="4" borderId="10" xfId="0" applyNumberFormat="1" applyFont="1" applyFill="1" applyBorder="1" applyAlignment="1">
      <alignment horizontal="center" vertical="center"/>
    </xf>
    <xf numFmtId="165" fontId="8" fillId="4" borderId="5" xfId="0" applyNumberFormat="1" applyFont="1" applyFill="1" applyBorder="1" applyAlignment="1">
      <alignment horizontal="center" vertical="center"/>
    </xf>
    <xf numFmtId="0" fontId="17" fillId="7" borderId="0" xfId="0" applyFont="1" applyFill="1"/>
    <xf numFmtId="165" fontId="15" fillId="2" borderId="3" xfId="0" applyNumberFormat="1" applyFont="1" applyFill="1" applyBorder="1" applyAlignment="1">
      <alignment horizontal="center" vertical="center"/>
    </xf>
    <xf numFmtId="0" fontId="8" fillId="8" borderId="3" xfId="0" applyFont="1" applyFill="1" applyBorder="1" applyAlignment="1">
      <alignment horizontal="center" vertical="center" wrapText="1"/>
    </xf>
    <xf numFmtId="0" fontId="18" fillId="0" borderId="3" xfId="0" applyFont="1" applyBorder="1" applyAlignment="1">
      <alignment horizontal="left" vertical="center" wrapText="1"/>
    </xf>
    <xf numFmtId="43" fontId="18" fillId="0" borderId="3" xfId="4" applyFont="1" applyFill="1" applyBorder="1" applyAlignment="1">
      <alignment horizontal="center" vertical="center" wrapText="1"/>
    </xf>
    <xf numFmtId="43" fontId="15" fillId="0" borderId="3" xfId="4" applyFont="1" applyFill="1" applyBorder="1" applyAlignment="1">
      <alignment horizontal="center" vertical="center" wrapText="1"/>
    </xf>
    <xf numFmtId="43" fontId="19" fillId="0" borderId="3" xfId="0" applyNumberFormat="1" applyFont="1" applyBorder="1" applyAlignment="1">
      <alignment horizontal="center"/>
    </xf>
    <xf numFmtId="43" fontId="20" fillId="0" borderId="3" xfId="3" applyNumberFormat="1" applyFont="1" applyBorder="1" applyAlignment="1">
      <alignment horizontal="center"/>
    </xf>
    <xf numFmtId="43" fontId="15" fillId="6" borderId="3" xfId="4" applyFont="1" applyFill="1" applyBorder="1" applyAlignment="1">
      <alignment horizontal="center" vertical="center" wrapText="1"/>
    </xf>
    <xf numFmtId="43" fontId="16"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43" fontId="15" fillId="0" borderId="9" xfId="4" applyFont="1" applyFill="1" applyBorder="1" applyAlignment="1">
      <alignment horizontal="center" vertical="center" wrapText="1"/>
    </xf>
    <xf numFmtId="43" fontId="15" fillId="0" borderId="5" xfId="4" applyFont="1" applyFill="1" applyBorder="1" applyAlignment="1">
      <alignment horizontal="center" vertical="center" wrapText="1"/>
    </xf>
    <xf numFmtId="43" fontId="15" fillId="0" borderId="10" xfId="4" applyFont="1" applyFill="1" applyBorder="1" applyAlignment="1">
      <alignment horizontal="center" vertical="center" wrapText="1"/>
    </xf>
    <xf numFmtId="43" fontId="8" fillId="0" borderId="5" xfId="4" applyFont="1" applyFill="1" applyBorder="1" applyAlignment="1">
      <alignment horizontal="center" vertical="center" wrapText="1"/>
    </xf>
    <xf numFmtId="0" fontId="17" fillId="0" borderId="0" xfId="0" applyFont="1"/>
    <xf numFmtId="43" fontId="15" fillId="2" borderId="3" xfId="4" applyFont="1" applyFill="1" applyBorder="1" applyAlignment="1">
      <alignment horizontal="center" vertical="center" wrapText="1"/>
    </xf>
    <xf numFmtId="43" fontId="17" fillId="0" borderId="0" xfId="0" applyNumberFormat="1" applyFont="1"/>
    <xf numFmtId="43" fontId="21" fillId="0" borderId="3" xfId="4" applyFont="1" applyFill="1" applyBorder="1" applyAlignment="1">
      <alignment horizontal="center" vertical="center" wrapText="1"/>
    </xf>
    <xf numFmtId="0" fontId="22" fillId="5" borderId="3" xfId="0" applyFont="1" applyFill="1" applyBorder="1" applyAlignment="1">
      <alignment horizontal="right" vertical="center" wrapText="1"/>
    </xf>
    <xf numFmtId="0" fontId="22" fillId="5" borderId="3" xfId="0" applyFont="1" applyFill="1" applyBorder="1" applyAlignment="1">
      <alignment horizontal="right" vertical="center"/>
    </xf>
    <xf numFmtId="41" fontId="23" fillId="5" borderId="3" xfId="1" applyNumberFormat="1" applyFont="1" applyFill="1" applyBorder="1" applyAlignment="1">
      <alignment horizontal="center" vertical="center" wrapText="1"/>
    </xf>
    <xf numFmtId="41" fontId="23" fillId="6" borderId="3" xfId="1" applyNumberFormat="1" applyFont="1" applyFill="1" applyBorder="1" applyAlignment="1">
      <alignment horizontal="center" vertical="center" wrapText="1"/>
    </xf>
    <xf numFmtId="2" fontId="24" fillId="5" borderId="3" xfId="1" applyNumberFormat="1" applyFont="1" applyFill="1" applyBorder="1" applyAlignment="1">
      <alignment horizontal="center" vertical="center" wrapText="1"/>
    </xf>
    <xf numFmtId="0" fontId="23" fillId="5" borderId="4" xfId="0" applyFont="1" applyFill="1" applyBorder="1" applyAlignment="1">
      <alignment horizontal="right" vertical="center"/>
    </xf>
    <xf numFmtId="0" fontId="23" fillId="5" borderId="9" xfId="0" applyFont="1" applyFill="1" applyBorder="1" applyAlignment="1">
      <alignment horizontal="right" vertical="center"/>
    </xf>
    <xf numFmtId="0" fontId="23" fillId="5" borderId="5" xfId="0" applyFont="1" applyFill="1" applyBorder="1" applyAlignment="1">
      <alignment horizontal="right" vertical="center"/>
    </xf>
    <xf numFmtId="0" fontId="23" fillId="5" borderId="3" xfId="0" applyFont="1" applyFill="1" applyBorder="1" applyAlignment="1">
      <alignment horizontal="right" vertical="center"/>
    </xf>
    <xf numFmtId="0" fontId="23" fillId="5" borderId="10" xfId="0" applyFont="1" applyFill="1" applyBorder="1" applyAlignment="1">
      <alignment horizontal="right" vertical="center"/>
    </xf>
    <xf numFmtId="0" fontId="22" fillId="5" borderId="5" xfId="0" applyFont="1" applyFill="1" applyBorder="1" applyAlignment="1">
      <alignment horizontal="right" vertical="center"/>
    </xf>
    <xf numFmtId="0" fontId="25" fillId="5" borderId="0" xfId="0" applyFont="1" applyFill="1" applyAlignment="1">
      <alignment horizontal="right"/>
    </xf>
    <xf numFmtId="0" fontId="23" fillId="2" borderId="3" xfId="0" applyFont="1" applyFill="1" applyBorder="1" applyAlignment="1">
      <alignment horizontal="right" vertical="center"/>
    </xf>
    <xf numFmtId="41" fontId="15" fillId="7" borderId="3" xfId="0" applyNumberFormat="1" applyFont="1" applyFill="1" applyBorder="1" applyAlignment="1">
      <alignment horizontal="center" vertical="center" wrapText="1"/>
    </xf>
    <xf numFmtId="41" fontId="15" fillId="6" borderId="3" xfId="0" applyNumberFormat="1" applyFont="1" applyFill="1" applyBorder="1" applyAlignment="1">
      <alignment horizontal="center" vertical="center" wrapText="1"/>
    </xf>
    <xf numFmtId="165" fontId="15" fillId="7" borderId="9" xfId="0" applyNumberFormat="1" applyFont="1" applyFill="1" applyBorder="1" applyAlignment="1">
      <alignment horizontal="center" vertical="center"/>
    </xf>
    <xf numFmtId="165" fontId="15" fillId="7" borderId="5" xfId="0" applyNumberFormat="1" applyFont="1" applyFill="1" applyBorder="1" applyAlignment="1">
      <alignment horizontal="center" vertical="center"/>
    </xf>
    <xf numFmtId="165" fontId="15" fillId="7" borderId="3" xfId="0" applyNumberFormat="1" applyFont="1" applyFill="1" applyBorder="1" applyAlignment="1">
      <alignment horizontal="center" vertical="center"/>
    </xf>
    <xf numFmtId="165" fontId="15" fillId="7" borderId="10" xfId="0" applyNumberFormat="1" applyFont="1" applyFill="1" applyBorder="1" applyAlignment="1">
      <alignment horizontal="center" vertical="center"/>
    </xf>
    <xf numFmtId="165" fontId="8" fillId="7" borderId="5" xfId="0" applyNumberFormat="1" applyFont="1" applyFill="1" applyBorder="1" applyAlignment="1">
      <alignment horizontal="center" vertical="center"/>
    </xf>
    <xf numFmtId="0" fontId="0" fillId="7" borderId="0" xfId="0" applyFill="1"/>
    <xf numFmtId="0" fontId="8" fillId="0" borderId="3" xfId="0" applyFont="1" applyBorder="1" applyAlignment="1">
      <alignment horizontal="center" vertical="center" wrapText="1"/>
    </xf>
    <xf numFmtId="0" fontId="8" fillId="0" borderId="3" xfId="0" applyFont="1" applyBorder="1" applyAlignment="1">
      <alignment horizontal="left" vertical="center"/>
    </xf>
    <xf numFmtId="41" fontId="15"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165" fontId="15" fillId="0" borderId="4" xfId="0" applyNumberFormat="1" applyFont="1" applyBorder="1" applyAlignment="1">
      <alignment horizontal="center" vertical="center"/>
    </xf>
    <xf numFmtId="165" fontId="15" fillId="0" borderId="9" xfId="0" applyNumberFormat="1" applyFont="1" applyBorder="1" applyAlignment="1">
      <alignment horizontal="center" vertical="center"/>
    </xf>
    <xf numFmtId="165" fontId="15" fillId="0" borderId="5" xfId="0" applyNumberFormat="1" applyFont="1" applyBorder="1" applyAlignment="1">
      <alignment horizontal="center" vertical="center"/>
    </xf>
    <xf numFmtId="165" fontId="15" fillId="0" borderId="3" xfId="0" applyNumberFormat="1" applyFont="1" applyBorder="1" applyAlignment="1">
      <alignment horizontal="center" vertical="center"/>
    </xf>
    <xf numFmtId="165" fontId="15" fillId="0" borderId="10" xfId="0" applyNumberFormat="1" applyFont="1" applyBorder="1" applyAlignment="1">
      <alignment horizontal="center" vertical="center"/>
    </xf>
    <xf numFmtId="0" fontId="3" fillId="0" borderId="0" xfId="0" applyFont="1"/>
    <xf numFmtId="0" fontId="18" fillId="0" borderId="3" xfId="0" applyFont="1" applyFill="1" applyBorder="1" applyAlignment="1">
      <alignment horizontal="center" vertical="center" wrapText="1"/>
    </xf>
    <xf numFmtId="0" fontId="18" fillId="0" borderId="3" xfId="0" applyFont="1" applyFill="1" applyBorder="1" applyAlignment="1">
      <alignment horizontal="left" vertical="center" wrapText="1"/>
    </xf>
    <xf numFmtId="43" fontId="18" fillId="0" borderId="5" xfId="4" applyFont="1" applyFill="1" applyBorder="1" applyAlignment="1">
      <alignment horizontal="center" vertical="center" wrapText="1"/>
    </xf>
    <xf numFmtId="0" fontId="26" fillId="0" borderId="0" xfId="0" applyFont="1" applyFill="1"/>
    <xf numFmtId="43" fontId="12" fillId="2" borderId="3" xfId="4" applyFont="1" applyFill="1" applyBorder="1" applyAlignment="1">
      <alignment horizontal="center" vertical="center" wrapText="1"/>
    </xf>
    <xf numFmtId="165" fontId="8" fillId="0" borderId="5" xfId="0" applyNumberFormat="1" applyFont="1" applyBorder="1" applyAlignment="1">
      <alignment horizontal="center" vertical="center"/>
    </xf>
    <xf numFmtId="41" fontId="15" fillId="0" borderId="3" xfId="4" applyNumberFormat="1" applyFont="1" applyFill="1" applyBorder="1" applyAlignment="1">
      <alignment horizontal="center" vertical="center" wrapText="1"/>
    </xf>
    <xf numFmtId="166" fontId="16" fillId="0" borderId="3" xfId="4" applyNumberFormat="1" applyFont="1" applyFill="1" applyBorder="1" applyAlignment="1">
      <alignment horizontal="center" vertical="center" wrapText="1"/>
    </xf>
    <xf numFmtId="43" fontId="27" fillId="0" borderId="3" xfId="4" applyFont="1" applyFill="1" applyBorder="1" applyAlignment="1">
      <alignment horizontal="center" vertical="center" wrapText="1"/>
    </xf>
    <xf numFmtId="0" fontId="18" fillId="8" borderId="3" xfId="0" applyFont="1" applyFill="1" applyBorder="1" applyAlignment="1">
      <alignment horizontal="center" vertical="center" wrapText="1"/>
    </xf>
    <xf numFmtId="0" fontId="26" fillId="0" borderId="0" xfId="0" applyFont="1"/>
    <xf numFmtId="0" fontId="15" fillId="7" borderId="4"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0" fillId="0" borderId="3" xfId="0" applyFont="1" applyBorder="1" applyAlignment="1">
      <alignment vertical="top"/>
    </xf>
    <xf numFmtId="0" fontId="28" fillId="8" borderId="3" xfId="0" applyFont="1" applyFill="1" applyBorder="1" applyAlignment="1">
      <alignment horizontal="center" vertical="center" wrapText="1"/>
    </xf>
    <xf numFmtId="0" fontId="15" fillId="0" borderId="3" xfId="0" applyFont="1" applyBorder="1" applyAlignment="1">
      <alignment horizontal="left" vertical="center" wrapText="1"/>
    </xf>
    <xf numFmtId="0" fontId="23" fillId="5" borderId="3" xfId="0" applyFont="1" applyFill="1" applyBorder="1" applyAlignment="1">
      <alignment horizontal="right" vertical="center" wrapText="1"/>
    </xf>
    <xf numFmtId="0" fontId="22" fillId="0" borderId="0" xfId="0" applyFont="1" applyAlignment="1">
      <alignment horizontal="center" vertical="center" wrapText="1"/>
    </xf>
    <xf numFmtId="0" fontId="22" fillId="0" borderId="0" xfId="0" applyFont="1" applyAlignment="1">
      <alignment horizontal="center" vertical="center"/>
    </xf>
    <xf numFmtId="0" fontId="29" fillId="0" borderId="0" xfId="0" applyFont="1" applyAlignment="1">
      <alignment horizontal="center" vertical="center" wrapText="1"/>
    </xf>
    <xf numFmtId="0" fontId="22" fillId="0" borderId="1" xfId="0" applyFont="1" applyBorder="1" applyAlignment="1">
      <alignment horizontal="center" vertical="center"/>
    </xf>
    <xf numFmtId="0" fontId="22" fillId="0" borderId="0" xfId="0" applyFont="1" applyBorder="1" applyAlignment="1">
      <alignment horizontal="center" vertical="center"/>
    </xf>
    <xf numFmtId="0" fontId="22" fillId="0" borderId="2" xfId="0" applyFont="1" applyBorder="1" applyAlignment="1">
      <alignment horizontal="center" vertical="center"/>
    </xf>
    <xf numFmtId="0" fontId="22" fillId="2" borderId="0" xfId="0" applyFont="1" applyFill="1" applyAlignment="1">
      <alignment horizontal="center"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8" fillId="0" borderId="0" xfId="0" applyFont="1" applyAlignment="1">
      <alignment horizontal="center" vertical="center"/>
    </xf>
    <xf numFmtId="0" fontId="30" fillId="0" borderId="0" xfId="0" applyFont="1" applyAlignment="1">
      <alignment vertical="center"/>
    </xf>
    <xf numFmtId="0" fontId="12" fillId="2" borderId="0" xfId="0" applyFont="1" applyFill="1" applyAlignment="1">
      <alignment horizontal="center" vertical="center"/>
    </xf>
    <xf numFmtId="0" fontId="0" fillId="0" borderId="0" xfId="0" applyAlignment="1">
      <alignment vertical="top"/>
    </xf>
    <xf numFmtId="0" fontId="31" fillId="0" borderId="0" xfId="0" applyFont="1" applyAlignment="1">
      <alignment vertical="top"/>
    </xf>
    <xf numFmtId="0" fontId="0" fillId="0" borderId="0" xfId="0" applyAlignment="1">
      <alignment wrapText="1"/>
    </xf>
    <xf numFmtId="0" fontId="2" fillId="0" borderId="0" xfId="0" applyFont="1" applyAlignment="1">
      <alignment wrapText="1"/>
    </xf>
    <xf numFmtId="0" fontId="0" fillId="0" borderId="1" xfId="0" applyBorder="1"/>
    <xf numFmtId="0" fontId="0" fillId="0" borderId="0" xfId="0" applyBorder="1"/>
    <xf numFmtId="0" fontId="0" fillId="0" borderId="2" xfId="0" applyBorder="1"/>
    <xf numFmtId="0" fontId="32" fillId="0" borderId="0" xfId="0" applyFont="1"/>
    <xf numFmtId="0" fontId="0" fillId="2" borderId="0" xfId="0" applyFill="1"/>
    <xf numFmtId="0" fontId="7" fillId="0" borderId="3" xfId="5" applyFont="1" applyBorder="1" applyAlignment="1">
      <alignment horizontal="center" vertical="center"/>
    </xf>
    <xf numFmtId="0" fontId="7" fillId="0" borderId="3" xfId="5" applyFont="1" applyBorder="1" applyAlignment="1">
      <alignment horizontal="left" vertical="center"/>
    </xf>
    <xf numFmtId="0" fontId="7" fillId="0" borderId="4" xfId="5" applyFont="1" applyBorder="1" applyAlignment="1">
      <alignment horizontal="center" vertical="center"/>
    </xf>
    <xf numFmtId="0" fontId="7" fillId="0" borderId="3" xfId="5" applyFont="1" applyBorder="1" applyAlignment="1">
      <alignment horizontal="right" vertical="center"/>
    </xf>
    <xf numFmtId="0" fontId="7" fillId="0" borderId="5" xfId="5" applyFont="1" applyBorder="1" applyAlignment="1">
      <alignment horizontal="center" vertical="center"/>
    </xf>
    <xf numFmtId="0" fontId="7" fillId="0" borderId="4" xfId="5" applyFont="1" applyBorder="1" applyAlignment="1">
      <alignment vertical="center"/>
    </xf>
    <xf numFmtId="0" fontId="7" fillId="0" borderId="6" xfId="5" applyFont="1" applyBorder="1" applyAlignment="1">
      <alignment vertical="center"/>
    </xf>
    <xf numFmtId="43" fontId="15" fillId="0" borderId="4" xfId="4" applyFont="1" applyFill="1" applyBorder="1" applyAlignment="1">
      <alignment horizontal="center" vertical="center" wrapText="1"/>
    </xf>
    <xf numFmtId="0" fontId="4" fillId="0" borderId="1" xfId="5" applyFont="1" applyBorder="1" applyAlignment="1">
      <alignment horizontal="center" vertical="center" wrapText="1"/>
    </xf>
    <xf numFmtId="0" fontId="4" fillId="0" borderId="0" xfId="5" applyFont="1" applyAlignment="1">
      <alignment horizontal="center" vertical="center" wrapText="1"/>
    </xf>
    <xf numFmtId="0" fontId="4" fillId="0" borderId="2" xfId="5" applyFont="1" applyBorder="1" applyAlignment="1">
      <alignment horizontal="center" vertical="center" wrapText="1"/>
    </xf>
    <xf numFmtId="0" fontId="5" fillId="0" borderId="0" xfId="5" applyFont="1" applyAlignment="1">
      <alignment horizontal="center" vertical="center" wrapText="1"/>
    </xf>
    <xf numFmtId="0" fontId="6" fillId="0" borderId="0" xfId="5" applyFont="1" applyAlignment="1">
      <alignment vertical="center" wrapText="1"/>
    </xf>
    <xf numFmtId="0" fontId="4" fillId="2" borderId="0" xfId="5" applyFont="1" applyFill="1" applyAlignment="1">
      <alignment horizontal="center" vertical="center" wrapText="1"/>
    </xf>
    <xf numFmtId="0" fontId="7" fillId="0" borderId="1" xfId="5" applyFont="1" applyBorder="1" applyAlignment="1">
      <alignment horizontal="center" vertical="center"/>
    </xf>
    <xf numFmtId="0" fontId="7" fillId="0" borderId="0" xfId="5" applyFont="1" applyAlignment="1">
      <alignment horizontal="center" vertical="center"/>
    </xf>
    <xf numFmtId="0" fontId="7" fillId="0" borderId="2" xfId="5" applyFont="1" applyBorder="1" applyAlignment="1">
      <alignment horizontal="center" vertical="center"/>
    </xf>
    <xf numFmtId="0" fontId="8" fillId="0" borderId="0" xfId="5" applyFont="1" applyAlignment="1">
      <alignment horizontal="center" vertical="center"/>
    </xf>
    <xf numFmtId="0" fontId="9" fillId="0" borderId="0" xfId="5" applyFont="1" applyAlignment="1">
      <alignment vertical="center" wrapText="1"/>
    </xf>
    <xf numFmtId="0" fontId="7" fillId="2" borderId="0" xfId="5" applyFont="1" applyFill="1" applyAlignment="1">
      <alignment horizontal="center" vertical="center"/>
    </xf>
    <xf numFmtId="0" fontId="7" fillId="4" borderId="0" xfId="5" applyFont="1" applyFill="1" applyAlignment="1">
      <alignment horizontal="center" vertical="center"/>
    </xf>
    <xf numFmtId="164" fontId="11" fillId="3" borderId="0" xfId="3" applyNumberFormat="1" applyFont="1" applyFill="1" applyAlignment="1">
      <alignment horizontal="center" vertical="center"/>
    </xf>
    <xf numFmtId="43" fontId="15" fillId="0" borderId="3" xfId="4" applyFont="1" applyFill="1" applyBorder="1" applyAlignment="1">
      <alignment vertical="center" wrapText="1"/>
    </xf>
    <xf numFmtId="43" fontId="0" fillId="0" borderId="3" xfId="0" applyNumberFormat="1" applyBorder="1" applyAlignment="1">
      <alignment vertical="center"/>
    </xf>
    <xf numFmtId="43" fontId="15" fillId="6" borderId="3" xfId="4" applyFont="1" applyFill="1" applyBorder="1" applyAlignment="1">
      <alignment vertical="center" wrapText="1"/>
    </xf>
    <xf numFmtId="0" fontId="17" fillId="0" borderId="3" xfId="0" applyFont="1" applyBorder="1" applyAlignment="1">
      <alignment horizontal="center" vertical="center"/>
    </xf>
    <xf numFmtId="0" fontId="33" fillId="5" borderId="0" xfId="0" applyFont="1" applyFill="1" applyAlignment="1">
      <alignment horizontal="center" vertical="center"/>
    </xf>
    <xf numFmtId="0" fontId="18" fillId="0" borderId="3" xfId="0" applyFont="1" applyBorder="1" applyAlignment="1">
      <alignment horizontal="center" vertical="center" wrapText="1"/>
    </xf>
    <xf numFmtId="0" fontId="0" fillId="0" borderId="3" xfId="0" applyBorder="1" applyAlignment="1">
      <alignment vertical="top"/>
    </xf>
    <xf numFmtId="0" fontId="12" fillId="4" borderId="5" xfId="0" applyFont="1" applyFill="1" applyBorder="1" applyAlignment="1">
      <alignment horizontal="center" vertical="center" wrapText="1"/>
    </xf>
    <xf numFmtId="43" fontId="34" fillId="0" borderId="3" xfId="0" applyNumberFormat="1" applyFont="1" applyBorder="1" applyAlignment="1">
      <alignment vertical="center"/>
    </xf>
    <xf numFmtId="43" fontId="26" fillId="0" borderId="0" xfId="0" applyNumberFormat="1" applyFont="1"/>
    <xf numFmtId="0" fontId="12" fillId="5" borderId="3"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43" fontId="15"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0" fontId="7" fillId="0" borderId="4" xfId="2" applyFont="1" applyBorder="1" applyAlignment="1">
      <alignment horizontal="center" vertical="center"/>
    </xf>
    <xf numFmtId="0" fontId="7" fillId="0" borderId="5" xfId="2" applyFont="1" applyBorder="1" applyAlignment="1">
      <alignment horizontal="center" vertical="center"/>
    </xf>
    <xf numFmtId="43" fontId="17" fillId="0" borderId="3" xfId="0" applyNumberFormat="1" applyFont="1" applyBorder="1" applyAlignment="1">
      <alignment horizontal="center" vertical="center"/>
    </xf>
    <xf numFmtId="43" fontId="15"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0" fontId="0" fillId="0" borderId="3" xfId="0" applyBorder="1" applyAlignment="1">
      <alignment horizontal="center"/>
    </xf>
    <xf numFmtId="0" fontId="33" fillId="8" borderId="11" xfId="0" applyFont="1" applyFill="1" applyBorder="1"/>
    <xf numFmtId="0" fontId="0" fillId="8" borderId="12" xfId="0" applyFill="1" applyBorder="1"/>
    <xf numFmtId="0" fontId="0" fillId="8" borderId="13" xfId="0" applyFill="1" applyBorder="1"/>
    <xf numFmtId="0" fontId="33" fillId="8" borderId="4" xfId="0" applyFont="1" applyFill="1" applyBorder="1" applyAlignment="1">
      <alignment horizontal="left" vertical="center"/>
    </xf>
    <xf numFmtId="0" fontId="0" fillId="8" borderId="6" xfId="0" applyFill="1" applyBorder="1" applyAlignment="1">
      <alignment horizontal="left"/>
    </xf>
    <xf numFmtId="0" fontId="0" fillId="8" borderId="5" xfId="0" applyFill="1" applyBorder="1" applyAlignment="1">
      <alignment horizontal="left"/>
    </xf>
    <xf numFmtId="0" fontId="35" fillId="8" borderId="3" xfId="0" applyFont="1" applyFill="1" applyBorder="1" applyAlignment="1">
      <alignment horizontal="center" vertical="center"/>
    </xf>
    <xf numFmtId="0" fontId="35" fillId="8" borderId="3" xfId="0" applyFont="1" applyFill="1" applyBorder="1" applyAlignment="1">
      <alignment horizontal="center" vertical="center" wrapText="1"/>
    </xf>
    <xf numFmtId="0" fontId="35" fillId="0" borderId="3" xfId="0" applyFont="1" applyBorder="1" applyAlignment="1">
      <alignment horizontal="center" vertical="center"/>
    </xf>
    <xf numFmtId="0" fontId="0" fillId="8" borderId="3" xfId="0" applyFill="1"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center" vertical="center"/>
    </xf>
    <xf numFmtId="43" fontId="0" fillId="0" borderId="3" xfId="0" applyNumberFormat="1" applyBorder="1" applyAlignment="1">
      <alignment horizontal="center" vertical="center"/>
    </xf>
    <xf numFmtId="0" fontId="0" fillId="0" borderId="3" xfId="0" applyBorder="1"/>
    <xf numFmtId="14" fontId="0" fillId="0" borderId="3" xfId="0" applyNumberFormat="1" applyBorder="1"/>
    <xf numFmtId="14" fontId="0" fillId="8" borderId="3" xfId="0" applyNumberFormat="1" applyFill="1" applyBorder="1" applyAlignment="1">
      <alignment horizontal="center" vertical="center"/>
    </xf>
    <xf numFmtId="0" fontId="0" fillId="8" borderId="5" xfId="0" applyFill="1" applyBorder="1" applyAlignment="1">
      <alignment horizontal="center" vertical="center"/>
    </xf>
    <xf numFmtId="0" fontId="33" fillId="8" borderId="3" xfId="0" applyFont="1" applyFill="1" applyBorder="1" applyAlignment="1">
      <alignment horizontal="left" vertical="center"/>
    </xf>
    <xf numFmtId="0" fontId="0" fillId="0" borderId="3" xfId="0" applyBorder="1" applyAlignment="1">
      <alignment horizontal="center" vertical="center" wrapText="1"/>
    </xf>
    <xf numFmtId="0" fontId="0" fillId="0" borderId="3" xfId="0" applyBorder="1" applyAlignment="1">
      <alignment horizontal="left" vertical="center"/>
    </xf>
    <xf numFmtId="14" fontId="0" fillId="0" borderId="0" xfId="0" applyNumberFormat="1"/>
    <xf numFmtId="0" fontId="37" fillId="8" borderId="3" xfId="0" applyFont="1" applyFill="1" applyBorder="1" applyAlignment="1">
      <alignment horizontal="center" vertical="center"/>
    </xf>
    <xf numFmtId="14" fontId="37" fillId="8" borderId="3" xfId="0" applyNumberFormat="1" applyFont="1" applyFill="1" applyBorder="1" applyAlignment="1">
      <alignment horizontal="center" vertical="center"/>
    </xf>
    <xf numFmtId="0" fontId="2" fillId="8" borderId="3" xfId="0" applyFont="1" applyFill="1" applyBorder="1" applyAlignment="1">
      <alignment horizontal="center" vertical="center"/>
    </xf>
    <xf numFmtId="14" fontId="0" fillId="0" borderId="3" xfId="0" applyNumberFormat="1" applyBorder="1" applyAlignment="1">
      <alignment horizontal="center"/>
    </xf>
    <xf numFmtId="14" fontId="0" fillId="8" borderId="3" xfId="0" applyNumberFormat="1" applyFill="1" applyBorder="1" applyAlignment="1">
      <alignment horizontal="center"/>
    </xf>
    <xf numFmtId="0" fontId="0" fillId="8" borderId="3" xfId="0" applyFill="1" applyBorder="1" applyAlignment="1">
      <alignment horizontal="center"/>
    </xf>
    <xf numFmtId="0" fontId="0" fillId="8" borderId="4" xfId="0" applyFill="1" applyBorder="1" applyAlignment="1">
      <alignment horizontal="center" vertical="center"/>
    </xf>
    <xf numFmtId="14" fontId="0" fillId="8" borderId="6" xfId="0" applyNumberFormat="1" applyFill="1" applyBorder="1" applyAlignment="1">
      <alignment horizontal="center" vertical="center"/>
    </xf>
    <xf numFmtId="0" fontId="0" fillId="8" borderId="6" xfId="0" applyFill="1" applyBorder="1" applyAlignment="1">
      <alignment horizontal="center" vertical="center"/>
    </xf>
    <xf numFmtId="0" fontId="0" fillId="10" borderId="3" xfId="0" applyFill="1" applyBorder="1" applyAlignment="1">
      <alignment horizontal="left" vertical="center"/>
    </xf>
    <xf numFmtId="0" fontId="38" fillId="0" borderId="3" xfId="0" applyFont="1" applyBorder="1" applyAlignment="1">
      <alignment horizontal="left" vertical="center"/>
    </xf>
    <xf numFmtId="0" fontId="0" fillId="8" borderId="3" xfId="0" applyFill="1" applyBorder="1" applyAlignment="1">
      <alignment horizontal="left"/>
    </xf>
    <xf numFmtId="0" fontId="0" fillId="0" borderId="3" xfId="0" applyBorder="1" applyAlignment="1">
      <alignment horizontal="left"/>
    </xf>
    <xf numFmtId="0" fontId="0" fillId="8" borderId="3" xfId="0" applyFill="1" applyBorder="1" applyAlignment="1">
      <alignment horizontal="left" wrapText="1"/>
    </xf>
    <xf numFmtId="0" fontId="12" fillId="5" borderId="3"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43" fontId="15"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0" fontId="7" fillId="0" borderId="4" xfId="2" applyFont="1" applyBorder="1" applyAlignment="1">
      <alignment horizontal="center" vertical="center"/>
    </xf>
    <xf numFmtId="0" fontId="7" fillId="0" borderId="5" xfId="2" applyFont="1" applyBorder="1" applyAlignment="1">
      <alignment horizontal="center" vertical="center"/>
    </xf>
    <xf numFmtId="0" fontId="17" fillId="0" borderId="3" xfId="0" applyFont="1" applyBorder="1"/>
    <xf numFmtId="43" fontId="9" fillId="0" borderId="0" xfId="2" applyNumberFormat="1" applyFont="1" applyAlignment="1">
      <alignment vertical="center" wrapText="1"/>
    </xf>
    <xf numFmtId="43" fontId="19" fillId="0" borderId="3" xfId="0" applyNumberFormat="1" applyFont="1" applyBorder="1" applyAlignment="1">
      <alignment horizontal="left" vertical="center"/>
    </xf>
    <xf numFmtId="43" fontId="15" fillId="0" borderId="3" xfId="4" applyFont="1" applyFill="1" applyBorder="1" applyAlignment="1">
      <alignment horizontal="center" vertical="center" wrapText="1"/>
    </xf>
    <xf numFmtId="0" fontId="34" fillId="0" borderId="3" xfId="0" applyFont="1" applyBorder="1"/>
    <xf numFmtId="0" fontId="39" fillId="0" borderId="3" xfId="0" applyFont="1" applyBorder="1"/>
    <xf numFmtId="0" fontId="40" fillId="0" borderId="3" xfId="0" applyFont="1" applyBorder="1"/>
    <xf numFmtId="43" fontId="15"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43" fontId="15" fillId="0" borderId="3" xfId="4" applyFont="1" applyFill="1" applyBorder="1" applyAlignment="1">
      <alignment horizontal="center" vertical="center" wrapText="1"/>
    </xf>
    <xf numFmtId="43" fontId="15" fillId="0" borderId="5" xfId="4" applyFont="1" applyFill="1" applyBorder="1" applyAlignment="1">
      <alignment horizontal="center" vertical="center" wrapText="1"/>
    </xf>
    <xf numFmtId="0" fontId="12" fillId="5"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2" fillId="0" borderId="0" xfId="0" applyFont="1" applyAlignment="1">
      <alignment horizontal="center" vertical="center"/>
    </xf>
    <xf numFmtId="0" fontId="4" fillId="0" borderId="0" xfId="5" applyFont="1" applyAlignment="1">
      <alignment horizontal="center" vertical="center" wrapText="1"/>
    </xf>
    <xf numFmtId="0" fontId="7" fillId="0" borderId="0" xfId="5" applyFont="1" applyAlignment="1">
      <alignment horizontal="center" vertical="center"/>
    </xf>
    <xf numFmtId="0" fontId="7" fillId="0" borderId="4" xfId="5" applyFont="1" applyBorder="1" applyAlignment="1">
      <alignment horizontal="center" vertical="center"/>
    </xf>
    <xf numFmtId="0" fontId="7" fillId="0" borderId="6" xfId="5" applyFont="1" applyBorder="1" applyAlignment="1">
      <alignment horizontal="center" vertical="center"/>
    </xf>
    <xf numFmtId="0" fontId="7" fillId="0" borderId="5" xfId="5" applyFont="1" applyBorder="1" applyAlignment="1">
      <alignment horizontal="center" vertical="center"/>
    </xf>
    <xf numFmtId="0" fontId="12" fillId="5" borderId="3" xfId="0" applyFont="1" applyFill="1" applyBorder="1" applyAlignment="1">
      <alignment horizontal="center" vertical="center" wrapText="1"/>
    </xf>
    <xf numFmtId="0" fontId="12" fillId="5" borderId="3"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8" xfId="0" applyFont="1" applyFill="1" applyBorder="1" applyAlignment="1">
      <alignment horizontal="center" vertical="center"/>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43" fontId="15" fillId="0" borderId="3" xfId="4" applyFont="1" applyFill="1" applyBorder="1" applyAlignment="1">
      <alignment horizontal="center" vertical="center" wrapText="1"/>
    </xf>
    <xf numFmtId="43" fontId="15" fillId="0" borderId="4" xfId="4" applyFont="1" applyFill="1" applyBorder="1" applyAlignment="1">
      <alignment horizontal="center" vertical="center" wrapText="1"/>
    </xf>
    <xf numFmtId="43" fontId="15" fillId="0" borderId="6" xfId="4" applyFont="1" applyFill="1" applyBorder="1" applyAlignment="1">
      <alignment horizontal="center" vertical="center" wrapText="1"/>
    </xf>
    <xf numFmtId="43" fontId="15" fillId="0" borderId="5" xfId="4" applyFont="1" applyFill="1" applyBorder="1" applyAlignment="1">
      <alignment horizontal="center" vertical="center" wrapText="1"/>
    </xf>
    <xf numFmtId="0" fontId="13" fillId="5" borderId="7" xfId="0" applyFont="1" applyFill="1" applyBorder="1" applyAlignment="1">
      <alignment horizontal="center" vertical="center" wrapText="1"/>
    </xf>
    <xf numFmtId="0" fontId="13" fillId="5" borderId="8" xfId="0" applyFont="1" applyFill="1" applyBorder="1" applyAlignment="1">
      <alignment horizontal="center" vertical="center" wrapText="1"/>
    </xf>
    <xf numFmtId="0" fontId="4" fillId="0" borderId="0" xfId="2" applyFont="1" applyAlignment="1">
      <alignment horizontal="center" vertical="center" wrapText="1"/>
    </xf>
    <xf numFmtId="0" fontId="7" fillId="0" borderId="0" xfId="2" applyFont="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5" xfId="2" applyFont="1" applyBorder="1" applyAlignment="1">
      <alignment horizontal="center" vertical="center"/>
    </xf>
    <xf numFmtId="0" fontId="35" fillId="0" borderId="3" xfId="0" applyFont="1" applyBorder="1" applyAlignment="1">
      <alignment horizontal="center" vertical="center"/>
    </xf>
    <xf numFmtId="0" fontId="36" fillId="9" borderId="4" xfId="0" applyFont="1" applyFill="1" applyBorder="1" applyAlignment="1">
      <alignment horizontal="center" vertical="center"/>
    </xf>
    <xf numFmtId="0" fontId="36" fillId="9" borderId="6" xfId="0" applyFont="1" applyFill="1" applyBorder="1" applyAlignment="1">
      <alignment horizontal="center" vertical="center"/>
    </xf>
    <xf numFmtId="0" fontId="36" fillId="9" borderId="5" xfId="0" applyFont="1" applyFill="1" applyBorder="1" applyAlignment="1">
      <alignment horizontal="center" vertical="center"/>
    </xf>
    <xf numFmtId="0" fontId="33" fillId="8" borderId="3" xfId="0" applyFont="1" applyFill="1" applyBorder="1" applyAlignment="1">
      <alignment horizontal="left" vertical="center"/>
    </xf>
    <xf numFmtId="0" fontId="33" fillId="8" borderId="3" xfId="0" applyFont="1" applyFill="1" applyBorder="1" applyAlignment="1">
      <alignment horizontal="left" vertical="center" wrapText="1"/>
    </xf>
    <xf numFmtId="0" fontId="0" fillId="0" borderId="4" xfId="0" applyBorder="1" applyAlignment="1">
      <alignment horizontal="center"/>
    </xf>
    <xf numFmtId="0" fontId="0" fillId="0" borderId="5" xfId="0" applyBorder="1" applyAlignment="1">
      <alignment horizontal="center"/>
    </xf>
    <xf numFmtId="0" fontId="33" fillId="8" borderId="3" xfId="0" applyFont="1" applyFill="1" applyBorder="1" applyAlignment="1">
      <alignment horizontal="center" vertical="center"/>
    </xf>
    <xf numFmtId="0" fontId="35" fillId="10" borderId="3" xfId="0" applyFont="1" applyFill="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5" fillId="8" borderId="3" xfId="0" applyFont="1" applyFill="1" applyBorder="1" applyAlignment="1">
      <alignment horizontal="center" vertical="center"/>
    </xf>
    <xf numFmtId="0" fontId="35" fillId="0" borderId="3" xfId="0" applyFont="1" applyBorder="1" applyAlignment="1">
      <alignment horizontal="center" vertical="center" wrapText="1"/>
    </xf>
    <xf numFmtId="0" fontId="7" fillId="0" borderId="3" xfId="2" applyFont="1" applyBorder="1" applyAlignment="1">
      <alignment horizontal="center" vertical="center"/>
    </xf>
    <xf numFmtId="0" fontId="7" fillId="0" borderId="3" xfId="2" applyFont="1" applyBorder="1" applyAlignment="1">
      <alignment vertical="center"/>
    </xf>
    <xf numFmtId="0" fontId="17" fillId="0" borderId="4" xfId="0" applyFont="1" applyBorder="1" applyAlignment="1">
      <alignment horizontal="center"/>
    </xf>
    <xf numFmtId="0" fontId="17" fillId="0" borderId="6" xfId="0" applyFont="1" applyBorder="1" applyAlignment="1">
      <alignment horizontal="center"/>
    </xf>
    <xf numFmtId="0" fontId="0" fillId="11" borderId="3" xfId="0" applyFill="1" applyBorder="1" applyAlignment="1">
      <alignment horizontal="center"/>
    </xf>
    <xf numFmtId="0" fontId="1" fillId="0" borderId="3" xfId="6" applyBorder="1" applyAlignment="1">
      <alignment horizontal="center"/>
    </xf>
    <xf numFmtId="2" fontId="7" fillId="0" borderId="3" xfId="2" applyNumberFormat="1" applyFont="1" applyBorder="1" applyAlignment="1">
      <alignment vertical="center"/>
    </xf>
    <xf numFmtId="2" fontId="15" fillId="0" borderId="4" xfId="4" applyNumberFormat="1" applyFont="1" applyFill="1" applyBorder="1" applyAlignment="1">
      <alignment horizontal="center" vertical="center" wrapText="1"/>
    </xf>
    <xf numFmtId="2" fontId="15" fillId="0" borderId="6" xfId="4" applyNumberFormat="1" applyFont="1" applyFill="1" applyBorder="1" applyAlignment="1">
      <alignment horizontal="center" vertical="center" wrapText="1"/>
    </xf>
    <xf numFmtId="2" fontId="15" fillId="0" borderId="5" xfId="4" applyNumberFormat="1" applyFont="1" applyFill="1" applyBorder="1" applyAlignment="1">
      <alignment horizontal="center" vertical="center" wrapText="1"/>
    </xf>
    <xf numFmtId="2" fontId="14" fillId="5" borderId="0" xfId="0" applyNumberFormat="1" applyFont="1" applyFill="1"/>
    <xf numFmtId="0" fontId="22" fillId="8" borderId="3" xfId="0" applyFont="1" applyFill="1" applyBorder="1" applyAlignment="1">
      <alignment horizontal="right" vertical="center" wrapText="1"/>
    </xf>
    <xf numFmtId="0" fontId="22" fillId="8" borderId="3" xfId="0" applyFont="1" applyFill="1" applyBorder="1" applyAlignment="1">
      <alignment horizontal="right" vertical="center"/>
    </xf>
    <xf numFmtId="41" fontId="23" fillId="8" borderId="3" xfId="1" applyNumberFormat="1" applyFont="1" applyFill="1" applyBorder="1" applyAlignment="1">
      <alignment horizontal="center" vertical="center" wrapText="1"/>
    </xf>
    <xf numFmtId="2" fontId="24" fillId="8" borderId="3" xfId="1" applyNumberFormat="1" applyFont="1" applyFill="1" applyBorder="1" applyAlignment="1">
      <alignment horizontal="center" vertical="center" wrapText="1"/>
    </xf>
    <xf numFmtId="0" fontId="23" fillId="8" borderId="4" xfId="0" applyFont="1" applyFill="1" applyBorder="1" applyAlignment="1">
      <alignment horizontal="right" vertical="center"/>
    </xf>
    <xf numFmtId="0" fontId="0" fillId="0" borderId="3" xfId="0" applyBorder="1" applyAlignment="1">
      <alignment wrapText="1"/>
    </xf>
  </cellXfs>
  <cellStyles count="9">
    <cellStyle name="Comma" xfId="1" builtinId="3"/>
    <cellStyle name="Comma 2" xfId="7"/>
    <cellStyle name="Comma 4" xfId="4"/>
    <cellStyle name="Normal" xfId="0" builtinId="0"/>
    <cellStyle name="Normal 2" xfId="6"/>
    <cellStyle name="Normal 2 2" xfId="2"/>
    <cellStyle name="Normal 2 2 3" xfId="5"/>
    <cellStyle name="Normal 3 2" xfId="8"/>
    <cellStyle name="Normal 9" xfId="3"/>
  </cellStyles>
  <dxfs count="22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38" Type="http://schemas.openxmlformats.org/officeDocument/2006/relationships/externalLink" Target="externalLinks/externalLink128.xml"/><Relationship Id="rId159" Type="http://schemas.openxmlformats.org/officeDocument/2006/relationships/externalLink" Target="externalLinks/externalLink149.xml"/><Relationship Id="rId170" Type="http://schemas.openxmlformats.org/officeDocument/2006/relationships/calcChain" Target="calcChain.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53" Type="http://schemas.openxmlformats.org/officeDocument/2006/relationships/externalLink" Target="externalLinks/externalLink43.xml"/><Relationship Id="rId74" Type="http://schemas.openxmlformats.org/officeDocument/2006/relationships/externalLink" Target="externalLinks/externalLink64.xml"/><Relationship Id="rId128" Type="http://schemas.openxmlformats.org/officeDocument/2006/relationships/externalLink" Target="externalLinks/externalLink118.xml"/><Relationship Id="rId149" Type="http://schemas.openxmlformats.org/officeDocument/2006/relationships/externalLink" Target="externalLinks/externalLink139.xml"/><Relationship Id="rId5" Type="http://schemas.openxmlformats.org/officeDocument/2006/relationships/worksheet" Target="worksheets/sheet5.xml"/><Relationship Id="rId95" Type="http://schemas.openxmlformats.org/officeDocument/2006/relationships/externalLink" Target="externalLinks/externalLink85.xml"/><Relationship Id="rId160" Type="http://schemas.openxmlformats.org/officeDocument/2006/relationships/externalLink" Target="externalLinks/externalLink150.xml"/><Relationship Id="rId22" Type="http://schemas.openxmlformats.org/officeDocument/2006/relationships/externalLink" Target="externalLinks/externalLink12.xml"/><Relationship Id="rId43" Type="http://schemas.openxmlformats.org/officeDocument/2006/relationships/externalLink" Target="externalLinks/externalLink33.xml"/><Relationship Id="rId64" Type="http://schemas.openxmlformats.org/officeDocument/2006/relationships/externalLink" Target="externalLinks/externalLink54.xml"/><Relationship Id="rId118" Type="http://schemas.openxmlformats.org/officeDocument/2006/relationships/externalLink" Target="externalLinks/externalLink108.xml"/><Relationship Id="rId139" Type="http://schemas.openxmlformats.org/officeDocument/2006/relationships/externalLink" Target="externalLinks/externalLink129.xml"/><Relationship Id="rId85" Type="http://schemas.openxmlformats.org/officeDocument/2006/relationships/externalLink" Target="externalLinks/externalLink75.xml"/><Relationship Id="rId150" Type="http://schemas.openxmlformats.org/officeDocument/2006/relationships/externalLink" Target="externalLinks/externalLink140.xml"/><Relationship Id="rId12" Type="http://schemas.openxmlformats.org/officeDocument/2006/relationships/externalLink" Target="externalLinks/externalLink2.xml"/><Relationship Id="rId33" Type="http://schemas.openxmlformats.org/officeDocument/2006/relationships/externalLink" Target="externalLinks/externalLink23.xml"/><Relationship Id="rId108" Type="http://schemas.openxmlformats.org/officeDocument/2006/relationships/externalLink" Target="externalLinks/externalLink98.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0" Type="http://schemas.openxmlformats.org/officeDocument/2006/relationships/externalLink" Target="externalLinks/externalLink60.xml"/><Relationship Id="rId75" Type="http://schemas.openxmlformats.org/officeDocument/2006/relationships/externalLink" Target="externalLinks/externalLink65.xml"/><Relationship Id="rId91" Type="http://schemas.openxmlformats.org/officeDocument/2006/relationships/externalLink" Target="externalLinks/externalLink81.xml"/><Relationship Id="rId96" Type="http://schemas.openxmlformats.org/officeDocument/2006/relationships/externalLink" Target="externalLinks/externalLink86.xml"/><Relationship Id="rId140" Type="http://schemas.openxmlformats.org/officeDocument/2006/relationships/externalLink" Target="externalLinks/externalLink130.xml"/><Relationship Id="rId145" Type="http://schemas.openxmlformats.org/officeDocument/2006/relationships/externalLink" Target="externalLinks/externalLink135.xml"/><Relationship Id="rId161" Type="http://schemas.openxmlformats.org/officeDocument/2006/relationships/externalLink" Target="externalLinks/externalLink151.xml"/><Relationship Id="rId166" Type="http://schemas.openxmlformats.org/officeDocument/2006/relationships/externalLink" Target="externalLinks/externalLink15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0" Type="http://schemas.openxmlformats.org/officeDocument/2006/relationships/externalLink" Target="externalLinks/externalLink50.xml"/><Relationship Id="rId65" Type="http://schemas.openxmlformats.org/officeDocument/2006/relationships/externalLink" Target="externalLinks/externalLink55.xml"/><Relationship Id="rId81" Type="http://schemas.openxmlformats.org/officeDocument/2006/relationships/externalLink" Target="externalLinks/externalLink71.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35" Type="http://schemas.openxmlformats.org/officeDocument/2006/relationships/externalLink" Target="externalLinks/externalLink125.xml"/><Relationship Id="rId151" Type="http://schemas.openxmlformats.org/officeDocument/2006/relationships/externalLink" Target="externalLinks/externalLink141.xml"/><Relationship Id="rId156" Type="http://schemas.openxmlformats.org/officeDocument/2006/relationships/externalLink" Target="externalLinks/externalLink146.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141" Type="http://schemas.openxmlformats.org/officeDocument/2006/relationships/externalLink" Target="externalLinks/externalLink131.xml"/><Relationship Id="rId146" Type="http://schemas.openxmlformats.org/officeDocument/2006/relationships/externalLink" Target="externalLinks/externalLink136.xml"/><Relationship Id="rId16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162" Type="http://schemas.openxmlformats.org/officeDocument/2006/relationships/externalLink" Target="externalLinks/externalLink152.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externalLink" Target="externalLinks/externalLink126.xml"/><Relationship Id="rId157" Type="http://schemas.openxmlformats.org/officeDocument/2006/relationships/externalLink" Target="externalLinks/externalLink147.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52" Type="http://schemas.openxmlformats.org/officeDocument/2006/relationships/externalLink" Target="externalLinks/externalLink142.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147" Type="http://schemas.openxmlformats.org/officeDocument/2006/relationships/externalLink" Target="externalLinks/externalLink137.xml"/><Relationship Id="rId16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142" Type="http://schemas.openxmlformats.org/officeDocument/2006/relationships/externalLink" Target="externalLinks/externalLink132.xml"/><Relationship Id="rId163" Type="http://schemas.openxmlformats.org/officeDocument/2006/relationships/externalLink" Target="externalLinks/externalLink153.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137" Type="http://schemas.openxmlformats.org/officeDocument/2006/relationships/externalLink" Target="externalLinks/externalLink127.xml"/><Relationship Id="rId158" Type="http://schemas.openxmlformats.org/officeDocument/2006/relationships/externalLink" Target="externalLinks/externalLink148.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3" Type="http://schemas.openxmlformats.org/officeDocument/2006/relationships/externalLink" Target="externalLinks/externalLink143.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143" Type="http://schemas.openxmlformats.org/officeDocument/2006/relationships/externalLink" Target="externalLinks/externalLink133.xml"/><Relationship Id="rId148" Type="http://schemas.openxmlformats.org/officeDocument/2006/relationships/externalLink" Target="externalLinks/externalLink138.xml"/><Relationship Id="rId164" Type="http://schemas.openxmlformats.org/officeDocument/2006/relationships/externalLink" Target="externalLinks/externalLink154.xml"/><Relationship Id="rId16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externalLink" Target="externalLinks/externalLink123.xml"/><Relationship Id="rId154" Type="http://schemas.openxmlformats.org/officeDocument/2006/relationships/externalLink" Target="externalLinks/externalLink144.xml"/><Relationship Id="rId16" Type="http://schemas.openxmlformats.org/officeDocument/2006/relationships/externalLink" Target="externalLinks/externalLink6.xml"/><Relationship Id="rId37" Type="http://schemas.openxmlformats.org/officeDocument/2006/relationships/externalLink" Target="externalLinks/externalLink27.xml"/><Relationship Id="rId58" Type="http://schemas.openxmlformats.org/officeDocument/2006/relationships/externalLink" Target="externalLinks/externalLink48.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44" Type="http://schemas.openxmlformats.org/officeDocument/2006/relationships/externalLink" Target="externalLinks/externalLink134.xml"/><Relationship Id="rId90" Type="http://schemas.openxmlformats.org/officeDocument/2006/relationships/externalLink" Target="externalLinks/externalLink80.xml"/><Relationship Id="rId165" Type="http://schemas.openxmlformats.org/officeDocument/2006/relationships/externalLink" Target="externalLinks/externalLink155.xml"/><Relationship Id="rId27" Type="http://schemas.openxmlformats.org/officeDocument/2006/relationships/externalLink" Target="externalLinks/externalLink17.xml"/><Relationship Id="rId48" Type="http://schemas.openxmlformats.org/officeDocument/2006/relationships/externalLink" Target="externalLinks/externalLink38.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34" Type="http://schemas.openxmlformats.org/officeDocument/2006/relationships/externalLink" Target="externalLinks/externalLink124.xml"/><Relationship Id="rId80" Type="http://schemas.openxmlformats.org/officeDocument/2006/relationships/externalLink" Target="externalLinks/externalLink70.xml"/><Relationship Id="rId155" Type="http://schemas.openxmlformats.org/officeDocument/2006/relationships/externalLink" Target="externalLinks/externalLink145.xml"/><Relationship Id="rId17" Type="http://schemas.openxmlformats.org/officeDocument/2006/relationships/externalLink" Target="externalLinks/externalLink7.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24" Type="http://schemas.openxmlformats.org/officeDocument/2006/relationships/externalLink" Target="externalLinks/externalLink1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C:\Users\HP\Downloads\CONTRACTOR%20WISE%20CONSUMPTION%20DETAILS.XLSX"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sers\HP\Downloads\tanish%20july%20BILLING.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Users\Asus\Desktop\dec%20bills\MADHURA%20RANI%20GANJ%20TANISH%20DEC%20BIL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rahapur jmr ,road resto"/>
      <sheetName val="Recon Sheet"/>
      <sheetName val="lakh"/>
      <sheetName val=" aurangabad valves"/>
      <sheetName val="mandah &amp; bhoji"/>
      <sheetName val="reconsilation"/>
      <sheetName val="brahupur fhtc"/>
      <sheetName val="dehri digarfhtc"/>
      <sheetName val="madhura rani ganj valves"/>
      <sheetName val="brahupur 10% fhtc"/>
      <sheetName val="brahpur valves"/>
      <sheetName val="aurangabad 10%fhtc"/>
    </sheetNames>
    <sheetDataSet>
      <sheetData sheetId="0">
        <row r="260">
          <cell r="E260">
            <v>9259.2999999999847</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hri digar (2)"/>
      <sheetName val="dehri digar"/>
      <sheetName val="madhura rani ganj"/>
      <sheetName val="madhura rani ganj pipe issue"/>
      <sheetName val="Sheet4"/>
    </sheetNames>
    <sheetDataSet>
      <sheetData sheetId="0">
        <row r="119">
          <cell r="F119">
            <v>7728.800000000002</v>
          </cell>
        </row>
        <row r="120">
          <cell r="F120">
            <v>893.6</v>
          </cell>
        </row>
        <row r="121">
          <cell r="F121">
            <v>312.60000000000002</v>
          </cell>
        </row>
        <row r="122">
          <cell r="F122">
            <v>207.1</v>
          </cell>
        </row>
        <row r="123">
          <cell r="F123">
            <v>212.6</v>
          </cell>
        </row>
        <row r="124">
          <cell r="F124">
            <v>1631.8999999999999</v>
          </cell>
        </row>
        <row r="125">
          <cell r="F125">
            <v>996.2</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sheetData sheetId="2575"/>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sheetData sheetId="2637"/>
      <sheetData sheetId="2638"/>
      <sheetData sheetId="2639"/>
      <sheetData sheetId="2640"/>
      <sheetData sheetId="2641">
        <row r="4">
          <cell r="I4">
            <v>0</v>
          </cell>
        </row>
      </sheetData>
      <sheetData sheetId="2642"/>
      <sheetData sheetId="2643"/>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sheetData sheetId="2690"/>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sheetData sheetId="2848"/>
      <sheetData sheetId="2849">
        <row r="4">
          <cell r="I4">
            <v>0</v>
          </cell>
        </row>
      </sheetData>
      <sheetData sheetId="2850"/>
      <sheetData sheetId="2851">
        <row r="4">
          <cell r="I4">
            <v>0</v>
          </cell>
        </row>
      </sheetData>
      <sheetData sheetId="2852">
        <row r="4">
          <cell r="I4">
            <v>0</v>
          </cell>
        </row>
      </sheetData>
      <sheetData sheetId="2853"/>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sheetData sheetId="2951">
        <row r="4">
          <cell r="I4">
            <v>0</v>
          </cell>
        </row>
      </sheetData>
      <sheetData sheetId="2952"/>
      <sheetData sheetId="2953"/>
      <sheetData sheetId="2954">
        <row r="4">
          <cell r="I4">
            <v>0</v>
          </cell>
        </row>
      </sheetData>
      <sheetData sheetId="2955">
        <row r="4">
          <cell r="I4">
            <v>0</v>
          </cell>
        </row>
      </sheetData>
      <sheetData sheetId="2956">
        <row r="4">
          <cell r="I4">
            <v>0</v>
          </cell>
        </row>
      </sheetData>
      <sheetData sheetId="2957">
        <row r="4">
          <cell r="I4">
            <v>0</v>
          </cell>
        </row>
      </sheetData>
      <sheetData sheetId="2958"/>
      <sheetData sheetId="2959">
        <row r="4">
          <cell r="I4">
            <v>0</v>
          </cell>
        </row>
      </sheetData>
      <sheetData sheetId="2960"/>
      <sheetData sheetId="2961"/>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sheetData sheetId="3070">
        <row r="4">
          <cell r="I4">
            <v>0</v>
          </cell>
        </row>
      </sheetData>
      <sheetData sheetId="3071">
        <row r="4">
          <cell r="I4">
            <v>0</v>
          </cell>
        </row>
      </sheetData>
      <sheetData sheetId="3072">
        <row r="4">
          <cell r="I4">
            <v>0</v>
          </cell>
        </row>
      </sheetData>
      <sheetData sheetId="3073">
        <row r="4">
          <cell r="I4">
            <v>0</v>
          </cell>
        </row>
      </sheetData>
      <sheetData sheetId="3074"/>
      <sheetData sheetId="3075">
        <row r="4">
          <cell r="I4">
            <v>0</v>
          </cell>
        </row>
      </sheetData>
      <sheetData sheetId="3076"/>
      <sheetData sheetId="3077"/>
      <sheetData sheetId="3078"/>
      <sheetData sheetId="3079">
        <row r="4">
          <cell r="I4">
            <v>0</v>
          </cell>
        </row>
      </sheetData>
      <sheetData sheetId="3080"/>
      <sheetData sheetId="3081">
        <row r="4">
          <cell r="I4">
            <v>0</v>
          </cell>
        </row>
      </sheetData>
      <sheetData sheetId="3082"/>
      <sheetData sheetId="3083"/>
      <sheetData sheetId="3084"/>
      <sheetData sheetId="3085"/>
      <sheetData sheetId="3086">
        <row r="4">
          <cell r="I4">
            <v>0</v>
          </cell>
        </row>
      </sheetData>
      <sheetData sheetId="3087">
        <row r="4">
          <cell r="I4">
            <v>0</v>
          </cell>
        </row>
      </sheetData>
      <sheetData sheetId="3088"/>
      <sheetData sheetId="3089"/>
      <sheetData sheetId="3090">
        <row r="4">
          <cell r="I4">
            <v>0</v>
          </cell>
        </row>
      </sheetData>
      <sheetData sheetId="3091"/>
      <sheetData sheetId="3092"/>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sheetData sheetId="3128">
        <row r="4">
          <cell r="I4">
            <v>0</v>
          </cell>
        </row>
      </sheetData>
      <sheetData sheetId="3129"/>
      <sheetData sheetId="3130">
        <row r="4">
          <cell r="I4">
            <v>0</v>
          </cell>
        </row>
      </sheetData>
      <sheetData sheetId="3131"/>
      <sheetData sheetId="3132"/>
      <sheetData sheetId="3133">
        <row r="4">
          <cell r="I4">
            <v>0</v>
          </cell>
        </row>
      </sheetData>
      <sheetData sheetId="3134"/>
      <sheetData sheetId="3135">
        <row r="4">
          <cell r="I4">
            <v>0</v>
          </cell>
        </row>
      </sheetData>
      <sheetData sheetId="3136">
        <row r="4">
          <cell r="I4">
            <v>0</v>
          </cell>
        </row>
      </sheetData>
      <sheetData sheetId="3137"/>
      <sheetData sheetId="3138">
        <row r="4">
          <cell r="I4">
            <v>0</v>
          </cell>
        </row>
      </sheetData>
      <sheetData sheetId="3139"/>
      <sheetData sheetId="3140"/>
      <sheetData sheetId="3141">
        <row r="4">
          <cell r="I4">
            <v>0</v>
          </cell>
        </row>
      </sheetData>
      <sheetData sheetId="3142"/>
      <sheetData sheetId="3143">
        <row r="4">
          <cell r="I4">
            <v>0</v>
          </cell>
        </row>
      </sheetData>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sheetData sheetId="3295"/>
      <sheetData sheetId="3296"/>
      <sheetData sheetId="3297"/>
      <sheetData sheetId="3298"/>
      <sheetData sheetId="3299"/>
      <sheetData sheetId="3300">
        <row r="4">
          <cell r="M4">
            <v>100</v>
          </cell>
        </row>
      </sheetData>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sheetData sheetId="3329"/>
      <sheetData sheetId="3330"/>
      <sheetData sheetId="3331"/>
      <sheetData sheetId="3332"/>
      <sheetData sheetId="3333"/>
      <sheetData sheetId="3334">
        <row r="4">
          <cell r="M4">
            <v>100</v>
          </cell>
        </row>
      </sheetData>
      <sheetData sheetId="3335"/>
      <sheetData sheetId="3336"/>
      <sheetData sheetId="3337"/>
      <sheetData sheetId="3338"/>
      <sheetData sheetId="3339"/>
      <sheetData sheetId="3340"/>
      <sheetData sheetId="3341"/>
      <sheetData sheetId="3342">
        <row r="4">
          <cell r="M4">
            <v>100</v>
          </cell>
        </row>
      </sheetData>
      <sheetData sheetId="3343"/>
      <sheetData sheetId="3344"/>
      <sheetData sheetId="3345">
        <row r="4">
          <cell r="M4">
            <v>100</v>
          </cell>
        </row>
      </sheetData>
      <sheetData sheetId="3346"/>
      <sheetData sheetId="3347"/>
      <sheetData sheetId="3348"/>
      <sheetData sheetId="3349"/>
      <sheetData sheetId="3350"/>
      <sheetData sheetId="3351"/>
      <sheetData sheetId="3352"/>
      <sheetData sheetId="3353">
        <row r="4">
          <cell r="M4">
            <v>100</v>
          </cell>
        </row>
      </sheetData>
      <sheetData sheetId="3354"/>
      <sheetData sheetId="3355"/>
      <sheetData sheetId="3356">
        <row r="4">
          <cell r="M4">
            <v>100</v>
          </cell>
        </row>
      </sheetData>
      <sheetData sheetId="3357"/>
      <sheetData sheetId="3358"/>
      <sheetData sheetId="3359"/>
      <sheetData sheetId="3360"/>
      <sheetData sheetId="3361"/>
      <sheetData sheetId="3362"/>
      <sheetData sheetId="3363"/>
      <sheetData sheetId="3364">
        <row r="4">
          <cell r="M4">
            <v>100</v>
          </cell>
        </row>
      </sheetData>
      <sheetData sheetId="3365"/>
      <sheetData sheetId="3366"/>
      <sheetData sheetId="3367"/>
      <sheetData sheetId="3368">
        <row r="4">
          <cell r="M4">
            <v>100</v>
          </cell>
        </row>
      </sheetData>
      <sheetData sheetId="3369">
        <row r="4">
          <cell r="M4">
            <v>100</v>
          </cell>
        </row>
      </sheetData>
      <sheetData sheetId="3370"/>
      <sheetData sheetId="3371"/>
      <sheetData sheetId="3372"/>
      <sheetData sheetId="3373"/>
      <sheetData sheetId="3374"/>
      <sheetData sheetId="3375"/>
      <sheetData sheetId="3376">
        <row r="4">
          <cell r="M4">
            <v>100</v>
          </cell>
        </row>
      </sheetData>
      <sheetData sheetId="3377">
        <row r="4">
          <cell r="M4">
            <v>100</v>
          </cell>
        </row>
      </sheetData>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sheetData sheetId="3447"/>
      <sheetData sheetId="3448"/>
      <sheetData sheetId="3449"/>
      <sheetData sheetId="3450"/>
      <sheetData sheetId="3451"/>
      <sheetData sheetId="3452">
        <row r="4">
          <cell r="I4">
            <v>0</v>
          </cell>
        </row>
      </sheetData>
      <sheetData sheetId="3453"/>
      <sheetData sheetId="3454"/>
      <sheetData sheetId="3455"/>
      <sheetData sheetId="3456"/>
      <sheetData sheetId="3457">
        <row r="4">
          <cell r="I4">
            <v>0</v>
          </cell>
        </row>
      </sheetData>
      <sheetData sheetId="3458"/>
      <sheetData sheetId="3459"/>
      <sheetData sheetId="3460"/>
      <sheetData sheetId="3461"/>
      <sheetData sheetId="3462">
        <row r="4">
          <cell r="I4">
            <v>0</v>
          </cell>
        </row>
      </sheetData>
      <sheetData sheetId="3463">
        <row r="4">
          <cell r="I4">
            <v>0</v>
          </cell>
        </row>
      </sheetData>
      <sheetData sheetId="3464"/>
      <sheetData sheetId="3465">
        <row r="4">
          <cell r="I4">
            <v>0</v>
          </cell>
        </row>
      </sheetData>
      <sheetData sheetId="3466">
        <row r="4">
          <cell r="I4">
            <v>0</v>
          </cell>
        </row>
      </sheetData>
      <sheetData sheetId="3467">
        <row r="4">
          <cell r="M4">
            <v>100</v>
          </cell>
        </row>
      </sheetData>
      <sheetData sheetId="3468">
        <row r="4">
          <cell r="M4">
            <v>100</v>
          </cell>
        </row>
      </sheetData>
      <sheetData sheetId="3469"/>
      <sheetData sheetId="3470">
        <row r="4">
          <cell r="I4">
            <v>0</v>
          </cell>
        </row>
      </sheetData>
      <sheetData sheetId="3471">
        <row r="4">
          <cell r="I4">
            <v>0</v>
          </cell>
        </row>
      </sheetData>
      <sheetData sheetId="3472"/>
      <sheetData sheetId="3473">
        <row r="4">
          <cell r="I4">
            <v>0</v>
          </cell>
        </row>
      </sheetData>
      <sheetData sheetId="3474">
        <row r="4">
          <cell r="I4">
            <v>0</v>
          </cell>
        </row>
      </sheetData>
      <sheetData sheetId="3475">
        <row r="4">
          <cell r="M4">
            <v>100</v>
          </cell>
        </row>
      </sheetData>
      <sheetData sheetId="3476">
        <row r="4">
          <cell r="M4">
            <v>100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M4">
            <v>100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M4">
            <v>100</v>
          </cell>
        </row>
      </sheetData>
      <sheetData sheetId="3656">
        <row r="4">
          <cell r="M4">
            <v>100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M4">
            <v>100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sheetData sheetId="3804">
        <row r="4">
          <cell r="M4">
            <v>100</v>
          </cell>
        </row>
      </sheetData>
      <sheetData sheetId="3805">
        <row r="4">
          <cell r="M4">
            <v>100</v>
          </cell>
        </row>
      </sheetData>
      <sheetData sheetId="3806">
        <row r="4">
          <cell r="M4">
            <v>100</v>
          </cell>
        </row>
      </sheetData>
      <sheetData sheetId="3807"/>
      <sheetData sheetId="3808"/>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M4">
            <v>100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M4">
            <v>100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M4">
            <v>100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M4">
            <v>100</v>
          </cell>
        </row>
      </sheetData>
      <sheetData sheetId="5807">
        <row r="4">
          <cell r="I4">
            <v>0</v>
          </cell>
        </row>
      </sheetData>
      <sheetData sheetId="5808">
        <row r="4">
          <cell r="I4">
            <v>0</v>
          </cell>
        </row>
      </sheetData>
      <sheetData sheetId="5809">
        <row r="4">
          <cell r="M4">
            <v>100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M4">
            <v>100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M4">
            <v>100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M4">
            <v>100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M4">
            <v>100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M4">
            <v>100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M4">
            <v>100</v>
          </cell>
        </row>
      </sheetData>
      <sheetData sheetId="5879">
        <row r="4">
          <cell r="M4">
            <v>100</v>
          </cell>
        </row>
      </sheetData>
      <sheetData sheetId="5880">
        <row r="4">
          <cell r="I4">
            <v>0</v>
          </cell>
        </row>
      </sheetData>
      <sheetData sheetId="5881">
        <row r="4">
          <cell r="I4">
            <v>0</v>
          </cell>
        </row>
      </sheetData>
      <sheetData sheetId="5882">
        <row r="4">
          <cell r="I4">
            <v>0</v>
          </cell>
        </row>
      </sheetData>
      <sheetData sheetId="5883">
        <row r="4">
          <cell r="M4">
            <v>100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M4">
            <v>100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M4">
            <v>100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M4">
            <v>100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M4">
            <v>100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sheetData sheetId="15096"/>
      <sheetData sheetId="15097"/>
      <sheetData sheetId="15098"/>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05"/>
  <sheetViews>
    <sheetView tabSelected="1" workbookViewId="0">
      <selection activeCell="G19" sqref="G19"/>
    </sheetView>
  </sheetViews>
  <sheetFormatPr defaultRowHeight="15" x14ac:dyDescent="0.25"/>
  <cols>
    <col min="1" max="1" width="8.7109375" customWidth="1"/>
    <col min="2" max="2" width="53.42578125" customWidth="1"/>
    <col min="3" max="3" width="6.5703125" customWidth="1"/>
    <col min="4" max="4" width="15.42578125" style="135" customWidth="1"/>
    <col min="5" max="5" width="18.42578125" style="135" customWidth="1"/>
    <col min="6" max="7" width="16.28515625" style="135" customWidth="1"/>
    <col min="8" max="8" width="15.7109375" style="135" customWidth="1"/>
    <col min="9" max="9" width="15" style="136" hidden="1" customWidth="1"/>
    <col min="10" max="10" width="34.42578125" customWidth="1"/>
    <col min="11" max="11" width="12.5703125" style="137" hidden="1" customWidth="1"/>
    <col min="12" max="12" width="9.28515625" hidden="1" customWidth="1"/>
    <col min="13" max="13" width="11.140625" hidden="1" customWidth="1"/>
    <col min="14" max="14" width="7.5703125" style="139" hidden="1" customWidth="1"/>
    <col min="15" max="15" width="15.28515625" style="140" hidden="1" customWidth="1"/>
    <col min="16" max="16" width="12" hidden="1" customWidth="1"/>
    <col min="17" max="17" width="14" style="141" hidden="1" customWidth="1"/>
  </cols>
  <sheetData>
    <row r="1" spans="1:20" s="7" customFormat="1" ht="22.5" customHeight="1" x14ac:dyDescent="0.25">
      <c r="A1" s="242" t="s">
        <v>0</v>
      </c>
      <c r="B1" s="242"/>
      <c r="C1" s="242"/>
      <c r="D1" s="242"/>
      <c r="E1" s="242"/>
      <c r="F1" s="242"/>
      <c r="G1" s="242"/>
      <c r="H1" s="242"/>
      <c r="I1" s="242"/>
      <c r="J1" s="242"/>
      <c r="K1" s="150"/>
      <c r="L1" s="151"/>
      <c r="M1" s="151" t="s">
        <v>1</v>
      </c>
      <c r="N1" s="152"/>
      <c r="O1" s="153"/>
      <c r="P1" s="154"/>
      <c r="Q1" s="155"/>
      <c r="R1" s="154"/>
      <c r="S1" s="154"/>
    </row>
    <row r="2" spans="1:20" s="7" customFormat="1" ht="18.75" customHeight="1" x14ac:dyDescent="0.25">
      <c r="A2" s="243" t="s">
        <v>2</v>
      </c>
      <c r="B2" s="243"/>
      <c r="C2" s="243"/>
      <c r="D2" s="243"/>
      <c r="E2" s="243"/>
      <c r="F2" s="243"/>
      <c r="G2" s="243"/>
      <c r="H2" s="243"/>
      <c r="I2" s="243"/>
      <c r="J2" s="243"/>
      <c r="K2" s="156"/>
      <c r="L2" s="157"/>
      <c r="M2" s="157"/>
      <c r="N2" s="158"/>
      <c r="O2" s="159"/>
      <c r="P2" s="160"/>
      <c r="Q2" s="161"/>
      <c r="R2" s="160"/>
      <c r="S2" s="160">
        <f>600+1320+1560+12</f>
        <v>3492</v>
      </c>
    </row>
    <row r="3" spans="1:20" s="7" customFormat="1" ht="21.75" customHeight="1" x14ac:dyDescent="0.25">
      <c r="A3" s="243" t="s">
        <v>3</v>
      </c>
      <c r="B3" s="243"/>
      <c r="C3" s="243"/>
      <c r="D3" s="243"/>
      <c r="E3" s="243"/>
      <c r="F3" s="243"/>
      <c r="G3" s="243"/>
      <c r="H3" s="243"/>
      <c r="I3" s="243"/>
      <c r="J3" s="243"/>
      <c r="K3" s="14"/>
      <c r="L3" s="162"/>
      <c r="M3" s="157"/>
      <c r="N3" s="158"/>
      <c r="O3" s="159"/>
      <c r="P3" s="160"/>
      <c r="Q3" s="161"/>
      <c r="R3" s="160"/>
      <c r="S3" s="160"/>
    </row>
    <row r="4" spans="1:20" s="7" customFormat="1" ht="27.75" customHeight="1" x14ac:dyDescent="0.25">
      <c r="A4" s="142"/>
      <c r="B4" s="143" t="s">
        <v>181</v>
      </c>
      <c r="C4" s="144"/>
      <c r="D4" s="145" t="s">
        <v>5</v>
      </c>
      <c r="E4" s="146" t="s">
        <v>6</v>
      </c>
      <c r="F4" s="145" t="s">
        <v>7</v>
      </c>
      <c r="G4" s="244" t="s">
        <v>8</v>
      </c>
      <c r="H4" s="245"/>
      <c r="I4" s="245"/>
      <c r="J4" s="246"/>
      <c r="K4" s="163"/>
      <c r="L4" s="162"/>
      <c r="M4" s="157"/>
      <c r="N4" s="158"/>
      <c r="O4" s="159"/>
      <c r="P4" s="160"/>
      <c r="Q4" s="161"/>
      <c r="R4" s="160"/>
      <c r="S4" s="160"/>
    </row>
    <row r="5" spans="1:20" s="7" customFormat="1" ht="27.75" customHeight="1" x14ac:dyDescent="0.25">
      <c r="A5" s="142"/>
      <c r="B5" s="143" t="s">
        <v>9</v>
      </c>
      <c r="C5" s="147"/>
      <c r="D5" s="145" t="s">
        <v>10</v>
      </c>
      <c r="E5" s="148"/>
      <c r="F5" s="145" t="s">
        <v>11</v>
      </c>
      <c r="G5" s="244" t="s">
        <v>192</v>
      </c>
      <c r="H5" s="245"/>
      <c r="I5" s="245"/>
      <c r="J5" s="246"/>
      <c r="K5" s="163"/>
      <c r="L5" s="162"/>
      <c r="M5" s="157"/>
      <c r="N5" s="157"/>
      <c r="O5" s="159"/>
      <c r="P5" s="160"/>
      <c r="Q5" s="161"/>
      <c r="R5" s="160"/>
      <c r="S5" s="160"/>
    </row>
    <row r="6" spans="1:20" s="28" customFormat="1" ht="15" customHeight="1" x14ac:dyDescent="0.2">
      <c r="A6" s="247" t="s">
        <v>13</v>
      </c>
      <c r="B6" s="248" t="s">
        <v>14</v>
      </c>
      <c r="C6" s="249" t="s">
        <v>15</v>
      </c>
      <c r="D6" s="26"/>
      <c r="E6" s="247"/>
      <c r="F6" s="247"/>
      <c r="G6" s="247"/>
      <c r="H6" s="251" t="s">
        <v>16</v>
      </c>
      <c r="I6" s="27" t="s">
        <v>17</v>
      </c>
      <c r="J6" s="238" t="s">
        <v>18</v>
      </c>
      <c r="K6" s="239" t="s">
        <v>19</v>
      </c>
      <c r="L6" s="240"/>
      <c r="M6" s="240"/>
      <c r="N6" s="240"/>
      <c r="O6" s="240"/>
      <c r="Q6" s="29"/>
    </row>
    <row r="7" spans="1:20" s="28" customFormat="1" ht="42" customHeight="1" x14ac:dyDescent="0.2">
      <c r="A7" s="247"/>
      <c r="B7" s="248"/>
      <c r="C7" s="250"/>
      <c r="D7" s="30" t="s">
        <v>20</v>
      </c>
      <c r="E7" s="30" t="s">
        <v>21</v>
      </c>
      <c r="F7" s="30" t="s">
        <v>22</v>
      </c>
      <c r="G7" s="31" t="s">
        <v>23</v>
      </c>
      <c r="H7" s="252"/>
      <c r="I7" s="32"/>
      <c r="J7" s="238"/>
      <c r="K7" s="33" t="s">
        <v>24</v>
      </c>
      <c r="L7" s="33" t="s">
        <v>24</v>
      </c>
      <c r="M7" s="34" t="s">
        <v>24</v>
      </c>
      <c r="N7" s="35" t="s">
        <v>24</v>
      </c>
      <c r="O7" s="36" t="s">
        <v>25</v>
      </c>
      <c r="Q7" s="37" t="s">
        <v>26</v>
      </c>
    </row>
    <row r="8" spans="1:20" s="48" customFormat="1" ht="14.25" x14ac:dyDescent="0.2">
      <c r="A8" s="38" t="s">
        <v>27</v>
      </c>
      <c r="B8" s="39" t="s">
        <v>28</v>
      </c>
      <c r="C8" s="39"/>
      <c r="D8" s="40"/>
      <c r="E8" s="40"/>
      <c r="F8" s="40"/>
      <c r="G8" s="41"/>
      <c r="H8" s="40"/>
      <c r="I8" s="42"/>
      <c r="J8" s="43"/>
      <c r="K8" s="44" t="s">
        <v>29</v>
      </c>
      <c r="L8" s="44" t="s">
        <v>29</v>
      </c>
      <c r="M8" s="45" t="s">
        <v>29</v>
      </c>
      <c r="N8" s="46" t="s">
        <v>29</v>
      </c>
      <c r="O8" s="47"/>
      <c r="Q8" s="49"/>
    </row>
    <row r="9" spans="1:20" s="63" customFormat="1" ht="26.25" customHeight="1" x14ac:dyDescent="0.2">
      <c r="A9" s="50">
        <v>1</v>
      </c>
      <c r="B9" s="51" t="s">
        <v>30</v>
      </c>
      <c r="C9" s="52" t="s">
        <v>31</v>
      </c>
      <c r="D9" s="164">
        <f>4925+5000+5025+4975+545+600+580+810</f>
        <v>22460</v>
      </c>
      <c r="E9" s="172">
        <v>22013.3</v>
      </c>
      <c r="F9" s="165">
        <v>20282.400000000001</v>
      </c>
      <c r="G9" s="166"/>
      <c r="H9" s="53">
        <f>+D9-E9</f>
        <v>446.70000000000073</v>
      </c>
      <c r="I9" s="57">
        <v>4474</v>
      </c>
      <c r="J9" s="183" t="s">
        <v>347</v>
      </c>
      <c r="K9" s="59"/>
      <c r="L9" s="60"/>
      <c r="M9" s="53"/>
      <c r="N9" s="61"/>
      <c r="O9" s="62">
        <f t="shared" ref="O9:O18" si="0">SUM(K9:N9)</f>
        <v>0</v>
      </c>
      <c r="P9" s="63">
        <f>+VLOOKUP(B9,'[153]m codes'!$A:$B,2,0)</f>
        <v>1200000251</v>
      </c>
      <c r="Q9" s="64" t="e">
        <f>+O9-#REF!</f>
        <v>#REF!</v>
      </c>
      <c r="R9" s="65"/>
      <c r="S9" s="63">
        <f>17670.9+2611.5+1730.9</f>
        <v>22013.300000000003</v>
      </c>
      <c r="T9" s="63">
        <v>63</v>
      </c>
    </row>
    <row r="10" spans="1:20" s="63" customFormat="1" ht="26.25" customHeight="1" x14ac:dyDescent="0.2">
      <c r="A10" s="50">
        <f>+A9+1</f>
        <v>2</v>
      </c>
      <c r="B10" s="51" t="s">
        <v>32</v>
      </c>
      <c r="C10" s="52" t="s">
        <v>31</v>
      </c>
      <c r="D10" s="164"/>
      <c r="E10" s="172"/>
      <c r="F10" s="165"/>
      <c r="G10" s="166"/>
      <c r="H10" s="53"/>
      <c r="I10" s="57"/>
      <c r="J10" s="58"/>
      <c r="K10" s="59"/>
      <c r="L10" s="60"/>
      <c r="M10" s="53"/>
      <c r="N10" s="61"/>
      <c r="O10" s="62">
        <f t="shared" si="0"/>
        <v>0</v>
      </c>
      <c r="P10" s="63">
        <f>+VLOOKUP(B10,'[153]m codes'!$A:$B,2,0)</f>
        <v>1200000332</v>
      </c>
      <c r="Q10" s="64" t="e">
        <f>+O10-#REF!</f>
        <v>#REF!</v>
      </c>
      <c r="R10" s="65"/>
      <c r="S10" s="63">
        <f>1417.7+1496.2</f>
        <v>2913.9</v>
      </c>
      <c r="T10" s="63">
        <v>140</v>
      </c>
    </row>
    <row r="11" spans="1:20" s="63" customFormat="1" ht="26.25" customHeight="1" x14ac:dyDescent="0.25">
      <c r="A11" s="50">
        <f t="shared" ref="A11:A18" si="1">+A10+1</f>
        <v>3</v>
      </c>
      <c r="B11" s="51" t="s">
        <v>33</v>
      </c>
      <c r="C11" s="52" t="s">
        <v>31</v>
      </c>
      <c r="D11" s="164">
        <v>270</v>
      </c>
      <c r="E11" s="232">
        <v>258.10000000000002</v>
      </c>
      <c r="F11" s="172">
        <v>258.10000000000002</v>
      </c>
      <c r="G11" s="166"/>
      <c r="H11" s="53"/>
      <c r="I11" s="57"/>
      <c r="J11" s="58"/>
      <c r="K11" s="59"/>
      <c r="L11" s="60"/>
      <c r="M11" s="53"/>
      <c r="N11" s="61"/>
      <c r="O11" s="62">
        <f t="shared" si="0"/>
        <v>0</v>
      </c>
      <c r="P11" s="63">
        <f>+VLOOKUP(B11,'[153]m codes'!$A:$B,2,0)</f>
        <v>1200000333</v>
      </c>
      <c r="Q11" s="64" t="e">
        <f>+O11-#REF!</f>
        <v>#REF!</v>
      </c>
      <c r="R11" s="65"/>
      <c r="S11" s="65">
        <f>1779.9+2968.5+737</f>
        <v>5485.4</v>
      </c>
      <c r="T11" s="63">
        <v>200</v>
      </c>
    </row>
    <row r="12" spans="1:20" s="63" customFormat="1" ht="41.45" customHeight="1" x14ac:dyDescent="0.25">
      <c r="A12" s="50">
        <f t="shared" si="1"/>
        <v>4</v>
      </c>
      <c r="B12" s="51" t="s">
        <v>34</v>
      </c>
      <c r="C12" s="52" t="s">
        <v>31</v>
      </c>
      <c r="D12" s="164">
        <f>525+333</f>
        <v>858</v>
      </c>
      <c r="E12" s="231">
        <v>858.7</v>
      </c>
      <c r="F12" s="172">
        <v>858.7</v>
      </c>
      <c r="G12" s="166"/>
      <c r="H12" s="53"/>
      <c r="I12" s="57"/>
      <c r="J12" s="58" t="s">
        <v>193</v>
      </c>
      <c r="K12" s="59"/>
      <c r="L12" s="60"/>
      <c r="M12" s="53"/>
      <c r="N12" s="61"/>
      <c r="O12" s="62">
        <f t="shared" si="0"/>
        <v>0</v>
      </c>
      <c r="P12" s="63">
        <f>+VLOOKUP(B12,'[153]m codes'!$A:$B,2,0)</f>
        <v>1200000334</v>
      </c>
      <c r="Q12" s="64" t="e">
        <f>+O12-#REF!</f>
        <v>#REF!</v>
      </c>
      <c r="R12" s="65"/>
      <c r="S12" s="63">
        <v>35</v>
      </c>
      <c r="T12" s="63">
        <v>250</v>
      </c>
    </row>
    <row r="13" spans="1:20" s="63" customFormat="1" ht="26.25" customHeight="1" x14ac:dyDescent="0.2">
      <c r="A13" s="50">
        <f t="shared" si="1"/>
        <v>5</v>
      </c>
      <c r="B13" s="51" t="s">
        <v>35</v>
      </c>
      <c r="C13" s="52" t="s">
        <v>31</v>
      </c>
      <c r="D13" s="164"/>
      <c r="E13" s="227"/>
      <c r="F13" s="172"/>
      <c r="G13" s="166"/>
      <c r="H13" s="53"/>
      <c r="I13" s="57"/>
      <c r="J13" s="58"/>
      <c r="K13" s="59"/>
      <c r="L13" s="60"/>
      <c r="M13" s="53"/>
      <c r="N13" s="61"/>
      <c r="O13" s="62">
        <f t="shared" si="0"/>
        <v>0</v>
      </c>
      <c r="P13" s="63">
        <f>+VLOOKUP(B13,'[153]m codes'!$A:$B,2,0)</f>
        <v>1200000252</v>
      </c>
      <c r="Q13" s="64" t="e">
        <f>+O13-#REF!</f>
        <v>#REF!</v>
      </c>
      <c r="R13" s="65"/>
      <c r="S13" s="63">
        <v>258.10000000000002</v>
      </c>
      <c r="T13" s="65">
        <v>90</v>
      </c>
    </row>
    <row r="14" spans="1:20" s="63" customFormat="1" ht="26.25" customHeight="1" x14ac:dyDescent="0.25">
      <c r="A14" s="50">
        <f t="shared" si="1"/>
        <v>6</v>
      </c>
      <c r="B14" s="51" t="s">
        <v>36</v>
      </c>
      <c r="C14" s="52" t="s">
        <v>31</v>
      </c>
      <c r="D14" s="164">
        <f>480+792+1476+12+441</f>
        <v>3201</v>
      </c>
      <c r="E14" s="232">
        <v>2913.9</v>
      </c>
      <c r="F14" s="172">
        <v>2913.3</v>
      </c>
      <c r="G14" s="166"/>
      <c r="H14" s="53"/>
      <c r="I14" s="57"/>
      <c r="J14" s="58"/>
      <c r="K14" s="59"/>
      <c r="L14" s="60"/>
      <c r="M14" s="53"/>
      <c r="N14" s="61"/>
      <c r="O14" s="62">
        <f t="shared" si="0"/>
        <v>0</v>
      </c>
      <c r="P14" s="63">
        <f>+VLOOKUP(B14,'[153]m codes'!$A:$B,2,0)</f>
        <v>1200000253</v>
      </c>
      <c r="Q14" s="64" t="e">
        <f>+O14-#REF!</f>
        <v>#REF!</v>
      </c>
      <c r="R14" s="65">
        <f>+D14-F14</f>
        <v>287.69999999999982</v>
      </c>
      <c r="S14" s="63">
        <v>858.7</v>
      </c>
      <c r="T14" s="65">
        <v>110</v>
      </c>
    </row>
    <row r="15" spans="1:20" s="63" customFormat="1" ht="40.5" customHeight="1" x14ac:dyDescent="0.3">
      <c r="A15" s="50">
        <f t="shared" si="1"/>
        <v>7</v>
      </c>
      <c r="B15" s="51" t="s">
        <v>37</v>
      </c>
      <c r="C15" s="52" t="s">
        <v>31</v>
      </c>
      <c r="D15" s="164">
        <f>600+1320+1560+1440+12</f>
        <v>4932</v>
      </c>
      <c r="E15" s="233">
        <v>5126.3</v>
      </c>
      <c r="F15" s="172">
        <v>5126</v>
      </c>
      <c r="G15" s="166"/>
      <c r="H15" s="53"/>
      <c r="I15" s="57"/>
      <c r="J15" s="58" t="s">
        <v>194</v>
      </c>
      <c r="K15" s="59"/>
      <c r="L15" s="60"/>
      <c r="M15" s="53"/>
      <c r="N15" s="61"/>
      <c r="O15" s="62">
        <f t="shared" si="0"/>
        <v>0</v>
      </c>
      <c r="P15" s="63">
        <f>+VLOOKUP(B15,'[153]m codes'!$A:$B,2,0)</f>
        <v>1200000335</v>
      </c>
      <c r="Q15" s="64" t="e">
        <f>+O15-#REF!</f>
        <v>#REF!</v>
      </c>
      <c r="R15" s="65"/>
      <c r="S15" s="63">
        <f>1579+3547.3</f>
        <v>5126.3</v>
      </c>
      <c r="T15" s="63">
        <v>160</v>
      </c>
    </row>
    <row r="16" spans="1:20" s="63" customFormat="1" ht="26.25" customHeight="1" x14ac:dyDescent="0.3">
      <c r="A16" s="50">
        <f t="shared" si="1"/>
        <v>8</v>
      </c>
      <c r="B16" s="51" t="s">
        <v>38</v>
      </c>
      <c r="C16" s="52" t="s">
        <v>31</v>
      </c>
      <c r="D16" s="164">
        <f>1920+888+696+912+600</f>
        <v>5016</v>
      </c>
      <c r="E16" s="233">
        <v>5016</v>
      </c>
      <c r="F16" s="172">
        <v>4748</v>
      </c>
      <c r="G16" s="166"/>
      <c r="H16" s="53"/>
      <c r="I16" s="57"/>
      <c r="J16" s="58" t="s">
        <v>195</v>
      </c>
      <c r="K16" s="59"/>
      <c r="L16" s="60"/>
      <c r="M16" s="53"/>
      <c r="N16" s="61"/>
      <c r="O16" s="62">
        <f t="shared" si="0"/>
        <v>0</v>
      </c>
      <c r="P16" s="63">
        <f>+VLOOKUP(B16,'[153]m codes'!$A:$B,2,0)</f>
        <v>1200000255</v>
      </c>
      <c r="Q16" s="64" t="e">
        <f>+O16-#REF!</f>
        <v>#REF!</v>
      </c>
      <c r="R16" s="65"/>
      <c r="S16" s="63">
        <f>SUM(S9:S15)</f>
        <v>36690.700000000004</v>
      </c>
      <c r="T16" s="65"/>
    </row>
    <row r="17" spans="1:22" s="63" customFormat="1" ht="26.25" customHeight="1" x14ac:dyDescent="0.2">
      <c r="A17" s="50">
        <f t="shared" si="1"/>
        <v>9</v>
      </c>
      <c r="B17" s="51" t="s">
        <v>39</v>
      </c>
      <c r="C17" s="52" t="s">
        <v>31</v>
      </c>
      <c r="D17" s="53"/>
      <c r="E17" s="181"/>
      <c r="G17" s="56"/>
      <c r="H17" s="53"/>
      <c r="I17" s="57"/>
      <c r="J17" s="58"/>
      <c r="K17" s="59"/>
      <c r="L17" s="60"/>
      <c r="M17" s="53"/>
      <c r="N17" s="61"/>
      <c r="O17" s="62">
        <f t="shared" si="0"/>
        <v>0</v>
      </c>
      <c r="P17" s="63">
        <f>+VLOOKUP(B17,'[153]m codes'!$A:$B,2,0)</f>
        <v>900007097</v>
      </c>
      <c r="Q17" s="64" t="e">
        <f>+O17-#REF!</f>
        <v>#REF!</v>
      </c>
      <c r="R17" s="65">
        <f>5485-5316</f>
        <v>169</v>
      </c>
    </row>
    <row r="18" spans="1:22" s="63" customFormat="1" ht="26.25" customHeight="1" x14ac:dyDescent="0.2">
      <c r="A18" s="50">
        <f t="shared" si="1"/>
        <v>10</v>
      </c>
      <c r="B18" s="51" t="s">
        <v>40</v>
      </c>
      <c r="C18" s="52" t="s">
        <v>31</v>
      </c>
      <c r="D18" s="53"/>
      <c r="E18" s="167"/>
      <c r="F18" s="53"/>
      <c r="G18" s="56"/>
      <c r="H18" s="53"/>
      <c r="I18" s="57"/>
      <c r="J18" s="58"/>
      <c r="K18" s="59"/>
      <c r="L18" s="60"/>
      <c r="M18" s="53"/>
      <c r="N18" s="61"/>
      <c r="O18" s="62">
        <f t="shared" si="0"/>
        <v>0</v>
      </c>
      <c r="P18" s="63">
        <f>+VLOOKUP(B18,'[153]m codes'!$A:$B,2,0)</f>
        <v>1200000256</v>
      </c>
      <c r="Q18" s="64" t="e">
        <f>+O18-#REF!</f>
        <v>#REF!</v>
      </c>
      <c r="S18" s="63">
        <f>580+810+545+5025+4975</f>
        <v>11935</v>
      </c>
      <c r="T18" s="65">
        <f>+D9</f>
        <v>22460</v>
      </c>
      <c r="U18" s="65">
        <f>+T18-S18</f>
        <v>10525</v>
      </c>
    </row>
    <row r="19" spans="1:22" s="78" customFormat="1" ht="26.25" customHeight="1" x14ac:dyDescent="0.25">
      <c r="A19" s="67"/>
      <c r="B19" s="68" t="s">
        <v>41</v>
      </c>
      <c r="C19" s="68"/>
      <c r="D19" s="69">
        <f>SUM(D9:D18)</f>
        <v>36737</v>
      </c>
      <c r="E19" s="168">
        <f>SUM(E9:E18)</f>
        <v>36186.300000000003</v>
      </c>
      <c r="F19" s="69">
        <f>SUM(F9:F18)</f>
        <v>34186.5</v>
      </c>
      <c r="G19" s="69">
        <f t="shared" ref="G19" si="2">SUM(G9:G18)</f>
        <v>0</v>
      </c>
      <c r="H19" s="69"/>
      <c r="I19" s="71"/>
      <c r="J19" s="72"/>
      <c r="K19" s="73"/>
      <c r="L19" s="74"/>
      <c r="M19" s="75"/>
      <c r="N19" s="76"/>
      <c r="O19" s="77"/>
      <c r="Q19" s="79"/>
      <c r="R19" s="78">
        <f>2760+114</f>
        <v>2874</v>
      </c>
    </row>
    <row r="20" spans="1:22" s="87" customFormat="1" ht="26.25" customHeight="1" x14ac:dyDescent="0.25">
      <c r="A20" s="38" t="s">
        <v>42</v>
      </c>
      <c r="B20" s="39" t="s">
        <v>43</v>
      </c>
      <c r="C20" s="39"/>
      <c r="D20" s="80"/>
      <c r="E20" s="80"/>
      <c r="F20" s="80"/>
      <c r="G20" s="81"/>
      <c r="H20" s="80"/>
      <c r="I20" s="42"/>
      <c r="J20" s="43"/>
      <c r="K20" s="82"/>
      <c r="L20" s="83"/>
      <c r="M20" s="84"/>
      <c r="N20" s="85"/>
      <c r="O20" s="86"/>
      <c r="Q20" s="49"/>
    </row>
    <row r="21" spans="1:22" s="97" customFormat="1" ht="26.25" customHeight="1" x14ac:dyDescent="0.2">
      <c r="A21" s="88"/>
      <c r="B21" s="89" t="s">
        <v>44</v>
      </c>
      <c r="C21" s="89"/>
      <c r="E21" s="90"/>
      <c r="F21" s="90"/>
      <c r="G21" s="81"/>
      <c r="H21" s="90"/>
      <c r="I21" s="91"/>
      <c r="J21" s="92"/>
      <c r="K21" s="93"/>
      <c r="L21" s="94"/>
      <c r="M21" s="95"/>
      <c r="N21" s="96"/>
      <c r="O21" s="62">
        <f t="shared" ref="O21:O29" si="3">SUM(K21:N21)</f>
        <v>0</v>
      </c>
      <c r="Q21" s="64">
        <f t="shared" ref="Q21:Q29" si="4">+O21-F21</f>
        <v>0</v>
      </c>
      <c r="S21" s="97">
        <f>580+600+545+4925+5000+810+5025+4975</f>
        <v>22460</v>
      </c>
    </row>
    <row r="22" spans="1:22" s="108" customFormat="1" ht="26.25" customHeight="1" x14ac:dyDescent="0.2">
      <c r="A22" s="169">
        <v>1</v>
      </c>
      <c r="B22" s="51" t="s">
        <v>45</v>
      </c>
      <c r="C22" s="52" t="s">
        <v>46</v>
      </c>
      <c r="D22" s="90">
        <f>50+50+40</f>
        <v>140</v>
      </c>
      <c r="E22" s="53">
        <f>+'madhura details'!I10</f>
        <v>85</v>
      </c>
      <c r="F22" s="53"/>
      <c r="G22" s="56">
        <v>69</v>
      </c>
      <c r="H22" s="53"/>
      <c r="I22" s="57">
        <v>4474</v>
      </c>
      <c r="J22" s="58"/>
      <c r="K22" s="59"/>
      <c r="L22" s="60"/>
      <c r="M22" s="53"/>
      <c r="N22" s="61"/>
      <c r="O22" s="100">
        <f t="shared" si="3"/>
        <v>0</v>
      </c>
      <c r="P22" s="108">
        <f>+VLOOKUP(B22,'[153]m codes'!$A:$B,2,0)</f>
        <v>200030286</v>
      </c>
      <c r="Q22" s="53">
        <f t="shared" si="4"/>
        <v>0</v>
      </c>
      <c r="S22" s="108">
        <f>480+792+1476+12</f>
        <v>2760</v>
      </c>
    </row>
    <row r="23" spans="1:22" s="63" customFormat="1" ht="26.25" customHeight="1" x14ac:dyDescent="0.2">
      <c r="A23" s="50">
        <f>+A22+1</f>
        <v>2</v>
      </c>
      <c r="B23" s="51" t="s">
        <v>48</v>
      </c>
      <c r="C23" s="52" t="s">
        <v>46</v>
      </c>
      <c r="D23" s="53"/>
      <c r="E23" s="53"/>
      <c r="F23" s="53"/>
      <c r="G23" s="56"/>
      <c r="H23" s="53"/>
      <c r="I23" s="57"/>
      <c r="J23" s="58"/>
      <c r="K23" s="59"/>
      <c r="L23" s="60"/>
      <c r="M23" s="53"/>
      <c r="N23" s="61"/>
      <c r="O23" s="62">
        <f t="shared" si="3"/>
        <v>0</v>
      </c>
      <c r="P23" s="63">
        <f>+VLOOKUP(B23,'[153]m codes'!$A:$B,2,0)</f>
        <v>200030287</v>
      </c>
      <c r="Q23" s="102">
        <f t="shared" si="4"/>
        <v>0</v>
      </c>
      <c r="S23" s="63">
        <f>600+1320+1560+12</f>
        <v>3492</v>
      </c>
      <c r="T23" s="65">
        <f>+D15</f>
        <v>4932</v>
      </c>
      <c r="U23" s="173">
        <f>+T23-S23</f>
        <v>1440</v>
      </c>
      <c r="V23" s="65">
        <f>+U23-206</f>
        <v>1234</v>
      </c>
    </row>
    <row r="24" spans="1:22" s="63" customFormat="1" ht="26.25" customHeight="1" x14ac:dyDescent="0.2">
      <c r="A24" s="50">
        <f t="shared" ref="A24:A30" si="5">+A23+1</f>
        <v>3</v>
      </c>
      <c r="B24" s="51" t="s">
        <v>49</v>
      </c>
      <c r="C24" s="52" t="s">
        <v>46</v>
      </c>
      <c r="D24" s="53"/>
      <c r="E24" s="53"/>
      <c r="F24" s="53"/>
      <c r="G24" s="56"/>
      <c r="H24" s="53"/>
      <c r="I24" s="57"/>
      <c r="J24" s="58"/>
      <c r="K24" s="59"/>
      <c r="L24" s="60"/>
      <c r="M24" s="53"/>
      <c r="N24" s="61"/>
      <c r="O24" s="62">
        <f t="shared" si="3"/>
        <v>0</v>
      </c>
      <c r="P24" s="63">
        <f>+VLOOKUP(B24,'[153]m codes'!$A:$B,2,0)</f>
        <v>200030288</v>
      </c>
      <c r="Q24" s="102">
        <f t="shared" si="4"/>
        <v>0</v>
      </c>
      <c r="S24" s="63">
        <f>1920+888+912+696</f>
        <v>4416</v>
      </c>
      <c r="U24" s="108"/>
    </row>
    <row r="25" spans="1:22" s="63" customFormat="1" ht="26.25" customHeight="1" x14ac:dyDescent="0.2">
      <c r="A25" s="50">
        <f t="shared" si="5"/>
        <v>4</v>
      </c>
      <c r="B25" s="51" t="s">
        <v>50</v>
      </c>
      <c r="C25" s="52" t="s">
        <v>46</v>
      </c>
      <c r="D25" s="53"/>
      <c r="E25" s="53"/>
      <c r="F25" s="53"/>
      <c r="G25" s="56"/>
      <c r="H25" s="53"/>
      <c r="I25" s="57"/>
      <c r="J25" s="58"/>
      <c r="K25" s="59"/>
      <c r="L25" s="60"/>
      <c r="M25" s="53"/>
      <c r="N25" s="61"/>
      <c r="O25" s="62">
        <f t="shared" si="3"/>
        <v>0</v>
      </c>
      <c r="P25" s="63">
        <f>+VLOOKUP(B25,'[153]m codes'!$A:$B,2,0)</f>
        <v>200030289</v>
      </c>
      <c r="Q25" s="102">
        <f t="shared" si="4"/>
        <v>0</v>
      </c>
      <c r="U25" s="108"/>
    </row>
    <row r="26" spans="1:22" s="63" customFormat="1" ht="26.25" customHeight="1" x14ac:dyDescent="0.2">
      <c r="A26" s="50">
        <f t="shared" si="5"/>
        <v>5</v>
      </c>
      <c r="B26" s="51" t="s">
        <v>51</v>
      </c>
      <c r="C26" s="52" t="s">
        <v>46</v>
      </c>
      <c r="D26" s="53"/>
      <c r="E26" s="53"/>
      <c r="F26" s="53"/>
      <c r="G26" s="56"/>
      <c r="H26" s="53"/>
      <c r="I26" s="57">
        <v>4474</v>
      </c>
      <c r="J26" s="58"/>
      <c r="K26" s="59"/>
      <c r="L26" s="60"/>
      <c r="M26" s="53"/>
      <c r="N26" s="61"/>
      <c r="O26" s="62">
        <f t="shared" si="3"/>
        <v>0</v>
      </c>
      <c r="P26" s="63">
        <f>+VLOOKUP(B26,'[153]m codes'!$A:$B,2,0)</f>
        <v>200032212</v>
      </c>
      <c r="Q26" s="102">
        <f t="shared" si="4"/>
        <v>0</v>
      </c>
      <c r="S26" s="63">
        <f>140-85</f>
        <v>55</v>
      </c>
      <c r="U26" s="108"/>
    </row>
    <row r="27" spans="1:22" s="63" customFormat="1" ht="26.25" customHeight="1" x14ac:dyDescent="0.2">
      <c r="A27" s="50">
        <f t="shared" si="5"/>
        <v>6</v>
      </c>
      <c r="B27" s="51" t="s">
        <v>52</v>
      </c>
      <c r="C27" s="52" t="s">
        <v>46</v>
      </c>
      <c r="D27" s="53"/>
      <c r="E27" s="53"/>
      <c r="F27" s="53"/>
      <c r="G27" s="56"/>
      <c r="H27" s="53"/>
      <c r="I27" s="57"/>
      <c r="J27" s="58"/>
      <c r="K27" s="59"/>
      <c r="L27" s="60"/>
      <c r="M27" s="53"/>
      <c r="N27" s="61"/>
      <c r="O27" s="62">
        <f t="shared" si="3"/>
        <v>0</v>
      </c>
      <c r="P27" s="63">
        <f>+VLOOKUP(B27,'[153]m codes'!$A:$B,2,0)</f>
        <v>200030291</v>
      </c>
      <c r="Q27" s="102">
        <f t="shared" si="4"/>
        <v>0</v>
      </c>
      <c r="U27" s="108"/>
    </row>
    <row r="28" spans="1:22" s="63" customFormat="1" ht="26.25" customHeight="1" x14ac:dyDescent="0.2">
      <c r="A28" s="50">
        <f t="shared" si="5"/>
        <v>7</v>
      </c>
      <c r="B28" s="51" t="s">
        <v>53</v>
      </c>
      <c r="C28" s="52" t="s">
        <v>46</v>
      </c>
      <c r="D28" s="53"/>
      <c r="E28" s="53"/>
      <c r="F28" s="53"/>
      <c r="G28" s="56"/>
      <c r="H28" s="53"/>
      <c r="I28" s="57"/>
      <c r="J28" s="58"/>
      <c r="K28" s="59"/>
      <c r="L28" s="60"/>
      <c r="M28" s="53"/>
      <c r="N28" s="61"/>
      <c r="O28" s="62">
        <f t="shared" si="3"/>
        <v>0</v>
      </c>
      <c r="P28" s="63">
        <f>+VLOOKUP(B28,'[153]m codes'!$A:$B,2,0)</f>
        <v>200030293</v>
      </c>
      <c r="Q28" s="102">
        <f t="shared" si="4"/>
        <v>0</v>
      </c>
      <c r="T28" s="63">
        <f>140-85</f>
        <v>55</v>
      </c>
      <c r="U28" s="108"/>
    </row>
    <row r="29" spans="1:22" s="63" customFormat="1" ht="26.25" customHeight="1" x14ac:dyDescent="0.2">
      <c r="A29" s="50">
        <f t="shared" si="5"/>
        <v>8</v>
      </c>
      <c r="B29" s="51" t="s">
        <v>54</v>
      </c>
      <c r="C29" s="52" t="s">
        <v>46</v>
      </c>
      <c r="D29" s="53"/>
      <c r="E29" s="53"/>
      <c r="F29" s="53"/>
      <c r="G29" s="56"/>
      <c r="H29" s="53"/>
      <c r="I29" s="57"/>
      <c r="J29" s="58"/>
      <c r="K29" s="59"/>
      <c r="L29" s="60"/>
      <c r="M29" s="53"/>
      <c r="N29" s="61"/>
      <c r="O29" s="62">
        <f t="shared" si="3"/>
        <v>0</v>
      </c>
      <c r="P29" s="63">
        <f>+VLOOKUP(B29,'[153]m codes'!$A:$B,2,0)</f>
        <v>200030300</v>
      </c>
      <c r="Q29" s="64">
        <f t="shared" si="4"/>
        <v>0</v>
      </c>
      <c r="U29" s="108"/>
    </row>
    <row r="30" spans="1:22" s="63" customFormat="1" ht="26.25" customHeight="1" x14ac:dyDescent="0.2">
      <c r="A30" s="50">
        <f t="shared" si="5"/>
        <v>9</v>
      </c>
      <c r="B30" s="51" t="s">
        <v>199</v>
      </c>
      <c r="C30" s="52" t="s">
        <v>46</v>
      </c>
      <c r="D30" s="53">
        <v>1</v>
      </c>
      <c r="E30" s="53"/>
      <c r="F30" s="53"/>
      <c r="G30" s="56"/>
      <c r="H30" s="53"/>
      <c r="I30" s="57"/>
      <c r="J30" s="58"/>
      <c r="K30" s="59"/>
      <c r="L30" s="60"/>
      <c r="M30" s="53"/>
      <c r="N30" s="61"/>
      <c r="O30" s="62"/>
      <c r="Q30" s="64"/>
      <c r="U30" s="108"/>
    </row>
    <row r="31" spans="1:22" s="78" customFormat="1" ht="26.25" customHeight="1" x14ac:dyDescent="0.25">
      <c r="A31" s="67"/>
      <c r="B31" s="68" t="s">
        <v>41</v>
      </c>
      <c r="C31" s="68"/>
      <c r="D31" s="69"/>
      <c r="E31" s="69"/>
      <c r="F31" s="69"/>
      <c r="G31" s="70"/>
      <c r="H31" s="69"/>
      <c r="I31" s="71"/>
      <c r="J31" s="72"/>
      <c r="K31" s="73"/>
      <c r="L31" s="74"/>
      <c r="M31" s="75"/>
      <c r="N31" s="76"/>
      <c r="O31" s="77"/>
      <c r="Q31" s="79"/>
    </row>
    <row r="32" spans="1:22" ht="26.25" customHeight="1" x14ac:dyDescent="0.25">
      <c r="A32" s="88" t="s">
        <v>55</v>
      </c>
      <c r="B32" s="89" t="s">
        <v>56</v>
      </c>
      <c r="C32" s="89"/>
      <c r="D32" s="90"/>
      <c r="E32" s="90"/>
      <c r="F32" s="90"/>
      <c r="G32" s="81"/>
      <c r="H32" s="90"/>
      <c r="I32" s="91"/>
      <c r="J32" s="92"/>
      <c r="K32" s="93"/>
      <c r="L32" s="94"/>
      <c r="M32" s="95"/>
      <c r="N32" s="96"/>
      <c r="O32" s="103"/>
      <c r="Q32" s="64">
        <f t="shared" ref="Q32:Q65" si="6">+O32-F32</f>
        <v>0</v>
      </c>
    </row>
    <row r="33" spans="1:17" s="63" customFormat="1" ht="26.25" customHeight="1" x14ac:dyDescent="0.2">
      <c r="A33" s="50">
        <v>1</v>
      </c>
      <c r="B33" s="51" t="s">
        <v>57</v>
      </c>
      <c r="C33" s="52" t="s">
        <v>46</v>
      </c>
      <c r="D33" s="53"/>
      <c r="E33" s="53"/>
      <c r="F33" s="53"/>
      <c r="G33" s="56"/>
      <c r="H33" s="53"/>
      <c r="I33" s="57">
        <v>4474</v>
      </c>
      <c r="J33" s="58"/>
      <c r="K33" s="59"/>
      <c r="L33" s="60"/>
      <c r="M33" s="53"/>
      <c r="N33" s="61"/>
      <c r="O33" s="62">
        <f t="shared" ref="O33:O65" si="7">SUM(K33:N33)</f>
        <v>0</v>
      </c>
      <c r="P33" s="63">
        <f>+VLOOKUP(B33,'[153]m codes'!$A:$B,2,0)</f>
        <v>200032593</v>
      </c>
      <c r="Q33" s="64">
        <f t="shared" si="6"/>
        <v>0</v>
      </c>
    </row>
    <row r="34" spans="1:17" s="63" customFormat="1" ht="26.25" customHeight="1" x14ac:dyDescent="0.2">
      <c r="A34" s="50">
        <f>+A33+1</f>
        <v>2</v>
      </c>
      <c r="B34" s="51" t="s">
        <v>58</v>
      </c>
      <c r="C34" s="52" t="s">
        <v>46</v>
      </c>
      <c r="D34" s="53"/>
      <c r="E34" s="53"/>
      <c r="F34" s="53"/>
      <c r="G34" s="56"/>
      <c r="H34" s="53"/>
      <c r="I34" s="57"/>
      <c r="J34" s="58"/>
      <c r="K34" s="59"/>
      <c r="L34" s="60"/>
      <c r="M34" s="53"/>
      <c r="N34" s="61"/>
      <c r="O34" s="62">
        <f t="shared" si="7"/>
        <v>0</v>
      </c>
      <c r="P34" s="63">
        <f>+VLOOKUP(B34,'[153]m codes'!$A:$B,2,0)</f>
        <v>200032575</v>
      </c>
      <c r="Q34" s="64">
        <f t="shared" si="6"/>
        <v>0</v>
      </c>
    </row>
    <row r="35" spans="1:17" s="63" customFormat="1" ht="26.25" customHeight="1" x14ac:dyDescent="0.2">
      <c r="A35" s="50">
        <f t="shared" ref="A35:A64" si="8">+A34+1</f>
        <v>3</v>
      </c>
      <c r="B35" s="51" t="s">
        <v>59</v>
      </c>
      <c r="C35" s="52" t="s">
        <v>46</v>
      </c>
      <c r="D35" s="53"/>
      <c r="E35" s="53"/>
      <c r="F35" s="53"/>
      <c r="G35" s="56"/>
      <c r="H35" s="53"/>
      <c r="I35" s="57"/>
      <c r="J35" s="58"/>
      <c r="K35" s="59"/>
      <c r="L35" s="60"/>
      <c r="M35" s="53"/>
      <c r="N35" s="61"/>
      <c r="O35" s="62">
        <f t="shared" si="7"/>
        <v>0</v>
      </c>
      <c r="P35" s="63">
        <f>+VLOOKUP(B35,'[153]m codes'!$A:$B,2,0)</f>
        <v>200032202</v>
      </c>
      <c r="Q35" s="64">
        <f t="shared" si="6"/>
        <v>0</v>
      </c>
    </row>
    <row r="36" spans="1:17" s="63" customFormat="1" ht="26.25" customHeight="1" x14ac:dyDescent="0.2">
      <c r="A36" s="50">
        <f t="shared" si="8"/>
        <v>4</v>
      </c>
      <c r="B36" s="51" t="s">
        <v>60</v>
      </c>
      <c r="C36" s="52" t="s">
        <v>46</v>
      </c>
      <c r="D36" s="53"/>
      <c r="E36" s="53"/>
      <c r="F36" s="53"/>
      <c r="G36" s="56"/>
      <c r="H36" s="53"/>
      <c r="I36" s="57">
        <v>4474</v>
      </c>
      <c r="J36" s="58"/>
      <c r="K36" s="59"/>
      <c r="L36" s="60"/>
      <c r="M36" s="53"/>
      <c r="N36" s="61"/>
      <c r="O36" s="62">
        <f t="shared" si="7"/>
        <v>0</v>
      </c>
      <c r="P36" s="63">
        <f>+VLOOKUP(B36,'[153]m codes'!$A:$B,2,0)</f>
        <v>200032233</v>
      </c>
      <c r="Q36" s="64">
        <f t="shared" si="6"/>
        <v>0</v>
      </c>
    </row>
    <row r="37" spans="1:17" s="63" customFormat="1" ht="26.25" customHeight="1" x14ac:dyDescent="0.2">
      <c r="A37" s="50">
        <f t="shared" si="8"/>
        <v>5</v>
      </c>
      <c r="B37" s="51" t="s">
        <v>61</v>
      </c>
      <c r="C37" s="52" t="s">
        <v>46</v>
      </c>
      <c r="D37" s="53"/>
      <c r="E37" s="53"/>
      <c r="F37" s="53"/>
      <c r="G37" s="56"/>
      <c r="H37" s="53"/>
      <c r="I37" s="57"/>
      <c r="J37" s="58"/>
      <c r="K37" s="59"/>
      <c r="L37" s="60"/>
      <c r="M37" s="53"/>
      <c r="N37" s="61"/>
      <c r="O37" s="62">
        <f t="shared" si="7"/>
        <v>0</v>
      </c>
      <c r="P37" s="63">
        <f>+VLOOKUP(B37,'[153]m codes'!$A:$B,2,0)</f>
        <v>200032203</v>
      </c>
      <c r="Q37" s="64">
        <f t="shared" si="6"/>
        <v>0</v>
      </c>
    </row>
    <row r="38" spans="1:17" s="63" customFormat="1" ht="26.25" customHeight="1" x14ac:dyDescent="0.2">
      <c r="A38" s="50">
        <f t="shared" si="8"/>
        <v>6</v>
      </c>
      <c r="B38" s="51" t="s">
        <v>62</v>
      </c>
      <c r="C38" s="52" t="s">
        <v>46</v>
      </c>
      <c r="D38" s="53"/>
      <c r="E38" s="53"/>
      <c r="F38" s="53"/>
      <c r="G38" s="56"/>
      <c r="H38" s="53"/>
      <c r="I38" s="57"/>
      <c r="J38" s="58"/>
      <c r="K38" s="59"/>
      <c r="L38" s="60"/>
      <c r="M38" s="53"/>
      <c r="N38" s="61"/>
      <c r="O38" s="62">
        <f t="shared" si="7"/>
        <v>0</v>
      </c>
      <c r="P38" s="63">
        <f>+VLOOKUP(B38,'[153]m codes'!$A:$B,2,0)</f>
        <v>200032204</v>
      </c>
      <c r="Q38" s="64">
        <f t="shared" si="6"/>
        <v>0</v>
      </c>
    </row>
    <row r="39" spans="1:17" s="63" customFormat="1" ht="26.25" customHeight="1" x14ac:dyDescent="0.2">
      <c r="A39" s="50">
        <f t="shared" si="8"/>
        <v>7</v>
      </c>
      <c r="B39" s="51" t="s">
        <v>63</v>
      </c>
      <c r="C39" s="52" t="s">
        <v>46</v>
      </c>
      <c r="D39" s="53"/>
      <c r="E39" s="53"/>
      <c r="F39" s="53"/>
      <c r="G39" s="56"/>
      <c r="H39" s="53"/>
      <c r="I39" s="57">
        <v>4474</v>
      </c>
      <c r="J39" s="58"/>
      <c r="K39" s="59"/>
      <c r="L39" s="60"/>
      <c r="M39" s="53"/>
      <c r="N39" s="61"/>
      <c r="O39" s="62">
        <f t="shared" si="7"/>
        <v>0</v>
      </c>
      <c r="P39" s="63">
        <f>+VLOOKUP(B39,'[153]m codes'!$A:$B,2,0)</f>
        <v>200032234</v>
      </c>
      <c r="Q39" s="64">
        <f t="shared" si="6"/>
        <v>0</v>
      </c>
    </row>
    <row r="40" spans="1:17" s="63" customFormat="1" ht="26.25" customHeight="1" x14ac:dyDescent="0.2">
      <c r="A40" s="50">
        <f t="shared" si="8"/>
        <v>8</v>
      </c>
      <c r="B40" s="51" t="s">
        <v>64</v>
      </c>
      <c r="C40" s="52" t="s">
        <v>46</v>
      </c>
      <c r="D40" s="53"/>
      <c r="E40" s="53"/>
      <c r="F40" s="53"/>
      <c r="G40" s="56"/>
      <c r="H40" s="53"/>
      <c r="I40" s="57"/>
      <c r="J40" s="58"/>
      <c r="K40" s="59"/>
      <c r="L40" s="60"/>
      <c r="M40" s="53"/>
      <c r="N40" s="61"/>
      <c r="O40" s="62">
        <f t="shared" si="7"/>
        <v>0</v>
      </c>
      <c r="P40" s="63">
        <f>+VLOOKUP(B40,'[153]m codes'!$A:$B,2,0)</f>
        <v>200032205</v>
      </c>
      <c r="Q40" s="64">
        <f t="shared" si="6"/>
        <v>0</v>
      </c>
    </row>
    <row r="41" spans="1:17" s="63" customFormat="1" ht="26.25" customHeight="1" x14ac:dyDescent="0.2">
      <c r="A41" s="50">
        <f t="shared" si="8"/>
        <v>9</v>
      </c>
      <c r="B41" s="51" t="s">
        <v>65</v>
      </c>
      <c r="C41" s="52" t="s">
        <v>46</v>
      </c>
      <c r="D41" s="53"/>
      <c r="E41" s="53"/>
      <c r="F41" s="53"/>
      <c r="G41" s="56"/>
      <c r="H41" s="53"/>
      <c r="I41" s="57"/>
      <c r="J41" s="58"/>
      <c r="K41" s="59"/>
      <c r="L41" s="60"/>
      <c r="M41" s="53"/>
      <c r="N41" s="61"/>
      <c r="O41" s="62">
        <f t="shared" si="7"/>
        <v>0</v>
      </c>
      <c r="P41" s="63">
        <f>+VLOOKUP(B41,'[153]m codes'!$A:$B,2,0)</f>
        <v>200032206</v>
      </c>
      <c r="Q41" s="64">
        <f t="shared" si="6"/>
        <v>0</v>
      </c>
    </row>
    <row r="42" spans="1:17" s="63" customFormat="1" ht="26.25" customHeight="1" x14ac:dyDescent="0.2">
      <c r="A42" s="50">
        <f t="shared" si="8"/>
        <v>10</v>
      </c>
      <c r="B42" s="51" t="s">
        <v>66</v>
      </c>
      <c r="C42" s="52" t="s">
        <v>46</v>
      </c>
      <c r="D42" s="53"/>
      <c r="E42" s="53"/>
      <c r="F42" s="53"/>
      <c r="G42" s="56"/>
      <c r="H42" s="53"/>
      <c r="I42" s="57">
        <v>4474</v>
      </c>
      <c r="J42" s="58"/>
      <c r="K42" s="59"/>
      <c r="L42" s="60"/>
      <c r="M42" s="53"/>
      <c r="N42" s="61"/>
      <c r="O42" s="62">
        <f t="shared" si="7"/>
        <v>0</v>
      </c>
      <c r="P42" s="63">
        <f>+VLOOKUP(B42,'[153]m codes'!$A:$B,2,0)</f>
        <v>200032207</v>
      </c>
      <c r="Q42" s="64">
        <f t="shared" si="6"/>
        <v>0</v>
      </c>
    </row>
    <row r="43" spans="1:17" s="63" customFormat="1" ht="26.25" customHeight="1" x14ac:dyDescent="0.2">
      <c r="A43" s="50">
        <f t="shared" si="8"/>
        <v>11</v>
      </c>
      <c r="B43" s="51" t="s">
        <v>67</v>
      </c>
      <c r="C43" s="52" t="s">
        <v>46</v>
      </c>
      <c r="D43" s="53"/>
      <c r="E43" s="53"/>
      <c r="F43" s="53"/>
      <c r="G43" s="56"/>
      <c r="H43" s="53"/>
      <c r="I43" s="57"/>
      <c r="J43" s="58"/>
      <c r="K43" s="59"/>
      <c r="L43" s="60"/>
      <c r="M43" s="53"/>
      <c r="N43" s="61"/>
      <c r="O43" s="62">
        <f t="shared" si="7"/>
        <v>0</v>
      </c>
      <c r="P43" s="63">
        <f>+VLOOKUP(B43,'[153]m codes'!$A:$B,2,0)</f>
        <v>200032235</v>
      </c>
      <c r="Q43" s="64">
        <f t="shared" si="6"/>
        <v>0</v>
      </c>
    </row>
    <row r="44" spans="1:17" s="63" customFormat="1" ht="26.25" customHeight="1" x14ac:dyDescent="0.2">
      <c r="A44" s="50">
        <f t="shared" si="8"/>
        <v>12</v>
      </c>
      <c r="B44" s="51" t="s">
        <v>68</v>
      </c>
      <c r="C44" s="52" t="s">
        <v>46</v>
      </c>
      <c r="D44" s="53"/>
      <c r="E44" s="53"/>
      <c r="F44" s="53"/>
      <c r="G44" s="56"/>
      <c r="H44" s="53"/>
      <c r="I44" s="57"/>
      <c r="J44" s="58"/>
      <c r="K44" s="59"/>
      <c r="L44" s="60"/>
      <c r="M44" s="53"/>
      <c r="N44" s="61"/>
      <c r="O44" s="62">
        <f t="shared" si="7"/>
        <v>0</v>
      </c>
      <c r="P44" s="63">
        <f>+VLOOKUP(B44,'[153]m codes'!$A:$B,2,0)</f>
        <v>200032208</v>
      </c>
      <c r="Q44" s="64">
        <f t="shared" si="6"/>
        <v>0</v>
      </c>
    </row>
    <row r="45" spans="1:17" s="63" customFormat="1" ht="26.25" customHeight="1" x14ac:dyDescent="0.2">
      <c r="A45" s="50">
        <f t="shared" si="8"/>
        <v>13</v>
      </c>
      <c r="B45" s="51" t="s">
        <v>69</v>
      </c>
      <c r="C45" s="52" t="s">
        <v>46</v>
      </c>
      <c r="D45" s="53"/>
      <c r="E45" s="53"/>
      <c r="F45" s="53"/>
      <c r="G45" s="56"/>
      <c r="H45" s="53"/>
      <c r="I45" s="57">
        <v>4474</v>
      </c>
      <c r="J45" s="58"/>
      <c r="K45" s="59"/>
      <c r="L45" s="60"/>
      <c r="M45" s="53"/>
      <c r="N45" s="61"/>
      <c r="O45" s="62">
        <f t="shared" si="7"/>
        <v>0</v>
      </c>
      <c r="P45" s="63">
        <f>+VLOOKUP(B45,'[153]m codes'!$A:$B,2,0)</f>
        <v>200032209</v>
      </c>
      <c r="Q45" s="64">
        <f t="shared" si="6"/>
        <v>0</v>
      </c>
    </row>
    <row r="46" spans="1:17" s="63" customFormat="1" ht="26.25" customHeight="1" x14ac:dyDescent="0.2">
      <c r="A46" s="50">
        <f t="shared" si="8"/>
        <v>14</v>
      </c>
      <c r="B46" s="51" t="s">
        <v>70</v>
      </c>
      <c r="C46" s="52" t="s">
        <v>46</v>
      </c>
      <c r="D46" s="53"/>
      <c r="E46" s="53"/>
      <c r="F46" s="53"/>
      <c r="G46" s="56"/>
      <c r="H46" s="53"/>
      <c r="I46" s="57"/>
      <c r="J46" s="58"/>
      <c r="K46" s="59"/>
      <c r="L46" s="60"/>
      <c r="M46" s="53"/>
      <c r="N46" s="61"/>
      <c r="O46" s="62">
        <f t="shared" si="7"/>
        <v>0</v>
      </c>
      <c r="P46" s="63">
        <f>+VLOOKUP(B46,'[153]m codes'!$A:$B,2,0)</f>
        <v>200032210</v>
      </c>
      <c r="Q46" s="64">
        <f t="shared" si="6"/>
        <v>0</v>
      </c>
    </row>
    <row r="47" spans="1:17" s="63" customFormat="1" ht="26.25" customHeight="1" x14ac:dyDescent="0.2">
      <c r="A47" s="50">
        <f t="shared" si="8"/>
        <v>15</v>
      </c>
      <c r="B47" s="51" t="s">
        <v>71</v>
      </c>
      <c r="C47" s="52" t="s">
        <v>46</v>
      </c>
      <c r="D47" s="53"/>
      <c r="E47" s="53"/>
      <c r="F47" s="53"/>
      <c r="G47" s="56"/>
      <c r="H47" s="53"/>
      <c r="I47" s="57"/>
      <c r="J47" s="58"/>
      <c r="K47" s="59"/>
      <c r="L47" s="60"/>
      <c r="M47" s="53"/>
      <c r="N47" s="61"/>
      <c r="O47" s="62">
        <f t="shared" si="7"/>
        <v>0</v>
      </c>
      <c r="P47" s="63">
        <f>+VLOOKUP(B47,'[153]m codes'!$A:$B,2,0)</f>
        <v>200032211</v>
      </c>
      <c r="Q47" s="64">
        <f t="shared" si="6"/>
        <v>0</v>
      </c>
    </row>
    <row r="48" spans="1:17" s="63" customFormat="1" ht="26.25" customHeight="1" x14ac:dyDescent="0.2">
      <c r="A48" s="50">
        <f t="shared" si="8"/>
        <v>16</v>
      </c>
      <c r="B48" s="51" t="s">
        <v>72</v>
      </c>
      <c r="C48" s="52" t="s">
        <v>46</v>
      </c>
      <c r="D48" s="53"/>
      <c r="E48" s="53"/>
      <c r="F48" s="53"/>
      <c r="G48" s="56"/>
      <c r="H48" s="53"/>
      <c r="I48" s="57">
        <v>4474</v>
      </c>
      <c r="J48" s="58"/>
      <c r="K48" s="59"/>
      <c r="L48" s="60"/>
      <c r="M48" s="53"/>
      <c r="N48" s="61"/>
      <c r="O48" s="62">
        <f t="shared" si="7"/>
        <v>0</v>
      </c>
      <c r="P48" s="63">
        <f>+VLOOKUP(B48,'[153]m codes'!$A:$B,2,0)</f>
        <v>200032236</v>
      </c>
      <c r="Q48" s="64">
        <f t="shared" si="6"/>
        <v>0</v>
      </c>
    </row>
    <row r="49" spans="1:17" s="63" customFormat="1" ht="26.25" customHeight="1" x14ac:dyDescent="0.2">
      <c r="A49" s="50">
        <f t="shared" si="8"/>
        <v>17</v>
      </c>
      <c r="B49" s="51" t="s">
        <v>73</v>
      </c>
      <c r="C49" s="52" t="s">
        <v>46</v>
      </c>
      <c r="D49" s="53">
        <f>5+5</f>
        <v>10</v>
      </c>
      <c r="E49" s="53">
        <v>5</v>
      </c>
      <c r="F49" s="53">
        <v>5</v>
      </c>
      <c r="G49" s="56">
        <v>5</v>
      </c>
      <c r="H49" s="53"/>
      <c r="I49" s="57"/>
      <c r="J49" s="58"/>
      <c r="K49" s="59"/>
      <c r="L49" s="60"/>
      <c r="M49" s="53"/>
      <c r="N49" s="61"/>
      <c r="O49" s="62">
        <f t="shared" si="7"/>
        <v>0</v>
      </c>
      <c r="P49" s="63">
        <f>+VLOOKUP(B49,'[153]m codes'!$A:$B,2,0)</f>
        <v>200032213</v>
      </c>
      <c r="Q49" s="102">
        <f t="shared" si="6"/>
        <v>-5</v>
      </c>
    </row>
    <row r="50" spans="1:17" s="63" customFormat="1" ht="26.25" customHeight="1" x14ac:dyDescent="0.2">
      <c r="A50" s="50">
        <f t="shared" si="8"/>
        <v>18</v>
      </c>
      <c r="B50" s="51" t="s">
        <v>74</v>
      </c>
      <c r="C50" s="52" t="s">
        <v>46</v>
      </c>
      <c r="D50" s="53"/>
      <c r="E50" s="53"/>
      <c r="F50" s="53"/>
      <c r="G50" s="56"/>
      <c r="H50" s="53"/>
      <c r="I50" s="57"/>
      <c r="J50" s="58"/>
      <c r="K50" s="59"/>
      <c r="L50" s="60"/>
      <c r="M50" s="53"/>
      <c r="N50" s="61"/>
      <c r="O50" s="62">
        <f t="shared" si="7"/>
        <v>0</v>
      </c>
      <c r="P50" s="63">
        <f>+VLOOKUP(B50,'[153]m codes'!$A:$B,2,0)</f>
        <v>200032214</v>
      </c>
      <c r="Q50" s="64">
        <f t="shared" si="6"/>
        <v>0</v>
      </c>
    </row>
    <row r="51" spans="1:17" s="63" customFormat="1" ht="26.25" customHeight="1" x14ac:dyDescent="0.2">
      <c r="A51" s="50">
        <f t="shared" si="8"/>
        <v>19</v>
      </c>
      <c r="B51" s="51" t="s">
        <v>75</v>
      </c>
      <c r="C51" s="52" t="s">
        <v>46</v>
      </c>
      <c r="D51" s="53"/>
      <c r="E51" s="53"/>
      <c r="F51" s="53"/>
      <c r="G51" s="56"/>
      <c r="H51" s="53"/>
      <c r="I51" s="57">
        <v>4474</v>
      </c>
      <c r="J51" s="58"/>
      <c r="K51" s="59"/>
      <c r="L51" s="60"/>
      <c r="M51" s="53"/>
      <c r="N51" s="61"/>
      <c r="O51" s="62">
        <f t="shared" si="7"/>
        <v>0</v>
      </c>
      <c r="P51" s="63">
        <f>+VLOOKUP(B51,'[153]m codes'!$A:$B,2,0)</f>
        <v>200032215</v>
      </c>
      <c r="Q51" s="64">
        <f t="shared" si="6"/>
        <v>0</v>
      </c>
    </row>
    <row r="52" spans="1:17" s="63" customFormat="1" ht="26.25" customHeight="1" x14ac:dyDescent="0.2">
      <c r="A52" s="50">
        <f t="shared" si="8"/>
        <v>20</v>
      </c>
      <c r="B52" s="51" t="s">
        <v>76</v>
      </c>
      <c r="C52" s="52" t="s">
        <v>46</v>
      </c>
      <c r="D52" s="53"/>
      <c r="E52" s="53"/>
      <c r="F52" s="53"/>
      <c r="G52" s="56"/>
      <c r="H52" s="53"/>
      <c r="I52" s="57"/>
      <c r="J52" s="58"/>
      <c r="K52" s="59"/>
      <c r="L52" s="60"/>
      <c r="M52" s="53"/>
      <c r="N52" s="61"/>
      <c r="O52" s="62">
        <f t="shared" si="7"/>
        <v>0</v>
      </c>
      <c r="P52" s="63">
        <f>+VLOOKUP(B52,'[153]m codes'!$A:$B,2,0)</f>
        <v>200032216</v>
      </c>
      <c r="Q52" s="64">
        <f t="shared" si="6"/>
        <v>0</v>
      </c>
    </row>
    <row r="53" spans="1:17" s="63" customFormat="1" ht="26.25" customHeight="1" x14ac:dyDescent="0.2">
      <c r="A53" s="50">
        <f t="shared" si="8"/>
        <v>21</v>
      </c>
      <c r="B53" s="51" t="s">
        <v>77</v>
      </c>
      <c r="C53" s="52" t="s">
        <v>46</v>
      </c>
      <c r="D53" s="53"/>
      <c r="E53" s="53"/>
      <c r="F53" s="53"/>
      <c r="G53" s="56"/>
      <c r="H53" s="53"/>
      <c r="I53" s="57"/>
      <c r="J53" s="58"/>
      <c r="K53" s="59"/>
      <c r="L53" s="60"/>
      <c r="M53" s="53"/>
      <c r="N53" s="61"/>
      <c r="O53" s="62">
        <f t="shared" si="7"/>
        <v>0</v>
      </c>
      <c r="P53" s="63">
        <f>+VLOOKUP(B53,'[153]m codes'!$A:$B,2,0)</f>
        <v>200030290</v>
      </c>
      <c r="Q53" s="64">
        <f t="shared" si="6"/>
        <v>0</v>
      </c>
    </row>
    <row r="54" spans="1:17" s="63" customFormat="1" ht="26.25" customHeight="1" x14ac:dyDescent="0.2">
      <c r="A54" s="50">
        <f t="shared" si="8"/>
        <v>22</v>
      </c>
      <c r="B54" s="51" t="s">
        <v>78</v>
      </c>
      <c r="C54" s="52" t="s">
        <v>46</v>
      </c>
      <c r="D54" s="53"/>
      <c r="E54" s="53"/>
      <c r="F54" s="53"/>
      <c r="G54" s="56"/>
      <c r="H54" s="53"/>
      <c r="I54" s="57">
        <v>4474</v>
      </c>
      <c r="J54" s="58"/>
      <c r="K54" s="59"/>
      <c r="L54" s="60"/>
      <c r="M54" s="53"/>
      <c r="N54" s="61"/>
      <c r="O54" s="62">
        <f t="shared" si="7"/>
        <v>0</v>
      </c>
      <c r="P54" s="63">
        <f>+VLOOKUP(B54,'[153]m codes'!$A:$B,2,0)</f>
        <v>200032237</v>
      </c>
      <c r="Q54" s="64">
        <f t="shared" si="6"/>
        <v>0</v>
      </c>
    </row>
    <row r="55" spans="1:17" s="63" customFormat="1" ht="26.25" customHeight="1" x14ac:dyDescent="0.2">
      <c r="A55" s="50">
        <f t="shared" si="8"/>
        <v>23</v>
      </c>
      <c r="B55" s="51" t="s">
        <v>79</v>
      </c>
      <c r="C55" s="52" t="s">
        <v>46</v>
      </c>
      <c r="D55" s="53">
        <f>5+5+12</f>
        <v>22</v>
      </c>
      <c r="E55" s="53">
        <v>26</v>
      </c>
      <c r="F55" s="53"/>
      <c r="G55" s="56">
        <v>26</v>
      </c>
      <c r="H55" s="53"/>
      <c r="I55" s="57"/>
      <c r="J55" s="58"/>
      <c r="K55" s="59"/>
      <c r="L55" s="60"/>
      <c r="M55" s="53"/>
      <c r="N55" s="61"/>
      <c r="O55" s="62">
        <f t="shared" si="7"/>
        <v>0</v>
      </c>
      <c r="P55" s="63">
        <f>+VLOOKUP(B55,'[153]m codes'!$A:$B,2,0)</f>
        <v>200032217</v>
      </c>
      <c r="Q55" s="64">
        <f t="shared" si="6"/>
        <v>0</v>
      </c>
    </row>
    <row r="56" spans="1:17" s="63" customFormat="1" ht="26.25" customHeight="1" x14ac:dyDescent="0.2">
      <c r="A56" s="50">
        <f t="shared" si="8"/>
        <v>24</v>
      </c>
      <c r="B56" s="51" t="s">
        <v>80</v>
      </c>
      <c r="C56" s="52" t="s">
        <v>46</v>
      </c>
      <c r="D56" s="53"/>
      <c r="E56" s="53"/>
      <c r="F56" s="53"/>
      <c r="G56" s="56"/>
      <c r="H56" s="53"/>
      <c r="I56" s="57"/>
      <c r="J56" s="58"/>
      <c r="K56" s="59"/>
      <c r="L56" s="60"/>
      <c r="M56" s="53"/>
      <c r="N56" s="61"/>
      <c r="O56" s="62">
        <f t="shared" si="7"/>
        <v>0</v>
      </c>
      <c r="P56" s="63">
        <f>+VLOOKUP(B56,'[153]m codes'!$A:$B,2,0)</f>
        <v>200032218</v>
      </c>
      <c r="Q56" s="64">
        <f t="shared" si="6"/>
        <v>0</v>
      </c>
    </row>
    <row r="57" spans="1:17" s="63" customFormat="1" ht="26.25" customHeight="1" x14ac:dyDescent="0.2">
      <c r="A57" s="50">
        <f t="shared" si="8"/>
        <v>25</v>
      </c>
      <c r="B57" s="51" t="s">
        <v>81</v>
      </c>
      <c r="C57" s="52" t="s">
        <v>46</v>
      </c>
      <c r="D57" s="53"/>
      <c r="E57" s="53"/>
      <c r="F57" s="53"/>
      <c r="G57" s="56"/>
      <c r="H57" s="53"/>
      <c r="I57" s="57">
        <v>4474</v>
      </c>
      <c r="J57" s="58"/>
      <c r="K57" s="59"/>
      <c r="L57" s="60"/>
      <c r="M57" s="53"/>
      <c r="N57" s="61"/>
      <c r="O57" s="62">
        <f t="shared" si="7"/>
        <v>0</v>
      </c>
      <c r="P57" s="63">
        <f>+VLOOKUP(B57,'[153]m codes'!$A:$B,2,0)</f>
        <v>200032219</v>
      </c>
      <c r="Q57" s="64">
        <f t="shared" si="6"/>
        <v>0</v>
      </c>
    </row>
    <row r="58" spans="1:17" s="63" customFormat="1" ht="26.25" customHeight="1" x14ac:dyDescent="0.2">
      <c r="A58" s="50">
        <f t="shared" si="8"/>
        <v>26</v>
      </c>
      <c r="B58" s="51" t="s">
        <v>82</v>
      </c>
      <c r="C58" s="52" t="s">
        <v>46</v>
      </c>
      <c r="D58" s="53"/>
      <c r="E58" s="53"/>
      <c r="F58" s="53"/>
      <c r="G58" s="56"/>
      <c r="H58" s="53"/>
      <c r="I58" s="57"/>
      <c r="J58" s="58"/>
      <c r="K58" s="59"/>
      <c r="L58" s="60"/>
      <c r="M58" s="53"/>
      <c r="N58" s="61"/>
      <c r="O58" s="62">
        <f t="shared" si="7"/>
        <v>0</v>
      </c>
      <c r="P58" s="63">
        <f>+VLOOKUP(B58,'[153]m codes'!$A:$B,2,0)</f>
        <v>200030292</v>
      </c>
      <c r="Q58" s="64">
        <f t="shared" si="6"/>
        <v>0</v>
      </c>
    </row>
    <row r="59" spans="1:17" s="63" customFormat="1" ht="26.25" customHeight="1" x14ac:dyDescent="0.2">
      <c r="A59" s="50">
        <f t="shared" si="8"/>
        <v>27</v>
      </c>
      <c r="B59" s="51" t="s">
        <v>83</v>
      </c>
      <c r="C59" s="52" t="s">
        <v>46</v>
      </c>
      <c r="D59" s="53"/>
      <c r="E59" s="53"/>
      <c r="F59" s="53"/>
      <c r="G59" s="56"/>
      <c r="H59" s="53"/>
      <c r="I59" s="57"/>
      <c r="J59" s="58"/>
      <c r="K59" s="59"/>
      <c r="L59" s="60"/>
      <c r="M59" s="53"/>
      <c r="N59" s="61"/>
      <c r="O59" s="62">
        <f t="shared" si="7"/>
        <v>0</v>
      </c>
      <c r="P59" s="63">
        <f>+VLOOKUP(B59,'[153]m codes'!$A:$B,2,0)</f>
        <v>200032220</v>
      </c>
      <c r="Q59" s="64">
        <f t="shared" si="6"/>
        <v>0</v>
      </c>
    </row>
    <row r="60" spans="1:17" s="63" customFormat="1" ht="26.25" customHeight="1" x14ac:dyDescent="0.2">
      <c r="A60" s="50">
        <f t="shared" si="8"/>
        <v>28</v>
      </c>
      <c r="B60" s="51" t="s">
        <v>84</v>
      </c>
      <c r="C60" s="52" t="s">
        <v>46</v>
      </c>
      <c r="D60" s="53"/>
      <c r="E60" s="53"/>
      <c r="F60" s="53"/>
      <c r="G60" s="56"/>
      <c r="H60" s="53"/>
      <c r="I60" s="57">
        <v>4474</v>
      </c>
      <c r="J60" s="58"/>
      <c r="K60" s="59"/>
      <c r="L60" s="60"/>
      <c r="M60" s="53"/>
      <c r="N60" s="61"/>
      <c r="O60" s="62">
        <f t="shared" si="7"/>
        <v>0</v>
      </c>
      <c r="P60" s="63">
        <f>+VLOOKUP(B60,'[153]m codes'!$A:$B,2,0)</f>
        <v>200032222</v>
      </c>
      <c r="Q60" s="64">
        <f t="shared" si="6"/>
        <v>0</v>
      </c>
    </row>
    <row r="61" spans="1:17" s="63" customFormat="1" ht="26.25" customHeight="1" x14ac:dyDescent="0.2">
      <c r="A61" s="50">
        <f t="shared" si="8"/>
        <v>29</v>
      </c>
      <c r="B61" s="51" t="s">
        <v>85</v>
      </c>
      <c r="C61" s="52" t="s">
        <v>46</v>
      </c>
      <c r="D61" s="53"/>
      <c r="E61" s="53"/>
      <c r="F61" s="53"/>
      <c r="G61" s="56"/>
      <c r="H61" s="53"/>
      <c r="I61" s="57"/>
      <c r="J61" s="58"/>
      <c r="K61" s="59"/>
      <c r="L61" s="60"/>
      <c r="M61" s="53"/>
      <c r="N61" s="61"/>
      <c r="O61" s="62">
        <f t="shared" si="7"/>
        <v>0</v>
      </c>
      <c r="P61" s="63">
        <f>+VLOOKUP(B61,'[153]m codes'!$A:$B,2,0)</f>
        <v>200030297</v>
      </c>
      <c r="Q61" s="64">
        <f t="shared" si="6"/>
        <v>0</v>
      </c>
    </row>
    <row r="62" spans="1:17" s="63" customFormat="1" ht="26.25" customHeight="1" x14ac:dyDescent="0.2">
      <c r="A62" s="50">
        <f t="shared" si="8"/>
        <v>30</v>
      </c>
      <c r="B62" s="51" t="s">
        <v>86</v>
      </c>
      <c r="C62" s="52" t="s">
        <v>46</v>
      </c>
      <c r="D62" s="53"/>
      <c r="E62" s="53"/>
      <c r="F62" s="53"/>
      <c r="G62" s="56"/>
      <c r="H62" s="53"/>
      <c r="I62" s="57"/>
      <c r="J62" s="58"/>
      <c r="K62" s="59"/>
      <c r="L62" s="60"/>
      <c r="M62" s="53"/>
      <c r="N62" s="61"/>
      <c r="O62" s="62">
        <f t="shared" si="7"/>
        <v>0</v>
      </c>
      <c r="P62" s="63">
        <f>+VLOOKUP(B62,'[153]m codes'!$A:$B,2,0)</f>
        <v>200030298</v>
      </c>
      <c r="Q62" s="64">
        <f t="shared" si="6"/>
        <v>0</v>
      </c>
    </row>
    <row r="63" spans="1:17" s="63" customFormat="1" ht="26.25" customHeight="1" x14ac:dyDescent="0.2">
      <c r="A63" s="50">
        <f t="shared" si="8"/>
        <v>31</v>
      </c>
      <c r="B63" s="51" t="s">
        <v>87</v>
      </c>
      <c r="C63" s="52" t="s">
        <v>46</v>
      </c>
      <c r="D63" s="53"/>
      <c r="E63" s="53"/>
      <c r="F63" s="53"/>
      <c r="G63" s="56"/>
      <c r="H63" s="53"/>
      <c r="I63" s="57"/>
      <c r="J63" s="58"/>
      <c r="K63" s="59"/>
      <c r="L63" s="60"/>
      <c r="M63" s="53"/>
      <c r="N63" s="61"/>
      <c r="O63" s="62">
        <f t="shared" si="7"/>
        <v>0</v>
      </c>
      <c r="P63" s="63">
        <f>+VLOOKUP(B63,'[153]m codes'!$A:$B,2,0)</f>
        <v>200032223</v>
      </c>
      <c r="Q63" s="64">
        <f t="shared" si="6"/>
        <v>0</v>
      </c>
    </row>
    <row r="64" spans="1:17" s="63" customFormat="1" ht="26.25" customHeight="1" x14ac:dyDescent="0.2">
      <c r="A64" s="50">
        <f t="shared" si="8"/>
        <v>32</v>
      </c>
      <c r="B64" s="51" t="s">
        <v>88</v>
      </c>
      <c r="C64" s="52" t="s">
        <v>46</v>
      </c>
      <c r="D64" s="53"/>
      <c r="E64" s="53"/>
      <c r="F64" s="53"/>
      <c r="G64" s="56"/>
      <c r="H64" s="53"/>
      <c r="I64" s="57"/>
      <c r="J64" s="58"/>
      <c r="K64" s="59"/>
      <c r="L64" s="60"/>
      <c r="M64" s="53"/>
      <c r="N64" s="61"/>
      <c r="O64" s="62">
        <f t="shared" si="7"/>
        <v>0</v>
      </c>
      <c r="P64" s="63">
        <f>+VLOOKUP(B64,'[153]m codes'!$A:$B,2,0)</f>
        <v>200032225</v>
      </c>
      <c r="Q64" s="64">
        <f t="shared" si="6"/>
        <v>0</v>
      </c>
    </row>
    <row r="65" spans="1:17" s="63" customFormat="1" ht="26.25" customHeight="1" x14ac:dyDescent="0.2">
      <c r="A65" s="50">
        <f>+A64+1</f>
        <v>33</v>
      </c>
      <c r="B65" s="51" t="s">
        <v>89</v>
      </c>
      <c r="C65" s="52" t="s">
        <v>46</v>
      </c>
      <c r="D65" s="53"/>
      <c r="E65" s="53"/>
      <c r="F65" s="53"/>
      <c r="G65" s="56"/>
      <c r="H65" s="53"/>
      <c r="I65" s="57"/>
      <c r="J65" s="58"/>
      <c r="K65" s="59"/>
      <c r="L65" s="60"/>
      <c r="M65" s="53"/>
      <c r="N65" s="61"/>
      <c r="O65" s="62">
        <f t="shared" si="7"/>
        <v>0</v>
      </c>
      <c r="P65" s="63">
        <f>+VLOOKUP(B65,'[153]m codes'!$A:$B,2,0)</f>
        <v>200032228</v>
      </c>
      <c r="Q65" s="64">
        <f t="shared" si="6"/>
        <v>0</v>
      </c>
    </row>
    <row r="66" spans="1:17" s="78" customFormat="1" ht="26.25" customHeight="1" x14ac:dyDescent="0.25">
      <c r="A66" s="67"/>
      <c r="B66" s="68" t="s">
        <v>41</v>
      </c>
      <c r="C66" s="68"/>
      <c r="D66" s="69"/>
      <c r="E66" s="69"/>
      <c r="F66" s="69"/>
      <c r="G66" s="70"/>
      <c r="H66" s="69"/>
      <c r="I66" s="71"/>
      <c r="J66" s="72"/>
      <c r="K66" s="73"/>
      <c r="L66" s="74"/>
      <c r="M66" s="75"/>
      <c r="N66" s="76"/>
      <c r="O66" s="77"/>
      <c r="Q66" s="79"/>
    </row>
    <row r="67" spans="1:17" ht="26.25" customHeight="1" x14ac:dyDescent="0.25">
      <c r="A67" s="88" t="s">
        <v>90</v>
      </c>
      <c r="B67" s="89" t="s">
        <v>91</v>
      </c>
      <c r="C67" s="89"/>
      <c r="D67" s="90"/>
      <c r="E67" s="90"/>
      <c r="F67" s="90"/>
      <c r="G67" s="81"/>
      <c r="H67" s="90"/>
      <c r="I67" s="91"/>
      <c r="J67" s="92"/>
      <c r="K67" s="93"/>
      <c r="L67" s="94"/>
      <c r="M67" s="95"/>
      <c r="N67" s="96"/>
      <c r="O67" s="103"/>
      <c r="P67" s="63"/>
      <c r="Q67" s="64">
        <f t="shared" ref="Q67:Q75" si="9">+O67-F67</f>
        <v>0</v>
      </c>
    </row>
    <row r="68" spans="1:17" s="63" customFormat="1" ht="26.25" customHeight="1" x14ac:dyDescent="0.2">
      <c r="A68" s="50">
        <v>1</v>
      </c>
      <c r="B68" s="51" t="s">
        <v>92</v>
      </c>
      <c r="C68" s="52" t="s">
        <v>46</v>
      </c>
      <c r="D68" s="53"/>
      <c r="E68" s="53"/>
      <c r="F68" s="53"/>
      <c r="G68" s="56"/>
      <c r="H68" s="53"/>
      <c r="I68" s="57">
        <v>4474</v>
      </c>
      <c r="J68" s="58"/>
      <c r="K68" s="59"/>
      <c r="L68" s="60"/>
      <c r="M68" s="53"/>
      <c r="N68" s="61"/>
      <c r="O68" s="62">
        <f t="shared" ref="O68:O75" si="10">SUM(K68:N68)</f>
        <v>0</v>
      </c>
      <c r="P68" s="63">
        <f>+VLOOKUP(B68,'[153]m codes'!$A:$B,2,0)</f>
        <v>200030301</v>
      </c>
      <c r="Q68" s="64">
        <f t="shared" si="9"/>
        <v>0</v>
      </c>
    </row>
    <row r="69" spans="1:17" s="63" customFormat="1" ht="26.25" customHeight="1" x14ac:dyDescent="0.2">
      <c r="A69" s="50">
        <f>+A68+1</f>
        <v>2</v>
      </c>
      <c r="B69" s="51" t="s">
        <v>93</v>
      </c>
      <c r="C69" s="52" t="s">
        <v>46</v>
      </c>
      <c r="D69" s="53"/>
      <c r="E69" s="53"/>
      <c r="F69" s="53"/>
      <c r="G69" s="56"/>
      <c r="H69" s="53"/>
      <c r="I69" s="57"/>
      <c r="J69" s="58"/>
      <c r="K69" s="59"/>
      <c r="L69" s="60"/>
      <c r="M69" s="53"/>
      <c r="N69" s="61"/>
      <c r="O69" s="62">
        <f t="shared" si="10"/>
        <v>0</v>
      </c>
      <c r="P69" s="63">
        <f>+VLOOKUP(B69,'[153]m codes'!$A:$B,2,0)</f>
        <v>200030302</v>
      </c>
      <c r="Q69" s="64">
        <f t="shared" si="9"/>
        <v>0</v>
      </c>
    </row>
    <row r="70" spans="1:17" s="63" customFormat="1" ht="26.25" customHeight="1" x14ac:dyDescent="0.2">
      <c r="A70" s="50">
        <f t="shared" ref="A70:A75" si="11">+A69+1</f>
        <v>3</v>
      </c>
      <c r="B70" s="51" t="s">
        <v>94</v>
      </c>
      <c r="C70" s="52" t="s">
        <v>46</v>
      </c>
      <c r="D70" s="53"/>
      <c r="E70" s="53"/>
      <c r="F70" s="53"/>
      <c r="G70" s="56"/>
      <c r="H70" s="53"/>
      <c r="I70" s="57">
        <v>4474</v>
      </c>
      <c r="J70" s="58"/>
      <c r="K70" s="59"/>
      <c r="L70" s="60"/>
      <c r="M70" s="53"/>
      <c r="N70" s="61"/>
      <c r="O70" s="62">
        <f t="shared" si="10"/>
        <v>0</v>
      </c>
      <c r="P70" s="63">
        <f>+VLOOKUP(B70,'[153]m codes'!$A:$B,2,0)</f>
        <v>200030303</v>
      </c>
      <c r="Q70" s="64">
        <f t="shared" si="9"/>
        <v>0</v>
      </c>
    </row>
    <row r="71" spans="1:17" s="63" customFormat="1" ht="26.25" customHeight="1" x14ac:dyDescent="0.2">
      <c r="A71" s="50">
        <f t="shared" si="11"/>
        <v>4</v>
      </c>
      <c r="B71" s="51" t="s">
        <v>95</v>
      </c>
      <c r="C71" s="52" t="s">
        <v>46</v>
      </c>
      <c r="D71" s="53"/>
      <c r="E71" s="53"/>
      <c r="F71" s="53"/>
      <c r="G71" s="56"/>
      <c r="H71" s="53"/>
      <c r="I71" s="57"/>
      <c r="J71" s="58"/>
      <c r="K71" s="59"/>
      <c r="L71" s="60"/>
      <c r="M71" s="53"/>
      <c r="N71" s="61"/>
      <c r="O71" s="62">
        <f t="shared" si="10"/>
        <v>0</v>
      </c>
      <c r="P71" s="63">
        <f>+VLOOKUP(B71,'[153]m codes'!$A:$B,2,0)</f>
        <v>200030304</v>
      </c>
      <c r="Q71" s="64">
        <f t="shared" si="9"/>
        <v>0</v>
      </c>
    </row>
    <row r="72" spans="1:17" s="63" customFormat="1" ht="26.25" customHeight="1" x14ac:dyDescent="0.2">
      <c r="A72" s="50">
        <f t="shared" si="11"/>
        <v>5</v>
      </c>
      <c r="B72" s="51" t="s">
        <v>96</v>
      </c>
      <c r="C72" s="52" t="s">
        <v>46</v>
      </c>
      <c r="D72" s="53"/>
      <c r="E72" s="53"/>
      <c r="F72" s="53"/>
      <c r="G72" s="56"/>
      <c r="H72" s="53"/>
      <c r="I72" s="57">
        <v>4474</v>
      </c>
      <c r="J72" s="58"/>
      <c r="K72" s="59"/>
      <c r="L72" s="60"/>
      <c r="M72" s="53"/>
      <c r="N72" s="61"/>
      <c r="O72" s="62">
        <f t="shared" si="10"/>
        <v>0</v>
      </c>
      <c r="P72" s="63">
        <f>+VLOOKUP(B72,'[153]m codes'!$A:$B,2,0)</f>
        <v>200032584</v>
      </c>
      <c r="Q72" s="64">
        <f t="shared" si="9"/>
        <v>0</v>
      </c>
    </row>
    <row r="73" spans="1:17" s="63" customFormat="1" ht="26.25" customHeight="1" x14ac:dyDescent="0.2">
      <c r="A73" s="50">
        <f t="shared" si="11"/>
        <v>6</v>
      </c>
      <c r="B73" s="51" t="s">
        <v>97</v>
      </c>
      <c r="C73" s="52" t="s">
        <v>46</v>
      </c>
      <c r="D73" s="53"/>
      <c r="E73" s="53"/>
      <c r="F73" s="53"/>
      <c r="G73" s="56"/>
      <c r="H73" s="53"/>
      <c r="I73" s="57"/>
      <c r="J73" s="58"/>
      <c r="K73" s="59"/>
      <c r="L73" s="60"/>
      <c r="M73" s="53"/>
      <c r="N73" s="61"/>
      <c r="O73" s="62">
        <f t="shared" si="10"/>
        <v>0</v>
      </c>
      <c r="P73" s="63">
        <f>+VLOOKUP(B73,'[153]m codes'!$A:$B,2,0)</f>
        <v>200030305</v>
      </c>
      <c r="Q73" s="64">
        <f t="shared" si="9"/>
        <v>0</v>
      </c>
    </row>
    <row r="74" spans="1:17" s="63" customFormat="1" ht="26.25" customHeight="1" x14ac:dyDescent="0.2">
      <c r="A74" s="50">
        <f t="shared" si="11"/>
        <v>7</v>
      </c>
      <c r="B74" s="51" t="s">
        <v>98</v>
      </c>
      <c r="C74" s="52" t="s">
        <v>46</v>
      </c>
      <c r="D74" s="53"/>
      <c r="E74" s="53"/>
      <c r="F74" s="53"/>
      <c r="G74" s="56"/>
      <c r="H74" s="53"/>
      <c r="I74" s="57">
        <v>4474</v>
      </c>
      <c r="J74" s="58"/>
      <c r="K74" s="59"/>
      <c r="L74" s="60"/>
      <c r="M74" s="53"/>
      <c r="N74" s="61"/>
      <c r="O74" s="62">
        <f t="shared" si="10"/>
        <v>0</v>
      </c>
      <c r="P74" s="63">
        <f>+VLOOKUP(B74,'[153]m codes'!$A:$B,2,0)</f>
        <v>200030306</v>
      </c>
      <c r="Q74" s="64">
        <f t="shared" si="9"/>
        <v>0</v>
      </c>
    </row>
    <row r="75" spans="1:17" s="63" customFormat="1" ht="26.25" customHeight="1" x14ac:dyDescent="0.2">
      <c r="A75" s="50">
        <f t="shared" si="11"/>
        <v>8</v>
      </c>
      <c r="B75" s="51" t="s">
        <v>99</v>
      </c>
      <c r="C75" s="52" t="s">
        <v>46</v>
      </c>
      <c r="D75" s="53"/>
      <c r="E75" s="53"/>
      <c r="F75" s="53"/>
      <c r="G75" s="56"/>
      <c r="H75" s="53"/>
      <c r="I75" s="57"/>
      <c r="J75" s="58"/>
      <c r="K75" s="59"/>
      <c r="L75" s="60"/>
      <c r="M75" s="53"/>
      <c r="N75" s="61"/>
      <c r="O75" s="62">
        <f t="shared" si="10"/>
        <v>0</v>
      </c>
      <c r="P75" s="63">
        <f>+VLOOKUP(B75,'[153]m codes'!$A:$B,2,0)</f>
        <v>200030308</v>
      </c>
      <c r="Q75" s="64">
        <f t="shared" si="9"/>
        <v>0</v>
      </c>
    </row>
    <row r="76" spans="1:17" s="78" customFormat="1" ht="26.25" customHeight="1" x14ac:dyDescent="0.25">
      <c r="A76" s="67"/>
      <c r="B76" s="68" t="s">
        <v>100</v>
      </c>
      <c r="C76" s="68"/>
      <c r="D76" s="69"/>
      <c r="E76" s="69"/>
      <c r="F76" s="69"/>
      <c r="G76" s="70"/>
      <c r="H76" s="69"/>
      <c r="I76" s="71"/>
      <c r="J76" s="72"/>
      <c r="K76" s="73"/>
      <c r="L76" s="74"/>
      <c r="M76" s="75"/>
      <c r="N76" s="76"/>
      <c r="O76" s="77"/>
      <c r="Q76" s="79"/>
    </row>
    <row r="77" spans="1:17" ht="26.25" customHeight="1" x14ac:dyDescent="0.25">
      <c r="A77" s="88" t="s">
        <v>101</v>
      </c>
      <c r="B77" s="89" t="s">
        <v>102</v>
      </c>
      <c r="C77" s="89"/>
      <c r="D77" s="90"/>
      <c r="E77" s="90"/>
      <c r="F77" s="90"/>
      <c r="G77" s="81"/>
      <c r="H77" s="90"/>
      <c r="I77" s="91"/>
      <c r="J77" s="92"/>
      <c r="K77" s="93"/>
      <c r="L77" s="94"/>
      <c r="M77" s="95"/>
      <c r="N77" s="96"/>
      <c r="O77" s="103"/>
      <c r="Q77" s="49"/>
    </row>
    <row r="78" spans="1:17" s="63" customFormat="1" ht="26.25" customHeight="1" x14ac:dyDescent="0.2">
      <c r="A78" s="50">
        <v>1</v>
      </c>
      <c r="B78" s="51" t="s">
        <v>103</v>
      </c>
      <c r="C78" s="52" t="s">
        <v>46</v>
      </c>
      <c r="D78" s="53"/>
      <c r="E78" s="53"/>
      <c r="F78" s="53"/>
      <c r="G78" s="56"/>
      <c r="H78" s="53"/>
      <c r="I78" s="57">
        <v>4474</v>
      </c>
      <c r="J78" s="58"/>
      <c r="K78" s="59"/>
      <c r="L78" s="60"/>
      <c r="M78" s="53"/>
      <c r="N78" s="61"/>
      <c r="O78" s="62">
        <f t="shared" ref="O78:O105" si="12">SUM(K78:N78)</f>
        <v>0</v>
      </c>
      <c r="P78" s="63">
        <f>+VLOOKUP(B78,'[153]m codes'!$A:$B,2,0)</f>
        <v>200030309</v>
      </c>
      <c r="Q78" s="64">
        <f t="shared" ref="Q78:Q105" si="13">+O78-F78</f>
        <v>0</v>
      </c>
    </row>
    <row r="79" spans="1:17" s="63" customFormat="1" ht="26.25" customHeight="1" x14ac:dyDescent="0.2">
      <c r="A79" s="50">
        <f>+A78+1</f>
        <v>2</v>
      </c>
      <c r="B79" s="51" t="s">
        <v>104</v>
      </c>
      <c r="C79" s="52" t="s">
        <v>46</v>
      </c>
      <c r="D79" s="53"/>
      <c r="E79" s="53"/>
      <c r="F79" s="53"/>
      <c r="G79" s="56"/>
      <c r="H79" s="53"/>
      <c r="I79" s="57"/>
      <c r="J79" s="58"/>
      <c r="K79" s="59"/>
      <c r="L79" s="60"/>
      <c r="M79" s="53"/>
      <c r="N79" s="61"/>
      <c r="O79" s="62">
        <f t="shared" si="12"/>
        <v>0</v>
      </c>
      <c r="P79" s="63">
        <f>+VLOOKUP(B79,'[153]m codes'!$A:$B,2,0)</f>
        <v>200030311</v>
      </c>
      <c r="Q79" s="102">
        <f t="shared" si="13"/>
        <v>0</v>
      </c>
    </row>
    <row r="80" spans="1:17" s="63" customFormat="1" ht="26.25" customHeight="1" x14ac:dyDescent="0.2">
      <c r="A80" s="50">
        <f t="shared" ref="A80:A105" si="14">+A79+1</f>
        <v>3</v>
      </c>
      <c r="B80" s="51" t="s">
        <v>105</v>
      </c>
      <c r="C80" s="52" t="s">
        <v>46</v>
      </c>
      <c r="D80" s="53"/>
      <c r="E80" s="53"/>
      <c r="F80" s="53"/>
      <c r="G80" s="56"/>
      <c r="H80" s="53"/>
      <c r="I80" s="57"/>
      <c r="J80" s="58"/>
      <c r="K80" s="59"/>
      <c r="L80" s="60"/>
      <c r="M80" s="53"/>
      <c r="N80" s="61"/>
      <c r="O80" s="62">
        <f t="shared" si="12"/>
        <v>0</v>
      </c>
      <c r="P80" s="63">
        <f>+VLOOKUP(B80,'[153]m codes'!$A:$B,2,0)</f>
        <v>200030310</v>
      </c>
      <c r="Q80" s="64">
        <f t="shared" si="13"/>
        <v>0</v>
      </c>
    </row>
    <row r="81" spans="1:17" s="63" customFormat="1" ht="26.25" customHeight="1" x14ac:dyDescent="0.2">
      <c r="A81" s="50">
        <f t="shared" si="14"/>
        <v>4</v>
      </c>
      <c r="B81" s="51" t="s">
        <v>106</v>
      </c>
      <c r="C81" s="52" t="s">
        <v>46</v>
      </c>
      <c r="D81" s="53"/>
      <c r="E81" s="53"/>
      <c r="F81" s="53"/>
      <c r="G81" s="56"/>
      <c r="H81" s="53"/>
      <c r="I81" s="57">
        <v>4474</v>
      </c>
      <c r="J81" s="58"/>
      <c r="K81" s="59"/>
      <c r="L81" s="60"/>
      <c r="M81" s="53"/>
      <c r="N81" s="61"/>
      <c r="O81" s="62">
        <f t="shared" si="12"/>
        <v>0</v>
      </c>
      <c r="P81" s="63">
        <f>+VLOOKUP(B81,'[153]m codes'!$A:$B,2,0)</f>
        <v>200030314</v>
      </c>
      <c r="Q81" s="64">
        <f t="shared" si="13"/>
        <v>0</v>
      </c>
    </row>
    <row r="82" spans="1:17" s="63" customFormat="1" ht="26.25" customHeight="1" x14ac:dyDescent="0.2">
      <c r="A82" s="50">
        <f t="shared" si="14"/>
        <v>5</v>
      </c>
      <c r="B82" s="51" t="s">
        <v>107</v>
      </c>
      <c r="C82" s="52" t="s">
        <v>46</v>
      </c>
      <c r="D82" s="53"/>
      <c r="E82" s="53"/>
      <c r="F82" s="53"/>
      <c r="G82" s="56"/>
      <c r="H82" s="53"/>
      <c r="I82" s="57"/>
      <c r="J82" s="58"/>
      <c r="K82" s="59"/>
      <c r="L82" s="60"/>
      <c r="M82" s="53"/>
      <c r="N82" s="61"/>
      <c r="O82" s="62">
        <f t="shared" si="12"/>
        <v>0</v>
      </c>
      <c r="P82" s="63">
        <f>+VLOOKUP(B82,'[153]m codes'!$A:$B,2,0)</f>
        <v>200030312</v>
      </c>
      <c r="Q82" s="64">
        <f t="shared" si="13"/>
        <v>0</v>
      </c>
    </row>
    <row r="83" spans="1:17" s="63" customFormat="1" ht="26.25" customHeight="1" x14ac:dyDescent="0.2">
      <c r="A83" s="50">
        <f t="shared" si="14"/>
        <v>6</v>
      </c>
      <c r="B83" s="51" t="s">
        <v>108</v>
      </c>
      <c r="C83" s="52" t="s">
        <v>46</v>
      </c>
      <c r="D83" s="53"/>
      <c r="E83" s="53"/>
      <c r="F83" s="53"/>
      <c r="G83" s="56"/>
      <c r="H83" s="53"/>
      <c r="I83" s="57"/>
      <c r="J83" s="58"/>
      <c r="K83" s="59"/>
      <c r="L83" s="60"/>
      <c r="M83" s="53"/>
      <c r="N83" s="61"/>
      <c r="O83" s="62">
        <f t="shared" si="12"/>
        <v>0</v>
      </c>
      <c r="P83" s="63">
        <f>+VLOOKUP(B83,'[153]m codes'!$A:$B,2,0)</f>
        <v>200030313</v>
      </c>
      <c r="Q83" s="64">
        <f t="shared" si="13"/>
        <v>0</v>
      </c>
    </row>
    <row r="84" spans="1:17" s="63" customFormat="1" ht="26.25" customHeight="1" x14ac:dyDescent="0.2">
      <c r="A84" s="50">
        <f t="shared" si="14"/>
        <v>7</v>
      </c>
      <c r="B84" s="51" t="s">
        <v>109</v>
      </c>
      <c r="C84" s="52" t="s">
        <v>46</v>
      </c>
      <c r="D84" s="53"/>
      <c r="E84" s="53"/>
      <c r="F84" s="53"/>
      <c r="G84" s="56"/>
      <c r="H84" s="53"/>
      <c r="I84" s="57">
        <v>4474</v>
      </c>
      <c r="J84" s="58"/>
      <c r="K84" s="59"/>
      <c r="L84" s="60"/>
      <c r="M84" s="53"/>
      <c r="N84" s="61"/>
      <c r="O84" s="62">
        <f t="shared" si="12"/>
        <v>0</v>
      </c>
      <c r="P84" s="63">
        <f>+VLOOKUP(B84,'[153]m codes'!$A:$B,2,0)</f>
        <v>200032241</v>
      </c>
      <c r="Q84" s="64">
        <f t="shared" si="13"/>
        <v>0</v>
      </c>
    </row>
    <row r="85" spans="1:17" s="63" customFormat="1" ht="26.25" customHeight="1" x14ac:dyDescent="0.2">
      <c r="A85" s="50">
        <f t="shared" si="14"/>
        <v>8</v>
      </c>
      <c r="B85" s="51" t="s">
        <v>110</v>
      </c>
      <c r="C85" s="52" t="s">
        <v>46</v>
      </c>
      <c r="D85" s="53"/>
      <c r="E85" s="53"/>
      <c r="F85" s="53"/>
      <c r="G85" s="56"/>
      <c r="H85" s="53"/>
      <c r="I85" s="57"/>
      <c r="J85" s="58"/>
      <c r="K85" s="59"/>
      <c r="L85" s="60"/>
      <c r="M85" s="53"/>
      <c r="N85" s="61"/>
      <c r="O85" s="62">
        <f t="shared" si="12"/>
        <v>0</v>
      </c>
      <c r="P85" s="63">
        <f>+VLOOKUP(B85,'[153]m codes'!$A:$B,2,0)</f>
        <v>200032239</v>
      </c>
      <c r="Q85" s="64">
        <f t="shared" si="13"/>
        <v>0</v>
      </c>
    </row>
    <row r="86" spans="1:17" s="63" customFormat="1" ht="26.25" customHeight="1" x14ac:dyDescent="0.2">
      <c r="A86" s="50">
        <f t="shared" si="14"/>
        <v>9</v>
      </c>
      <c r="B86" s="51" t="s">
        <v>111</v>
      </c>
      <c r="C86" s="52" t="s">
        <v>46</v>
      </c>
      <c r="D86" s="53"/>
      <c r="E86" s="53"/>
      <c r="F86" s="53"/>
      <c r="G86" s="56"/>
      <c r="H86" s="53"/>
      <c r="I86" s="57"/>
      <c r="J86" s="58"/>
      <c r="K86" s="59"/>
      <c r="L86" s="60"/>
      <c r="M86" s="53"/>
      <c r="N86" s="61"/>
      <c r="O86" s="62">
        <f t="shared" si="12"/>
        <v>0</v>
      </c>
      <c r="P86" s="63">
        <f>+VLOOKUP(B86,'[153]m codes'!$A:$B,2,0)</f>
        <v>200032240</v>
      </c>
      <c r="Q86" s="64">
        <f t="shared" si="13"/>
        <v>0</v>
      </c>
    </row>
    <row r="87" spans="1:17" s="63" customFormat="1" ht="26.25" customHeight="1" x14ac:dyDescent="0.2">
      <c r="A87" s="50">
        <f t="shared" si="14"/>
        <v>10</v>
      </c>
      <c r="B87" s="51" t="s">
        <v>112</v>
      </c>
      <c r="C87" s="52" t="s">
        <v>46</v>
      </c>
      <c r="D87" s="53"/>
      <c r="E87" s="53"/>
      <c r="F87" s="53"/>
      <c r="G87" s="56"/>
      <c r="H87" s="53"/>
      <c r="I87" s="57">
        <v>4474</v>
      </c>
      <c r="J87" s="58"/>
      <c r="K87" s="59"/>
      <c r="L87" s="60"/>
      <c r="M87" s="53"/>
      <c r="N87" s="61"/>
      <c r="O87" s="62">
        <f t="shared" si="12"/>
        <v>0</v>
      </c>
      <c r="P87" s="63">
        <f>+VLOOKUP(B87,'[153]m codes'!$A:$B,2,0)</f>
        <v>200032242</v>
      </c>
      <c r="Q87" s="64">
        <f t="shared" si="13"/>
        <v>0</v>
      </c>
    </row>
    <row r="88" spans="1:17" s="63" customFormat="1" ht="26.25" customHeight="1" x14ac:dyDescent="0.2">
      <c r="A88" s="50">
        <f t="shared" si="14"/>
        <v>11</v>
      </c>
      <c r="B88" s="51" t="s">
        <v>113</v>
      </c>
      <c r="C88" s="52" t="s">
        <v>46</v>
      </c>
      <c r="D88" s="53"/>
      <c r="E88" s="53"/>
      <c r="F88" s="53"/>
      <c r="G88" s="56"/>
      <c r="H88" s="53"/>
      <c r="I88" s="57"/>
      <c r="J88" s="58"/>
      <c r="K88" s="59"/>
      <c r="L88" s="60"/>
      <c r="M88" s="53"/>
      <c r="N88" s="61"/>
      <c r="O88" s="62">
        <f t="shared" si="12"/>
        <v>0</v>
      </c>
      <c r="P88" s="63">
        <f>+VLOOKUP(B88,'[153]m codes'!$A:$B,2,0)</f>
        <v>200030320</v>
      </c>
      <c r="Q88" s="64">
        <f t="shared" si="13"/>
        <v>0</v>
      </c>
    </row>
    <row r="89" spans="1:17" s="63" customFormat="1" ht="26.25" customHeight="1" x14ac:dyDescent="0.2">
      <c r="A89" s="50">
        <f t="shared" si="14"/>
        <v>12</v>
      </c>
      <c r="B89" s="51" t="s">
        <v>114</v>
      </c>
      <c r="C89" s="52" t="s">
        <v>46</v>
      </c>
      <c r="D89" s="53"/>
      <c r="E89" s="53"/>
      <c r="F89" s="53"/>
      <c r="G89" s="56"/>
      <c r="H89" s="53"/>
      <c r="I89" s="57"/>
      <c r="J89" s="58"/>
      <c r="K89" s="59"/>
      <c r="L89" s="60"/>
      <c r="M89" s="53"/>
      <c r="N89" s="61"/>
      <c r="O89" s="62">
        <f t="shared" si="12"/>
        <v>0</v>
      </c>
      <c r="P89" s="63">
        <f>+VLOOKUP(B89,'[153]m codes'!$A:$B,2,0)</f>
        <v>200032243</v>
      </c>
      <c r="Q89" s="64">
        <f t="shared" si="13"/>
        <v>0</v>
      </c>
    </row>
    <row r="90" spans="1:17" s="63" customFormat="1" ht="26.25" customHeight="1" x14ac:dyDescent="0.2">
      <c r="A90" s="50">
        <f t="shared" si="14"/>
        <v>13</v>
      </c>
      <c r="B90" s="51" t="s">
        <v>115</v>
      </c>
      <c r="C90" s="52" t="s">
        <v>46</v>
      </c>
      <c r="D90" s="53"/>
      <c r="E90" s="53"/>
      <c r="F90" s="53"/>
      <c r="G90" s="56"/>
      <c r="H90" s="53"/>
      <c r="I90" s="57">
        <v>4474</v>
      </c>
      <c r="J90" s="58"/>
      <c r="K90" s="59"/>
      <c r="L90" s="60"/>
      <c r="M90" s="53"/>
      <c r="N90" s="61"/>
      <c r="O90" s="62">
        <f t="shared" si="12"/>
        <v>0</v>
      </c>
      <c r="P90" s="63">
        <f>+VLOOKUP(B90,'[153]m codes'!$A:$B,2,0)</f>
        <v>200030317</v>
      </c>
      <c r="Q90" s="64">
        <f t="shared" si="13"/>
        <v>0</v>
      </c>
    </row>
    <row r="91" spans="1:17" s="63" customFormat="1" ht="26.25" customHeight="1" x14ac:dyDescent="0.2">
      <c r="A91" s="50">
        <f t="shared" si="14"/>
        <v>14</v>
      </c>
      <c r="B91" s="51" t="s">
        <v>116</v>
      </c>
      <c r="C91" s="52" t="s">
        <v>46</v>
      </c>
      <c r="D91" s="53"/>
      <c r="E91" s="53"/>
      <c r="F91" s="53"/>
      <c r="G91" s="56"/>
      <c r="H91" s="53"/>
      <c r="I91" s="57"/>
      <c r="J91" s="58"/>
      <c r="K91" s="59"/>
      <c r="L91" s="60"/>
      <c r="M91" s="53"/>
      <c r="N91" s="61"/>
      <c r="O91" s="62">
        <f t="shared" si="12"/>
        <v>0</v>
      </c>
      <c r="P91" s="63">
        <f>+VLOOKUP(B91,'[153]m codes'!$A:$B,2,0)</f>
        <v>200030315</v>
      </c>
      <c r="Q91" s="64">
        <f t="shared" si="13"/>
        <v>0</v>
      </c>
    </row>
    <row r="92" spans="1:17" s="63" customFormat="1" ht="26.25" customHeight="1" x14ac:dyDescent="0.2">
      <c r="A92" s="50">
        <f t="shared" si="14"/>
        <v>15</v>
      </c>
      <c r="B92" s="51" t="s">
        <v>117</v>
      </c>
      <c r="C92" s="52" t="s">
        <v>46</v>
      </c>
      <c r="D92" s="53"/>
      <c r="E92" s="53"/>
      <c r="F92" s="53"/>
      <c r="G92" s="56"/>
      <c r="H92" s="53"/>
      <c r="I92" s="57"/>
      <c r="J92" s="58"/>
      <c r="K92" s="59"/>
      <c r="L92" s="60"/>
      <c r="M92" s="53"/>
      <c r="N92" s="61"/>
      <c r="O92" s="62">
        <f t="shared" si="12"/>
        <v>0</v>
      </c>
      <c r="P92" s="63">
        <f>+VLOOKUP(B92,'[153]m codes'!$A:$B,2,0)</f>
        <v>200030316</v>
      </c>
      <c r="Q92" s="64">
        <f t="shared" si="13"/>
        <v>0</v>
      </c>
    </row>
    <row r="93" spans="1:17" s="63" customFormat="1" ht="26.25" customHeight="1" x14ac:dyDescent="0.2">
      <c r="A93" s="50">
        <f t="shared" si="14"/>
        <v>16</v>
      </c>
      <c r="B93" s="51" t="s">
        <v>118</v>
      </c>
      <c r="C93" s="52" t="s">
        <v>46</v>
      </c>
      <c r="D93" s="53"/>
      <c r="E93" s="53"/>
      <c r="F93" s="53"/>
      <c r="G93" s="56"/>
      <c r="H93" s="53"/>
      <c r="I93" s="57">
        <v>4474</v>
      </c>
      <c r="J93" s="58"/>
      <c r="K93" s="59"/>
      <c r="L93" s="60"/>
      <c r="M93" s="53"/>
      <c r="N93" s="61"/>
      <c r="O93" s="62">
        <f t="shared" si="12"/>
        <v>0</v>
      </c>
      <c r="P93" s="63">
        <f>+VLOOKUP(B93,'[153]m codes'!$A:$B,2,0)</f>
        <v>200032247</v>
      </c>
      <c r="Q93" s="64">
        <f t="shared" si="13"/>
        <v>0</v>
      </c>
    </row>
    <row r="94" spans="1:17" s="63" customFormat="1" ht="26.25" customHeight="1" x14ac:dyDescent="0.2">
      <c r="A94" s="50">
        <f t="shared" si="14"/>
        <v>17</v>
      </c>
      <c r="B94" s="51" t="s">
        <v>119</v>
      </c>
      <c r="C94" s="52" t="s">
        <v>46</v>
      </c>
      <c r="D94" s="53"/>
      <c r="E94" s="53"/>
      <c r="F94" s="53"/>
      <c r="G94" s="56"/>
      <c r="H94" s="53"/>
      <c r="I94" s="57"/>
      <c r="J94" s="58"/>
      <c r="K94" s="59"/>
      <c r="L94" s="60"/>
      <c r="M94" s="53"/>
      <c r="N94" s="61"/>
      <c r="O94" s="62">
        <f t="shared" si="12"/>
        <v>0</v>
      </c>
      <c r="P94" s="63">
        <f>+VLOOKUP(B94,'[153]m codes'!$A:$B,2,0)</f>
        <v>200032246</v>
      </c>
      <c r="Q94" s="64">
        <f t="shared" si="13"/>
        <v>0</v>
      </c>
    </row>
    <row r="95" spans="1:17" s="63" customFormat="1" ht="26.25" customHeight="1" x14ac:dyDescent="0.2">
      <c r="A95" s="50">
        <f t="shared" si="14"/>
        <v>18</v>
      </c>
      <c r="B95" s="51" t="s">
        <v>120</v>
      </c>
      <c r="C95" s="52" t="s">
        <v>46</v>
      </c>
      <c r="D95" s="53"/>
      <c r="E95" s="53"/>
      <c r="F95" s="53"/>
      <c r="G95" s="56"/>
      <c r="H95" s="53"/>
      <c r="I95" s="57"/>
      <c r="J95" s="58"/>
      <c r="K95" s="59"/>
      <c r="L95" s="60"/>
      <c r="M95" s="53"/>
      <c r="N95" s="61"/>
      <c r="O95" s="62">
        <f t="shared" si="12"/>
        <v>0</v>
      </c>
      <c r="P95" s="63">
        <f>+VLOOKUP(B95,'[153]m codes'!$A:$B,2,0)</f>
        <v>200032245</v>
      </c>
      <c r="Q95" s="64">
        <f t="shared" si="13"/>
        <v>0</v>
      </c>
    </row>
    <row r="96" spans="1:17" s="63" customFormat="1" ht="26.25" customHeight="1" x14ac:dyDescent="0.2">
      <c r="A96" s="50">
        <f t="shared" si="14"/>
        <v>19</v>
      </c>
      <c r="B96" s="51" t="s">
        <v>121</v>
      </c>
      <c r="C96" s="52" t="s">
        <v>46</v>
      </c>
      <c r="D96" s="53"/>
      <c r="E96" s="53"/>
      <c r="F96" s="53"/>
      <c r="G96" s="56"/>
      <c r="H96" s="53"/>
      <c r="I96" s="57">
        <v>4474</v>
      </c>
      <c r="J96" s="58"/>
      <c r="K96" s="59"/>
      <c r="L96" s="60"/>
      <c r="M96" s="53"/>
      <c r="N96" s="61"/>
      <c r="O96" s="62">
        <f t="shared" si="12"/>
        <v>0</v>
      </c>
      <c r="P96" s="63">
        <f>+VLOOKUP(B96,'[153]m codes'!$A:$B,2,0)</f>
        <v>200030319</v>
      </c>
      <c r="Q96" s="64">
        <f t="shared" si="13"/>
        <v>0</v>
      </c>
    </row>
    <row r="97" spans="1:17" s="63" customFormat="1" ht="26.25" customHeight="1" x14ac:dyDescent="0.2">
      <c r="A97" s="50">
        <f t="shared" si="14"/>
        <v>20</v>
      </c>
      <c r="B97" s="51" t="s">
        <v>122</v>
      </c>
      <c r="C97" s="52" t="s">
        <v>46</v>
      </c>
      <c r="D97" s="53"/>
      <c r="E97" s="53"/>
      <c r="F97" s="53"/>
      <c r="G97" s="56"/>
      <c r="H97" s="53"/>
      <c r="I97" s="57"/>
      <c r="J97" s="58"/>
      <c r="K97" s="59"/>
      <c r="L97" s="60"/>
      <c r="M97" s="53"/>
      <c r="N97" s="61"/>
      <c r="O97" s="62">
        <f t="shared" si="12"/>
        <v>0</v>
      </c>
      <c r="P97" s="63">
        <f>+VLOOKUP(B97,'[153]m codes'!$A:$B,2,0)</f>
        <v>200032244</v>
      </c>
      <c r="Q97" s="64">
        <f t="shared" si="13"/>
        <v>0</v>
      </c>
    </row>
    <row r="98" spans="1:17" s="63" customFormat="1" ht="26.25" customHeight="1" x14ac:dyDescent="0.2">
      <c r="A98" s="50">
        <f t="shared" si="14"/>
        <v>21</v>
      </c>
      <c r="B98" s="51" t="s">
        <v>123</v>
      </c>
      <c r="C98" s="52" t="s">
        <v>46</v>
      </c>
      <c r="D98" s="53">
        <f>5+5</f>
        <v>10</v>
      </c>
      <c r="E98" s="53"/>
      <c r="F98" s="53"/>
      <c r="G98" s="56"/>
      <c r="H98" s="53"/>
      <c r="I98" s="57"/>
      <c r="J98" s="58"/>
      <c r="K98" s="59"/>
      <c r="L98" s="60"/>
      <c r="M98" s="53"/>
      <c r="N98" s="61"/>
      <c r="O98" s="62">
        <f t="shared" si="12"/>
        <v>0</v>
      </c>
      <c r="P98" s="63">
        <f>+VLOOKUP(B98,'[153]m codes'!$A:$B,2,0)</f>
        <v>200030318</v>
      </c>
      <c r="Q98" s="64">
        <f t="shared" si="13"/>
        <v>0</v>
      </c>
    </row>
    <row r="99" spans="1:17" s="63" customFormat="1" ht="26.25" customHeight="1" x14ac:dyDescent="0.2">
      <c r="A99" s="50">
        <f t="shared" si="14"/>
        <v>22</v>
      </c>
      <c r="B99" s="51" t="s">
        <v>124</v>
      </c>
      <c r="C99" s="52" t="s">
        <v>46</v>
      </c>
      <c r="D99" s="53"/>
      <c r="E99" s="53"/>
      <c r="F99" s="53"/>
      <c r="G99" s="56"/>
      <c r="H99" s="53"/>
      <c r="I99" s="57">
        <v>4474</v>
      </c>
      <c r="J99" s="58"/>
      <c r="K99" s="59"/>
      <c r="L99" s="60"/>
      <c r="M99" s="53"/>
      <c r="N99" s="61"/>
      <c r="O99" s="62">
        <f t="shared" si="12"/>
        <v>0</v>
      </c>
      <c r="P99" s="63">
        <f>+VLOOKUP(B99,'[153]m codes'!$A:$B,2,0)</f>
        <v>200032249</v>
      </c>
      <c r="Q99" s="64">
        <f t="shared" si="13"/>
        <v>0</v>
      </c>
    </row>
    <row r="100" spans="1:17" s="63" customFormat="1" ht="26.25" customHeight="1" x14ac:dyDescent="0.2">
      <c r="A100" s="50">
        <f t="shared" si="14"/>
        <v>23</v>
      </c>
      <c r="B100" s="51" t="s">
        <v>125</v>
      </c>
      <c r="C100" s="52" t="s">
        <v>46</v>
      </c>
      <c r="D100" s="53"/>
      <c r="E100" s="53"/>
      <c r="F100" s="53"/>
      <c r="G100" s="56"/>
      <c r="H100" s="53"/>
      <c r="I100" s="57"/>
      <c r="J100" s="58"/>
      <c r="K100" s="59"/>
      <c r="L100" s="60"/>
      <c r="M100" s="53"/>
      <c r="N100" s="61"/>
      <c r="O100" s="62">
        <f t="shared" si="12"/>
        <v>0</v>
      </c>
      <c r="P100" s="63">
        <f>+VLOOKUP(B100,'[153]m codes'!$A:$B,2,0)</f>
        <v>200030326</v>
      </c>
      <c r="Q100" s="64">
        <f t="shared" si="13"/>
        <v>0</v>
      </c>
    </row>
    <row r="101" spans="1:17" s="63" customFormat="1" ht="26.25" customHeight="1" x14ac:dyDescent="0.2">
      <c r="A101" s="50">
        <f t="shared" si="14"/>
        <v>24</v>
      </c>
      <c r="B101" s="51" t="s">
        <v>126</v>
      </c>
      <c r="C101" s="52" t="s">
        <v>46</v>
      </c>
      <c r="D101" s="53"/>
      <c r="E101" s="53"/>
      <c r="F101" s="53"/>
      <c r="G101" s="56"/>
      <c r="H101" s="53"/>
      <c r="I101" s="57"/>
      <c r="J101" s="58"/>
      <c r="K101" s="59"/>
      <c r="L101" s="60"/>
      <c r="M101" s="53"/>
      <c r="N101" s="61"/>
      <c r="O101" s="62">
        <f t="shared" si="12"/>
        <v>0</v>
      </c>
      <c r="P101" s="63">
        <f>+VLOOKUP(B101,'[153]m codes'!$A:$B,2,0)</f>
        <v>200032248</v>
      </c>
      <c r="Q101" s="64">
        <f t="shared" si="13"/>
        <v>0</v>
      </c>
    </row>
    <row r="102" spans="1:17" s="63" customFormat="1" ht="26.25" customHeight="1" x14ac:dyDescent="0.2">
      <c r="A102" s="50">
        <f t="shared" si="14"/>
        <v>25</v>
      </c>
      <c r="B102" s="51" t="s">
        <v>127</v>
      </c>
      <c r="C102" s="52" t="s">
        <v>46</v>
      </c>
      <c r="D102" s="53">
        <v>5</v>
      </c>
      <c r="E102" s="53"/>
      <c r="F102" s="53"/>
      <c r="G102" s="56"/>
      <c r="H102" s="53"/>
      <c r="I102" s="57">
        <v>4474</v>
      </c>
      <c r="J102" s="58"/>
      <c r="K102" s="59"/>
      <c r="L102" s="60"/>
      <c r="M102" s="53"/>
      <c r="N102" s="61"/>
      <c r="O102" s="62">
        <f t="shared" si="12"/>
        <v>0</v>
      </c>
      <c r="P102" s="63">
        <f>+VLOOKUP(B102,'[153]m codes'!$A:$B,2,0)</f>
        <v>200030325</v>
      </c>
      <c r="Q102" s="64">
        <f t="shared" si="13"/>
        <v>0</v>
      </c>
    </row>
    <row r="103" spans="1:17" s="63" customFormat="1" ht="26.25" customHeight="1" x14ac:dyDescent="0.2">
      <c r="A103" s="50">
        <f t="shared" si="14"/>
        <v>26</v>
      </c>
      <c r="B103" s="51" t="s">
        <v>128</v>
      </c>
      <c r="C103" s="52" t="s">
        <v>46</v>
      </c>
      <c r="D103" s="53">
        <v>5</v>
      </c>
      <c r="E103" s="53"/>
      <c r="F103" s="53"/>
      <c r="G103" s="56"/>
      <c r="H103" s="53"/>
      <c r="I103" s="57"/>
      <c r="J103" s="58"/>
      <c r="K103" s="59"/>
      <c r="L103" s="60"/>
      <c r="M103" s="53"/>
      <c r="N103" s="61"/>
      <c r="O103" s="62">
        <f t="shared" si="12"/>
        <v>0</v>
      </c>
      <c r="P103" s="63">
        <f>+VLOOKUP(B103,'[153]m codes'!$A:$B,2,0)</f>
        <v>200030328</v>
      </c>
      <c r="Q103" s="64">
        <f t="shared" si="13"/>
        <v>0</v>
      </c>
    </row>
    <row r="104" spans="1:17" s="63" customFormat="1" ht="26.25" customHeight="1" x14ac:dyDescent="0.2">
      <c r="A104" s="50">
        <f t="shared" si="14"/>
        <v>27</v>
      </c>
      <c r="B104" s="51" t="s">
        <v>129</v>
      </c>
      <c r="C104" s="52" t="s">
        <v>46</v>
      </c>
      <c r="D104" s="53"/>
      <c r="E104" s="53"/>
      <c r="F104" s="53"/>
      <c r="G104" s="56"/>
      <c r="H104" s="53"/>
      <c r="I104" s="57"/>
      <c r="J104" s="58"/>
      <c r="K104" s="59"/>
      <c r="L104" s="60"/>
      <c r="M104" s="53"/>
      <c r="N104" s="61"/>
      <c r="O104" s="62">
        <f t="shared" si="12"/>
        <v>0</v>
      </c>
      <c r="P104" s="63">
        <f>+VLOOKUP(B104,'[153]m codes'!$A:$B,2,0)</f>
        <v>200030327</v>
      </c>
      <c r="Q104" s="64">
        <f t="shared" si="13"/>
        <v>0</v>
      </c>
    </row>
    <row r="105" spans="1:17" s="63" customFormat="1" ht="26.25" customHeight="1" x14ac:dyDescent="0.2">
      <c r="A105" s="50">
        <f t="shared" si="14"/>
        <v>28</v>
      </c>
      <c r="B105" s="51" t="s">
        <v>130</v>
      </c>
      <c r="C105" s="52" t="s">
        <v>46</v>
      </c>
      <c r="D105" s="53"/>
      <c r="E105" s="53"/>
      <c r="F105" s="53"/>
      <c r="G105" s="56"/>
      <c r="H105" s="53"/>
      <c r="I105" s="57">
        <v>4474</v>
      </c>
      <c r="J105" s="58"/>
      <c r="K105" s="59"/>
      <c r="L105" s="60"/>
      <c r="M105" s="53"/>
      <c r="N105" s="61"/>
      <c r="O105" s="62">
        <f t="shared" si="12"/>
        <v>0</v>
      </c>
      <c r="P105" s="63">
        <f>+VLOOKUP(B105,'[153]m codes'!$A:$B,2,0)</f>
        <v>200034192</v>
      </c>
      <c r="Q105" s="64">
        <f t="shared" si="13"/>
        <v>0</v>
      </c>
    </row>
    <row r="106" spans="1:17" s="78" customFormat="1" ht="26.25" customHeight="1" x14ac:dyDescent="0.25">
      <c r="A106" s="67"/>
      <c r="B106" s="68" t="s">
        <v>100</v>
      </c>
      <c r="C106" s="68"/>
      <c r="D106" s="69"/>
      <c r="E106" s="69"/>
      <c r="F106" s="69"/>
      <c r="G106" s="70"/>
      <c r="H106" s="69"/>
      <c r="I106" s="71"/>
      <c r="J106" s="72"/>
      <c r="K106" s="73"/>
      <c r="L106" s="74"/>
      <c r="M106" s="75"/>
      <c r="N106" s="76"/>
      <c r="O106" s="77"/>
      <c r="Q106" s="79"/>
    </row>
    <row r="107" spans="1:17" ht="26.25" customHeight="1" x14ac:dyDescent="0.25">
      <c r="A107" s="88" t="s">
        <v>131</v>
      </c>
      <c r="B107" s="89" t="s">
        <v>132</v>
      </c>
      <c r="C107" s="89"/>
      <c r="D107" s="90"/>
      <c r="E107" s="90"/>
      <c r="F107" s="90"/>
      <c r="G107" s="81"/>
      <c r="H107" s="104"/>
      <c r="I107" s="105"/>
      <c r="J107" s="92"/>
      <c r="K107" s="93"/>
      <c r="L107" s="94"/>
      <c r="M107" s="95"/>
      <c r="N107" s="96"/>
      <c r="O107" s="103"/>
      <c r="Q107" s="49"/>
    </row>
    <row r="108" spans="1:17" s="63" customFormat="1" ht="26.25" customHeight="1" x14ac:dyDescent="0.2">
      <c r="A108" s="50">
        <v>1</v>
      </c>
      <c r="B108" s="51" t="s">
        <v>133</v>
      </c>
      <c r="C108" s="52" t="s">
        <v>46</v>
      </c>
      <c r="D108" s="53"/>
      <c r="E108" s="53"/>
      <c r="F108" s="53"/>
      <c r="G108" s="56"/>
      <c r="H108" s="53"/>
      <c r="I108" s="57">
        <v>4474</v>
      </c>
      <c r="J108" s="58"/>
      <c r="K108" s="59"/>
      <c r="L108" s="60"/>
      <c r="M108" s="53"/>
      <c r="N108" s="61"/>
      <c r="O108" s="62">
        <f t="shared" ref="O108:O115" si="15">SUM(K108:N108)</f>
        <v>0</v>
      </c>
      <c r="P108" s="63">
        <f>+VLOOKUP(B108,'[153]m codes'!$A:$B,2,0)</f>
        <v>200032193</v>
      </c>
      <c r="Q108" s="64">
        <f t="shared" ref="Q108:Q115" si="16">+O108-F108</f>
        <v>0</v>
      </c>
    </row>
    <row r="109" spans="1:17" s="63" customFormat="1" ht="26.25" customHeight="1" x14ac:dyDescent="0.2">
      <c r="A109" s="50">
        <f>+A108+1</f>
        <v>2</v>
      </c>
      <c r="B109" s="51" t="s">
        <v>134</v>
      </c>
      <c r="C109" s="52" t="s">
        <v>46</v>
      </c>
      <c r="D109" s="53"/>
      <c r="E109" s="53"/>
      <c r="F109" s="53"/>
      <c r="G109" s="56"/>
      <c r="H109" s="53"/>
      <c r="I109" s="57"/>
      <c r="J109" s="58"/>
      <c r="K109" s="59"/>
      <c r="L109" s="60"/>
      <c r="M109" s="53"/>
      <c r="N109" s="61"/>
      <c r="O109" s="62">
        <f t="shared" si="15"/>
        <v>0</v>
      </c>
      <c r="P109" s="63">
        <f>+VLOOKUP(B109,'[153]m codes'!$A:$B,2,0)</f>
        <v>200032195</v>
      </c>
      <c r="Q109" s="64">
        <f t="shared" si="16"/>
        <v>0</v>
      </c>
    </row>
    <row r="110" spans="1:17" s="63" customFormat="1" ht="26.25" customHeight="1" x14ac:dyDescent="0.2">
      <c r="A110" s="50">
        <f t="shared" ref="A110:A115" si="17">+A109+1</f>
        <v>3</v>
      </c>
      <c r="B110" s="51" t="s">
        <v>135</v>
      </c>
      <c r="C110" s="52" t="s">
        <v>46</v>
      </c>
      <c r="D110" s="53"/>
      <c r="E110" s="53"/>
      <c r="F110" s="53"/>
      <c r="G110" s="56"/>
      <c r="H110" s="53"/>
      <c r="I110" s="57"/>
      <c r="J110" s="58"/>
      <c r="K110" s="59"/>
      <c r="L110" s="60"/>
      <c r="M110" s="53"/>
      <c r="N110" s="61"/>
      <c r="O110" s="62">
        <f t="shared" si="15"/>
        <v>0</v>
      </c>
      <c r="P110" s="63">
        <f>+VLOOKUP(B110,'[153]m codes'!$A:$B,2,0)</f>
        <v>200032196</v>
      </c>
      <c r="Q110" s="64">
        <f t="shared" si="16"/>
        <v>0</v>
      </c>
    </row>
    <row r="111" spans="1:17" s="63" customFormat="1" ht="26.25" customHeight="1" x14ac:dyDescent="0.2">
      <c r="A111" s="50">
        <f t="shared" si="17"/>
        <v>4</v>
      </c>
      <c r="B111" s="51" t="s">
        <v>136</v>
      </c>
      <c r="C111" s="52" t="s">
        <v>46</v>
      </c>
      <c r="D111" s="53"/>
      <c r="E111" s="53"/>
      <c r="F111" s="53"/>
      <c r="G111" s="56"/>
      <c r="H111" s="53"/>
      <c r="I111" s="57">
        <v>4474</v>
      </c>
      <c r="J111" s="58"/>
      <c r="K111" s="59"/>
      <c r="L111" s="60"/>
      <c r="M111" s="53"/>
      <c r="N111" s="61"/>
      <c r="O111" s="62">
        <f t="shared" si="15"/>
        <v>0</v>
      </c>
      <c r="P111" s="63">
        <f>+VLOOKUP(B111,'[153]m codes'!$A:$B,2,0)</f>
        <v>200032194</v>
      </c>
      <c r="Q111" s="64">
        <f t="shared" si="16"/>
        <v>0</v>
      </c>
    </row>
    <row r="112" spans="1:17" s="63" customFormat="1" ht="26.25" customHeight="1" x14ac:dyDescent="0.2">
      <c r="A112" s="50">
        <f t="shared" si="17"/>
        <v>5</v>
      </c>
      <c r="B112" s="51" t="s">
        <v>137</v>
      </c>
      <c r="C112" s="52" t="s">
        <v>46</v>
      </c>
      <c r="D112" s="53"/>
      <c r="E112" s="53"/>
      <c r="F112" s="53"/>
      <c r="G112" s="56"/>
      <c r="H112" s="53"/>
      <c r="I112" s="57"/>
      <c r="J112" s="58"/>
      <c r="K112" s="59"/>
      <c r="L112" s="60"/>
      <c r="M112" s="53"/>
      <c r="N112" s="61"/>
      <c r="O112" s="62">
        <f t="shared" si="15"/>
        <v>0</v>
      </c>
      <c r="P112" s="63">
        <f>+VLOOKUP(B112,'[153]m codes'!$A:$B,2,0)</f>
        <v>200030270</v>
      </c>
      <c r="Q112" s="64">
        <f t="shared" si="16"/>
        <v>0</v>
      </c>
    </row>
    <row r="113" spans="1:19" s="63" customFormat="1" ht="26.25" customHeight="1" x14ac:dyDescent="0.2">
      <c r="A113" s="50">
        <f t="shared" si="17"/>
        <v>6</v>
      </c>
      <c r="B113" s="51" t="s">
        <v>138</v>
      </c>
      <c r="C113" s="52" t="s">
        <v>46</v>
      </c>
      <c r="D113" s="53"/>
      <c r="E113" s="53"/>
      <c r="F113" s="53"/>
      <c r="G113" s="56"/>
      <c r="H113" s="53"/>
      <c r="I113" s="57"/>
      <c r="J113" s="58"/>
      <c r="K113" s="59"/>
      <c r="L113" s="60"/>
      <c r="M113" s="53"/>
      <c r="N113" s="61"/>
      <c r="O113" s="62">
        <f t="shared" si="15"/>
        <v>0</v>
      </c>
      <c r="P113" s="63">
        <f>+VLOOKUP(B113,'[153]m codes'!$A:$B,2,0)</f>
        <v>200032197</v>
      </c>
      <c r="Q113" s="64">
        <f t="shared" si="16"/>
        <v>0</v>
      </c>
    </row>
    <row r="114" spans="1:19" s="63" customFormat="1" ht="26.25" customHeight="1" x14ac:dyDescent="0.2">
      <c r="A114" s="50">
        <f t="shared" si="17"/>
        <v>7</v>
      </c>
      <c r="B114" s="51" t="s">
        <v>139</v>
      </c>
      <c r="C114" s="52" t="s">
        <v>46</v>
      </c>
      <c r="D114" s="53"/>
      <c r="E114" s="53"/>
      <c r="F114" s="53"/>
      <c r="G114" s="56"/>
      <c r="H114" s="53"/>
      <c r="I114" s="57">
        <v>4474</v>
      </c>
      <c r="J114" s="58"/>
      <c r="K114" s="59"/>
      <c r="L114" s="60"/>
      <c r="M114" s="53"/>
      <c r="N114" s="61"/>
      <c r="O114" s="62">
        <f t="shared" si="15"/>
        <v>0</v>
      </c>
      <c r="P114" s="63">
        <f>+VLOOKUP(B114,'[153]m codes'!$A:$B,2,0)</f>
        <v>200030275</v>
      </c>
      <c r="Q114" s="64">
        <f t="shared" si="16"/>
        <v>0</v>
      </c>
    </row>
    <row r="115" spans="1:19" s="63" customFormat="1" ht="26.25" customHeight="1" x14ac:dyDescent="0.2">
      <c r="A115" s="50">
        <f t="shared" si="17"/>
        <v>8</v>
      </c>
      <c r="B115" s="51" t="s">
        <v>140</v>
      </c>
      <c r="C115" s="52" t="s">
        <v>46</v>
      </c>
      <c r="D115" s="53"/>
      <c r="E115" s="53"/>
      <c r="F115" s="53"/>
      <c r="G115" s="56"/>
      <c r="H115" s="53"/>
      <c r="I115" s="57"/>
      <c r="J115" s="58"/>
      <c r="K115" s="59"/>
      <c r="L115" s="60"/>
      <c r="M115" s="53"/>
      <c r="N115" s="61"/>
      <c r="O115" s="62">
        <f t="shared" si="15"/>
        <v>0</v>
      </c>
      <c r="P115" s="63">
        <f>+VLOOKUP(B115,'[153]m codes'!$A:$B,2,0)</f>
        <v>200030276</v>
      </c>
      <c r="Q115" s="64">
        <f t="shared" si="16"/>
        <v>0</v>
      </c>
    </row>
    <row r="116" spans="1:19" s="78" customFormat="1" ht="26.25" customHeight="1" x14ac:dyDescent="0.25">
      <c r="A116" s="67"/>
      <c r="B116" s="68" t="s">
        <v>100</v>
      </c>
      <c r="C116" s="68"/>
      <c r="D116" s="69"/>
      <c r="E116" s="69"/>
      <c r="F116" s="69"/>
      <c r="G116" s="70"/>
      <c r="H116" s="69"/>
      <c r="I116" s="71"/>
      <c r="J116" s="72"/>
      <c r="K116" s="73"/>
      <c r="L116" s="74"/>
      <c r="M116" s="75"/>
      <c r="N116" s="76"/>
      <c r="O116" s="77"/>
      <c r="Q116" s="79"/>
    </row>
    <row r="117" spans="1:19" ht="26.25" customHeight="1" x14ac:dyDescent="0.25">
      <c r="A117" s="88" t="s">
        <v>141</v>
      </c>
      <c r="B117" s="89" t="s">
        <v>142</v>
      </c>
      <c r="C117" s="89"/>
      <c r="D117" s="90"/>
      <c r="E117" s="90"/>
      <c r="F117" s="90"/>
      <c r="G117" s="81"/>
      <c r="H117" s="90"/>
      <c r="I117" s="91"/>
      <c r="J117" s="92"/>
      <c r="K117" s="93"/>
      <c r="L117" s="94"/>
      <c r="M117" s="95"/>
      <c r="N117" s="96"/>
      <c r="O117" s="103"/>
      <c r="Q117" s="49"/>
    </row>
    <row r="118" spans="1:19" s="63" customFormat="1" ht="26.25" customHeight="1" x14ac:dyDescent="0.2">
      <c r="A118" s="50">
        <v>1</v>
      </c>
      <c r="B118" s="51" t="s">
        <v>143</v>
      </c>
      <c r="C118" s="52" t="s">
        <v>46</v>
      </c>
      <c r="D118" s="53"/>
      <c r="E118" s="53"/>
      <c r="F118" s="53"/>
      <c r="G118" s="56"/>
      <c r="H118" s="53"/>
      <c r="I118" s="57">
        <v>4474</v>
      </c>
      <c r="J118" s="58"/>
      <c r="K118" s="59"/>
      <c r="L118" s="60"/>
      <c r="M118" s="53"/>
      <c r="N118" s="61"/>
      <c r="O118" s="62">
        <f t="shared" ref="O118:O124" si="18">SUM(K118:N118)</f>
        <v>0</v>
      </c>
      <c r="P118" s="63">
        <f>+VLOOKUP(B118,'[153]m codes'!$A:$B,2,0)</f>
        <v>200030266</v>
      </c>
      <c r="Q118" s="64">
        <f t="shared" ref="Q118:Q124" si="19">+O118-F118</f>
        <v>0</v>
      </c>
    </row>
    <row r="119" spans="1:19" s="63" customFormat="1" ht="26.25" customHeight="1" x14ac:dyDescent="0.2">
      <c r="A119" s="50">
        <f>+A118+1</f>
        <v>2</v>
      </c>
      <c r="B119" s="51" t="s">
        <v>144</v>
      </c>
      <c r="C119" s="52" t="s">
        <v>46</v>
      </c>
      <c r="D119" s="53"/>
      <c r="E119" s="53"/>
      <c r="F119" s="53"/>
      <c r="G119" s="56"/>
      <c r="H119" s="53"/>
      <c r="I119" s="57"/>
      <c r="J119" s="58"/>
      <c r="K119" s="59"/>
      <c r="L119" s="60"/>
      <c r="M119" s="53"/>
      <c r="N119" s="61"/>
      <c r="O119" s="62">
        <f t="shared" si="18"/>
        <v>0</v>
      </c>
      <c r="P119" s="63">
        <f>+VLOOKUP(B119,'[153]m codes'!$A:$B,2,0)</f>
        <v>200030267</v>
      </c>
      <c r="Q119" s="64">
        <f t="shared" si="19"/>
        <v>0</v>
      </c>
    </row>
    <row r="120" spans="1:19" s="63" customFormat="1" ht="26.25" customHeight="1" x14ac:dyDescent="0.2">
      <c r="A120" s="50">
        <f t="shared" ref="A120:A125" si="20">+A119+1</f>
        <v>3</v>
      </c>
      <c r="B120" s="51" t="s">
        <v>145</v>
      </c>
      <c r="C120" s="52" t="s">
        <v>46</v>
      </c>
      <c r="D120" s="53"/>
      <c r="E120" s="53"/>
      <c r="F120" s="53"/>
      <c r="G120" s="56"/>
      <c r="H120" s="53"/>
      <c r="I120" s="57"/>
      <c r="J120" s="58"/>
      <c r="K120" s="59"/>
      <c r="L120" s="60"/>
      <c r="M120" s="53"/>
      <c r="N120" s="61"/>
      <c r="O120" s="62">
        <f t="shared" si="18"/>
        <v>0</v>
      </c>
      <c r="P120" s="63">
        <f>+VLOOKUP(B120,'[153]m codes'!$A:$B,2,0)</f>
        <v>200030268</v>
      </c>
      <c r="Q120" s="64">
        <f t="shared" si="19"/>
        <v>0</v>
      </c>
    </row>
    <row r="121" spans="1:19" s="63" customFormat="1" ht="26.25" customHeight="1" x14ac:dyDescent="0.2">
      <c r="A121" s="50">
        <f t="shared" si="20"/>
        <v>4</v>
      </c>
      <c r="B121" s="51" t="s">
        <v>146</v>
      </c>
      <c r="C121" s="52" t="s">
        <v>46</v>
      </c>
      <c r="D121" s="53"/>
      <c r="E121" s="53"/>
      <c r="F121" s="53"/>
      <c r="G121" s="56"/>
      <c r="H121" s="53"/>
      <c r="I121" s="57">
        <v>4474</v>
      </c>
      <c r="J121" s="58"/>
      <c r="K121" s="59"/>
      <c r="L121" s="60"/>
      <c r="M121" s="53"/>
      <c r="N121" s="61"/>
      <c r="O121" s="62">
        <f t="shared" si="18"/>
        <v>0</v>
      </c>
      <c r="P121" s="63">
        <f>+VLOOKUP(B121,'[153]m codes'!$A:$B,2,0)</f>
        <v>200030269</v>
      </c>
      <c r="Q121" s="64">
        <f t="shared" si="19"/>
        <v>0</v>
      </c>
    </row>
    <row r="122" spans="1:19" s="63" customFormat="1" ht="26.25" customHeight="1" x14ac:dyDescent="0.2">
      <c r="A122" s="50">
        <f t="shared" si="20"/>
        <v>5</v>
      </c>
      <c r="B122" s="51" t="s">
        <v>147</v>
      </c>
      <c r="C122" s="52" t="s">
        <v>46</v>
      </c>
      <c r="D122" s="53"/>
      <c r="E122" s="53"/>
      <c r="F122" s="53"/>
      <c r="G122" s="56"/>
      <c r="H122" s="53"/>
      <c r="I122" s="57"/>
      <c r="J122" s="58"/>
      <c r="K122" s="59"/>
      <c r="L122" s="60"/>
      <c r="M122" s="53"/>
      <c r="N122" s="61"/>
      <c r="O122" s="62">
        <f t="shared" si="18"/>
        <v>0</v>
      </c>
      <c r="P122" s="63">
        <f>+VLOOKUP(B122,'[153]m codes'!$A:$B,2,0)</f>
        <v>200030271</v>
      </c>
      <c r="Q122" s="64">
        <f t="shared" si="19"/>
        <v>0</v>
      </c>
    </row>
    <row r="123" spans="1:19" s="63" customFormat="1" ht="26.25" customHeight="1" x14ac:dyDescent="0.2">
      <c r="A123" s="50">
        <f t="shared" si="20"/>
        <v>6</v>
      </c>
      <c r="B123" s="51" t="s">
        <v>148</v>
      </c>
      <c r="C123" s="52" t="s">
        <v>46</v>
      </c>
      <c r="D123" s="53"/>
      <c r="E123" s="53"/>
      <c r="F123" s="53"/>
      <c r="G123" s="56"/>
      <c r="H123" s="53"/>
      <c r="I123" s="57"/>
      <c r="J123" s="58"/>
      <c r="K123" s="59"/>
      <c r="L123" s="60"/>
      <c r="M123" s="53"/>
      <c r="N123" s="61"/>
      <c r="O123" s="62">
        <f t="shared" si="18"/>
        <v>0</v>
      </c>
      <c r="P123" s="63">
        <f>+VLOOKUP(B123,'[153]m codes'!$A:$B,2,0)</f>
        <v>200030272</v>
      </c>
      <c r="Q123" s="64">
        <f t="shared" si="19"/>
        <v>0</v>
      </c>
    </row>
    <row r="124" spans="1:19" s="63" customFormat="1" ht="26.25" customHeight="1" x14ac:dyDescent="0.2">
      <c r="A124" s="50">
        <f t="shared" si="20"/>
        <v>7</v>
      </c>
      <c r="B124" s="51" t="s">
        <v>149</v>
      </c>
      <c r="C124" s="52" t="s">
        <v>46</v>
      </c>
      <c r="D124" s="53"/>
      <c r="E124" s="53"/>
      <c r="F124" s="53"/>
      <c r="G124" s="56"/>
      <c r="H124" s="53"/>
      <c r="I124" s="57">
        <v>4474</v>
      </c>
      <c r="J124" s="58"/>
      <c r="K124" s="59"/>
      <c r="L124" s="60"/>
      <c r="M124" s="53"/>
      <c r="N124" s="61"/>
      <c r="O124" s="62">
        <f t="shared" si="18"/>
        <v>0</v>
      </c>
      <c r="P124" s="63">
        <f>+VLOOKUP(B124,'[153]m codes'!$A:$B,2,0)</f>
        <v>200030274</v>
      </c>
      <c r="Q124" s="64">
        <f t="shared" si="19"/>
        <v>0</v>
      </c>
    </row>
    <row r="125" spans="1:19" s="63" customFormat="1" ht="26.25" customHeight="1" x14ac:dyDescent="0.2">
      <c r="A125" s="50">
        <f t="shared" si="20"/>
        <v>8</v>
      </c>
      <c r="B125" s="51" t="s">
        <v>200</v>
      </c>
      <c r="C125" s="52" t="s">
        <v>46</v>
      </c>
      <c r="D125" s="53">
        <v>1</v>
      </c>
      <c r="E125" s="53"/>
      <c r="F125" s="53"/>
      <c r="G125" s="56"/>
      <c r="H125" s="53"/>
      <c r="I125" s="57"/>
      <c r="J125" s="58"/>
      <c r="K125" s="59"/>
      <c r="L125" s="60"/>
      <c r="M125" s="53"/>
      <c r="N125" s="61"/>
      <c r="O125" s="62"/>
      <c r="Q125" s="64"/>
    </row>
    <row r="126" spans="1:19" s="78" customFormat="1" ht="26.25" customHeight="1" x14ac:dyDescent="0.25">
      <c r="A126" s="67"/>
      <c r="B126" s="68" t="s">
        <v>100</v>
      </c>
      <c r="C126" s="68"/>
      <c r="D126" s="69"/>
      <c r="E126" s="69"/>
      <c r="F126" s="69"/>
      <c r="G126" s="70"/>
      <c r="H126" s="69"/>
      <c r="I126" s="71"/>
      <c r="J126" s="72"/>
      <c r="K126" s="73"/>
      <c r="L126" s="74"/>
      <c r="M126" s="75"/>
      <c r="N126" s="76"/>
      <c r="O126" s="77"/>
      <c r="Q126" s="79"/>
    </row>
    <row r="127" spans="1:19" ht="26.25" customHeight="1" x14ac:dyDescent="0.25">
      <c r="A127" s="88" t="s">
        <v>151</v>
      </c>
      <c r="B127" s="89" t="s">
        <v>152</v>
      </c>
      <c r="C127" s="89"/>
      <c r="D127" s="90"/>
      <c r="E127" s="90"/>
      <c r="F127" s="90"/>
      <c r="G127" s="81"/>
      <c r="H127" s="90"/>
      <c r="I127" s="91"/>
      <c r="J127" s="92"/>
      <c r="K127" s="93"/>
      <c r="L127" s="94"/>
      <c r="M127" s="95"/>
      <c r="N127" s="96"/>
      <c r="O127" s="103"/>
      <c r="Q127" s="49"/>
    </row>
    <row r="128" spans="1:19" s="108" customFormat="1" ht="26.25" customHeight="1" x14ac:dyDescent="0.2">
      <c r="A128" s="107">
        <v>1</v>
      </c>
      <c r="B128" s="51" t="s">
        <v>153</v>
      </c>
      <c r="C128" s="52" t="s">
        <v>46</v>
      </c>
      <c r="D128" s="53">
        <f>50+50+50</f>
        <v>150</v>
      </c>
      <c r="E128" s="53">
        <f>+'madhura details'!I108</f>
        <v>61</v>
      </c>
      <c r="F128" s="53"/>
      <c r="G128" s="56">
        <v>14</v>
      </c>
      <c r="H128" s="53"/>
      <c r="I128" s="57">
        <v>4474</v>
      </c>
      <c r="J128" s="58"/>
      <c r="K128" s="59"/>
      <c r="L128" s="60"/>
      <c r="M128" s="53"/>
      <c r="N128" s="61"/>
      <c r="O128" s="100">
        <f>SUM(K128:N128)</f>
        <v>0</v>
      </c>
      <c r="P128" s="108">
        <f>+VLOOKUP(B128,'[153]m codes'!$A:$B,2,0)</f>
        <v>200030277</v>
      </c>
      <c r="Q128" s="64">
        <f>+O128-F128</f>
        <v>0</v>
      </c>
      <c r="S128" s="108">
        <f>61-47</f>
        <v>14</v>
      </c>
    </row>
    <row r="129" spans="1:19" s="63" customFormat="1" ht="26.25" customHeight="1" x14ac:dyDescent="0.2">
      <c r="A129" s="50">
        <f>+A128+1</f>
        <v>2</v>
      </c>
      <c r="B129" s="51" t="s">
        <v>154</v>
      </c>
      <c r="C129" s="52" t="s">
        <v>46</v>
      </c>
      <c r="D129" s="53"/>
      <c r="E129" s="53"/>
      <c r="F129" s="53"/>
      <c r="G129" s="56"/>
      <c r="H129" s="53"/>
      <c r="I129" s="57"/>
      <c r="J129" s="58"/>
      <c r="K129" s="59"/>
      <c r="L129" s="60"/>
      <c r="M129" s="53"/>
      <c r="N129" s="61"/>
      <c r="O129" s="62">
        <f>SUM(K129:N129)</f>
        <v>0</v>
      </c>
      <c r="P129" s="63">
        <f>+VLOOKUP(B129,'[153]m codes'!$A:$B,2,0)</f>
        <v>200030278</v>
      </c>
      <c r="Q129" s="64">
        <f>+O129-F129</f>
        <v>0</v>
      </c>
      <c r="S129" s="63">
        <f>150-61</f>
        <v>89</v>
      </c>
    </row>
    <row r="130" spans="1:19" s="63" customFormat="1" ht="26.25" customHeight="1" x14ac:dyDescent="0.2">
      <c r="A130" s="50">
        <f t="shared" ref="A130:A132" si="21">+A129+1</f>
        <v>3</v>
      </c>
      <c r="B130" s="51" t="s">
        <v>155</v>
      </c>
      <c r="C130" s="52" t="s">
        <v>46</v>
      </c>
      <c r="D130" s="53"/>
      <c r="E130" s="53"/>
      <c r="F130" s="53"/>
      <c r="G130" s="56"/>
      <c r="H130" s="53"/>
      <c r="I130" s="57"/>
      <c r="J130" s="58"/>
      <c r="K130" s="59"/>
      <c r="L130" s="60"/>
      <c r="M130" s="53"/>
      <c r="N130" s="61"/>
      <c r="O130" s="62">
        <f>SUM(K130:N130)</f>
        <v>0</v>
      </c>
      <c r="P130" s="63">
        <f>+VLOOKUP(B130,'[153]m codes'!$A:$B,2,0)</f>
        <v>200030279</v>
      </c>
      <c r="Q130" s="64">
        <f>+O130-F130</f>
        <v>0</v>
      </c>
    </row>
    <row r="131" spans="1:19" s="63" customFormat="1" ht="26.25" customHeight="1" x14ac:dyDescent="0.2">
      <c r="A131" s="50">
        <f t="shared" si="21"/>
        <v>4</v>
      </c>
      <c r="B131" s="51" t="s">
        <v>156</v>
      </c>
      <c r="C131" s="52" t="s">
        <v>46</v>
      </c>
      <c r="D131" s="53"/>
      <c r="E131" s="53"/>
      <c r="F131" s="53"/>
      <c r="G131" s="56"/>
      <c r="H131" s="53"/>
      <c r="I131" s="57">
        <v>4474</v>
      </c>
      <c r="J131" s="58"/>
      <c r="K131" s="59"/>
      <c r="L131" s="60"/>
      <c r="M131" s="53"/>
      <c r="N131" s="61"/>
      <c r="O131" s="62">
        <f>SUM(K131:N131)</f>
        <v>0</v>
      </c>
      <c r="P131" s="63">
        <f>+VLOOKUP(B131,'[153]m codes'!$A:$B,2,0)</f>
        <v>200030280</v>
      </c>
      <c r="Q131" s="64">
        <f>+O131-F131</f>
        <v>0</v>
      </c>
    </row>
    <row r="132" spans="1:19" s="63" customFormat="1" ht="26.25" customHeight="1" x14ac:dyDescent="0.2">
      <c r="A132" s="50">
        <f t="shared" si="21"/>
        <v>5</v>
      </c>
      <c r="B132" s="51" t="s">
        <v>157</v>
      </c>
      <c r="C132" s="52" t="s">
        <v>46</v>
      </c>
      <c r="D132" s="53"/>
      <c r="E132" s="53"/>
      <c r="F132" s="53"/>
      <c r="G132" s="56"/>
      <c r="H132" s="53"/>
      <c r="I132" s="57"/>
      <c r="J132" s="58"/>
      <c r="K132" s="59"/>
      <c r="L132" s="60"/>
      <c r="M132" s="53"/>
      <c r="N132" s="61"/>
      <c r="O132" s="62">
        <f>SUM(K132:N132)</f>
        <v>0</v>
      </c>
      <c r="P132" s="63">
        <f>+VLOOKUP(B132,'[153]m codes'!$A:$B,2,0)</f>
        <v>200030282</v>
      </c>
      <c r="Q132" s="64">
        <f>+O132-F132</f>
        <v>0</v>
      </c>
    </row>
    <row r="133" spans="1:19" s="78" customFormat="1" ht="26.25" customHeight="1" x14ac:dyDescent="0.25">
      <c r="A133" s="67"/>
      <c r="B133" s="68" t="s">
        <v>100</v>
      </c>
      <c r="C133" s="68"/>
      <c r="D133" s="69"/>
      <c r="E133" s="69"/>
      <c r="F133" s="69"/>
      <c r="G133" s="70"/>
      <c r="H133" s="69"/>
      <c r="I133" s="71"/>
      <c r="J133" s="72"/>
      <c r="K133" s="73"/>
      <c r="L133" s="74"/>
      <c r="M133" s="75"/>
      <c r="N133" s="76"/>
      <c r="O133" s="77"/>
      <c r="Q133" s="79"/>
    </row>
    <row r="134" spans="1:19" s="48" customFormat="1" ht="26.25" customHeight="1" x14ac:dyDescent="0.2">
      <c r="A134" s="38">
        <v>1</v>
      </c>
      <c r="B134" s="39" t="s">
        <v>1</v>
      </c>
      <c r="C134" s="39"/>
      <c r="D134" s="40"/>
      <c r="E134" s="40"/>
      <c r="F134" s="40"/>
      <c r="G134" s="41"/>
      <c r="H134" s="40"/>
      <c r="I134" s="40"/>
      <c r="J134" s="109"/>
      <c r="K134" s="110"/>
      <c r="L134" s="111"/>
      <c r="M134" s="40"/>
      <c r="N134" s="112"/>
      <c r="O134" s="113"/>
      <c r="Q134" s="114"/>
    </row>
    <row r="135" spans="1:19" s="108" customFormat="1" ht="26.25" customHeight="1" x14ac:dyDescent="0.2">
      <c r="A135" s="169">
        <v>1</v>
      </c>
      <c r="B135" s="51" t="s">
        <v>158</v>
      </c>
      <c r="C135" s="52" t="s">
        <v>31</v>
      </c>
      <c r="D135" s="53"/>
      <c r="E135" s="53"/>
      <c r="F135" s="53"/>
      <c r="G135" s="56"/>
      <c r="H135" s="53"/>
      <c r="I135" s="57">
        <v>4474</v>
      </c>
      <c r="J135" s="58"/>
      <c r="K135" s="53">
        <f>+K3</f>
        <v>0</v>
      </c>
      <c r="L135" s="53">
        <f>+L3</f>
        <v>0</v>
      </c>
      <c r="M135" s="53"/>
      <c r="N135" s="61"/>
      <c r="O135" s="100">
        <f t="shared" ref="O135:O156" si="22">SUM(K135:N135)</f>
        <v>0</v>
      </c>
      <c r="P135" s="108">
        <f>+VLOOKUP(B135,'[153]m codes'!$A:$B,2,0)</f>
        <v>1200000409</v>
      </c>
      <c r="Q135" s="53">
        <f t="shared" ref="Q135:Q156" si="23">+O135-F135</f>
        <v>0</v>
      </c>
    </row>
    <row r="136" spans="1:19" s="63" customFormat="1" ht="26.25" customHeight="1" x14ac:dyDescent="0.2">
      <c r="A136" s="50">
        <f>+A135+1</f>
        <v>2</v>
      </c>
      <c r="B136" s="51" t="s">
        <v>159</v>
      </c>
      <c r="C136" s="52" t="s">
        <v>31</v>
      </c>
      <c r="D136" s="53"/>
      <c r="E136" s="53"/>
      <c r="F136" s="53"/>
      <c r="G136" s="56"/>
      <c r="H136" s="53"/>
      <c r="I136" s="57"/>
      <c r="J136" s="58"/>
      <c r="K136" s="53">
        <f>+K3*5</f>
        <v>0</v>
      </c>
      <c r="L136" s="53">
        <f>+L3*5</f>
        <v>0</v>
      </c>
      <c r="M136" s="53"/>
      <c r="N136" s="61"/>
      <c r="O136" s="62">
        <f t="shared" si="22"/>
        <v>0</v>
      </c>
      <c r="P136" s="63">
        <f>+VLOOKUP(B136,'[153]m codes'!$A:$B,2,0)</f>
        <v>1200000408</v>
      </c>
      <c r="Q136" s="64">
        <f t="shared" si="23"/>
        <v>0</v>
      </c>
    </row>
    <row r="137" spans="1:19" s="63" customFormat="1" ht="26.25" customHeight="1" x14ac:dyDescent="0.2">
      <c r="A137" s="50">
        <f t="shared" ref="A137:A156" si="24">+A136+1</f>
        <v>3</v>
      </c>
      <c r="B137" s="51" t="s">
        <v>160</v>
      </c>
      <c r="C137" s="52" t="s">
        <v>46</v>
      </c>
      <c r="D137" s="53"/>
      <c r="E137" s="53"/>
      <c r="F137" s="53"/>
      <c r="G137" s="56"/>
      <c r="H137" s="53"/>
      <c r="I137" s="57">
        <v>4474</v>
      </c>
      <c r="J137" s="58"/>
      <c r="K137" s="53">
        <f>+K3</f>
        <v>0</v>
      </c>
      <c r="L137" s="53">
        <f>+L3</f>
        <v>0</v>
      </c>
      <c r="M137" s="53"/>
      <c r="N137" s="61"/>
      <c r="O137" s="62">
        <f t="shared" si="22"/>
        <v>0</v>
      </c>
      <c r="P137" s="63">
        <f>+VLOOKUP(B137,'[153]m codes'!$A:$B,2,0)</f>
        <v>1200000231</v>
      </c>
      <c r="Q137" s="64">
        <f t="shared" si="23"/>
        <v>0</v>
      </c>
    </row>
    <row r="138" spans="1:19" s="63" customFormat="1" ht="26.25" customHeight="1" x14ac:dyDescent="0.2">
      <c r="A138" s="50">
        <f t="shared" si="24"/>
        <v>4</v>
      </c>
      <c r="B138" s="51" t="s">
        <v>161</v>
      </c>
      <c r="C138" s="52" t="s">
        <v>46</v>
      </c>
      <c r="D138" s="53"/>
      <c r="E138" s="53"/>
      <c r="F138" s="53"/>
      <c r="G138" s="56"/>
      <c r="H138" s="53"/>
      <c r="I138" s="57"/>
      <c r="J138" s="58"/>
      <c r="K138" s="53">
        <f>+ROUND(K3*0.9,0)</f>
        <v>0</v>
      </c>
      <c r="L138" s="53"/>
      <c r="M138" s="53"/>
      <c r="N138" s="61"/>
      <c r="O138" s="62">
        <f t="shared" si="22"/>
        <v>0</v>
      </c>
      <c r="P138" s="63">
        <f>+VLOOKUP(B138,'[153]m codes'!$A:$B,2,0)</f>
        <v>1200000410</v>
      </c>
      <c r="Q138" s="64">
        <f t="shared" si="23"/>
        <v>0</v>
      </c>
    </row>
    <row r="139" spans="1:19" s="63" customFormat="1" ht="26.25" customHeight="1" x14ac:dyDescent="0.2">
      <c r="A139" s="50">
        <f t="shared" si="24"/>
        <v>5</v>
      </c>
      <c r="B139" s="51" t="s">
        <v>162</v>
      </c>
      <c r="C139" s="52" t="s">
        <v>46</v>
      </c>
      <c r="D139" s="53"/>
      <c r="E139" s="53"/>
      <c r="F139" s="53"/>
      <c r="G139" s="56"/>
      <c r="H139" s="53"/>
      <c r="I139" s="57"/>
      <c r="J139" s="58"/>
      <c r="K139" s="53"/>
      <c r="L139" s="53"/>
      <c r="M139" s="53"/>
      <c r="N139" s="61"/>
      <c r="O139" s="62">
        <f t="shared" si="22"/>
        <v>0</v>
      </c>
      <c r="P139" s="63">
        <f>+VLOOKUP(B139,'[153]m codes'!$A:$B,2,0)</f>
        <v>1200000425</v>
      </c>
      <c r="Q139" s="64">
        <f t="shared" si="23"/>
        <v>0</v>
      </c>
    </row>
    <row r="140" spans="1:19" s="63" customFormat="1" ht="26.25" customHeight="1" x14ac:dyDescent="0.2">
      <c r="A140" s="50">
        <f t="shared" si="24"/>
        <v>6</v>
      </c>
      <c r="B140" s="170" t="s">
        <v>163</v>
      </c>
      <c r="C140" s="52" t="s">
        <v>46</v>
      </c>
      <c r="D140" s="53"/>
      <c r="E140" s="53"/>
      <c r="F140" s="53"/>
      <c r="G140" s="56"/>
      <c r="H140" s="53"/>
      <c r="I140" s="57">
        <v>4474</v>
      </c>
      <c r="J140" s="58"/>
      <c r="K140" s="53"/>
      <c r="L140" s="53"/>
      <c r="M140" s="53"/>
      <c r="N140" s="61"/>
      <c r="O140" s="62">
        <f t="shared" si="22"/>
        <v>0</v>
      </c>
      <c r="P140" s="63">
        <f>+VLOOKUP(B140,'[153]m codes'!$A:$B,2,0)</f>
        <v>1200000411</v>
      </c>
      <c r="Q140" s="64">
        <f t="shared" si="23"/>
        <v>0</v>
      </c>
    </row>
    <row r="141" spans="1:19" s="63" customFormat="1" ht="26.25" customHeight="1" x14ac:dyDescent="0.2">
      <c r="A141" s="50">
        <f t="shared" si="24"/>
        <v>7</v>
      </c>
      <c r="B141" s="170" t="s">
        <v>164</v>
      </c>
      <c r="C141" s="52" t="s">
        <v>46</v>
      </c>
      <c r="D141" s="53"/>
      <c r="E141" s="53"/>
      <c r="F141" s="53"/>
      <c r="G141" s="56"/>
      <c r="H141" s="53"/>
      <c r="I141" s="57"/>
      <c r="J141" s="58"/>
      <c r="K141" s="53"/>
      <c r="L141" s="53"/>
      <c r="M141" s="53"/>
      <c r="N141" s="61"/>
      <c r="O141" s="62">
        <f t="shared" si="22"/>
        <v>0</v>
      </c>
      <c r="P141" s="63">
        <f>+VLOOKUP(B141,'[153]m codes'!$A:$B,2,0)</f>
        <v>900008156</v>
      </c>
      <c r="Q141" s="64">
        <f t="shared" si="23"/>
        <v>0</v>
      </c>
    </row>
    <row r="142" spans="1:19" s="63" customFormat="1" ht="26.25" customHeight="1" x14ac:dyDescent="0.2">
      <c r="A142" s="50">
        <f t="shared" si="24"/>
        <v>8</v>
      </c>
      <c r="B142" s="170" t="s">
        <v>165</v>
      </c>
      <c r="C142" s="52" t="s">
        <v>46</v>
      </c>
      <c r="D142" s="53"/>
      <c r="E142" s="53"/>
      <c r="F142" s="53"/>
      <c r="G142" s="56"/>
      <c r="H142" s="53"/>
      <c r="I142" s="57"/>
      <c r="J142" s="58"/>
      <c r="K142" s="53"/>
      <c r="L142" s="53"/>
      <c r="M142" s="53"/>
      <c r="N142" s="61"/>
      <c r="O142" s="62">
        <f t="shared" si="22"/>
        <v>0</v>
      </c>
      <c r="P142" s="63">
        <f>+VLOOKUP(B142,'[153]m codes'!$A:$B,2,0)</f>
        <v>900008157</v>
      </c>
      <c r="Q142" s="64">
        <f t="shared" si="23"/>
        <v>0</v>
      </c>
    </row>
    <row r="143" spans="1:19" s="63" customFormat="1" ht="26.25" customHeight="1" x14ac:dyDescent="0.2">
      <c r="A143" s="50">
        <f t="shared" si="24"/>
        <v>9</v>
      </c>
      <c r="B143" s="170" t="s">
        <v>166</v>
      </c>
      <c r="C143" s="52" t="s">
        <v>46</v>
      </c>
      <c r="D143" s="53"/>
      <c r="E143" s="53"/>
      <c r="F143" s="53"/>
      <c r="G143" s="56"/>
      <c r="H143" s="53"/>
      <c r="I143" s="57">
        <v>4474</v>
      </c>
      <c r="J143" s="58"/>
      <c r="K143" s="53"/>
      <c r="L143" s="53"/>
      <c r="M143" s="53"/>
      <c r="N143" s="61"/>
      <c r="O143" s="62">
        <f t="shared" si="22"/>
        <v>0</v>
      </c>
      <c r="P143" s="63">
        <f>+VLOOKUP(B143,'[153]m codes'!$A:$B,2,0)</f>
        <v>900008159</v>
      </c>
      <c r="Q143" s="64">
        <f t="shared" si="23"/>
        <v>0</v>
      </c>
    </row>
    <row r="144" spans="1:19" s="63" customFormat="1" ht="26.25" customHeight="1" x14ac:dyDescent="0.2">
      <c r="A144" s="50">
        <f t="shared" si="24"/>
        <v>10</v>
      </c>
      <c r="B144" s="51" t="s">
        <v>167</v>
      </c>
      <c r="C144" s="52" t="s">
        <v>46</v>
      </c>
      <c r="D144" s="53"/>
      <c r="E144" s="53"/>
      <c r="F144" s="53"/>
      <c r="G144" s="56"/>
      <c r="H144" s="53"/>
      <c r="I144" s="57"/>
      <c r="J144" s="58"/>
      <c r="K144" s="53"/>
      <c r="L144" s="53"/>
      <c r="M144" s="53"/>
      <c r="N144" s="61"/>
      <c r="O144" s="62">
        <f t="shared" si="22"/>
        <v>0</v>
      </c>
      <c r="P144" s="63">
        <f>+VLOOKUP(B144,'[153]m codes'!$A:$B,2,0)</f>
        <v>900008617</v>
      </c>
      <c r="Q144" s="64">
        <f t="shared" si="23"/>
        <v>0</v>
      </c>
    </row>
    <row r="145" spans="1:17" s="63" customFormat="1" ht="26.25" customHeight="1" x14ac:dyDescent="0.2">
      <c r="A145" s="50">
        <f t="shared" si="24"/>
        <v>11</v>
      </c>
      <c r="B145" s="51" t="s">
        <v>168</v>
      </c>
      <c r="C145" s="52" t="s">
        <v>46</v>
      </c>
      <c r="D145" s="53"/>
      <c r="E145" s="53"/>
      <c r="F145" s="53"/>
      <c r="G145" s="56"/>
      <c r="H145" s="53"/>
      <c r="I145" s="57"/>
      <c r="J145" s="58"/>
      <c r="K145" s="53"/>
      <c r="L145" s="53"/>
      <c r="M145" s="53"/>
      <c r="N145" s="61"/>
      <c r="O145" s="62">
        <f t="shared" si="22"/>
        <v>0</v>
      </c>
      <c r="P145" s="63">
        <f>+VLOOKUP(B145,'[153]m codes'!$A:$B,2,0)</f>
        <v>900007416</v>
      </c>
      <c r="Q145" s="64">
        <f t="shared" si="23"/>
        <v>0</v>
      </c>
    </row>
    <row r="146" spans="1:17" s="63" customFormat="1" ht="26.25" customHeight="1" x14ac:dyDescent="0.2">
      <c r="A146" s="50">
        <f t="shared" si="24"/>
        <v>12</v>
      </c>
      <c r="B146" s="51" t="s">
        <v>169</v>
      </c>
      <c r="C146" s="52" t="s">
        <v>46</v>
      </c>
      <c r="D146" s="53"/>
      <c r="E146" s="53"/>
      <c r="F146" s="53"/>
      <c r="G146" s="56"/>
      <c r="H146" s="53"/>
      <c r="I146" s="57"/>
      <c r="J146" s="58"/>
      <c r="K146" s="53">
        <f>+K3*2</f>
        <v>0</v>
      </c>
      <c r="L146" s="53">
        <f>+L3*2</f>
        <v>0</v>
      </c>
      <c r="M146" s="53"/>
      <c r="N146" s="61"/>
      <c r="O146" s="62">
        <f t="shared" si="22"/>
        <v>0</v>
      </c>
      <c r="P146" s="63">
        <f>+VLOOKUP(B146,'[153]m codes'!$A:$B,2,0)</f>
        <v>1200000419</v>
      </c>
      <c r="Q146" s="64">
        <f t="shared" si="23"/>
        <v>0</v>
      </c>
    </row>
    <row r="147" spans="1:17" s="63" customFormat="1" ht="26.25" customHeight="1" x14ac:dyDescent="0.2">
      <c r="A147" s="50">
        <f t="shared" si="24"/>
        <v>13</v>
      </c>
      <c r="B147" s="51" t="s">
        <v>170</v>
      </c>
      <c r="C147" s="52" t="s">
        <v>46</v>
      </c>
      <c r="D147" s="53"/>
      <c r="E147" s="53"/>
      <c r="F147" s="53"/>
      <c r="G147" s="56"/>
      <c r="H147" s="53"/>
      <c r="I147" s="57"/>
      <c r="J147" s="58"/>
      <c r="K147" s="53">
        <f>+K3</f>
        <v>0</v>
      </c>
      <c r="L147" s="53">
        <f>+L3</f>
        <v>0</v>
      </c>
      <c r="M147" s="53"/>
      <c r="N147" s="61"/>
      <c r="O147" s="62">
        <f t="shared" si="22"/>
        <v>0</v>
      </c>
      <c r="P147" s="63">
        <f>+VLOOKUP(B147,'[153]m codes'!$A:$B,2,0)</f>
        <v>1200000416</v>
      </c>
      <c r="Q147" s="64">
        <f t="shared" si="23"/>
        <v>0</v>
      </c>
    </row>
    <row r="148" spans="1:17" s="63" customFormat="1" ht="26.25" customHeight="1" x14ac:dyDescent="0.2">
      <c r="A148" s="50">
        <f t="shared" si="24"/>
        <v>14</v>
      </c>
      <c r="B148" s="51" t="s">
        <v>171</v>
      </c>
      <c r="C148" s="52" t="s">
        <v>46</v>
      </c>
      <c r="D148" s="53"/>
      <c r="E148" s="53"/>
      <c r="F148" s="53"/>
      <c r="G148" s="56"/>
      <c r="H148" s="53"/>
      <c r="I148" s="57">
        <v>4474</v>
      </c>
      <c r="J148" s="58"/>
      <c r="K148" s="53"/>
      <c r="L148" s="53"/>
      <c r="M148" s="53"/>
      <c r="N148" s="61"/>
      <c r="O148" s="62">
        <f t="shared" si="22"/>
        <v>0</v>
      </c>
      <c r="P148" s="63">
        <f>+VLOOKUP(B148,'[153]m codes'!$A:$B,2,0)</f>
        <v>1200000418</v>
      </c>
      <c r="Q148" s="64">
        <f t="shared" si="23"/>
        <v>0</v>
      </c>
    </row>
    <row r="149" spans="1:17" s="63" customFormat="1" ht="26.25" customHeight="1" x14ac:dyDescent="0.2">
      <c r="A149" s="50">
        <f t="shared" si="24"/>
        <v>15</v>
      </c>
      <c r="B149" s="51" t="s">
        <v>172</v>
      </c>
      <c r="C149" s="52" t="s">
        <v>46</v>
      </c>
      <c r="D149" s="53"/>
      <c r="E149" s="53"/>
      <c r="F149" s="53"/>
      <c r="G149" s="56"/>
      <c r="H149" s="53"/>
      <c r="I149" s="57"/>
      <c r="J149" s="58"/>
      <c r="K149" s="53">
        <f>+K3</f>
        <v>0</v>
      </c>
      <c r="L149" s="53">
        <f>+L3</f>
        <v>0</v>
      </c>
      <c r="M149" s="53"/>
      <c r="N149" s="61"/>
      <c r="O149" s="62">
        <f t="shared" si="22"/>
        <v>0</v>
      </c>
      <c r="P149" s="63">
        <f>+VLOOKUP(B149,'[153]m codes'!$A:$B,2,0)</f>
        <v>1200000450</v>
      </c>
      <c r="Q149" s="64">
        <f t="shared" si="23"/>
        <v>0</v>
      </c>
    </row>
    <row r="150" spans="1:17" s="63" customFormat="1" ht="26.25" customHeight="1" x14ac:dyDescent="0.2">
      <c r="A150" s="50">
        <f t="shared" si="24"/>
        <v>16</v>
      </c>
      <c r="B150" s="51" t="s">
        <v>173</v>
      </c>
      <c r="C150" s="52" t="s">
        <v>46</v>
      </c>
      <c r="D150" s="53"/>
      <c r="E150" s="53"/>
      <c r="F150" s="53"/>
      <c r="G150" s="56"/>
      <c r="H150" s="53"/>
      <c r="I150" s="57"/>
      <c r="J150" s="58"/>
      <c r="K150" s="53">
        <f>+K3</f>
        <v>0</v>
      </c>
      <c r="L150" s="53">
        <f>+L3</f>
        <v>0</v>
      </c>
      <c r="M150" s="53"/>
      <c r="N150" s="61"/>
      <c r="O150" s="62">
        <f t="shared" si="22"/>
        <v>0</v>
      </c>
      <c r="P150" s="63">
        <f>+VLOOKUP(B150,'[153]m codes'!$A:$B,2,0)</f>
        <v>1200000451</v>
      </c>
      <c r="Q150" s="64">
        <f t="shared" si="23"/>
        <v>0</v>
      </c>
    </row>
    <row r="151" spans="1:17" s="63" customFormat="1" ht="26.25" customHeight="1" x14ac:dyDescent="0.2">
      <c r="A151" s="50">
        <f t="shared" si="24"/>
        <v>17</v>
      </c>
      <c r="B151" s="51" t="s">
        <v>174</v>
      </c>
      <c r="C151" s="52" t="s">
        <v>46</v>
      </c>
      <c r="D151" s="53"/>
      <c r="E151" s="53"/>
      <c r="F151" s="53"/>
      <c r="G151" s="56"/>
      <c r="H151" s="53"/>
      <c r="I151" s="57"/>
      <c r="J151" s="58"/>
      <c r="K151" s="53">
        <f>+K3</f>
        <v>0</v>
      </c>
      <c r="L151" s="53">
        <f>+L3</f>
        <v>0</v>
      </c>
      <c r="M151" s="53"/>
      <c r="N151" s="61"/>
      <c r="O151" s="62">
        <f t="shared" si="22"/>
        <v>0</v>
      </c>
      <c r="P151" s="63">
        <f>+VLOOKUP(B151,'[153]m codes'!$A:$B,2,0)</f>
        <v>1200000448</v>
      </c>
      <c r="Q151" s="64">
        <f t="shared" si="23"/>
        <v>0</v>
      </c>
    </row>
    <row r="152" spans="1:17" s="63" customFormat="1" ht="26.25" customHeight="1" x14ac:dyDescent="0.2">
      <c r="A152" s="50">
        <f t="shared" si="24"/>
        <v>18</v>
      </c>
      <c r="B152" s="51" t="s">
        <v>175</v>
      </c>
      <c r="C152" s="52" t="s">
        <v>46</v>
      </c>
      <c r="D152" s="53"/>
      <c r="E152" s="53"/>
      <c r="F152" s="53"/>
      <c r="G152" s="56"/>
      <c r="H152" s="53"/>
      <c r="I152" s="57">
        <v>4474</v>
      </c>
      <c r="J152" s="58"/>
      <c r="K152" s="53">
        <f>+K3</f>
        <v>0</v>
      </c>
      <c r="L152" s="53">
        <f>+L3</f>
        <v>0</v>
      </c>
      <c r="M152" s="53"/>
      <c r="N152" s="61"/>
      <c r="O152" s="62">
        <f t="shared" si="22"/>
        <v>0</v>
      </c>
      <c r="P152" s="63">
        <f>+VLOOKUP(B152,'[153]m codes'!$A:$B,2,0)</f>
        <v>1200000417</v>
      </c>
      <c r="Q152" s="64">
        <f t="shared" si="23"/>
        <v>0</v>
      </c>
    </row>
    <row r="153" spans="1:17" s="63" customFormat="1" ht="26.25" customHeight="1" x14ac:dyDescent="0.2">
      <c r="A153" s="50">
        <f t="shared" si="24"/>
        <v>19</v>
      </c>
      <c r="B153" s="51" t="s">
        <v>176</v>
      </c>
      <c r="C153" s="52" t="s">
        <v>46</v>
      </c>
      <c r="D153" s="53"/>
      <c r="E153" s="53"/>
      <c r="F153" s="53"/>
      <c r="G153" s="56"/>
      <c r="H153" s="53"/>
      <c r="I153" s="57"/>
      <c r="J153" s="58"/>
      <c r="K153" s="53">
        <f>+K3</f>
        <v>0</v>
      </c>
      <c r="L153" s="53">
        <f>+L3</f>
        <v>0</v>
      </c>
      <c r="M153" s="53"/>
      <c r="N153" s="61"/>
      <c r="O153" s="62">
        <f t="shared" si="22"/>
        <v>0</v>
      </c>
      <c r="P153" s="63">
        <f>+VLOOKUP(B153,'[153]m codes'!$A:$B,2,0)</f>
        <v>1200000414</v>
      </c>
      <c r="Q153" s="64">
        <f t="shared" si="23"/>
        <v>0</v>
      </c>
    </row>
    <row r="154" spans="1:17" s="63" customFormat="1" ht="26.25" customHeight="1" x14ac:dyDescent="0.2">
      <c r="A154" s="50">
        <f t="shared" si="24"/>
        <v>20</v>
      </c>
      <c r="B154" s="51" t="s">
        <v>177</v>
      </c>
      <c r="C154" s="52" t="s">
        <v>46</v>
      </c>
      <c r="D154" s="53"/>
      <c r="E154" s="53"/>
      <c r="F154" s="53"/>
      <c r="G154" s="56"/>
      <c r="H154" s="53"/>
      <c r="I154" s="57"/>
      <c r="J154" s="58"/>
      <c r="K154" s="59"/>
      <c r="L154" s="53"/>
      <c r="M154" s="53"/>
      <c r="N154" s="61"/>
      <c r="O154" s="62">
        <f t="shared" si="22"/>
        <v>0</v>
      </c>
      <c r="P154" s="63">
        <f>+VLOOKUP(B154,'[153]m codes'!$A:$B,2,0)</f>
        <v>1200000415</v>
      </c>
      <c r="Q154" s="64">
        <f t="shared" si="23"/>
        <v>0</v>
      </c>
    </row>
    <row r="155" spans="1:17" s="63" customFormat="1" ht="26.25" customHeight="1" x14ac:dyDescent="0.2">
      <c r="A155" s="50">
        <f t="shared" si="24"/>
        <v>21</v>
      </c>
      <c r="B155" s="51" t="s">
        <v>178</v>
      </c>
      <c r="C155" s="52" t="s">
        <v>46</v>
      </c>
      <c r="D155" s="53"/>
      <c r="E155" s="53"/>
      <c r="F155" s="53"/>
      <c r="G155" s="56"/>
      <c r="H155" s="53"/>
      <c r="I155" s="57"/>
      <c r="J155" s="58"/>
      <c r="K155" s="59"/>
      <c r="L155" s="53"/>
      <c r="M155" s="53"/>
      <c r="N155" s="61"/>
      <c r="O155" s="62">
        <f t="shared" si="22"/>
        <v>0</v>
      </c>
      <c r="P155" s="63">
        <f>+VLOOKUP(B155,'[153]m codes'!$A:$B,2,0)</f>
        <v>200001364</v>
      </c>
      <c r="Q155" s="64">
        <f t="shared" si="23"/>
        <v>0</v>
      </c>
    </row>
    <row r="156" spans="1:17" s="63" customFormat="1" ht="26.25" customHeight="1" x14ac:dyDescent="0.2">
      <c r="A156" s="116">
        <f t="shared" si="24"/>
        <v>22</v>
      </c>
      <c r="B156" s="117"/>
      <c r="C156" s="53"/>
      <c r="D156" s="53"/>
      <c r="E156" s="53"/>
      <c r="F156" s="53"/>
      <c r="G156" s="56"/>
      <c r="H156" s="53"/>
      <c r="I156" s="57"/>
      <c r="J156" s="58"/>
      <c r="K156" s="59"/>
      <c r="L156" s="60"/>
      <c r="M156" s="53"/>
      <c r="N156" s="61"/>
      <c r="O156" s="62">
        <f t="shared" si="22"/>
        <v>0</v>
      </c>
      <c r="P156" s="63" t="e">
        <f>+VLOOKUP(B156,'[153]m codes'!$A:$B,2,0)</f>
        <v>#N/A</v>
      </c>
      <c r="Q156" s="64">
        <f t="shared" si="23"/>
        <v>0</v>
      </c>
    </row>
    <row r="157" spans="1:17" s="78" customFormat="1" ht="26.25" customHeight="1" x14ac:dyDescent="0.25">
      <c r="A157" s="118"/>
      <c r="B157" s="75" t="s">
        <v>100</v>
      </c>
      <c r="C157" s="75"/>
      <c r="D157" s="69"/>
      <c r="E157" s="69"/>
      <c r="F157" s="69"/>
      <c r="G157" s="70"/>
      <c r="H157" s="69"/>
      <c r="I157" s="71"/>
      <c r="J157" s="72"/>
      <c r="K157" s="73"/>
      <c r="L157" s="74"/>
      <c r="M157" s="75"/>
      <c r="N157" s="76"/>
      <c r="O157" s="77"/>
      <c r="Q157" s="79"/>
    </row>
    <row r="158" spans="1:17" x14ac:dyDescent="0.25">
      <c r="A158" s="119"/>
      <c r="B158" s="120"/>
      <c r="C158" s="120"/>
      <c r="D158" s="119"/>
      <c r="E158" s="119"/>
      <c r="F158" s="119"/>
      <c r="G158" s="119"/>
      <c r="H158" s="119"/>
      <c r="I158" s="121"/>
      <c r="J158" s="120"/>
      <c r="K158" s="122"/>
      <c r="L158" s="120"/>
      <c r="M158" s="120"/>
      <c r="N158" s="124"/>
      <c r="O158" s="120"/>
      <c r="Q158" s="125"/>
    </row>
    <row r="159" spans="1:17" x14ac:dyDescent="0.25">
      <c r="A159" s="119"/>
      <c r="B159" s="120"/>
      <c r="C159" s="120"/>
      <c r="D159" s="119"/>
      <c r="E159" s="119"/>
      <c r="F159" s="119"/>
      <c r="G159" s="119"/>
      <c r="H159" s="119"/>
      <c r="I159" s="121"/>
      <c r="J159" s="120"/>
      <c r="K159" s="122"/>
      <c r="L159" s="120"/>
      <c r="M159" s="120"/>
      <c r="N159" s="124"/>
      <c r="O159" s="120"/>
      <c r="Q159" s="125"/>
    </row>
    <row r="160" spans="1:17" x14ac:dyDescent="0.25">
      <c r="A160" s="119"/>
      <c r="B160" s="120"/>
      <c r="C160" s="120"/>
      <c r="D160" s="119"/>
      <c r="E160" s="119"/>
      <c r="F160" s="119"/>
      <c r="G160" s="119"/>
      <c r="H160" s="119"/>
      <c r="I160" s="121"/>
      <c r="J160" s="120"/>
      <c r="K160" s="122"/>
      <c r="L160" s="120"/>
      <c r="M160" s="120"/>
      <c r="N160" s="124"/>
      <c r="O160" s="120"/>
      <c r="Q160" s="125"/>
    </row>
    <row r="161" spans="1:17" s="131" customFormat="1" ht="14.25" x14ac:dyDescent="0.25">
      <c r="A161" s="241" t="s">
        <v>179</v>
      </c>
      <c r="B161" s="241"/>
      <c r="C161" s="241"/>
      <c r="D161" s="241"/>
      <c r="E161" s="241"/>
      <c r="F161" s="241"/>
      <c r="G161" s="241"/>
      <c r="H161" s="241"/>
      <c r="I161" s="241"/>
      <c r="J161" s="241"/>
      <c r="K161" s="127"/>
      <c r="L161" s="126"/>
      <c r="M161" s="126"/>
      <c r="N161" s="129"/>
      <c r="O161" s="130"/>
      <c r="Q161" s="132"/>
    </row>
    <row r="164" spans="1:17" x14ac:dyDescent="0.25">
      <c r="B164" s="133"/>
      <c r="D164"/>
      <c r="E164"/>
      <c r="F164"/>
      <c r="G164"/>
      <c r="H164"/>
      <c r="I164"/>
      <c r="K164"/>
      <c r="N164"/>
      <c r="O164"/>
      <c r="Q164"/>
    </row>
    <row r="165" spans="1:17" ht="15.75" x14ac:dyDescent="0.25">
      <c r="B165" s="134" t="s">
        <v>180</v>
      </c>
      <c r="D165"/>
      <c r="E165"/>
      <c r="F165"/>
      <c r="G165"/>
      <c r="H165"/>
      <c r="I165"/>
      <c r="K165"/>
      <c r="N165"/>
      <c r="O165"/>
      <c r="Q165"/>
    </row>
    <row r="166" spans="1:17" x14ac:dyDescent="0.25">
      <c r="B166" s="133"/>
      <c r="D166"/>
      <c r="E166"/>
      <c r="F166"/>
      <c r="G166"/>
      <c r="H166"/>
      <c r="I166"/>
      <c r="K166"/>
      <c r="N166"/>
      <c r="O166"/>
      <c r="Q166"/>
    </row>
    <row r="167" spans="1:17" x14ac:dyDescent="0.25">
      <c r="B167" s="133"/>
      <c r="D167"/>
      <c r="E167"/>
      <c r="F167"/>
      <c r="G167"/>
      <c r="H167"/>
      <c r="I167"/>
      <c r="K167"/>
      <c r="N167"/>
      <c r="O167"/>
      <c r="Q167"/>
    </row>
    <row r="168" spans="1:17" x14ac:dyDescent="0.25">
      <c r="B168" s="133"/>
      <c r="D168"/>
      <c r="E168"/>
      <c r="F168"/>
      <c r="G168"/>
      <c r="H168"/>
      <c r="I168"/>
      <c r="K168"/>
      <c r="N168"/>
      <c r="O168"/>
      <c r="Q168"/>
    </row>
    <row r="169" spans="1:17" x14ac:dyDescent="0.25">
      <c r="B169" s="133"/>
      <c r="D169"/>
      <c r="E169"/>
      <c r="F169"/>
      <c r="G169"/>
      <c r="H169"/>
      <c r="I169"/>
      <c r="K169"/>
      <c r="N169"/>
      <c r="O169"/>
      <c r="Q169"/>
    </row>
    <row r="170" spans="1:17" x14ac:dyDescent="0.25">
      <c r="B170" s="133"/>
      <c r="D170"/>
      <c r="E170"/>
      <c r="F170"/>
      <c r="G170"/>
      <c r="H170"/>
      <c r="I170"/>
      <c r="K170"/>
      <c r="N170"/>
      <c r="O170"/>
      <c r="Q170"/>
    </row>
    <row r="171" spans="1:17" x14ac:dyDescent="0.25">
      <c r="B171" s="133"/>
      <c r="D171"/>
      <c r="E171"/>
      <c r="F171"/>
      <c r="G171"/>
      <c r="H171"/>
      <c r="I171"/>
      <c r="K171"/>
      <c r="N171"/>
      <c r="O171"/>
      <c r="Q171"/>
    </row>
    <row r="172" spans="1:17" x14ac:dyDescent="0.25">
      <c r="B172" s="133"/>
      <c r="D172"/>
      <c r="E172"/>
      <c r="F172"/>
      <c r="G172"/>
      <c r="H172"/>
      <c r="I172"/>
      <c r="K172"/>
      <c r="N172"/>
      <c r="O172"/>
      <c r="Q172"/>
    </row>
    <row r="173" spans="1:17" x14ac:dyDescent="0.25">
      <c r="B173" s="133"/>
      <c r="D173"/>
      <c r="E173"/>
      <c r="F173"/>
      <c r="G173"/>
      <c r="H173"/>
      <c r="I173"/>
      <c r="K173"/>
      <c r="N173"/>
      <c r="O173"/>
      <c r="Q173"/>
    </row>
    <row r="174" spans="1:17" x14ac:dyDescent="0.25">
      <c r="B174" s="133"/>
      <c r="D174"/>
      <c r="E174"/>
      <c r="F174"/>
      <c r="G174"/>
      <c r="H174"/>
      <c r="I174"/>
      <c r="K174"/>
      <c r="N174"/>
      <c r="O174"/>
      <c r="Q174"/>
    </row>
    <row r="175" spans="1:17" x14ac:dyDescent="0.25">
      <c r="B175" s="133"/>
      <c r="D175"/>
      <c r="E175"/>
      <c r="F175"/>
      <c r="G175"/>
      <c r="H175"/>
      <c r="I175"/>
      <c r="K175"/>
      <c r="N175"/>
      <c r="O175"/>
      <c r="Q175"/>
    </row>
    <row r="176" spans="1:17" x14ac:dyDescent="0.25">
      <c r="B176" s="133"/>
      <c r="D176"/>
      <c r="E176"/>
      <c r="F176"/>
      <c r="G176"/>
      <c r="H176"/>
      <c r="I176"/>
      <c r="K176"/>
      <c r="N176"/>
      <c r="O176"/>
      <c r="Q176"/>
    </row>
    <row r="177" spans="2:17" x14ac:dyDescent="0.25">
      <c r="B177" s="133"/>
      <c r="D177"/>
      <c r="E177"/>
      <c r="F177"/>
      <c r="G177"/>
      <c r="H177"/>
      <c r="I177"/>
      <c r="K177"/>
      <c r="N177"/>
      <c r="O177"/>
      <c r="Q177"/>
    </row>
    <row r="178" spans="2:17" x14ac:dyDescent="0.25">
      <c r="B178" s="133"/>
      <c r="D178"/>
      <c r="E178"/>
      <c r="F178"/>
      <c r="G178"/>
      <c r="H178"/>
      <c r="I178"/>
      <c r="K178"/>
      <c r="N178"/>
      <c r="O178"/>
      <c r="Q178"/>
    </row>
    <row r="179" spans="2:17" x14ac:dyDescent="0.25">
      <c r="B179" s="133"/>
      <c r="D179"/>
      <c r="E179"/>
      <c r="F179"/>
      <c r="G179"/>
      <c r="H179"/>
      <c r="I179"/>
      <c r="K179"/>
      <c r="N179"/>
      <c r="O179"/>
      <c r="Q179"/>
    </row>
    <row r="180" spans="2:17" x14ac:dyDescent="0.25">
      <c r="B180" s="133"/>
      <c r="D180"/>
      <c r="E180"/>
      <c r="F180"/>
      <c r="G180"/>
      <c r="H180"/>
      <c r="I180"/>
      <c r="K180"/>
      <c r="N180"/>
      <c r="O180"/>
      <c r="Q180"/>
    </row>
    <row r="181" spans="2:17" x14ac:dyDescent="0.25">
      <c r="B181" s="133"/>
      <c r="D181"/>
      <c r="E181"/>
      <c r="F181"/>
      <c r="G181"/>
      <c r="H181"/>
      <c r="I181"/>
      <c r="K181"/>
      <c r="N181"/>
      <c r="O181"/>
      <c r="Q181"/>
    </row>
    <row r="182" spans="2:17" x14ac:dyDescent="0.25">
      <c r="B182" s="133"/>
      <c r="D182"/>
      <c r="E182"/>
      <c r="F182"/>
      <c r="G182"/>
      <c r="H182"/>
      <c r="I182"/>
      <c r="K182"/>
      <c r="N182"/>
      <c r="O182"/>
      <c r="Q182"/>
    </row>
    <row r="183" spans="2:17" x14ac:dyDescent="0.25">
      <c r="B183" s="133"/>
      <c r="D183"/>
      <c r="E183"/>
      <c r="F183"/>
      <c r="G183"/>
      <c r="H183"/>
      <c r="I183"/>
      <c r="K183"/>
      <c r="N183"/>
      <c r="O183"/>
      <c r="Q183"/>
    </row>
    <row r="184" spans="2:17" x14ac:dyDescent="0.25">
      <c r="B184" s="133"/>
      <c r="D184"/>
      <c r="E184"/>
      <c r="F184"/>
      <c r="G184"/>
      <c r="H184"/>
      <c r="I184"/>
      <c r="K184"/>
      <c r="N184"/>
      <c r="O184"/>
      <c r="Q184"/>
    </row>
    <row r="185" spans="2:17" x14ac:dyDescent="0.25">
      <c r="B185" s="133"/>
      <c r="D185"/>
      <c r="E185"/>
      <c r="F185"/>
      <c r="G185"/>
      <c r="H185"/>
      <c r="I185"/>
      <c r="K185"/>
      <c r="N185"/>
      <c r="O185"/>
      <c r="Q185"/>
    </row>
    <row r="186" spans="2:17" x14ac:dyDescent="0.25">
      <c r="B186" s="133"/>
      <c r="D186"/>
      <c r="E186"/>
      <c r="F186"/>
      <c r="G186"/>
      <c r="H186"/>
      <c r="I186"/>
      <c r="K186"/>
      <c r="N186"/>
      <c r="O186"/>
      <c r="Q186"/>
    </row>
    <row r="187" spans="2:17" x14ac:dyDescent="0.25">
      <c r="B187" s="133"/>
      <c r="D187"/>
      <c r="E187"/>
      <c r="F187"/>
      <c r="G187"/>
      <c r="H187"/>
      <c r="I187"/>
      <c r="K187"/>
      <c r="N187"/>
      <c r="O187"/>
      <c r="Q187"/>
    </row>
    <row r="188" spans="2:17" x14ac:dyDescent="0.25">
      <c r="B188" s="133"/>
      <c r="D188"/>
      <c r="E188"/>
      <c r="F188"/>
      <c r="G188"/>
      <c r="H188"/>
      <c r="I188"/>
      <c r="K188"/>
      <c r="N188"/>
      <c r="O188"/>
      <c r="Q188"/>
    </row>
    <row r="189" spans="2:17" x14ac:dyDescent="0.25">
      <c r="B189" s="133"/>
      <c r="D189"/>
      <c r="E189"/>
      <c r="F189"/>
      <c r="G189"/>
      <c r="H189"/>
      <c r="I189"/>
      <c r="K189"/>
      <c r="N189"/>
      <c r="O189"/>
      <c r="Q189"/>
    </row>
    <row r="190" spans="2:17" x14ac:dyDescent="0.25">
      <c r="B190" s="133"/>
      <c r="D190"/>
      <c r="E190"/>
      <c r="F190"/>
      <c r="G190"/>
      <c r="H190"/>
      <c r="I190"/>
      <c r="K190"/>
      <c r="N190"/>
      <c r="O190"/>
      <c r="Q190"/>
    </row>
    <row r="191" spans="2:17" x14ac:dyDescent="0.25">
      <c r="B191" s="133"/>
      <c r="D191"/>
      <c r="E191"/>
      <c r="F191"/>
      <c r="G191"/>
      <c r="H191"/>
      <c r="I191"/>
      <c r="K191"/>
      <c r="N191"/>
      <c r="O191"/>
      <c r="Q191"/>
    </row>
    <row r="192" spans="2:17" x14ac:dyDescent="0.25">
      <c r="B192" s="133"/>
      <c r="D192"/>
      <c r="E192"/>
      <c r="F192"/>
      <c r="G192"/>
      <c r="H192"/>
      <c r="I192"/>
      <c r="K192"/>
      <c r="N192"/>
      <c r="O192"/>
      <c r="Q192"/>
    </row>
    <row r="193" spans="2:17" x14ac:dyDescent="0.25">
      <c r="B193" s="133"/>
      <c r="D193"/>
      <c r="E193"/>
      <c r="F193"/>
      <c r="G193"/>
      <c r="H193"/>
      <c r="I193"/>
      <c r="K193"/>
      <c r="N193"/>
      <c r="O193"/>
      <c r="Q193"/>
    </row>
    <row r="194" spans="2:17" x14ac:dyDescent="0.25">
      <c r="B194" s="133"/>
      <c r="D194"/>
      <c r="E194"/>
      <c r="F194"/>
      <c r="G194"/>
      <c r="H194"/>
      <c r="I194"/>
      <c r="K194"/>
      <c r="N194"/>
      <c r="O194"/>
      <c r="Q194"/>
    </row>
    <row r="195" spans="2:17" x14ac:dyDescent="0.25">
      <c r="B195" s="133"/>
      <c r="D195"/>
      <c r="E195"/>
      <c r="F195"/>
      <c r="G195"/>
      <c r="H195"/>
      <c r="I195"/>
      <c r="K195"/>
      <c r="N195"/>
      <c r="O195"/>
      <c r="Q195"/>
    </row>
    <row r="196" spans="2:17" x14ac:dyDescent="0.25">
      <c r="B196" s="133"/>
      <c r="D196"/>
      <c r="E196"/>
      <c r="F196"/>
      <c r="G196"/>
      <c r="H196"/>
      <c r="I196"/>
      <c r="K196"/>
      <c r="N196"/>
      <c r="O196"/>
      <c r="Q196"/>
    </row>
    <row r="197" spans="2:17" x14ac:dyDescent="0.25">
      <c r="B197" s="133"/>
      <c r="D197"/>
      <c r="E197"/>
      <c r="F197"/>
      <c r="G197"/>
      <c r="H197"/>
      <c r="I197"/>
      <c r="K197"/>
      <c r="N197"/>
      <c r="O197"/>
      <c r="Q197"/>
    </row>
    <row r="198" spans="2:17" x14ac:dyDescent="0.25">
      <c r="B198" s="133"/>
      <c r="D198"/>
      <c r="E198"/>
      <c r="F198"/>
      <c r="G198"/>
      <c r="H198"/>
      <c r="I198"/>
      <c r="K198"/>
      <c r="N198"/>
      <c r="O198"/>
      <c r="Q198"/>
    </row>
    <row r="199" spans="2:17" x14ac:dyDescent="0.25">
      <c r="B199" s="133"/>
      <c r="D199"/>
      <c r="E199"/>
      <c r="F199"/>
      <c r="G199"/>
      <c r="H199"/>
      <c r="I199"/>
      <c r="K199"/>
      <c r="N199"/>
      <c r="O199"/>
      <c r="Q199"/>
    </row>
    <row r="200" spans="2:17" x14ac:dyDescent="0.25">
      <c r="B200" s="133"/>
      <c r="D200"/>
      <c r="E200"/>
      <c r="F200"/>
      <c r="G200"/>
      <c r="H200"/>
      <c r="I200"/>
      <c r="K200"/>
      <c r="N200"/>
      <c r="O200"/>
      <c r="Q200"/>
    </row>
    <row r="201" spans="2:17" x14ac:dyDescent="0.25">
      <c r="B201" s="133"/>
      <c r="D201"/>
      <c r="E201"/>
      <c r="F201"/>
      <c r="G201"/>
      <c r="H201"/>
      <c r="I201"/>
      <c r="K201"/>
      <c r="N201"/>
      <c r="O201"/>
      <c r="Q201"/>
    </row>
    <row r="202" spans="2:17" x14ac:dyDescent="0.25">
      <c r="B202" s="133"/>
      <c r="D202"/>
      <c r="E202"/>
      <c r="F202"/>
      <c r="G202"/>
      <c r="H202"/>
      <c r="I202"/>
      <c r="K202"/>
      <c r="N202"/>
      <c r="O202"/>
      <c r="Q202"/>
    </row>
    <row r="203" spans="2:17" x14ac:dyDescent="0.25">
      <c r="B203" s="133"/>
      <c r="D203"/>
      <c r="E203"/>
      <c r="F203"/>
      <c r="G203"/>
      <c r="H203"/>
      <c r="I203"/>
      <c r="K203"/>
      <c r="N203"/>
      <c r="O203"/>
      <c r="Q203"/>
    </row>
    <row r="204" spans="2:17" x14ac:dyDescent="0.25">
      <c r="B204" s="133"/>
      <c r="D204"/>
      <c r="E204"/>
      <c r="F204"/>
      <c r="G204"/>
      <c r="H204"/>
      <c r="I204"/>
      <c r="K204"/>
      <c r="N204"/>
      <c r="O204"/>
      <c r="Q204"/>
    </row>
    <row r="205" spans="2:17" x14ac:dyDescent="0.25">
      <c r="B205" s="133"/>
      <c r="D205"/>
      <c r="E205"/>
      <c r="F205"/>
      <c r="G205"/>
      <c r="H205"/>
      <c r="I205"/>
      <c r="K205"/>
      <c r="N205"/>
      <c r="O205"/>
      <c r="Q205"/>
    </row>
  </sheetData>
  <mergeCells count="13">
    <mergeCell ref="J6:J7"/>
    <mergeCell ref="K6:O6"/>
    <mergeCell ref="A161:J161"/>
    <mergeCell ref="A1:J1"/>
    <mergeCell ref="A2:J2"/>
    <mergeCell ref="A3:J3"/>
    <mergeCell ref="G4:J4"/>
    <mergeCell ref="G5:J5"/>
    <mergeCell ref="A6:A7"/>
    <mergeCell ref="B6:B7"/>
    <mergeCell ref="C6:C7"/>
    <mergeCell ref="E6:G6"/>
    <mergeCell ref="H6:H7"/>
  </mergeCells>
  <conditionalFormatting sqref="C22 E22:F22 I22:I31 C33:H65 I33:I66 C23:F30 C135:G156 C78:H105 C108:H115 C118:H125 C128:H132 C68:I75 G9:H18 G22:H30 H1:I3 H6:I9 C9:D18 F18 H20:I21 H67:I67 H76:I77 H107:I107 H117:I117 H127:I127 H32:I32 H135:I1048576 I10:I19 I78:I106 I108:I116 I118:I126 I128:I133 K3:K5">
    <cfRule type="cellIs" dxfId="228" priority="18"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6" max="14" man="1"/>
    <brk id="133"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6"/>
  <sheetViews>
    <sheetView workbookViewId="0">
      <selection activeCell="E128" sqref="E128"/>
    </sheetView>
  </sheetViews>
  <sheetFormatPr defaultRowHeight="15" x14ac:dyDescent="0.25"/>
  <cols>
    <col min="2" max="2" width="34.85546875" customWidth="1"/>
    <col min="3" max="3" width="22.7109375" customWidth="1"/>
    <col min="4" max="4" width="18" customWidth="1"/>
    <col min="5" max="5" width="24.7109375" customWidth="1"/>
    <col min="6" max="6" width="14.42578125" customWidth="1"/>
    <col min="7" max="7" width="23.7109375" customWidth="1"/>
    <col min="8" max="8" width="15.140625" customWidth="1"/>
    <col min="9" max="9" width="9.140625" customWidth="1"/>
    <col min="10" max="10" width="18.140625" customWidth="1"/>
  </cols>
  <sheetData>
    <row r="1" spans="1:12" ht="18" customHeight="1" x14ac:dyDescent="0.25">
      <c r="A1" s="259" t="s">
        <v>0</v>
      </c>
      <c r="B1" s="259"/>
      <c r="C1" s="259"/>
      <c r="D1" s="259"/>
      <c r="E1" s="259"/>
      <c r="F1" s="259"/>
      <c r="G1" s="259"/>
      <c r="H1" s="259"/>
      <c r="I1" s="259"/>
      <c r="J1" s="259"/>
    </row>
    <row r="2" spans="1:12" x14ac:dyDescent="0.25">
      <c r="A2" s="260" t="s">
        <v>2</v>
      </c>
      <c r="B2" s="260"/>
      <c r="C2" s="260"/>
      <c r="D2" s="260"/>
      <c r="E2" s="260"/>
      <c r="F2" s="260"/>
      <c r="G2" s="260"/>
      <c r="H2" s="260"/>
      <c r="I2" s="260"/>
      <c r="J2" s="260"/>
    </row>
    <row r="3" spans="1:12" x14ac:dyDescent="0.25">
      <c r="A3" s="260" t="s">
        <v>3</v>
      </c>
      <c r="B3" s="260"/>
      <c r="C3" s="260"/>
      <c r="D3" s="260"/>
      <c r="E3" s="260"/>
      <c r="F3" s="260"/>
      <c r="G3" s="260"/>
      <c r="H3" s="260"/>
      <c r="I3" s="260"/>
      <c r="J3" s="260"/>
    </row>
    <row r="4" spans="1:12" x14ac:dyDescent="0.25">
      <c r="A4" s="16"/>
      <c r="B4" s="17" t="s">
        <v>4</v>
      </c>
      <c r="C4" s="225"/>
      <c r="D4" s="19" t="s">
        <v>5</v>
      </c>
      <c r="E4" s="226" t="s">
        <v>6</v>
      </c>
      <c r="F4" s="19" t="s">
        <v>7</v>
      </c>
      <c r="G4" s="261" t="s">
        <v>8</v>
      </c>
      <c r="H4" s="262"/>
      <c r="I4" s="262"/>
      <c r="J4" s="263"/>
    </row>
    <row r="5" spans="1:12" x14ac:dyDescent="0.25">
      <c r="A5" s="16"/>
      <c r="B5" s="17" t="s">
        <v>9</v>
      </c>
      <c r="C5" s="24"/>
      <c r="D5" s="19" t="s">
        <v>10</v>
      </c>
      <c r="E5" s="25"/>
      <c r="F5" s="19" t="s">
        <v>11</v>
      </c>
      <c r="G5" s="261" t="s">
        <v>204</v>
      </c>
      <c r="H5" s="262"/>
      <c r="I5" s="262"/>
      <c r="J5" s="263"/>
    </row>
    <row r="6" spans="1:12" ht="25.5" x14ac:dyDescent="0.25">
      <c r="A6" s="247" t="s">
        <v>13</v>
      </c>
      <c r="B6" s="248" t="s">
        <v>14</v>
      </c>
      <c r="C6" s="249" t="s">
        <v>15</v>
      </c>
      <c r="D6" s="26"/>
      <c r="E6" s="247"/>
      <c r="F6" s="247"/>
      <c r="G6" s="247"/>
      <c r="H6" s="251" t="s">
        <v>16</v>
      </c>
      <c r="I6" s="221" t="s">
        <v>17</v>
      </c>
      <c r="J6" s="238" t="s">
        <v>18</v>
      </c>
    </row>
    <row r="7" spans="1:12" ht="38.25" x14ac:dyDescent="0.25">
      <c r="A7" s="247"/>
      <c r="B7" s="248"/>
      <c r="C7" s="250"/>
      <c r="D7" s="220" t="s">
        <v>20</v>
      </c>
      <c r="E7" s="220" t="s">
        <v>21</v>
      </c>
      <c r="F7" s="220" t="s">
        <v>22</v>
      </c>
      <c r="G7" s="31" t="s">
        <v>23</v>
      </c>
      <c r="H7" s="252"/>
      <c r="I7" s="222"/>
      <c r="J7" s="238"/>
    </row>
    <row r="8" spans="1:12" x14ac:dyDescent="0.25">
      <c r="A8" s="38" t="s">
        <v>27</v>
      </c>
      <c r="B8" s="39" t="s">
        <v>28</v>
      </c>
      <c r="C8" s="39"/>
      <c r="D8" s="40"/>
      <c r="E8" s="40"/>
      <c r="F8" s="40"/>
      <c r="G8" s="41"/>
      <c r="H8" s="40"/>
      <c r="I8" s="42"/>
      <c r="J8" s="43"/>
    </row>
    <row r="9" spans="1:12" ht="30" customHeight="1" x14ac:dyDescent="0.25">
      <c r="A9" s="50">
        <v>1</v>
      </c>
      <c r="B9" s="51" t="s">
        <v>30</v>
      </c>
      <c r="C9" s="52" t="s">
        <v>31</v>
      </c>
      <c r="D9" s="223">
        <f>+'dehri digar (2)'!M8+purebhika!D9+'aurangabad rec'!D9+'brahupur rec'!D9+'madhura rec'!D9</f>
        <v>65941</v>
      </c>
      <c r="E9" s="229">
        <f>+'madhura rec'!E9+'brahupur rec'!E9+'aurangabad rec'!E9+purebhika!E9+'dehri digar (2)'!N8</f>
        <v>65858.799999999988</v>
      </c>
      <c r="F9" s="55"/>
      <c r="G9" s="56"/>
      <c r="H9" s="223">
        <f>+D9-E9</f>
        <v>82.200000000011642</v>
      </c>
      <c r="I9" s="57"/>
      <c r="J9" s="224"/>
    </row>
    <row r="10" spans="1:12" ht="30" customHeight="1" x14ac:dyDescent="0.25">
      <c r="A10" s="50">
        <f>+A9+1</f>
        <v>2</v>
      </c>
      <c r="B10" s="51" t="s">
        <v>32</v>
      </c>
      <c r="C10" s="52" t="s">
        <v>31</v>
      </c>
      <c r="D10" s="223">
        <f>+'dehri digar (2)'!M9+purebhika!D10+'aurangabad rec'!D10+'brahupur rec'!D10+'madhura rec'!D10</f>
        <v>6170</v>
      </c>
      <c r="E10" s="229">
        <f>+'brahupur rec'!E10+'aurangabad rec'!E10+purebhika!E10+'dehri digar (2)'!N9</f>
        <v>5596.8000000000011</v>
      </c>
      <c r="F10" s="55"/>
      <c r="G10" s="56"/>
      <c r="H10" s="223">
        <f t="shared" ref="H10:H16" si="0">+D10-E10</f>
        <v>573.19999999999891</v>
      </c>
      <c r="I10" s="57"/>
      <c r="J10" s="224"/>
      <c r="L10">
        <f>22013.3+20469.8</f>
        <v>42483.1</v>
      </c>
    </row>
    <row r="11" spans="1:12" ht="30" customHeight="1" x14ac:dyDescent="0.25">
      <c r="A11" s="50">
        <f t="shared" ref="A11:A18" si="1">+A10+1</f>
        <v>3</v>
      </c>
      <c r="B11" s="51" t="s">
        <v>33</v>
      </c>
      <c r="C11" s="52" t="s">
        <v>31</v>
      </c>
      <c r="D11" s="223">
        <f>+'dehri digar (2)'!M10+purebhika!D11+'aurangabad rec'!D11+'brahupur rec'!D11+'madhura rec'!D11</f>
        <v>2971</v>
      </c>
      <c r="E11" s="229">
        <f>1817.3+929.2</f>
        <v>2746.5</v>
      </c>
      <c r="F11" s="55"/>
      <c r="G11" s="56"/>
      <c r="H11" s="223">
        <f t="shared" si="0"/>
        <v>224.5</v>
      </c>
      <c r="I11" s="57"/>
      <c r="J11" s="224"/>
      <c r="L11">
        <v>7800</v>
      </c>
    </row>
    <row r="12" spans="1:12" ht="30" customHeight="1" x14ac:dyDescent="0.25">
      <c r="A12" s="50">
        <f t="shared" si="1"/>
        <v>4</v>
      </c>
      <c r="B12" s="51" t="s">
        <v>34</v>
      </c>
      <c r="C12" s="52" t="s">
        <v>31</v>
      </c>
      <c r="D12" s="223">
        <f>+'dehri digar (2)'!M11+purebhika!D12+'aurangabad rec'!D12+'brahupur rec'!D12+'madhura rec'!D12</f>
        <v>3285</v>
      </c>
      <c r="E12" s="229">
        <v>2486.1</v>
      </c>
      <c r="F12" s="55"/>
      <c r="G12" s="56"/>
      <c r="H12" s="223">
        <f t="shared" si="0"/>
        <v>798.90000000000009</v>
      </c>
      <c r="I12" s="57"/>
      <c r="J12" s="224"/>
      <c r="L12">
        <v>21284</v>
      </c>
    </row>
    <row r="13" spans="1:12" ht="30" customHeight="1" x14ac:dyDescent="0.25">
      <c r="A13" s="50">
        <f t="shared" si="1"/>
        <v>5</v>
      </c>
      <c r="B13" s="51" t="s">
        <v>35</v>
      </c>
      <c r="C13" s="52" t="s">
        <v>31</v>
      </c>
      <c r="D13" s="223">
        <f>+'dehri digar (2)'!M12+purebhika!D13+'aurangabad rec'!D13+'brahupur rec'!D13+'madhura rec'!D13</f>
        <v>708</v>
      </c>
      <c r="E13" s="229">
        <f>545.3+187.7</f>
        <v>733</v>
      </c>
      <c r="F13" s="55"/>
      <c r="G13" s="56"/>
      <c r="H13" s="223">
        <f t="shared" si="0"/>
        <v>-25</v>
      </c>
      <c r="I13" s="57"/>
      <c r="J13" s="224"/>
      <c r="L13">
        <v>4192</v>
      </c>
    </row>
    <row r="14" spans="1:12" ht="30" customHeight="1" x14ac:dyDescent="0.25">
      <c r="A14" s="50">
        <f t="shared" si="1"/>
        <v>6</v>
      </c>
      <c r="B14" s="51" t="s">
        <v>36</v>
      </c>
      <c r="C14" s="52" t="s">
        <v>31</v>
      </c>
      <c r="D14" s="223">
        <f>+'dehri digar (2)'!M13+purebhika!D14+'aurangabad rec'!D14+'brahupur rec'!D14+'madhura rec'!D14</f>
        <v>9693</v>
      </c>
      <c r="E14" s="229">
        <f>+'madhura rec'!F14+'brahupur rec'!E14+'aurangabad rec'!E14+purebhika!E14+'dehri digar (2)'!N13</f>
        <v>9169.5</v>
      </c>
      <c r="F14" s="55"/>
      <c r="G14" s="56"/>
      <c r="H14" s="223">
        <f t="shared" si="0"/>
        <v>523.5</v>
      </c>
      <c r="I14" s="57"/>
      <c r="J14" s="224"/>
    </row>
    <row r="15" spans="1:12" ht="30" customHeight="1" x14ac:dyDescent="0.25">
      <c r="A15" s="50">
        <f t="shared" si="1"/>
        <v>7</v>
      </c>
      <c r="B15" s="51" t="s">
        <v>37</v>
      </c>
      <c r="C15" s="52" t="s">
        <v>31</v>
      </c>
      <c r="D15" s="223">
        <f>+'dehri digar (2)'!M14+purebhika!D15+'aurangabad rec'!D15+'brahupur rec'!D15+'madhura rec'!D15</f>
        <v>9264</v>
      </c>
      <c r="E15" s="229">
        <f>+'madhura rec'!F15+'brahupur rec'!E15+'aurangabad rec'!E15+purebhika!E15+'dehri digar (2)'!N14</f>
        <v>9823.3000000000011</v>
      </c>
      <c r="F15" s="55"/>
      <c r="G15" s="56"/>
      <c r="H15" s="223">
        <f t="shared" si="0"/>
        <v>-559.30000000000109</v>
      </c>
      <c r="I15" s="57"/>
      <c r="J15" s="224"/>
    </row>
    <row r="16" spans="1:12" ht="30" customHeight="1" x14ac:dyDescent="0.25">
      <c r="A16" s="50">
        <f t="shared" si="1"/>
        <v>8</v>
      </c>
      <c r="B16" s="51" t="s">
        <v>38</v>
      </c>
      <c r="C16" s="52" t="s">
        <v>31</v>
      </c>
      <c r="D16" s="223">
        <f>+'dehri digar (2)'!M15+purebhika!D16+'aurangabad rec'!D16+'brahupur rec'!D16+'madhura rec'!D16</f>
        <v>6684</v>
      </c>
      <c r="E16" s="229">
        <f>+'madhura rec'!F16+'aurangabad rec'!E16</f>
        <v>6395.8</v>
      </c>
      <c r="F16" s="55"/>
      <c r="G16" s="56"/>
      <c r="H16" s="223">
        <f t="shared" si="0"/>
        <v>288.19999999999982</v>
      </c>
      <c r="I16" s="57"/>
      <c r="J16" s="224"/>
      <c r="L16">
        <f>288-267</f>
        <v>21</v>
      </c>
    </row>
    <row r="17" spans="1:10" ht="30" customHeight="1" x14ac:dyDescent="0.25">
      <c r="A17" s="50">
        <f t="shared" si="1"/>
        <v>9</v>
      </c>
      <c r="B17" s="51" t="s">
        <v>39</v>
      </c>
      <c r="C17" s="52" t="s">
        <v>31</v>
      </c>
      <c r="D17" s="230">
        <f>+'dehri digar (2)'!M16+purebhika!D17+'aurangabad rec'!D17+'brahupur rec'!D17+'madhura rec'!D17</f>
        <v>0</v>
      </c>
      <c r="E17" s="66"/>
      <c r="F17" s="63"/>
      <c r="G17" s="56"/>
      <c r="H17" s="223"/>
      <c r="I17" s="57"/>
      <c r="J17" s="224"/>
    </row>
    <row r="18" spans="1:10" ht="30" customHeight="1" x14ac:dyDescent="0.25">
      <c r="A18" s="50">
        <f t="shared" si="1"/>
        <v>10</v>
      </c>
      <c r="B18" s="51" t="s">
        <v>40</v>
      </c>
      <c r="C18" s="52" t="s">
        <v>31</v>
      </c>
      <c r="D18" s="230">
        <f>+'dehri digar (2)'!M17+purebhika!D18+'aurangabad rec'!D18+'brahupur rec'!D18+'madhura rec'!D18</f>
        <v>275</v>
      </c>
      <c r="E18" s="223"/>
      <c r="F18" s="223"/>
      <c r="G18" s="56"/>
      <c r="H18" s="223"/>
      <c r="I18" s="57"/>
      <c r="J18" s="224"/>
    </row>
    <row r="19" spans="1:10" ht="30" customHeight="1" x14ac:dyDescent="0.25">
      <c r="A19" s="67"/>
      <c r="B19" s="68" t="s">
        <v>41</v>
      </c>
      <c r="C19" s="68"/>
      <c r="D19" s="69"/>
      <c r="E19" s="69"/>
      <c r="F19" s="69"/>
      <c r="G19" s="70"/>
      <c r="H19" s="69"/>
      <c r="I19" s="71"/>
      <c r="J19" s="72"/>
    </row>
    <row r="20" spans="1:10" ht="30" customHeight="1" x14ac:dyDescent="0.25">
      <c r="A20" s="38" t="s">
        <v>42</v>
      </c>
      <c r="B20" s="39" t="s">
        <v>43</v>
      </c>
      <c r="C20" s="39"/>
      <c r="D20" s="80"/>
      <c r="E20" s="80"/>
      <c r="F20" s="80"/>
      <c r="G20" s="81"/>
      <c r="H20" s="80"/>
      <c r="I20" s="42"/>
      <c r="J20" s="43"/>
    </row>
    <row r="21" spans="1:10" ht="30" customHeight="1" x14ac:dyDescent="0.25">
      <c r="A21" s="88"/>
      <c r="B21" s="89" t="s">
        <v>44</v>
      </c>
      <c r="C21" s="89"/>
      <c r="D21" s="90"/>
      <c r="E21" s="90"/>
      <c r="F21" s="90"/>
      <c r="G21" s="81"/>
      <c r="H21" s="90"/>
      <c r="I21" s="91"/>
      <c r="J21" s="92"/>
    </row>
    <row r="22" spans="1:10" ht="30" customHeight="1" x14ac:dyDescent="0.25">
      <c r="A22" s="98">
        <v>1</v>
      </c>
      <c r="B22" s="99" t="s">
        <v>45</v>
      </c>
      <c r="C22" s="52" t="s">
        <v>46</v>
      </c>
      <c r="D22" s="223">
        <f>140+150+13+30+20+50</f>
        <v>403</v>
      </c>
      <c r="E22" s="223">
        <f>'madhura rec'!E22+'brahupur rec'!E32+'aurangabad rec'!E22+purebhika!E32+'dehri digar (2)'!P20</f>
        <v>224</v>
      </c>
      <c r="F22" s="223"/>
      <c r="G22" s="56"/>
      <c r="H22" s="223"/>
      <c r="I22" s="57"/>
      <c r="J22" s="224"/>
    </row>
    <row r="23" spans="1:10" ht="30" customHeight="1" x14ac:dyDescent="0.25">
      <c r="A23" s="50">
        <f>+A22+1</f>
        <v>2</v>
      </c>
      <c r="B23" s="51" t="s">
        <v>48</v>
      </c>
      <c r="C23" s="52" t="s">
        <v>46</v>
      </c>
      <c r="D23" s="223">
        <v>5</v>
      </c>
      <c r="E23" s="223"/>
      <c r="F23" s="223"/>
      <c r="G23" s="56"/>
      <c r="H23" s="223"/>
      <c r="I23" s="57"/>
      <c r="J23" s="224"/>
    </row>
    <row r="24" spans="1:10" ht="30" customHeight="1" x14ac:dyDescent="0.25">
      <c r="A24" s="50">
        <f t="shared" ref="A24:A29" si="2">+A23+1</f>
        <v>3</v>
      </c>
      <c r="B24" s="51" t="s">
        <v>49</v>
      </c>
      <c r="C24" s="52" t="s">
        <v>46</v>
      </c>
      <c r="D24" s="223">
        <f>3+6+2</f>
        <v>11</v>
      </c>
      <c r="E24" s="223"/>
      <c r="F24" s="223"/>
      <c r="G24" s="56"/>
      <c r="H24" s="223"/>
      <c r="I24" s="57"/>
      <c r="J24" s="224"/>
    </row>
    <row r="25" spans="1:10" ht="30" customHeight="1" x14ac:dyDescent="0.25">
      <c r="A25" s="50">
        <f t="shared" si="2"/>
        <v>4</v>
      </c>
      <c r="B25" s="51" t="s">
        <v>50</v>
      </c>
      <c r="C25" s="52" t="s">
        <v>46</v>
      </c>
      <c r="D25" s="223">
        <f>12+5</f>
        <v>17</v>
      </c>
      <c r="E25" s="223"/>
      <c r="F25" s="223"/>
      <c r="G25" s="56"/>
      <c r="H25" s="223"/>
      <c r="I25" s="57"/>
      <c r="J25" s="224"/>
    </row>
    <row r="26" spans="1:10" ht="30" customHeight="1" x14ac:dyDescent="0.25">
      <c r="A26" s="50">
        <f t="shared" si="2"/>
        <v>5</v>
      </c>
      <c r="B26" s="51" t="s">
        <v>51</v>
      </c>
      <c r="C26" s="52" t="s">
        <v>46</v>
      </c>
      <c r="D26" s="223">
        <f>4+5+6</f>
        <v>15</v>
      </c>
      <c r="E26" s="223"/>
      <c r="F26" s="223"/>
      <c r="G26" s="56"/>
      <c r="H26" s="223"/>
      <c r="I26" s="57"/>
      <c r="J26" s="224"/>
    </row>
    <row r="27" spans="1:10" ht="30" customHeight="1" x14ac:dyDescent="0.25">
      <c r="A27" s="50">
        <f t="shared" si="2"/>
        <v>6</v>
      </c>
      <c r="B27" s="51" t="s">
        <v>52</v>
      </c>
      <c r="C27" s="52" t="s">
        <v>46</v>
      </c>
      <c r="D27" s="223">
        <f>4+5+3+6</f>
        <v>18</v>
      </c>
      <c r="E27" s="223"/>
      <c r="F27" s="223"/>
      <c r="G27" s="56"/>
      <c r="H27" s="223"/>
      <c r="I27" s="57"/>
      <c r="J27" s="224"/>
    </row>
    <row r="28" spans="1:10" ht="30" customHeight="1" x14ac:dyDescent="0.25">
      <c r="A28" s="50">
        <f t="shared" si="2"/>
        <v>7</v>
      </c>
      <c r="B28" s="51" t="s">
        <v>53</v>
      </c>
      <c r="C28" s="52" t="s">
        <v>46</v>
      </c>
      <c r="D28" s="223">
        <v>5</v>
      </c>
      <c r="E28" s="223"/>
      <c r="F28" s="223"/>
      <c r="G28" s="56"/>
      <c r="H28" s="223"/>
      <c r="I28" s="57"/>
      <c r="J28" s="224"/>
    </row>
    <row r="29" spans="1:10" ht="30" customHeight="1" x14ac:dyDescent="0.25">
      <c r="A29" s="50">
        <f t="shared" si="2"/>
        <v>8</v>
      </c>
      <c r="B29" s="51" t="s">
        <v>54</v>
      </c>
      <c r="C29" s="52" t="s">
        <v>46</v>
      </c>
      <c r="D29" s="223">
        <v>5</v>
      </c>
      <c r="E29" s="223"/>
      <c r="F29" s="223"/>
      <c r="G29" s="56"/>
      <c r="H29" s="223"/>
      <c r="I29" s="57"/>
      <c r="J29" s="224"/>
    </row>
    <row r="30" spans="1:10" ht="30" customHeight="1" x14ac:dyDescent="0.25">
      <c r="A30" s="50">
        <v>9</v>
      </c>
      <c r="B30" s="51" t="s">
        <v>350</v>
      </c>
      <c r="C30" s="52" t="s">
        <v>46</v>
      </c>
      <c r="D30" s="234">
        <v>1</v>
      </c>
      <c r="E30" s="234"/>
      <c r="F30" s="234"/>
      <c r="G30" s="56"/>
      <c r="H30" s="234"/>
      <c r="I30" s="57"/>
      <c r="J30" s="235"/>
    </row>
    <row r="31" spans="1:10" ht="30" customHeight="1" x14ac:dyDescent="0.25">
      <c r="A31" s="67"/>
      <c r="B31" s="68" t="s">
        <v>41</v>
      </c>
      <c r="C31" s="68"/>
      <c r="D31" s="69"/>
      <c r="E31" s="69"/>
      <c r="F31" s="69"/>
      <c r="G31" s="70"/>
      <c r="H31" s="69"/>
      <c r="I31" s="71"/>
      <c r="J31" s="72"/>
    </row>
    <row r="32" spans="1:10" ht="30" customHeight="1" x14ac:dyDescent="0.25">
      <c r="A32" s="88" t="s">
        <v>55</v>
      </c>
      <c r="B32" s="89" t="s">
        <v>56</v>
      </c>
      <c r="C32" s="89"/>
      <c r="D32" s="90"/>
      <c r="E32" s="90"/>
      <c r="F32" s="90"/>
      <c r="G32" s="81"/>
      <c r="H32" s="90"/>
      <c r="I32" s="91"/>
      <c r="J32" s="92"/>
    </row>
    <row r="33" spans="1:10" ht="30" customHeight="1" x14ac:dyDescent="0.25">
      <c r="A33" s="50">
        <v>1</v>
      </c>
      <c r="B33" s="51" t="s">
        <v>57</v>
      </c>
      <c r="C33" s="52" t="s">
        <v>46</v>
      </c>
      <c r="D33" s="223"/>
      <c r="E33" s="223"/>
      <c r="F33" s="223"/>
      <c r="G33" s="56"/>
      <c r="H33" s="223"/>
      <c r="I33" s="57"/>
      <c r="J33" s="224"/>
    </row>
    <row r="34" spans="1:10" ht="30" customHeight="1" x14ac:dyDescent="0.25">
      <c r="A34" s="50">
        <f>+A33+1</f>
        <v>2</v>
      </c>
      <c r="B34" s="51" t="s">
        <v>58</v>
      </c>
      <c r="C34" s="52" t="s">
        <v>46</v>
      </c>
      <c r="D34" s="223"/>
      <c r="E34" s="223"/>
      <c r="F34" s="223"/>
      <c r="G34" s="56"/>
      <c r="H34" s="223"/>
      <c r="I34" s="57"/>
      <c r="J34" s="224"/>
    </row>
    <row r="35" spans="1:10" ht="30" customHeight="1" x14ac:dyDescent="0.25">
      <c r="A35" s="50">
        <f t="shared" ref="A35:A65" si="3">+A34+1</f>
        <v>3</v>
      </c>
      <c r="B35" s="51" t="s">
        <v>59</v>
      </c>
      <c r="C35" s="52" t="s">
        <v>46</v>
      </c>
      <c r="D35" s="223"/>
      <c r="E35" s="223"/>
      <c r="F35" s="223"/>
      <c r="G35" s="56"/>
      <c r="H35" s="223"/>
      <c r="I35" s="57"/>
      <c r="J35" s="224"/>
    </row>
    <row r="36" spans="1:10" ht="30" customHeight="1" x14ac:dyDescent="0.25">
      <c r="A36" s="50">
        <f t="shared" si="3"/>
        <v>4</v>
      </c>
      <c r="B36" s="51" t="s">
        <v>60</v>
      </c>
      <c r="C36" s="52" t="s">
        <v>46</v>
      </c>
      <c r="D36" s="223"/>
      <c r="E36" s="223"/>
      <c r="F36" s="223"/>
      <c r="G36" s="56"/>
      <c r="H36" s="223"/>
      <c r="I36" s="57"/>
      <c r="J36" s="224"/>
    </row>
    <row r="37" spans="1:10" ht="30" customHeight="1" x14ac:dyDescent="0.25">
      <c r="A37" s="50">
        <f t="shared" si="3"/>
        <v>5</v>
      </c>
      <c r="B37" s="51" t="s">
        <v>61</v>
      </c>
      <c r="C37" s="52" t="s">
        <v>46</v>
      </c>
      <c r="D37" s="223">
        <v>2</v>
      </c>
      <c r="E37" s="223"/>
      <c r="F37" s="223"/>
      <c r="G37" s="56"/>
      <c r="H37" s="223"/>
      <c r="I37" s="57"/>
      <c r="J37" s="224"/>
    </row>
    <row r="38" spans="1:10" ht="30" customHeight="1" x14ac:dyDescent="0.25">
      <c r="A38" s="50">
        <f t="shared" si="3"/>
        <v>6</v>
      </c>
      <c r="B38" s="51" t="s">
        <v>62</v>
      </c>
      <c r="C38" s="52" t="s">
        <v>46</v>
      </c>
      <c r="D38" s="223"/>
      <c r="E38" s="223"/>
      <c r="F38" s="223"/>
      <c r="G38" s="56"/>
      <c r="H38" s="223"/>
      <c r="I38" s="57"/>
      <c r="J38" s="224"/>
    </row>
    <row r="39" spans="1:10" ht="30" customHeight="1" x14ac:dyDescent="0.25">
      <c r="A39" s="50">
        <f t="shared" si="3"/>
        <v>7</v>
      </c>
      <c r="B39" s="51" t="s">
        <v>63</v>
      </c>
      <c r="C39" s="52" t="s">
        <v>46</v>
      </c>
      <c r="D39" s="223"/>
      <c r="E39" s="223"/>
      <c r="F39" s="223"/>
      <c r="G39" s="56"/>
      <c r="H39" s="223"/>
      <c r="I39" s="57"/>
      <c r="J39" s="224"/>
    </row>
    <row r="40" spans="1:10" ht="30" customHeight="1" x14ac:dyDescent="0.25">
      <c r="A40" s="50">
        <f t="shared" si="3"/>
        <v>8</v>
      </c>
      <c r="B40" s="51" t="s">
        <v>64</v>
      </c>
      <c r="C40" s="52" t="s">
        <v>46</v>
      </c>
      <c r="D40" s="223"/>
      <c r="E40" s="223"/>
      <c r="F40" s="223"/>
      <c r="G40" s="56"/>
      <c r="H40" s="223"/>
      <c r="I40" s="57"/>
      <c r="J40" s="224"/>
    </row>
    <row r="41" spans="1:10" ht="30" customHeight="1" x14ac:dyDescent="0.25">
      <c r="A41" s="50">
        <f t="shared" si="3"/>
        <v>9</v>
      </c>
      <c r="B41" s="51" t="s">
        <v>65</v>
      </c>
      <c r="C41" s="52" t="s">
        <v>46</v>
      </c>
      <c r="D41" s="223"/>
      <c r="E41" s="223"/>
      <c r="F41" s="223"/>
      <c r="G41" s="56"/>
      <c r="H41" s="223"/>
      <c r="I41" s="57"/>
      <c r="J41" s="224"/>
    </row>
    <row r="42" spans="1:10" ht="30" customHeight="1" x14ac:dyDescent="0.25">
      <c r="A42" s="50">
        <f t="shared" si="3"/>
        <v>10</v>
      </c>
      <c r="B42" s="51" t="s">
        <v>66</v>
      </c>
      <c r="C42" s="52" t="s">
        <v>46</v>
      </c>
      <c r="D42" s="223">
        <v>1</v>
      </c>
      <c r="E42" s="223"/>
      <c r="F42" s="223"/>
      <c r="G42" s="56"/>
      <c r="H42" s="223"/>
      <c r="I42" s="57"/>
      <c r="J42" s="224"/>
    </row>
    <row r="43" spans="1:10" ht="30" customHeight="1" x14ac:dyDescent="0.25">
      <c r="A43" s="50">
        <f t="shared" si="3"/>
        <v>11</v>
      </c>
      <c r="B43" s="51" t="s">
        <v>67</v>
      </c>
      <c r="C43" s="52" t="s">
        <v>46</v>
      </c>
      <c r="D43" s="223"/>
      <c r="E43" s="223"/>
      <c r="F43" s="223"/>
      <c r="G43" s="56"/>
      <c r="H43" s="223"/>
      <c r="I43" s="57"/>
      <c r="J43" s="224"/>
    </row>
    <row r="44" spans="1:10" ht="30" customHeight="1" x14ac:dyDescent="0.25">
      <c r="A44" s="50">
        <f t="shared" si="3"/>
        <v>12</v>
      </c>
      <c r="B44" s="51" t="s">
        <v>68</v>
      </c>
      <c r="C44" s="52" t="s">
        <v>46</v>
      </c>
      <c r="D44" s="223"/>
      <c r="E44" s="223"/>
      <c r="F44" s="223"/>
      <c r="G44" s="56"/>
      <c r="H44" s="223"/>
      <c r="I44" s="57"/>
      <c r="J44" s="224"/>
    </row>
    <row r="45" spans="1:10" ht="30" customHeight="1" x14ac:dyDescent="0.25">
      <c r="A45" s="50">
        <f t="shared" si="3"/>
        <v>13</v>
      </c>
      <c r="B45" s="51" t="s">
        <v>69</v>
      </c>
      <c r="C45" s="52" t="s">
        <v>46</v>
      </c>
      <c r="D45" s="223"/>
      <c r="E45" s="223"/>
      <c r="F45" s="223"/>
      <c r="G45" s="56"/>
      <c r="H45" s="223"/>
      <c r="I45" s="57"/>
      <c r="J45" s="224"/>
    </row>
    <row r="46" spans="1:10" ht="30" customHeight="1" x14ac:dyDescent="0.25">
      <c r="A46" s="50">
        <f t="shared" si="3"/>
        <v>14</v>
      </c>
      <c r="B46" s="51" t="s">
        <v>70</v>
      </c>
      <c r="C46" s="52" t="s">
        <v>46</v>
      </c>
      <c r="D46" s="223"/>
      <c r="E46" s="223"/>
      <c r="F46" s="223"/>
      <c r="G46" s="56"/>
      <c r="H46" s="223"/>
      <c r="I46" s="57"/>
      <c r="J46" s="224"/>
    </row>
    <row r="47" spans="1:10" ht="30" customHeight="1" x14ac:dyDescent="0.25">
      <c r="A47" s="50">
        <f t="shared" si="3"/>
        <v>15</v>
      </c>
      <c r="B47" s="51" t="s">
        <v>71</v>
      </c>
      <c r="C47" s="52" t="s">
        <v>46</v>
      </c>
      <c r="D47" s="223"/>
      <c r="E47" s="223"/>
      <c r="F47" s="223"/>
      <c r="G47" s="56"/>
      <c r="H47" s="223"/>
      <c r="I47" s="57"/>
      <c r="J47" s="224"/>
    </row>
    <row r="48" spans="1:10" ht="30" customHeight="1" x14ac:dyDescent="0.25">
      <c r="A48" s="50">
        <f t="shared" si="3"/>
        <v>16</v>
      </c>
      <c r="B48" s="51" t="s">
        <v>72</v>
      </c>
      <c r="C48" s="52" t="s">
        <v>46</v>
      </c>
      <c r="D48" s="223"/>
      <c r="E48" s="223"/>
      <c r="F48" s="223"/>
      <c r="G48" s="56"/>
      <c r="H48" s="223"/>
      <c r="I48" s="57"/>
      <c r="J48" s="224"/>
    </row>
    <row r="49" spans="1:10" ht="30" customHeight="1" x14ac:dyDescent="0.25">
      <c r="A49" s="50">
        <f t="shared" si="3"/>
        <v>17</v>
      </c>
      <c r="B49" s="51" t="s">
        <v>73</v>
      </c>
      <c r="C49" s="52" t="s">
        <v>46</v>
      </c>
      <c r="D49" s="223">
        <v>10</v>
      </c>
      <c r="E49" s="223"/>
      <c r="F49" s="223"/>
      <c r="G49" s="56"/>
      <c r="H49" s="223"/>
      <c r="I49" s="57"/>
      <c r="J49" s="224"/>
    </row>
    <row r="50" spans="1:10" ht="30" customHeight="1" x14ac:dyDescent="0.25">
      <c r="A50" s="50">
        <f t="shared" si="3"/>
        <v>18</v>
      </c>
      <c r="B50" s="51" t="s">
        <v>74</v>
      </c>
      <c r="C50" s="52" t="s">
        <v>46</v>
      </c>
      <c r="D50" s="223"/>
      <c r="E50" s="223"/>
      <c r="F50" s="223"/>
      <c r="G50" s="56"/>
      <c r="H50" s="223"/>
      <c r="I50" s="57"/>
      <c r="J50" s="224"/>
    </row>
    <row r="51" spans="1:10" ht="30" customHeight="1" x14ac:dyDescent="0.25">
      <c r="A51" s="50">
        <f t="shared" si="3"/>
        <v>19</v>
      </c>
      <c r="B51" s="51" t="s">
        <v>75</v>
      </c>
      <c r="C51" s="52" t="s">
        <v>46</v>
      </c>
      <c r="D51" s="223"/>
      <c r="E51" s="223"/>
      <c r="F51" s="223"/>
      <c r="G51" s="56"/>
      <c r="H51" s="223"/>
      <c r="I51" s="57"/>
      <c r="J51" s="224"/>
    </row>
    <row r="52" spans="1:10" ht="30" customHeight="1" x14ac:dyDescent="0.25">
      <c r="A52" s="50">
        <f t="shared" si="3"/>
        <v>20</v>
      </c>
      <c r="B52" s="51" t="s">
        <v>76</v>
      </c>
      <c r="C52" s="52" t="s">
        <v>46</v>
      </c>
      <c r="D52" s="223"/>
      <c r="E52" s="223"/>
      <c r="F52" s="223"/>
      <c r="G52" s="56"/>
      <c r="H52" s="223"/>
      <c r="I52" s="57"/>
      <c r="J52" s="224"/>
    </row>
    <row r="53" spans="1:10" ht="30" customHeight="1" x14ac:dyDescent="0.25">
      <c r="A53" s="50">
        <f t="shared" si="3"/>
        <v>21</v>
      </c>
      <c r="B53" s="51" t="s">
        <v>77</v>
      </c>
      <c r="C53" s="52" t="s">
        <v>46</v>
      </c>
      <c r="D53" s="223"/>
      <c r="E53" s="223"/>
      <c r="F53" s="223"/>
      <c r="G53" s="56"/>
      <c r="H53" s="223"/>
      <c r="I53" s="57"/>
      <c r="J53" s="224"/>
    </row>
    <row r="54" spans="1:10" ht="30" customHeight="1" x14ac:dyDescent="0.25">
      <c r="A54" s="50">
        <f t="shared" si="3"/>
        <v>22</v>
      </c>
      <c r="B54" s="51" t="s">
        <v>78</v>
      </c>
      <c r="C54" s="52" t="s">
        <v>46</v>
      </c>
      <c r="D54" s="223"/>
      <c r="E54" s="223"/>
      <c r="F54" s="223"/>
      <c r="G54" s="56"/>
      <c r="H54" s="223"/>
      <c r="I54" s="57"/>
      <c r="J54" s="224"/>
    </row>
    <row r="55" spans="1:10" ht="30" customHeight="1" x14ac:dyDescent="0.25">
      <c r="A55" s="50">
        <f t="shared" si="3"/>
        <v>23</v>
      </c>
      <c r="B55" s="51" t="s">
        <v>79</v>
      </c>
      <c r="C55" s="52" t="s">
        <v>46</v>
      </c>
      <c r="D55" s="223">
        <f>22+3</f>
        <v>25</v>
      </c>
      <c r="E55" s="223"/>
      <c r="F55" s="223"/>
      <c r="G55" s="56"/>
      <c r="H55" s="223"/>
      <c r="I55" s="57"/>
      <c r="J55" s="224"/>
    </row>
    <row r="56" spans="1:10" ht="30" customHeight="1" x14ac:dyDescent="0.25">
      <c r="A56" s="50">
        <f t="shared" si="3"/>
        <v>24</v>
      </c>
      <c r="B56" s="51" t="s">
        <v>80</v>
      </c>
      <c r="C56" s="52" t="s">
        <v>46</v>
      </c>
      <c r="D56" s="223"/>
      <c r="E56" s="223"/>
      <c r="F56" s="223"/>
      <c r="G56" s="56"/>
      <c r="H56" s="223"/>
      <c r="I56" s="57"/>
      <c r="J56" s="224"/>
    </row>
    <row r="57" spans="1:10" ht="30" customHeight="1" x14ac:dyDescent="0.25">
      <c r="A57" s="50">
        <f t="shared" si="3"/>
        <v>25</v>
      </c>
      <c r="B57" s="51" t="s">
        <v>81</v>
      </c>
      <c r="C57" s="52" t="s">
        <v>46</v>
      </c>
      <c r="D57" s="223"/>
      <c r="E57" s="223"/>
      <c r="F57" s="223"/>
      <c r="G57" s="56"/>
      <c r="H57" s="223"/>
      <c r="I57" s="57"/>
      <c r="J57" s="224"/>
    </row>
    <row r="58" spans="1:10" ht="30" customHeight="1" x14ac:dyDescent="0.25">
      <c r="A58" s="50">
        <f t="shared" si="3"/>
        <v>26</v>
      </c>
      <c r="B58" s="51" t="s">
        <v>82</v>
      </c>
      <c r="C58" s="52" t="s">
        <v>46</v>
      </c>
      <c r="D58" s="223"/>
      <c r="E58" s="223"/>
      <c r="F58" s="223"/>
      <c r="G58" s="56"/>
      <c r="H58" s="223"/>
      <c r="I58" s="57"/>
      <c r="J58" s="224"/>
    </row>
    <row r="59" spans="1:10" ht="30" customHeight="1" x14ac:dyDescent="0.25">
      <c r="A59" s="50">
        <f t="shared" si="3"/>
        <v>27</v>
      </c>
      <c r="B59" s="51" t="s">
        <v>83</v>
      </c>
      <c r="C59" s="52" t="s">
        <v>46</v>
      </c>
      <c r="D59" s="223"/>
      <c r="E59" s="223"/>
      <c r="F59" s="223"/>
      <c r="G59" s="56"/>
      <c r="H59" s="223"/>
      <c r="I59" s="57"/>
      <c r="J59" s="224"/>
    </row>
    <row r="60" spans="1:10" ht="30" customHeight="1" x14ac:dyDescent="0.25">
      <c r="A60" s="50">
        <f t="shared" si="3"/>
        <v>28</v>
      </c>
      <c r="B60" s="51" t="s">
        <v>84</v>
      </c>
      <c r="C60" s="52" t="s">
        <v>46</v>
      </c>
      <c r="D60" s="223">
        <v>2</v>
      </c>
      <c r="E60" s="223"/>
      <c r="F60" s="223"/>
      <c r="G60" s="56"/>
      <c r="H60" s="223"/>
      <c r="I60" s="57"/>
      <c r="J60" s="224"/>
    </row>
    <row r="61" spans="1:10" ht="30" customHeight="1" x14ac:dyDescent="0.25">
      <c r="A61" s="50">
        <f t="shared" si="3"/>
        <v>29</v>
      </c>
      <c r="B61" s="51" t="s">
        <v>85</v>
      </c>
      <c r="C61" s="52" t="s">
        <v>46</v>
      </c>
      <c r="D61" s="223"/>
      <c r="E61" s="223"/>
      <c r="F61" s="223"/>
      <c r="G61" s="56"/>
      <c r="H61" s="223"/>
      <c r="I61" s="57"/>
      <c r="J61" s="224"/>
    </row>
    <row r="62" spans="1:10" ht="30" customHeight="1" x14ac:dyDescent="0.25">
      <c r="A62" s="50">
        <f t="shared" si="3"/>
        <v>30</v>
      </c>
      <c r="B62" s="51" t="s">
        <v>86</v>
      </c>
      <c r="C62" s="52" t="s">
        <v>46</v>
      </c>
      <c r="D62" s="223"/>
      <c r="E62" s="223"/>
      <c r="F62" s="223"/>
      <c r="G62" s="56"/>
      <c r="H62" s="223"/>
      <c r="I62" s="57"/>
      <c r="J62" s="224"/>
    </row>
    <row r="63" spans="1:10" ht="30" customHeight="1" x14ac:dyDescent="0.25">
      <c r="A63" s="50">
        <f t="shared" si="3"/>
        <v>31</v>
      </c>
      <c r="B63" s="51" t="s">
        <v>87</v>
      </c>
      <c r="C63" s="52" t="s">
        <v>46</v>
      </c>
      <c r="D63" s="223"/>
      <c r="E63" s="223"/>
      <c r="F63" s="223"/>
      <c r="G63" s="56"/>
      <c r="H63" s="223"/>
      <c r="I63" s="57"/>
      <c r="J63" s="224"/>
    </row>
    <row r="64" spans="1:10" ht="30" customHeight="1" x14ac:dyDescent="0.25">
      <c r="A64" s="50">
        <f t="shared" si="3"/>
        <v>32</v>
      </c>
      <c r="B64" s="51" t="s">
        <v>88</v>
      </c>
      <c r="C64" s="52" t="s">
        <v>46</v>
      </c>
      <c r="D64" s="223"/>
      <c r="E64" s="223"/>
      <c r="F64" s="223"/>
      <c r="G64" s="56"/>
      <c r="H64" s="223"/>
      <c r="I64" s="57"/>
      <c r="J64" s="224"/>
    </row>
    <row r="65" spans="1:10" ht="30" customHeight="1" x14ac:dyDescent="0.25">
      <c r="A65" s="50">
        <f t="shared" si="3"/>
        <v>33</v>
      </c>
      <c r="B65" s="51" t="s">
        <v>89</v>
      </c>
      <c r="C65" s="52" t="s">
        <v>46</v>
      </c>
      <c r="D65" s="223"/>
      <c r="E65" s="223"/>
      <c r="F65" s="223"/>
      <c r="G65" s="56"/>
      <c r="H65" s="223"/>
      <c r="I65" s="57"/>
      <c r="J65" s="224"/>
    </row>
    <row r="66" spans="1:10" ht="30" customHeight="1" x14ac:dyDescent="0.25">
      <c r="A66" s="67"/>
      <c r="B66" s="68" t="s">
        <v>41</v>
      </c>
      <c r="C66" s="68"/>
      <c r="D66" s="69"/>
      <c r="E66" s="69"/>
      <c r="F66" s="69"/>
      <c r="G66" s="70"/>
      <c r="H66" s="69"/>
      <c r="I66" s="71"/>
      <c r="J66" s="72"/>
    </row>
    <row r="67" spans="1:10" ht="30" customHeight="1" x14ac:dyDescent="0.25">
      <c r="A67" s="88" t="s">
        <v>90</v>
      </c>
      <c r="B67" s="89" t="s">
        <v>91</v>
      </c>
      <c r="C67" s="89"/>
      <c r="D67" s="90"/>
      <c r="E67" s="90"/>
      <c r="F67" s="90"/>
      <c r="G67" s="81"/>
      <c r="H67" s="90"/>
      <c r="I67" s="91"/>
      <c r="J67" s="92"/>
    </row>
    <row r="68" spans="1:10" ht="30" customHeight="1" x14ac:dyDescent="0.25">
      <c r="A68" s="50">
        <v>1</v>
      </c>
      <c r="B68" s="51" t="s">
        <v>92</v>
      </c>
      <c r="C68" s="52" t="s">
        <v>46</v>
      </c>
      <c r="D68" s="223"/>
      <c r="E68" s="223"/>
      <c r="F68" s="223"/>
      <c r="G68" s="56"/>
      <c r="H68" s="223"/>
      <c r="I68" s="57"/>
      <c r="J68" s="224"/>
    </row>
    <row r="69" spans="1:10" ht="30" customHeight="1" x14ac:dyDescent="0.25">
      <c r="A69" s="50">
        <f>+A68+1</f>
        <v>2</v>
      </c>
      <c r="B69" s="51" t="s">
        <v>93</v>
      </c>
      <c r="C69" s="52" t="s">
        <v>46</v>
      </c>
      <c r="D69" s="223"/>
      <c r="E69" s="223"/>
      <c r="F69" s="223"/>
      <c r="G69" s="56"/>
      <c r="H69" s="223"/>
      <c r="I69" s="57"/>
      <c r="J69" s="224"/>
    </row>
    <row r="70" spans="1:10" ht="30" customHeight="1" x14ac:dyDescent="0.25">
      <c r="A70" s="50">
        <f t="shared" ref="A70:A75" si="4">+A69+1</f>
        <v>3</v>
      </c>
      <c r="B70" s="51" t="s">
        <v>94</v>
      </c>
      <c r="C70" s="52" t="s">
        <v>46</v>
      </c>
      <c r="D70" s="223"/>
      <c r="E70" s="223"/>
      <c r="F70" s="223"/>
      <c r="G70" s="56"/>
      <c r="H70" s="223"/>
      <c r="I70" s="57"/>
      <c r="J70" s="224"/>
    </row>
    <row r="71" spans="1:10" ht="30" customHeight="1" x14ac:dyDescent="0.25">
      <c r="A71" s="50">
        <f t="shared" si="4"/>
        <v>4</v>
      </c>
      <c r="B71" s="51" t="s">
        <v>95</v>
      </c>
      <c r="C71" s="52" t="s">
        <v>46</v>
      </c>
      <c r="D71" s="223"/>
      <c r="E71" s="223"/>
      <c r="F71" s="223"/>
      <c r="G71" s="56"/>
      <c r="H71" s="223"/>
      <c r="I71" s="57"/>
      <c r="J71" s="224"/>
    </row>
    <row r="72" spans="1:10" ht="30" customHeight="1" x14ac:dyDescent="0.25">
      <c r="A72" s="50">
        <f t="shared" si="4"/>
        <v>5</v>
      </c>
      <c r="B72" s="51" t="s">
        <v>96</v>
      </c>
      <c r="C72" s="52" t="s">
        <v>46</v>
      </c>
      <c r="D72" s="223"/>
      <c r="E72" s="223"/>
      <c r="F72" s="223"/>
      <c r="G72" s="56"/>
      <c r="H72" s="223"/>
      <c r="I72" s="57"/>
      <c r="J72" s="224"/>
    </row>
    <row r="73" spans="1:10" ht="30" customHeight="1" x14ac:dyDescent="0.25">
      <c r="A73" s="50">
        <f t="shared" si="4"/>
        <v>6</v>
      </c>
      <c r="B73" s="51" t="s">
        <v>97</v>
      </c>
      <c r="C73" s="52" t="s">
        <v>46</v>
      </c>
      <c r="D73" s="223"/>
      <c r="E73" s="223"/>
      <c r="F73" s="223"/>
      <c r="G73" s="56"/>
      <c r="H73" s="223"/>
      <c r="I73" s="57"/>
      <c r="J73" s="224"/>
    </row>
    <row r="74" spans="1:10" ht="30" customHeight="1" x14ac:dyDescent="0.25">
      <c r="A74" s="50">
        <f t="shared" si="4"/>
        <v>7</v>
      </c>
      <c r="B74" s="51" t="s">
        <v>98</v>
      </c>
      <c r="C74" s="52" t="s">
        <v>46</v>
      </c>
      <c r="D74" s="223"/>
      <c r="E74" s="223"/>
      <c r="F74" s="223"/>
      <c r="G74" s="56"/>
      <c r="H74" s="223"/>
      <c r="I74" s="57"/>
      <c r="J74" s="224"/>
    </row>
    <row r="75" spans="1:10" ht="30" customHeight="1" x14ac:dyDescent="0.25">
      <c r="A75" s="50">
        <f t="shared" si="4"/>
        <v>8</v>
      </c>
      <c r="B75" s="51" t="s">
        <v>99</v>
      </c>
      <c r="C75" s="52" t="s">
        <v>46</v>
      </c>
      <c r="D75" s="223"/>
      <c r="E75" s="223"/>
      <c r="F75" s="223"/>
      <c r="G75" s="56"/>
      <c r="H75" s="223"/>
      <c r="I75" s="57"/>
      <c r="J75" s="224"/>
    </row>
    <row r="76" spans="1:10" ht="30" customHeight="1" x14ac:dyDescent="0.25">
      <c r="A76" s="67"/>
      <c r="B76" s="68" t="s">
        <v>100</v>
      </c>
      <c r="C76" s="68"/>
      <c r="D76" s="69"/>
      <c r="E76" s="69"/>
      <c r="F76" s="69"/>
      <c r="G76" s="70"/>
      <c r="H76" s="69"/>
      <c r="I76" s="71"/>
      <c r="J76" s="72"/>
    </row>
    <row r="77" spans="1:10" ht="30" customHeight="1" x14ac:dyDescent="0.25">
      <c r="A77" s="88" t="s">
        <v>101</v>
      </c>
      <c r="B77" s="89" t="s">
        <v>102</v>
      </c>
      <c r="C77" s="89"/>
      <c r="D77" s="90"/>
      <c r="E77" s="90"/>
      <c r="F77" s="90"/>
      <c r="G77" s="81"/>
      <c r="H77" s="90"/>
      <c r="I77" s="91"/>
      <c r="J77" s="92"/>
    </row>
    <row r="78" spans="1:10" ht="39.950000000000003" customHeight="1" x14ac:dyDescent="0.25">
      <c r="A78" s="50">
        <v>1</v>
      </c>
      <c r="B78" s="51" t="s">
        <v>103</v>
      </c>
      <c r="C78" s="52" t="s">
        <v>46</v>
      </c>
      <c r="D78" s="223">
        <f>5+5</f>
        <v>10</v>
      </c>
      <c r="E78" s="223"/>
      <c r="F78" s="223"/>
      <c r="G78" s="56"/>
      <c r="H78" s="223"/>
      <c r="I78" s="57"/>
      <c r="J78" s="224"/>
    </row>
    <row r="79" spans="1:10" ht="39.950000000000003" customHeight="1" x14ac:dyDescent="0.25">
      <c r="A79" s="50">
        <f>+A78+1</f>
        <v>2</v>
      </c>
      <c r="B79" s="51" t="s">
        <v>104</v>
      </c>
      <c r="C79" s="52" t="s">
        <v>46</v>
      </c>
      <c r="D79" s="223">
        <f>7+5</f>
        <v>12</v>
      </c>
      <c r="E79" s="223"/>
      <c r="F79" s="223"/>
      <c r="G79" s="56"/>
      <c r="H79" s="223"/>
      <c r="I79" s="57"/>
      <c r="J79" s="224"/>
    </row>
    <row r="80" spans="1:10" ht="39.950000000000003" customHeight="1" x14ac:dyDescent="0.25">
      <c r="A80" s="50">
        <f t="shared" ref="A80:A105" si="5">+A79+1</f>
        <v>3</v>
      </c>
      <c r="B80" s="51" t="s">
        <v>105</v>
      </c>
      <c r="C80" s="52" t="s">
        <v>46</v>
      </c>
      <c r="D80" s="223">
        <v>5</v>
      </c>
      <c r="E80" s="223"/>
      <c r="F80" s="223"/>
      <c r="G80" s="56"/>
      <c r="H80" s="223"/>
      <c r="I80" s="57"/>
      <c r="J80" s="224"/>
    </row>
    <row r="81" spans="1:10" ht="39.950000000000003" customHeight="1" x14ac:dyDescent="0.25">
      <c r="A81" s="50">
        <f t="shared" si="5"/>
        <v>4</v>
      </c>
      <c r="B81" s="51" t="s">
        <v>106</v>
      </c>
      <c r="C81" s="52" t="s">
        <v>46</v>
      </c>
      <c r="D81" s="223">
        <f>8+10+5</f>
        <v>23</v>
      </c>
      <c r="E81" s="223"/>
      <c r="F81" s="223"/>
      <c r="G81" s="56"/>
      <c r="H81" s="223"/>
      <c r="I81" s="57"/>
      <c r="J81" s="224"/>
    </row>
    <row r="82" spans="1:10" ht="39.950000000000003" customHeight="1" x14ac:dyDescent="0.25">
      <c r="A82" s="50">
        <f t="shared" si="5"/>
        <v>5</v>
      </c>
      <c r="B82" s="51" t="s">
        <v>107</v>
      </c>
      <c r="C82" s="52" t="s">
        <v>46</v>
      </c>
      <c r="D82" s="223">
        <v>5</v>
      </c>
      <c r="E82" s="223"/>
      <c r="F82" s="223"/>
      <c r="G82" s="56"/>
      <c r="H82" s="223"/>
      <c r="I82" s="57"/>
      <c r="J82" s="224"/>
    </row>
    <row r="83" spans="1:10" ht="39.950000000000003" customHeight="1" x14ac:dyDescent="0.25">
      <c r="A83" s="50">
        <f t="shared" si="5"/>
        <v>6</v>
      </c>
      <c r="B83" s="51" t="s">
        <v>108</v>
      </c>
      <c r="C83" s="52" t="s">
        <v>46</v>
      </c>
      <c r="D83" s="223">
        <v>5</v>
      </c>
      <c r="E83" s="223"/>
      <c r="F83" s="223"/>
      <c r="G83" s="56"/>
      <c r="H83" s="223"/>
      <c r="I83" s="57"/>
      <c r="J83" s="224"/>
    </row>
    <row r="84" spans="1:10" ht="39.950000000000003" customHeight="1" x14ac:dyDescent="0.25">
      <c r="A84" s="50">
        <f t="shared" si="5"/>
        <v>7</v>
      </c>
      <c r="B84" s="51" t="s">
        <v>109</v>
      </c>
      <c r="C84" s="52" t="s">
        <v>46</v>
      </c>
      <c r="D84" s="223">
        <v>5</v>
      </c>
      <c r="E84" s="223"/>
      <c r="F84" s="223"/>
      <c r="G84" s="56"/>
      <c r="H84" s="223"/>
      <c r="I84" s="57"/>
      <c r="J84" s="224"/>
    </row>
    <row r="85" spans="1:10" ht="39.950000000000003" customHeight="1" x14ac:dyDescent="0.25">
      <c r="A85" s="50">
        <f t="shared" si="5"/>
        <v>8</v>
      </c>
      <c r="B85" s="51" t="s">
        <v>110</v>
      </c>
      <c r="C85" s="52" t="s">
        <v>46</v>
      </c>
      <c r="D85" s="223">
        <v>5</v>
      </c>
      <c r="E85" s="223"/>
      <c r="F85" s="223"/>
      <c r="G85" s="56"/>
      <c r="H85" s="223"/>
      <c r="I85" s="57"/>
      <c r="J85" s="224"/>
    </row>
    <row r="86" spans="1:10" ht="39.950000000000003" customHeight="1" x14ac:dyDescent="0.25">
      <c r="A86" s="50">
        <f t="shared" si="5"/>
        <v>9</v>
      </c>
      <c r="B86" s="51" t="s">
        <v>111</v>
      </c>
      <c r="C86" s="52" t="s">
        <v>46</v>
      </c>
      <c r="D86" s="223"/>
      <c r="E86" s="223"/>
      <c r="F86" s="223"/>
      <c r="G86" s="56"/>
      <c r="H86" s="223"/>
      <c r="I86" s="57"/>
      <c r="J86" s="224"/>
    </row>
    <row r="87" spans="1:10" ht="39.950000000000003" customHeight="1" x14ac:dyDescent="0.25">
      <c r="A87" s="50">
        <f t="shared" si="5"/>
        <v>10</v>
      </c>
      <c r="B87" s="51" t="s">
        <v>112</v>
      </c>
      <c r="C87" s="52" t="s">
        <v>46</v>
      </c>
      <c r="D87" s="223">
        <v>5</v>
      </c>
      <c r="E87" s="223"/>
      <c r="F87" s="223"/>
      <c r="G87" s="56"/>
      <c r="H87" s="223"/>
      <c r="I87" s="57"/>
      <c r="J87" s="224"/>
    </row>
    <row r="88" spans="1:10" ht="39.950000000000003" customHeight="1" x14ac:dyDescent="0.25">
      <c r="A88" s="50">
        <f t="shared" si="5"/>
        <v>11</v>
      </c>
      <c r="B88" s="51" t="s">
        <v>113</v>
      </c>
      <c r="C88" s="52" t="s">
        <v>46</v>
      </c>
      <c r="D88" s="223">
        <f>1+10</f>
        <v>11</v>
      </c>
      <c r="E88" s="223"/>
      <c r="F88" s="223"/>
      <c r="G88" s="56"/>
      <c r="H88" s="223"/>
      <c r="I88" s="57"/>
      <c r="J88" s="224"/>
    </row>
    <row r="89" spans="1:10" ht="39.950000000000003" customHeight="1" x14ac:dyDescent="0.25">
      <c r="A89" s="50">
        <f t="shared" si="5"/>
        <v>12</v>
      </c>
      <c r="B89" s="51" t="s">
        <v>114</v>
      </c>
      <c r="C89" s="52" t="s">
        <v>46</v>
      </c>
      <c r="D89" s="223">
        <v>3</v>
      </c>
      <c r="E89" s="223"/>
      <c r="F89" s="223"/>
      <c r="G89" s="56"/>
      <c r="H89" s="223"/>
      <c r="I89" s="57"/>
      <c r="J89" s="224"/>
    </row>
    <row r="90" spans="1:10" ht="39.950000000000003" customHeight="1" x14ac:dyDescent="0.25">
      <c r="A90" s="50">
        <f t="shared" si="5"/>
        <v>13</v>
      </c>
      <c r="B90" s="51" t="s">
        <v>115</v>
      </c>
      <c r="C90" s="52" t="s">
        <v>46</v>
      </c>
      <c r="D90" s="223"/>
      <c r="E90" s="223"/>
      <c r="F90" s="223"/>
      <c r="G90" s="56"/>
      <c r="H90" s="223"/>
      <c r="I90" s="57"/>
      <c r="J90" s="224"/>
    </row>
    <row r="91" spans="1:10" ht="39.950000000000003" customHeight="1" x14ac:dyDescent="0.25">
      <c r="A91" s="50">
        <f t="shared" si="5"/>
        <v>14</v>
      </c>
      <c r="B91" s="51" t="s">
        <v>116</v>
      </c>
      <c r="C91" s="52" t="s">
        <v>46</v>
      </c>
      <c r="D91" s="223"/>
      <c r="E91" s="223"/>
      <c r="F91" s="223"/>
      <c r="G91" s="56"/>
      <c r="H91" s="223"/>
      <c r="I91" s="57"/>
      <c r="J91" s="224"/>
    </row>
    <row r="92" spans="1:10" ht="39.950000000000003" customHeight="1" x14ac:dyDescent="0.25">
      <c r="A92" s="50">
        <f t="shared" si="5"/>
        <v>15</v>
      </c>
      <c r="B92" s="51" t="s">
        <v>117</v>
      </c>
      <c r="C92" s="52" t="s">
        <v>46</v>
      </c>
      <c r="D92" s="223">
        <v>5</v>
      </c>
      <c r="E92" s="223"/>
      <c r="F92" s="223"/>
      <c r="G92" s="56"/>
      <c r="H92" s="223"/>
      <c r="I92" s="57"/>
      <c r="J92" s="224"/>
    </row>
    <row r="93" spans="1:10" ht="39.950000000000003" customHeight="1" x14ac:dyDescent="0.25">
      <c r="A93" s="50">
        <f t="shared" si="5"/>
        <v>16</v>
      </c>
      <c r="B93" s="51" t="s">
        <v>118</v>
      </c>
      <c r="C93" s="52" t="s">
        <v>46</v>
      </c>
      <c r="D93" s="223">
        <f>5+5</f>
        <v>10</v>
      </c>
      <c r="E93" s="223"/>
      <c r="F93" s="223"/>
      <c r="G93" s="56"/>
      <c r="H93" s="223"/>
      <c r="I93" s="57"/>
      <c r="J93" s="224"/>
    </row>
    <row r="94" spans="1:10" ht="39.950000000000003" customHeight="1" x14ac:dyDescent="0.25">
      <c r="A94" s="50">
        <f t="shared" si="5"/>
        <v>17</v>
      </c>
      <c r="B94" s="51" t="s">
        <v>119</v>
      </c>
      <c r="C94" s="52" t="s">
        <v>46</v>
      </c>
      <c r="D94" s="223">
        <v>1</v>
      </c>
      <c r="E94" s="223"/>
      <c r="F94" s="223"/>
      <c r="G94" s="56"/>
      <c r="H94" s="223"/>
      <c r="I94" s="57"/>
      <c r="J94" s="224"/>
    </row>
    <row r="95" spans="1:10" ht="39.950000000000003" customHeight="1" x14ac:dyDescent="0.25">
      <c r="A95" s="50">
        <f t="shared" si="5"/>
        <v>18</v>
      </c>
      <c r="B95" s="51" t="s">
        <v>120</v>
      </c>
      <c r="C95" s="52" t="s">
        <v>46</v>
      </c>
      <c r="D95" s="223">
        <v>3</v>
      </c>
      <c r="E95" s="223"/>
      <c r="F95" s="223"/>
      <c r="G95" s="56"/>
      <c r="H95" s="223"/>
      <c r="I95" s="57"/>
      <c r="J95" s="224"/>
    </row>
    <row r="96" spans="1:10" ht="39.950000000000003" customHeight="1" x14ac:dyDescent="0.25">
      <c r="A96" s="50">
        <f t="shared" si="5"/>
        <v>19</v>
      </c>
      <c r="B96" s="51" t="s">
        <v>121</v>
      </c>
      <c r="C96" s="52" t="s">
        <v>46</v>
      </c>
      <c r="D96" s="223"/>
      <c r="E96" s="223"/>
      <c r="F96" s="223"/>
      <c r="G96" s="56"/>
      <c r="H96" s="223"/>
      <c r="I96" s="57"/>
      <c r="J96" s="224"/>
    </row>
    <row r="97" spans="1:10" ht="39.950000000000003" customHeight="1" x14ac:dyDescent="0.25">
      <c r="A97" s="50">
        <f t="shared" si="5"/>
        <v>20</v>
      </c>
      <c r="B97" s="51" t="s">
        <v>122</v>
      </c>
      <c r="C97" s="52" t="s">
        <v>46</v>
      </c>
      <c r="D97" s="223"/>
      <c r="E97" s="223"/>
      <c r="F97" s="223"/>
      <c r="G97" s="56"/>
      <c r="H97" s="223"/>
      <c r="I97" s="57"/>
      <c r="J97" s="224"/>
    </row>
    <row r="98" spans="1:10" ht="39.950000000000003" customHeight="1" x14ac:dyDescent="0.25">
      <c r="A98" s="50">
        <f t="shared" si="5"/>
        <v>21</v>
      </c>
      <c r="B98" s="51" t="s">
        <v>123</v>
      </c>
      <c r="C98" s="52" t="s">
        <v>46</v>
      </c>
      <c r="D98" s="223">
        <f>10+4</f>
        <v>14</v>
      </c>
      <c r="E98" s="223"/>
      <c r="F98" s="223"/>
      <c r="G98" s="56"/>
      <c r="H98" s="223"/>
      <c r="I98" s="57"/>
      <c r="J98" s="224"/>
    </row>
    <row r="99" spans="1:10" ht="39.950000000000003" customHeight="1" x14ac:dyDescent="0.25">
      <c r="A99" s="50">
        <f t="shared" si="5"/>
        <v>22</v>
      </c>
      <c r="B99" s="51" t="s">
        <v>124</v>
      </c>
      <c r="C99" s="52" t="s">
        <v>46</v>
      </c>
      <c r="D99" s="223"/>
      <c r="E99" s="223"/>
      <c r="F99" s="223"/>
      <c r="G99" s="56"/>
      <c r="H99" s="223"/>
      <c r="I99" s="57"/>
      <c r="J99" s="224"/>
    </row>
    <row r="100" spans="1:10" ht="39.950000000000003" customHeight="1" x14ac:dyDescent="0.25">
      <c r="A100" s="50">
        <f t="shared" si="5"/>
        <v>23</v>
      </c>
      <c r="B100" s="51" t="s">
        <v>125</v>
      </c>
      <c r="C100" s="52" t="s">
        <v>46</v>
      </c>
      <c r="D100" s="223"/>
      <c r="E100" s="223"/>
      <c r="F100" s="223"/>
      <c r="G100" s="56"/>
      <c r="H100" s="223"/>
      <c r="I100" s="57"/>
      <c r="J100" s="224"/>
    </row>
    <row r="101" spans="1:10" ht="39.950000000000003" customHeight="1" x14ac:dyDescent="0.25">
      <c r="A101" s="50">
        <f t="shared" si="5"/>
        <v>24</v>
      </c>
      <c r="B101" s="51" t="s">
        <v>126</v>
      </c>
      <c r="C101" s="52" t="s">
        <v>46</v>
      </c>
      <c r="D101" s="223"/>
      <c r="E101" s="223"/>
      <c r="F101" s="223"/>
      <c r="G101" s="56"/>
      <c r="H101" s="223"/>
      <c r="I101" s="57"/>
      <c r="J101" s="224"/>
    </row>
    <row r="102" spans="1:10" ht="39.950000000000003" customHeight="1" x14ac:dyDescent="0.25">
      <c r="A102" s="50">
        <f t="shared" si="5"/>
        <v>25</v>
      </c>
      <c r="B102" s="51" t="s">
        <v>127</v>
      </c>
      <c r="C102" s="52" t="s">
        <v>46</v>
      </c>
      <c r="D102" s="223">
        <v>5</v>
      </c>
      <c r="E102" s="223"/>
      <c r="F102" s="223"/>
      <c r="G102" s="56"/>
      <c r="H102" s="223"/>
      <c r="I102" s="57"/>
      <c r="J102" s="224"/>
    </row>
    <row r="103" spans="1:10" ht="39.950000000000003" customHeight="1" x14ac:dyDescent="0.25">
      <c r="A103" s="50">
        <f t="shared" si="5"/>
        <v>26</v>
      </c>
      <c r="B103" s="51" t="s">
        <v>128</v>
      </c>
      <c r="C103" s="52" t="s">
        <v>46</v>
      </c>
      <c r="D103" s="223">
        <v>5</v>
      </c>
      <c r="E103" s="223"/>
      <c r="F103" s="223"/>
      <c r="G103" s="56"/>
      <c r="H103" s="223"/>
      <c r="I103" s="57"/>
      <c r="J103" s="224"/>
    </row>
    <row r="104" spans="1:10" ht="39.950000000000003" customHeight="1" x14ac:dyDescent="0.25">
      <c r="A104" s="50">
        <f t="shared" si="5"/>
        <v>27</v>
      </c>
      <c r="B104" s="51" t="s">
        <v>129</v>
      </c>
      <c r="C104" s="52" t="s">
        <v>46</v>
      </c>
      <c r="D104" s="223"/>
      <c r="E104" s="223"/>
      <c r="F104" s="223"/>
      <c r="G104" s="56"/>
      <c r="H104" s="223"/>
      <c r="I104" s="57"/>
      <c r="J104" s="224"/>
    </row>
    <row r="105" spans="1:10" ht="39.950000000000003" customHeight="1" x14ac:dyDescent="0.25">
      <c r="A105" s="50">
        <f t="shared" si="5"/>
        <v>28</v>
      </c>
      <c r="B105" s="51" t="s">
        <v>130</v>
      </c>
      <c r="C105" s="52" t="s">
        <v>46</v>
      </c>
      <c r="D105" s="223"/>
      <c r="E105" s="223"/>
      <c r="F105" s="223"/>
      <c r="G105" s="56"/>
      <c r="H105" s="223"/>
      <c r="I105" s="57"/>
      <c r="J105" s="224"/>
    </row>
    <row r="106" spans="1:10" ht="30" customHeight="1" x14ac:dyDescent="0.25">
      <c r="A106" s="67"/>
      <c r="B106" s="68" t="s">
        <v>100</v>
      </c>
      <c r="C106" s="68"/>
      <c r="D106" s="69"/>
      <c r="E106" s="69"/>
      <c r="F106" s="69"/>
      <c r="G106" s="70"/>
      <c r="H106" s="69"/>
      <c r="I106" s="71"/>
      <c r="J106" s="72"/>
    </row>
    <row r="107" spans="1:10" ht="30" customHeight="1" x14ac:dyDescent="0.25">
      <c r="A107" s="88" t="s">
        <v>131</v>
      </c>
      <c r="B107" s="89" t="s">
        <v>132</v>
      </c>
      <c r="C107" s="89"/>
      <c r="D107" s="90"/>
      <c r="E107" s="90"/>
      <c r="F107" s="90"/>
      <c r="G107" s="81"/>
      <c r="H107" s="104"/>
      <c r="I107" s="105"/>
      <c r="J107" s="92"/>
    </row>
    <row r="108" spans="1:10" ht="30" customHeight="1" x14ac:dyDescent="0.25">
      <c r="A108" s="50">
        <v>1</v>
      </c>
      <c r="B108" s="51" t="s">
        <v>133</v>
      </c>
      <c r="C108" s="52" t="s">
        <v>46</v>
      </c>
      <c r="D108" s="223"/>
      <c r="E108" s="223"/>
      <c r="F108" s="223"/>
      <c r="G108" s="56"/>
      <c r="H108" s="223"/>
      <c r="I108" s="57"/>
      <c r="J108" s="224"/>
    </row>
    <row r="109" spans="1:10" ht="30" customHeight="1" x14ac:dyDescent="0.25">
      <c r="A109" s="50">
        <f>+A108+1</f>
        <v>2</v>
      </c>
      <c r="B109" s="51" t="s">
        <v>134</v>
      </c>
      <c r="C109" s="52" t="s">
        <v>46</v>
      </c>
      <c r="D109" s="223"/>
      <c r="E109" s="223"/>
      <c r="F109" s="223"/>
      <c r="G109" s="56"/>
      <c r="H109" s="223"/>
      <c r="I109" s="57"/>
      <c r="J109" s="224"/>
    </row>
    <row r="110" spans="1:10" ht="30" customHeight="1" x14ac:dyDescent="0.25">
      <c r="A110" s="50">
        <f t="shared" ref="A110:A115" si="6">+A109+1</f>
        <v>3</v>
      </c>
      <c r="B110" s="51" t="s">
        <v>135</v>
      </c>
      <c r="C110" s="52" t="s">
        <v>46</v>
      </c>
      <c r="D110" s="223"/>
      <c r="E110" s="223"/>
      <c r="F110" s="223"/>
      <c r="G110" s="56"/>
      <c r="H110" s="223"/>
      <c r="I110" s="57"/>
      <c r="J110" s="224"/>
    </row>
    <row r="111" spans="1:10" ht="30" customHeight="1" x14ac:dyDescent="0.25">
      <c r="A111" s="50">
        <f t="shared" si="6"/>
        <v>4</v>
      </c>
      <c r="B111" s="51" t="s">
        <v>136</v>
      </c>
      <c r="C111" s="52" t="s">
        <v>46</v>
      </c>
      <c r="D111" s="223"/>
      <c r="E111" s="223"/>
      <c r="F111" s="223"/>
      <c r="G111" s="56"/>
      <c r="H111" s="223"/>
      <c r="I111" s="57"/>
      <c r="J111" s="224"/>
    </row>
    <row r="112" spans="1:10" ht="30" customHeight="1" x14ac:dyDescent="0.25">
      <c r="A112" s="50">
        <f t="shared" si="6"/>
        <v>5</v>
      </c>
      <c r="B112" s="51" t="s">
        <v>137</v>
      </c>
      <c r="C112" s="52" t="s">
        <v>46</v>
      </c>
      <c r="D112" s="223"/>
      <c r="E112" s="223"/>
      <c r="F112" s="223"/>
      <c r="G112" s="56"/>
      <c r="H112" s="223"/>
      <c r="I112" s="57"/>
      <c r="J112" s="224"/>
    </row>
    <row r="113" spans="1:10" ht="30" customHeight="1" x14ac:dyDescent="0.25">
      <c r="A113" s="50">
        <f t="shared" si="6"/>
        <v>6</v>
      </c>
      <c r="B113" s="51" t="s">
        <v>138</v>
      </c>
      <c r="C113" s="52" t="s">
        <v>46</v>
      </c>
      <c r="D113" s="223"/>
      <c r="E113" s="223"/>
      <c r="F113" s="223"/>
      <c r="G113" s="56"/>
      <c r="H113" s="223"/>
      <c r="I113" s="57"/>
      <c r="J113" s="224"/>
    </row>
    <row r="114" spans="1:10" ht="30" customHeight="1" x14ac:dyDescent="0.25">
      <c r="A114" s="50">
        <f t="shared" si="6"/>
        <v>7</v>
      </c>
      <c r="B114" s="51" t="s">
        <v>139</v>
      </c>
      <c r="C114" s="52" t="s">
        <v>46</v>
      </c>
      <c r="D114" s="223"/>
      <c r="E114" s="223"/>
      <c r="F114" s="223"/>
      <c r="G114" s="56"/>
      <c r="H114" s="223"/>
      <c r="I114" s="57"/>
      <c r="J114" s="224"/>
    </row>
    <row r="115" spans="1:10" ht="30" customHeight="1" x14ac:dyDescent="0.25">
      <c r="A115" s="50">
        <f t="shared" si="6"/>
        <v>8</v>
      </c>
      <c r="B115" s="51" t="s">
        <v>140</v>
      </c>
      <c r="C115" s="52" t="s">
        <v>46</v>
      </c>
      <c r="D115" s="223"/>
      <c r="E115" s="223"/>
      <c r="F115" s="223"/>
      <c r="G115" s="56"/>
      <c r="H115" s="223"/>
      <c r="I115" s="57"/>
      <c r="J115" s="224"/>
    </row>
    <row r="116" spans="1:10" ht="30" customHeight="1" x14ac:dyDescent="0.25">
      <c r="A116" s="67"/>
      <c r="B116" s="68" t="s">
        <v>100</v>
      </c>
      <c r="C116" s="68"/>
      <c r="D116" s="69"/>
      <c r="E116" s="69"/>
      <c r="F116" s="69"/>
      <c r="G116" s="70"/>
      <c r="H116" s="69"/>
      <c r="I116" s="71"/>
      <c r="J116" s="72"/>
    </row>
    <row r="117" spans="1:10" ht="30" customHeight="1" x14ac:dyDescent="0.25">
      <c r="A117" s="88" t="s">
        <v>141</v>
      </c>
      <c r="B117" s="89" t="s">
        <v>142</v>
      </c>
      <c r="C117" s="89"/>
      <c r="D117" s="90"/>
      <c r="E117" s="90"/>
      <c r="F117" s="90"/>
      <c r="G117" s="81"/>
      <c r="H117" s="90"/>
      <c r="I117" s="91"/>
      <c r="J117" s="92"/>
    </row>
    <row r="118" spans="1:10" ht="30" customHeight="1" x14ac:dyDescent="0.25">
      <c r="A118" s="50">
        <v>1</v>
      </c>
      <c r="B118" s="51" t="s">
        <v>143</v>
      </c>
      <c r="C118" s="52" t="s">
        <v>46</v>
      </c>
      <c r="D118" s="223"/>
      <c r="E118" s="223"/>
      <c r="F118" s="223"/>
      <c r="G118" s="56"/>
      <c r="H118" s="223"/>
      <c r="I118" s="57"/>
      <c r="J118" s="224"/>
    </row>
    <row r="119" spans="1:10" ht="30" customHeight="1" x14ac:dyDescent="0.25">
      <c r="A119" s="50">
        <f>+A118+1</f>
        <v>2</v>
      </c>
      <c r="B119" s="51" t="s">
        <v>144</v>
      </c>
      <c r="C119" s="52" t="s">
        <v>46</v>
      </c>
      <c r="D119" s="223"/>
      <c r="E119" s="223"/>
      <c r="F119" s="223"/>
      <c r="G119" s="56"/>
      <c r="H119" s="223"/>
      <c r="I119" s="57"/>
      <c r="J119" s="224"/>
    </row>
    <row r="120" spans="1:10" ht="30" customHeight="1" x14ac:dyDescent="0.25">
      <c r="A120" s="50">
        <f t="shared" ref="A120:A124" si="7">+A119+1</f>
        <v>3</v>
      </c>
      <c r="B120" s="51" t="s">
        <v>145</v>
      </c>
      <c r="C120" s="52" t="s">
        <v>46</v>
      </c>
      <c r="D120" s="223"/>
      <c r="E120" s="223"/>
      <c r="F120" s="223"/>
      <c r="G120" s="56"/>
      <c r="H120" s="223"/>
      <c r="I120" s="57"/>
      <c r="J120" s="224"/>
    </row>
    <row r="121" spans="1:10" ht="30" customHeight="1" x14ac:dyDescent="0.25">
      <c r="A121" s="50">
        <f t="shared" si="7"/>
        <v>4</v>
      </c>
      <c r="B121" s="51" t="s">
        <v>146</v>
      </c>
      <c r="C121" s="52" t="s">
        <v>46</v>
      </c>
      <c r="D121" s="223"/>
      <c r="E121" s="223"/>
      <c r="F121" s="223"/>
      <c r="G121" s="56"/>
      <c r="H121" s="223"/>
      <c r="I121" s="57"/>
      <c r="J121" s="224"/>
    </row>
    <row r="122" spans="1:10" ht="30" customHeight="1" x14ac:dyDescent="0.25">
      <c r="A122" s="50">
        <f t="shared" si="7"/>
        <v>5</v>
      </c>
      <c r="B122" s="51" t="s">
        <v>147</v>
      </c>
      <c r="C122" s="52" t="s">
        <v>46</v>
      </c>
      <c r="D122" s="223"/>
      <c r="E122" s="223"/>
      <c r="F122" s="223"/>
      <c r="G122" s="56"/>
      <c r="H122" s="223"/>
      <c r="I122" s="57"/>
      <c r="J122" s="224"/>
    </row>
    <row r="123" spans="1:10" ht="30" customHeight="1" x14ac:dyDescent="0.25">
      <c r="A123" s="50">
        <f t="shared" si="7"/>
        <v>6</v>
      </c>
      <c r="B123" s="51" t="s">
        <v>148</v>
      </c>
      <c r="C123" s="52" t="s">
        <v>46</v>
      </c>
      <c r="D123" s="223"/>
      <c r="E123" s="223"/>
      <c r="F123" s="223"/>
      <c r="G123" s="56"/>
      <c r="H123" s="223"/>
      <c r="I123" s="57"/>
      <c r="J123" s="224"/>
    </row>
    <row r="124" spans="1:10" ht="30" customHeight="1" x14ac:dyDescent="0.25">
      <c r="A124" s="50">
        <f t="shared" si="7"/>
        <v>7</v>
      </c>
      <c r="B124" s="51" t="s">
        <v>149</v>
      </c>
      <c r="C124" s="106" t="s">
        <v>150</v>
      </c>
      <c r="D124" s="223"/>
      <c r="E124" s="223"/>
      <c r="F124" s="223"/>
      <c r="G124" s="56"/>
      <c r="H124" s="223"/>
      <c r="I124" s="57"/>
      <c r="J124" s="224"/>
    </row>
    <row r="125" spans="1:10" ht="30" customHeight="1" x14ac:dyDescent="0.25">
      <c r="A125" s="67"/>
      <c r="B125" s="68" t="s">
        <v>100</v>
      </c>
      <c r="C125" s="68"/>
      <c r="D125" s="69"/>
      <c r="E125" s="69"/>
      <c r="F125" s="69"/>
      <c r="G125" s="70"/>
      <c r="H125" s="69"/>
      <c r="I125" s="71"/>
      <c r="J125" s="72"/>
    </row>
    <row r="126" spans="1:10" ht="30" customHeight="1" x14ac:dyDescent="0.25">
      <c r="A126" s="88" t="s">
        <v>151</v>
      </c>
      <c r="B126" s="89" t="s">
        <v>152</v>
      </c>
      <c r="C126" s="89"/>
      <c r="D126" s="90"/>
      <c r="E126" s="90"/>
      <c r="F126" s="90"/>
      <c r="G126" s="81"/>
      <c r="H126" s="90"/>
      <c r="I126" s="91"/>
      <c r="J126" s="92"/>
    </row>
    <row r="127" spans="1:10" ht="30" customHeight="1" x14ac:dyDescent="0.25">
      <c r="A127" s="107">
        <v>1</v>
      </c>
      <c r="B127" s="51" t="s">
        <v>153</v>
      </c>
      <c r="C127" s="52" t="s">
        <v>46</v>
      </c>
      <c r="D127" s="223">
        <f>150+25+100</f>
        <v>275</v>
      </c>
      <c r="E127" s="223">
        <f>+'madhura rec'!E128+'brahupur rec'!E126+'aurangabad rec'!E126+'Details (2)'!A116:J116+'dehri digar (2)'!P113</f>
        <v>148</v>
      </c>
      <c r="F127" s="223"/>
      <c r="G127" s="56"/>
      <c r="H127" s="223"/>
      <c r="I127" s="57"/>
      <c r="J127" s="224"/>
    </row>
    <row r="128" spans="1:10" ht="30" customHeight="1" x14ac:dyDescent="0.25">
      <c r="A128" s="50">
        <f>+A127+1</f>
        <v>2</v>
      </c>
      <c r="B128" s="51" t="s">
        <v>154</v>
      </c>
      <c r="C128" s="52" t="s">
        <v>46</v>
      </c>
      <c r="D128" s="223"/>
      <c r="E128" s="223"/>
      <c r="F128" s="223"/>
      <c r="G128" s="56"/>
      <c r="H128" s="223"/>
      <c r="I128" s="57"/>
      <c r="J128" s="224"/>
    </row>
    <row r="129" spans="1:10" ht="30" customHeight="1" x14ac:dyDescent="0.25">
      <c r="A129" s="50">
        <f t="shared" ref="A129:A131" si="8">+A128+1</f>
        <v>3</v>
      </c>
      <c r="B129" s="51" t="s">
        <v>155</v>
      </c>
      <c r="C129" s="52" t="s">
        <v>46</v>
      </c>
      <c r="D129" s="223"/>
      <c r="E129" s="223"/>
      <c r="F129" s="223"/>
      <c r="G129" s="56"/>
      <c r="H129" s="223"/>
      <c r="I129" s="57"/>
      <c r="J129" s="224"/>
    </row>
    <row r="130" spans="1:10" ht="30" customHeight="1" x14ac:dyDescent="0.25">
      <c r="A130" s="50">
        <f t="shared" si="8"/>
        <v>4</v>
      </c>
      <c r="B130" s="51" t="s">
        <v>156</v>
      </c>
      <c r="C130" s="52" t="s">
        <v>46</v>
      </c>
      <c r="D130" s="223"/>
      <c r="E130" s="223"/>
      <c r="F130" s="223"/>
      <c r="G130" s="56"/>
      <c r="H130" s="223"/>
      <c r="I130" s="57"/>
      <c r="J130" s="224"/>
    </row>
    <row r="131" spans="1:10" ht="30" customHeight="1" x14ac:dyDescent="0.25">
      <c r="A131" s="50">
        <f t="shared" si="8"/>
        <v>5</v>
      </c>
      <c r="B131" s="51" t="s">
        <v>157</v>
      </c>
      <c r="C131" s="52" t="s">
        <v>46</v>
      </c>
      <c r="D131" s="223"/>
      <c r="E131" s="223"/>
      <c r="F131" s="223"/>
      <c r="G131" s="56"/>
      <c r="H131" s="223"/>
      <c r="I131" s="57"/>
      <c r="J131" s="224"/>
    </row>
    <row r="132" spans="1:10" ht="30" customHeight="1" x14ac:dyDescent="0.25">
      <c r="A132" s="67"/>
      <c r="B132" s="68" t="s">
        <v>100</v>
      </c>
      <c r="C132" s="68"/>
      <c r="D132" s="69"/>
      <c r="E132" s="69"/>
      <c r="F132" s="69"/>
      <c r="G132" s="70"/>
      <c r="H132" s="69"/>
      <c r="I132" s="71"/>
      <c r="J132" s="72"/>
    </row>
    <row r="133" spans="1:10" ht="30" customHeight="1" x14ac:dyDescent="0.25">
      <c r="A133" s="38">
        <v>1</v>
      </c>
      <c r="B133" s="39" t="s">
        <v>1</v>
      </c>
      <c r="C133" s="39"/>
      <c r="D133" s="40"/>
      <c r="E133" s="40"/>
      <c r="F133" s="40"/>
      <c r="G133" s="41"/>
      <c r="H133" s="40"/>
      <c r="I133" s="40"/>
      <c r="J133" s="109"/>
    </row>
    <row r="134" spans="1:10" ht="30" customHeight="1" x14ac:dyDescent="0.25">
      <c r="A134" s="98">
        <v>1</v>
      </c>
      <c r="B134" s="99" t="s">
        <v>158</v>
      </c>
      <c r="C134" s="52" t="s">
        <v>31</v>
      </c>
      <c r="D134" s="223"/>
      <c r="E134" s="223"/>
      <c r="F134" s="223"/>
      <c r="G134" s="56"/>
      <c r="H134" s="223"/>
      <c r="I134" s="57"/>
      <c r="J134" s="224"/>
    </row>
    <row r="135" spans="1:10" ht="30" customHeight="1" x14ac:dyDescent="0.25">
      <c r="A135" s="50">
        <f>+A134+1</f>
        <v>2</v>
      </c>
      <c r="B135" s="51" t="s">
        <v>159</v>
      </c>
      <c r="C135" s="52" t="s">
        <v>31</v>
      </c>
      <c r="D135" s="223"/>
      <c r="E135" s="223"/>
      <c r="F135" s="223"/>
      <c r="G135" s="56"/>
      <c r="H135" s="223"/>
      <c r="I135" s="57"/>
      <c r="J135" s="224"/>
    </row>
    <row r="136" spans="1:10" ht="30" customHeight="1" x14ac:dyDescent="0.25">
      <c r="A136" s="50">
        <f t="shared" ref="A136:A155" si="9">+A135+1</f>
        <v>3</v>
      </c>
      <c r="B136" s="51" t="s">
        <v>160</v>
      </c>
      <c r="C136" s="52" t="s">
        <v>46</v>
      </c>
      <c r="D136" s="223"/>
      <c r="E136" s="223"/>
      <c r="F136" s="223"/>
      <c r="G136" s="56"/>
      <c r="H136" s="223"/>
      <c r="I136" s="57"/>
      <c r="J136" s="224"/>
    </row>
    <row r="137" spans="1:10" ht="30" customHeight="1" x14ac:dyDescent="0.25">
      <c r="A137" s="50">
        <f t="shared" si="9"/>
        <v>4</v>
      </c>
      <c r="B137" s="51" t="s">
        <v>161</v>
      </c>
      <c r="C137" s="52" t="s">
        <v>46</v>
      </c>
      <c r="D137" s="223"/>
      <c r="E137" s="223"/>
      <c r="F137" s="223"/>
      <c r="G137" s="56"/>
      <c r="H137" s="223"/>
      <c r="I137" s="57"/>
      <c r="J137" s="224"/>
    </row>
    <row r="138" spans="1:10" ht="30" customHeight="1" x14ac:dyDescent="0.25">
      <c r="A138" s="50">
        <f t="shared" si="9"/>
        <v>5</v>
      </c>
      <c r="B138" s="51" t="s">
        <v>162</v>
      </c>
      <c r="C138" s="52" t="s">
        <v>46</v>
      </c>
      <c r="D138" s="223"/>
      <c r="E138" s="223"/>
      <c r="F138" s="223"/>
      <c r="G138" s="56"/>
      <c r="H138" s="223"/>
      <c r="I138" s="57"/>
      <c r="J138" s="224"/>
    </row>
    <row r="139" spans="1:10" ht="30" customHeight="1" x14ac:dyDescent="0.25">
      <c r="A139" s="50">
        <f t="shared" si="9"/>
        <v>6</v>
      </c>
      <c r="B139" s="115" t="s">
        <v>163</v>
      </c>
      <c r="C139" s="52" t="s">
        <v>46</v>
      </c>
      <c r="D139" s="223"/>
      <c r="E139" s="223"/>
      <c r="F139" s="223"/>
      <c r="G139" s="56"/>
      <c r="H139" s="223"/>
      <c r="I139" s="57"/>
      <c r="J139" s="224"/>
    </row>
    <row r="140" spans="1:10" ht="30" customHeight="1" x14ac:dyDescent="0.25">
      <c r="A140" s="50">
        <f t="shared" si="9"/>
        <v>7</v>
      </c>
      <c r="B140" s="115" t="s">
        <v>164</v>
      </c>
      <c r="C140" s="52" t="s">
        <v>46</v>
      </c>
      <c r="D140" s="223"/>
      <c r="E140" s="223"/>
      <c r="F140" s="223"/>
      <c r="G140" s="56"/>
      <c r="H140" s="223"/>
      <c r="I140" s="57"/>
      <c r="J140" s="224"/>
    </row>
    <row r="141" spans="1:10" ht="30" customHeight="1" x14ac:dyDescent="0.25">
      <c r="A141" s="50">
        <f t="shared" si="9"/>
        <v>8</v>
      </c>
      <c r="B141" s="115" t="s">
        <v>165</v>
      </c>
      <c r="C141" s="52" t="s">
        <v>46</v>
      </c>
      <c r="D141" s="223"/>
      <c r="E141" s="223"/>
      <c r="F141" s="223"/>
      <c r="G141" s="56"/>
      <c r="H141" s="223"/>
      <c r="I141" s="57"/>
      <c r="J141" s="224"/>
    </row>
    <row r="142" spans="1:10" ht="30" customHeight="1" x14ac:dyDescent="0.25">
      <c r="A142" s="50">
        <f t="shared" si="9"/>
        <v>9</v>
      </c>
      <c r="B142" s="115" t="s">
        <v>166</v>
      </c>
      <c r="C142" s="52" t="s">
        <v>46</v>
      </c>
      <c r="D142" s="223"/>
      <c r="E142" s="223"/>
      <c r="F142" s="223"/>
      <c r="G142" s="56"/>
      <c r="H142" s="223"/>
      <c r="I142" s="57"/>
      <c r="J142" s="224"/>
    </row>
    <row r="143" spans="1:10" ht="30" customHeight="1" x14ac:dyDescent="0.25">
      <c r="A143" s="50">
        <f t="shared" si="9"/>
        <v>10</v>
      </c>
      <c r="B143" s="51" t="s">
        <v>167</v>
      </c>
      <c r="C143" s="52" t="s">
        <v>46</v>
      </c>
      <c r="D143" s="223"/>
      <c r="E143" s="223"/>
      <c r="F143" s="223"/>
      <c r="G143" s="56"/>
      <c r="H143" s="223"/>
      <c r="I143" s="57"/>
      <c r="J143" s="224"/>
    </row>
    <row r="144" spans="1:10" ht="30" customHeight="1" x14ac:dyDescent="0.25">
      <c r="A144" s="50">
        <f t="shared" si="9"/>
        <v>11</v>
      </c>
      <c r="B144" s="51" t="s">
        <v>168</v>
      </c>
      <c r="C144" s="52" t="s">
        <v>46</v>
      </c>
      <c r="D144" s="223"/>
      <c r="E144" s="223"/>
      <c r="F144" s="223"/>
      <c r="G144" s="56"/>
      <c r="H144" s="223"/>
      <c r="I144" s="57"/>
      <c r="J144" s="224"/>
    </row>
    <row r="145" spans="1:10" ht="30" customHeight="1" x14ac:dyDescent="0.25">
      <c r="A145" s="50">
        <f t="shared" si="9"/>
        <v>12</v>
      </c>
      <c r="B145" s="51" t="s">
        <v>169</v>
      </c>
      <c r="C145" s="52" t="s">
        <v>46</v>
      </c>
      <c r="D145" s="223"/>
      <c r="E145" s="223"/>
      <c r="F145" s="223"/>
      <c r="G145" s="56"/>
      <c r="H145" s="223"/>
      <c r="I145" s="57"/>
      <c r="J145" s="224"/>
    </row>
    <row r="146" spans="1:10" ht="30" customHeight="1" x14ac:dyDescent="0.25">
      <c r="A146" s="50">
        <f t="shared" si="9"/>
        <v>13</v>
      </c>
      <c r="B146" s="51" t="s">
        <v>170</v>
      </c>
      <c r="C146" s="52" t="s">
        <v>46</v>
      </c>
      <c r="D146" s="223"/>
      <c r="E146" s="223"/>
      <c r="F146" s="223"/>
      <c r="G146" s="56"/>
      <c r="H146" s="223"/>
      <c r="I146" s="57"/>
      <c r="J146" s="224"/>
    </row>
    <row r="147" spans="1:10" ht="30" customHeight="1" x14ac:dyDescent="0.25">
      <c r="A147" s="50">
        <f t="shared" si="9"/>
        <v>14</v>
      </c>
      <c r="B147" s="51" t="s">
        <v>171</v>
      </c>
      <c r="C147" s="52" t="s">
        <v>46</v>
      </c>
      <c r="D147" s="223"/>
      <c r="E147" s="223"/>
      <c r="F147" s="223"/>
      <c r="G147" s="56"/>
      <c r="H147" s="223"/>
      <c r="I147" s="57"/>
      <c r="J147" s="224"/>
    </row>
    <row r="148" spans="1:10" ht="30" customHeight="1" x14ac:dyDescent="0.25">
      <c r="A148" s="50">
        <f t="shared" si="9"/>
        <v>15</v>
      </c>
      <c r="B148" s="51" t="s">
        <v>172</v>
      </c>
      <c r="C148" s="52" t="s">
        <v>46</v>
      </c>
      <c r="D148" s="223"/>
      <c r="E148" s="223"/>
      <c r="F148" s="223"/>
      <c r="G148" s="56"/>
      <c r="H148" s="223"/>
      <c r="I148" s="57"/>
      <c r="J148" s="224"/>
    </row>
    <row r="149" spans="1:10" ht="30" customHeight="1" x14ac:dyDescent="0.25">
      <c r="A149" s="50">
        <f t="shared" si="9"/>
        <v>16</v>
      </c>
      <c r="B149" s="51" t="s">
        <v>173</v>
      </c>
      <c r="C149" s="52" t="s">
        <v>46</v>
      </c>
      <c r="D149" s="223"/>
      <c r="E149" s="223"/>
      <c r="F149" s="223"/>
      <c r="G149" s="56"/>
      <c r="H149" s="223"/>
      <c r="I149" s="57"/>
      <c r="J149" s="224"/>
    </row>
    <row r="150" spans="1:10" ht="30" customHeight="1" x14ac:dyDescent="0.25">
      <c r="A150" s="50">
        <f t="shared" si="9"/>
        <v>17</v>
      </c>
      <c r="B150" s="51" t="s">
        <v>174</v>
      </c>
      <c r="C150" s="52" t="s">
        <v>46</v>
      </c>
      <c r="D150" s="223"/>
      <c r="E150" s="223"/>
      <c r="F150" s="223"/>
      <c r="G150" s="56"/>
      <c r="H150" s="223"/>
      <c r="I150" s="57"/>
      <c r="J150" s="224"/>
    </row>
    <row r="151" spans="1:10" ht="30" customHeight="1" x14ac:dyDescent="0.25">
      <c r="A151" s="50">
        <f t="shared" si="9"/>
        <v>18</v>
      </c>
      <c r="B151" s="51" t="s">
        <v>175</v>
      </c>
      <c r="C151" s="52" t="s">
        <v>46</v>
      </c>
      <c r="D151" s="223"/>
      <c r="E151" s="223"/>
      <c r="F151" s="223"/>
      <c r="G151" s="56"/>
      <c r="H151" s="223"/>
      <c r="I151" s="57"/>
      <c r="J151" s="224"/>
    </row>
    <row r="152" spans="1:10" ht="30" customHeight="1" x14ac:dyDescent="0.25">
      <c r="A152" s="50">
        <f t="shared" si="9"/>
        <v>19</v>
      </c>
      <c r="B152" s="51" t="s">
        <v>176</v>
      </c>
      <c r="C152" s="52" t="s">
        <v>46</v>
      </c>
      <c r="D152" s="223"/>
      <c r="E152" s="223"/>
      <c r="F152" s="223"/>
      <c r="G152" s="56"/>
      <c r="H152" s="223"/>
      <c r="I152" s="57"/>
      <c r="J152" s="224"/>
    </row>
    <row r="153" spans="1:10" ht="30" customHeight="1" x14ac:dyDescent="0.25">
      <c r="A153" s="50">
        <f t="shared" si="9"/>
        <v>20</v>
      </c>
      <c r="B153" s="51" t="s">
        <v>177</v>
      </c>
      <c r="C153" s="52" t="s">
        <v>46</v>
      </c>
      <c r="D153" s="223"/>
      <c r="E153" s="223"/>
      <c r="F153" s="223"/>
      <c r="G153" s="56"/>
      <c r="H153" s="223"/>
      <c r="I153" s="57"/>
      <c r="J153" s="224"/>
    </row>
    <row r="154" spans="1:10" ht="30" customHeight="1" x14ac:dyDescent="0.25">
      <c r="A154" s="50">
        <f t="shared" si="9"/>
        <v>21</v>
      </c>
      <c r="B154" s="51" t="s">
        <v>178</v>
      </c>
      <c r="C154" s="52" t="s">
        <v>46</v>
      </c>
      <c r="D154" s="223"/>
      <c r="E154" s="223"/>
      <c r="F154" s="223"/>
      <c r="G154" s="56"/>
      <c r="H154" s="223"/>
      <c r="I154" s="57"/>
      <c r="J154" s="224"/>
    </row>
    <row r="155" spans="1:10" ht="30" customHeight="1" x14ac:dyDescent="0.25">
      <c r="A155" s="116">
        <f t="shared" si="9"/>
        <v>22</v>
      </c>
      <c r="B155" s="117"/>
      <c r="C155" s="223"/>
      <c r="D155" s="223"/>
      <c r="E155" s="223"/>
      <c r="F155" s="223"/>
      <c r="G155" s="56"/>
      <c r="H155" s="223"/>
      <c r="I155" s="57"/>
      <c r="J155" s="224"/>
    </row>
    <row r="156" spans="1:10" ht="30" customHeight="1" x14ac:dyDescent="0.25">
      <c r="A156" s="118"/>
      <c r="B156" s="75" t="s">
        <v>100</v>
      </c>
      <c r="C156" s="75"/>
      <c r="D156" s="69"/>
      <c r="E156" s="69"/>
      <c r="F156" s="69"/>
      <c r="G156" s="70"/>
      <c r="H156" s="69"/>
      <c r="I156" s="71"/>
      <c r="J156" s="72"/>
    </row>
  </sheetData>
  <mergeCells count="11">
    <mergeCell ref="J6:J7"/>
    <mergeCell ref="A1:J1"/>
    <mergeCell ref="A2:J2"/>
    <mergeCell ref="A3:J3"/>
    <mergeCell ref="G4:J4"/>
    <mergeCell ref="G5:J5"/>
    <mergeCell ref="A6:A7"/>
    <mergeCell ref="B6:B7"/>
    <mergeCell ref="C6:C7"/>
    <mergeCell ref="E6:G6"/>
    <mergeCell ref="H6:H7"/>
  </mergeCells>
  <conditionalFormatting sqref="C60:F65 C155:G155 H1:I3 I10:I13 I154:I155 H6:I9 C154:F154 C9:D9 C10:C13 H10:H18 D10:D18">
    <cfRule type="cellIs" dxfId="44" priority="45" operator="lessThan">
      <formula>0</formula>
    </cfRule>
  </conditionalFormatting>
  <conditionalFormatting sqref="C14:C16 C18 I18 I14:I16 E18:F18">
    <cfRule type="cellIs" dxfId="43" priority="44" operator="lessThan">
      <formula>0</formula>
    </cfRule>
  </conditionalFormatting>
  <conditionalFormatting sqref="I22:I30 C22:F30">
    <cfRule type="cellIs" dxfId="42" priority="43" operator="lessThan">
      <formula>0</formula>
    </cfRule>
  </conditionalFormatting>
  <conditionalFormatting sqref="C33:F59 I33:I59">
    <cfRule type="cellIs" dxfId="41" priority="42" operator="lessThan">
      <formula>0</formula>
    </cfRule>
  </conditionalFormatting>
  <conditionalFormatting sqref="C68:F75 I68:I75">
    <cfRule type="cellIs" dxfId="40" priority="41" operator="lessThan">
      <formula>0</formula>
    </cfRule>
  </conditionalFormatting>
  <conditionalFormatting sqref="C78:F105 I78:I105">
    <cfRule type="cellIs" dxfId="39" priority="40" operator="lessThan">
      <formula>0</formula>
    </cfRule>
  </conditionalFormatting>
  <conditionalFormatting sqref="C108:F115 I108:I115">
    <cfRule type="cellIs" dxfId="38" priority="39" operator="lessThan">
      <formula>0</formula>
    </cfRule>
  </conditionalFormatting>
  <conditionalFormatting sqref="C118:F124 I118:I124">
    <cfRule type="cellIs" dxfId="37" priority="38" operator="lessThan">
      <formula>0</formula>
    </cfRule>
  </conditionalFormatting>
  <conditionalFormatting sqref="C127:F131 I127:I131">
    <cfRule type="cellIs" dxfId="36" priority="37" operator="lessThan">
      <formula>0</formula>
    </cfRule>
  </conditionalFormatting>
  <conditionalFormatting sqref="C134:F152 I134:I152">
    <cfRule type="cellIs" dxfId="35" priority="36" operator="lessThan">
      <formula>0</formula>
    </cfRule>
  </conditionalFormatting>
  <conditionalFormatting sqref="H20:I21 I60:I66 H67:I67 H76:I77 I106 H107:I107 I116 H117:I117 H126:I126 I132 I19 G9:H18">
    <cfRule type="cellIs" dxfId="34" priority="35" operator="lessThan">
      <formula>0</formula>
    </cfRule>
  </conditionalFormatting>
  <conditionalFormatting sqref="H32:I32 I31">
    <cfRule type="cellIs" dxfId="33" priority="34" operator="lessThan">
      <formula>0</formula>
    </cfRule>
  </conditionalFormatting>
  <conditionalFormatting sqref="H156:I156">
    <cfRule type="cellIs" dxfId="32" priority="33" operator="lessThan">
      <formula>0</formula>
    </cfRule>
  </conditionalFormatting>
  <conditionalFormatting sqref="I125">
    <cfRule type="cellIs" dxfId="31" priority="32" operator="lessThan">
      <formula>0</formula>
    </cfRule>
  </conditionalFormatting>
  <conditionalFormatting sqref="C153:F153 I153">
    <cfRule type="cellIs" dxfId="30" priority="31" operator="lessThan">
      <formula>0</formula>
    </cfRule>
  </conditionalFormatting>
  <conditionalFormatting sqref="C17 I17 E17">
    <cfRule type="cellIs" dxfId="29" priority="30" operator="lessThan">
      <formula>0</formula>
    </cfRule>
  </conditionalFormatting>
  <conditionalFormatting sqref="H22:H30">
    <cfRule type="cellIs" dxfId="28" priority="29" operator="lessThan">
      <formula>0</formula>
    </cfRule>
  </conditionalFormatting>
  <conditionalFormatting sqref="H22:H30">
    <cfRule type="cellIs" dxfId="27" priority="28" operator="lessThan">
      <formula>0</formula>
    </cfRule>
  </conditionalFormatting>
  <conditionalFormatting sqref="H33:H65">
    <cfRule type="cellIs" dxfId="26" priority="27" operator="lessThan">
      <formula>0</formula>
    </cfRule>
  </conditionalFormatting>
  <conditionalFormatting sqref="H33:H65">
    <cfRule type="cellIs" dxfId="25" priority="26" operator="lessThan">
      <formula>0</formula>
    </cfRule>
  </conditionalFormatting>
  <conditionalFormatting sqref="H68:H69 H71:H75">
    <cfRule type="cellIs" dxfId="24" priority="25" operator="lessThan">
      <formula>0</formula>
    </cfRule>
  </conditionalFormatting>
  <conditionalFormatting sqref="H68:H69 H71:H75">
    <cfRule type="cellIs" dxfId="23" priority="24" operator="lessThan">
      <formula>0</formula>
    </cfRule>
  </conditionalFormatting>
  <conditionalFormatting sqref="H70">
    <cfRule type="cellIs" dxfId="22" priority="23" operator="lessThan">
      <formula>0</formula>
    </cfRule>
  </conditionalFormatting>
  <conditionalFormatting sqref="H70">
    <cfRule type="cellIs" dxfId="21" priority="22" operator="lessThan">
      <formula>0</formula>
    </cfRule>
  </conditionalFormatting>
  <conditionalFormatting sqref="H78:H105">
    <cfRule type="cellIs" dxfId="20" priority="21" operator="lessThan">
      <formula>0</formula>
    </cfRule>
  </conditionalFormatting>
  <conditionalFormatting sqref="H78:H105">
    <cfRule type="cellIs" dxfId="19" priority="20" operator="lessThan">
      <formula>0</formula>
    </cfRule>
  </conditionalFormatting>
  <conditionalFormatting sqref="H108:H115">
    <cfRule type="cellIs" dxfId="18" priority="19" operator="lessThan">
      <formula>0</formula>
    </cfRule>
  </conditionalFormatting>
  <conditionalFormatting sqref="H108:H115">
    <cfRule type="cellIs" dxfId="17" priority="18" operator="lessThan">
      <formula>0</formula>
    </cfRule>
  </conditionalFormatting>
  <conditionalFormatting sqref="H118:H124">
    <cfRule type="cellIs" dxfId="16" priority="17" operator="lessThan">
      <formula>0</formula>
    </cfRule>
  </conditionalFormatting>
  <conditionalFormatting sqref="H118:H124">
    <cfRule type="cellIs" dxfId="15" priority="16" operator="lessThan">
      <formula>0</formula>
    </cfRule>
  </conditionalFormatting>
  <conditionalFormatting sqref="H127:H131">
    <cfRule type="cellIs" dxfId="14" priority="15" operator="lessThan">
      <formula>0</formula>
    </cfRule>
  </conditionalFormatting>
  <conditionalFormatting sqref="H127:H131">
    <cfRule type="cellIs" dxfId="13" priority="14" operator="lessThan">
      <formula>0</formula>
    </cfRule>
  </conditionalFormatting>
  <conditionalFormatting sqref="H134:H155">
    <cfRule type="cellIs" dxfId="12" priority="13" operator="lessThan">
      <formula>0</formula>
    </cfRule>
  </conditionalFormatting>
  <conditionalFormatting sqref="H134:H155">
    <cfRule type="cellIs" dxfId="11" priority="12" operator="lessThan">
      <formula>0</formula>
    </cfRule>
  </conditionalFormatting>
  <conditionalFormatting sqref="G22:G30">
    <cfRule type="cellIs" dxfId="10" priority="11" operator="lessThan">
      <formula>0</formula>
    </cfRule>
  </conditionalFormatting>
  <conditionalFormatting sqref="G33:G65">
    <cfRule type="cellIs" dxfId="9" priority="10" operator="lessThan">
      <formula>0</formula>
    </cfRule>
  </conditionalFormatting>
  <conditionalFormatting sqref="G68:G75">
    <cfRule type="cellIs" dxfId="8" priority="9" operator="lessThan">
      <formula>0</formula>
    </cfRule>
  </conditionalFormatting>
  <conditionalFormatting sqref="G78:G105">
    <cfRule type="cellIs" dxfId="7" priority="8" operator="lessThan">
      <formula>0</formula>
    </cfRule>
  </conditionalFormatting>
  <conditionalFormatting sqref="G108:G115">
    <cfRule type="cellIs" dxfId="6" priority="7" operator="lessThan">
      <formula>0</formula>
    </cfRule>
  </conditionalFormatting>
  <conditionalFormatting sqref="G118:G124">
    <cfRule type="cellIs" dxfId="5" priority="6" operator="lessThan">
      <formula>0</formula>
    </cfRule>
  </conditionalFormatting>
  <conditionalFormatting sqref="G127:G131">
    <cfRule type="cellIs" dxfId="4" priority="5" operator="lessThan">
      <formula>0</formula>
    </cfRule>
  </conditionalFormatting>
  <conditionalFormatting sqref="G134:G154">
    <cfRule type="cellIs" dxfId="3" priority="4" operator="lessThan">
      <formula>0</formula>
    </cfRule>
  </conditionalFormatting>
  <conditionalFormatting sqref="F9:F16">
    <cfRule type="cellIs" dxfId="2" priority="3" operator="lessThan">
      <formula>0</formula>
    </cfRule>
  </conditionalFormatting>
  <conditionalFormatting sqref="F9:F16">
    <cfRule type="cellIs" dxfId="1" priority="2" operator="lessThan">
      <formula>0</formula>
    </cfRule>
  </conditionalFormatting>
  <conditionalFormatting sqref="F9:F16">
    <cfRule type="cellIs" dxfId="0"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0"/>
  <sheetViews>
    <sheetView topLeftCell="C96" zoomScaleSheetLayoutView="100" workbookViewId="0">
      <selection activeCell="T105" sqref="T1:T1048576"/>
    </sheetView>
  </sheetViews>
  <sheetFormatPr defaultRowHeight="15" x14ac:dyDescent="0.25"/>
  <cols>
    <col min="1" max="1" width="8.7109375" customWidth="1"/>
    <col min="2" max="2" width="53.42578125" customWidth="1"/>
    <col min="3" max="3" width="6.5703125" customWidth="1"/>
    <col min="4" max="4" width="13.7109375" style="135" bestFit="1" customWidth="1"/>
    <col min="5" max="5" width="15.85546875" style="135" customWidth="1"/>
    <col min="6" max="7" width="14.140625" style="135" customWidth="1"/>
    <col min="8" max="8" width="78.7109375" style="135" customWidth="1"/>
    <col min="9" max="9" width="12.28515625" style="136" customWidth="1"/>
    <col min="10" max="10" width="12" customWidth="1"/>
    <col min="11" max="11" width="12.5703125" style="137" hidden="1" customWidth="1"/>
    <col min="12" max="12" width="9.28515625" hidden="1" customWidth="1"/>
    <col min="13" max="13" width="11.140625" hidden="1" customWidth="1"/>
    <col min="14" max="14" width="7.5703125" style="139" hidden="1" customWidth="1"/>
    <col min="15" max="15" width="15.28515625" style="140" hidden="1" customWidth="1"/>
    <col min="16" max="16" width="12" hidden="1" customWidth="1"/>
    <col min="17" max="17" width="14" style="141" hidden="1" customWidth="1"/>
  </cols>
  <sheetData>
    <row r="1" spans="1:19" s="7" customFormat="1" ht="22.5" customHeight="1" x14ac:dyDescent="0.25">
      <c r="A1" s="242" t="s">
        <v>0</v>
      </c>
      <c r="B1" s="242"/>
      <c r="C1" s="242"/>
      <c r="D1" s="242"/>
      <c r="E1" s="242"/>
      <c r="F1" s="242"/>
      <c r="G1" s="242"/>
      <c r="H1" s="242"/>
      <c r="I1" s="242"/>
      <c r="J1" s="242"/>
      <c r="K1" s="150"/>
      <c r="L1" s="151"/>
      <c r="M1" s="151" t="s">
        <v>1</v>
      </c>
      <c r="N1" s="152"/>
      <c r="O1" s="153"/>
      <c r="P1" s="154"/>
      <c r="Q1" s="155"/>
      <c r="R1" s="154"/>
      <c r="S1" s="154"/>
    </row>
    <row r="2" spans="1:19" s="7" customFormat="1" ht="18.75" customHeight="1" x14ac:dyDescent="0.25">
      <c r="A2" s="243" t="s">
        <v>2</v>
      </c>
      <c r="B2" s="243"/>
      <c r="C2" s="243"/>
      <c r="D2" s="243"/>
      <c r="E2" s="243"/>
      <c r="F2" s="243"/>
      <c r="G2" s="243"/>
      <c r="H2" s="243"/>
      <c r="I2" s="243"/>
      <c r="J2" s="243"/>
      <c r="K2" s="156"/>
      <c r="L2" s="157"/>
      <c r="M2" s="157"/>
      <c r="N2" s="158"/>
      <c r="O2" s="159"/>
      <c r="P2" s="160"/>
      <c r="Q2" s="161"/>
      <c r="R2" s="160"/>
      <c r="S2" s="160"/>
    </row>
    <row r="3" spans="1:19" s="7" customFormat="1" ht="21.75" customHeight="1" x14ac:dyDescent="0.25">
      <c r="A3" s="243" t="s">
        <v>3</v>
      </c>
      <c r="B3" s="243"/>
      <c r="C3" s="243"/>
      <c r="D3" s="243"/>
      <c r="E3" s="243"/>
      <c r="F3" s="243"/>
      <c r="G3" s="243"/>
      <c r="H3" s="243"/>
      <c r="I3" s="243"/>
      <c r="J3" s="243"/>
      <c r="K3" s="14"/>
      <c r="L3" s="162"/>
      <c r="M3" s="157"/>
      <c r="N3" s="158"/>
      <c r="O3" s="159"/>
      <c r="P3" s="160"/>
      <c r="Q3" s="161"/>
      <c r="R3" s="160"/>
      <c r="S3" s="160"/>
    </row>
    <row r="4" spans="1:19" s="7" customFormat="1" ht="27.75" customHeight="1" x14ac:dyDescent="0.25">
      <c r="A4" s="142"/>
      <c r="B4" s="143" t="s">
        <v>181</v>
      </c>
      <c r="C4" s="144"/>
      <c r="D4" s="145" t="s">
        <v>5</v>
      </c>
      <c r="E4" s="146" t="s">
        <v>6</v>
      </c>
      <c r="F4" s="145" t="s">
        <v>7</v>
      </c>
      <c r="G4" s="244" t="s">
        <v>8</v>
      </c>
      <c r="H4" s="245"/>
      <c r="I4" s="245"/>
      <c r="J4" s="246"/>
      <c r="K4" s="163"/>
      <c r="L4" s="162"/>
      <c r="M4" s="157"/>
      <c r="N4" s="158"/>
      <c r="O4" s="159"/>
      <c r="P4" s="160"/>
      <c r="Q4" s="161"/>
      <c r="R4" s="160"/>
      <c r="S4" s="160"/>
    </row>
    <row r="5" spans="1:19" s="7" customFormat="1" ht="27.75" customHeight="1" x14ac:dyDescent="0.25">
      <c r="A5" s="142"/>
      <c r="B5" s="143" t="s">
        <v>9</v>
      </c>
      <c r="C5" s="147"/>
      <c r="D5" s="145" t="s">
        <v>10</v>
      </c>
      <c r="E5" s="148"/>
      <c r="F5" s="145" t="s">
        <v>11</v>
      </c>
      <c r="G5" s="244" t="s">
        <v>192</v>
      </c>
      <c r="H5" s="245"/>
      <c r="I5" s="245"/>
      <c r="J5" s="246"/>
      <c r="K5" s="163"/>
      <c r="L5" s="162"/>
      <c r="M5" s="157"/>
      <c r="N5" s="157"/>
      <c r="O5" s="159"/>
      <c r="P5" s="160"/>
      <c r="Q5" s="161"/>
      <c r="R5" s="160"/>
      <c r="S5" s="160"/>
    </row>
    <row r="6" spans="1:19" s="28" customFormat="1" ht="15" customHeight="1" x14ac:dyDescent="0.2">
      <c r="A6" s="247" t="s">
        <v>13</v>
      </c>
      <c r="B6" s="248" t="s">
        <v>14</v>
      </c>
      <c r="C6" s="248" t="s">
        <v>15</v>
      </c>
      <c r="D6" s="247" t="s">
        <v>184</v>
      </c>
      <c r="E6" s="247"/>
      <c r="F6" s="247"/>
      <c r="G6" s="247"/>
      <c r="H6" s="247"/>
      <c r="I6" s="257" t="s">
        <v>185</v>
      </c>
      <c r="J6" s="247" t="s">
        <v>18</v>
      </c>
      <c r="K6" s="240" t="s">
        <v>19</v>
      </c>
      <c r="L6" s="240"/>
      <c r="M6" s="240"/>
      <c r="N6" s="240"/>
      <c r="O6" s="240"/>
      <c r="Q6" s="29"/>
    </row>
    <row r="7" spans="1:19" s="28" customFormat="1" ht="42" customHeight="1" x14ac:dyDescent="0.2">
      <c r="A7" s="247"/>
      <c r="B7" s="248"/>
      <c r="C7" s="248"/>
      <c r="D7" s="247"/>
      <c r="E7" s="247"/>
      <c r="F7" s="247"/>
      <c r="G7" s="247"/>
      <c r="H7" s="247"/>
      <c r="I7" s="258"/>
      <c r="J7" s="247"/>
      <c r="K7" s="171" t="s">
        <v>24</v>
      </c>
      <c r="L7" s="33" t="s">
        <v>24</v>
      </c>
      <c r="M7" s="34" t="s">
        <v>24</v>
      </c>
      <c r="N7" s="35" t="s">
        <v>24</v>
      </c>
      <c r="O7" s="36" t="s">
        <v>25</v>
      </c>
      <c r="Q7" s="37" t="s">
        <v>26</v>
      </c>
      <c r="R7" s="28" t="s">
        <v>196</v>
      </c>
      <c r="S7" s="28" t="s">
        <v>197</v>
      </c>
    </row>
    <row r="8" spans="1:19" s="87" customFormat="1" x14ac:dyDescent="0.25">
      <c r="A8" s="38" t="s">
        <v>42</v>
      </c>
      <c r="B8" s="39" t="s">
        <v>43</v>
      </c>
      <c r="C8" s="39"/>
      <c r="D8" s="80"/>
      <c r="E8" s="80"/>
      <c r="F8" s="80"/>
      <c r="G8" s="80"/>
      <c r="H8" s="80"/>
      <c r="I8" s="42"/>
      <c r="J8" s="84"/>
      <c r="K8" s="83"/>
      <c r="L8" s="83"/>
      <c r="M8" s="84"/>
      <c r="N8" s="85"/>
      <c r="O8" s="86"/>
      <c r="Q8" s="49"/>
    </row>
    <row r="9" spans="1:19" s="97" customFormat="1" ht="14.25" x14ac:dyDescent="0.2">
      <c r="A9" s="88"/>
      <c r="B9" s="89" t="s">
        <v>44</v>
      </c>
      <c r="C9" s="89"/>
      <c r="D9" s="90"/>
      <c r="E9" s="90"/>
      <c r="F9" s="90"/>
      <c r="G9" s="90"/>
      <c r="H9" s="90"/>
      <c r="I9" s="91"/>
      <c r="J9" s="95"/>
      <c r="K9" s="94"/>
      <c r="L9" s="94"/>
      <c r="M9" s="95"/>
      <c r="N9" s="96"/>
      <c r="O9" s="62">
        <f t="shared" ref="O9:O17" si="0">SUM(K9:N9)</f>
        <v>0</v>
      </c>
      <c r="Q9" s="64">
        <f t="shared" ref="Q9:Q60" si="1">+O9-F9</f>
        <v>0</v>
      </c>
    </row>
    <row r="10" spans="1:19" s="108" customFormat="1" ht="132" customHeight="1" x14ac:dyDescent="0.2">
      <c r="A10" s="169">
        <v>1</v>
      </c>
      <c r="B10" s="51" t="s">
        <v>45</v>
      </c>
      <c r="C10" s="52" t="s">
        <v>46</v>
      </c>
      <c r="D10" s="254" t="s">
        <v>351</v>
      </c>
      <c r="E10" s="255"/>
      <c r="F10" s="255"/>
      <c r="G10" s="255"/>
      <c r="H10" s="256"/>
      <c r="I10" s="57">
        <f>LEN(D10)-LEN(SUBSTITUTE(D10,",",""))</f>
        <v>85</v>
      </c>
      <c r="J10" s="53"/>
      <c r="K10" s="60"/>
      <c r="L10" s="60"/>
      <c r="M10" s="53"/>
      <c r="N10" s="61"/>
      <c r="O10" s="100">
        <f t="shared" si="0"/>
        <v>0</v>
      </c>
      <c r="P10" s="108">
        <f>+VLOOKUP(B10,'[153]m codes'!$A:$B,2,0)</f>
        <v>200030286</v>
      </c>
      <c r="Q10" s="53">
        <f t="shared" si="1"/>
        <v>0</v>
      </c>
      <c r="R10" s="108">
        <v>10</v>
      </c>
      <c r="S10" s="108">
        <v>5</v>
      </c>
    </row>
    <row r="11" spans="1:19" s="63" customFormat="1" ht="28.5" x14ac:dyDescent="0.2">
      <c r="A11" s="50">
        <f>+A10+1</f>
        <v>2</v>
      </c>
      <c r="B11" s="51" t="s">
        <v>48</v>
      </c>
      <c r="C11" s="52" t="s">
        <v>46</v>
      </c>
      <c r="D11" s="253"/>
      <c r="E11" s="253"/>
      <c r="F11" s="253"/>
      <c r="G11" s="253"/>
      <c r="H11" s="253"/>
      <c r="I11" s="57">
        <f t="shared" ref="I11:I74" si="2">LEN(D11)-LEN(SUBSTITUTE(D11,",",""))</f>
        <v>0</v>
      </c>
      <c r="J11" s="53"/>
      <c r="K11" s="60"/>
      <c r="L11" s="60"/>
      <c r="M11" s="53"/>
      <c r="N11" s="61"/>
      <c r="O11" s="62">
        <f t="shared" si="0"/>
        <v>0</v>
      </c>
      <c r="P11" s="63">
        <f>+VLOOKUP(B11,'[153]m codes'!$A:$B,2,0)</f>
        <v>200030287</v>
      </c>
      <c r="Q11" s="102">
        <f t="shared" si="1"/>
        <v>0</v>
      </c>
    </row>
    <row r="12" spans="1:19" s="63" customFormat="1" ht="28.5" x14ac:dyDescent="0.2">
      <c r="A12" s="50">
        <f t="shared" ref="A12:A17" si="3">+A11+1</f>
        <v>3</v>
      </c>
      <c r="B12" s="51" t="s">
        <v>49</v>
      </c>
      <c r="C12" s="52" t="s">
        <v>46</v>
      </c>
      <c r="D12" s="253"/>
      <c r="E12" s="253"/>
      <c r="F12" s="253"/>
      <c r="G12" s="253"/>
      <c r="H12" s="253"/>
      <c r="I12" s="57">
        <f t="shared" si="2"/>
        <v>0</v>
      </c>
      <c r="J12" s="53"/>
      <c r="K12" s="60"/>
      <c r="L12" s="60"/>
      <c r="M12" s="53"/>
      <c r="N12" s="61"/>
      <c r="O12" s="62">
        <f t="shared" si="0"/>
        <v>0</v>
      </c>
      <c r="P12" s="63">
        <f>+VLOOKUP(B12,'[153]m codes'!$A:$B,2,0)</f>
        <v>200030288</v>
      </c>
      <c r="Q12" s="102">
        <f t="shared" si="1"/>
        <v>0</v>
      </c>
    </row>
    <row r="13" spans="1:19" s="63" customFormat="1" ht="28.5" x14ac:dyDescent="0.2">
      <c r="A13" s="50">
        <f t="shared" si="3"/>
        <v>4</v>
      </c>
      <c r="B13" s="51" t="s">
        <v>50</v>
      </c>
      <c r="C13" s="52" t="s">
        <v>46</v>
      </c>
      <c r="D13" s="253"/>
      <c r="E13" s="253"/>
      <c r="F13" s="253"/>
      <c r="G13" s="253"/>
      <c r="H13" s="253"/>
      <c r="I13" s="57">
        <f t="shared" si="2"/>
        <v>0</v>
      </c>
      <c r="J13" s="53"/>
      <c r="K13" s="60"/>
      <c r="L13" s="60"/>
      <c r="M13" s="53"/>
      <c r="N13" s="61"/>
      <c r="O13" s="62">
        <f t="shared" si="0"/>
        <v>0</v>
      </c>
      <c r="P13" s="63">
        <f>+VLOOKUP(B13,'[153]m codes'!$A:$B,2,0)</f>
        <v>200030289</v>
      </c>
      <c r="Q13" s="102">
        <f t="shared" si="1"/>
        <v>0</v>
      </c>
    </row>
    <row r="14" spans="1:19" s="63" customFormat="1" ht="28.5" x14ac:dyDescent="0.2">
      <c r="A14" s="50">
        <f t="shared" si="3"/>
        <v>5</v>
      </c>
      <c r="B14" s="51" t="s">
        <v>51</v>
      </c>
      <c r="C14" s="52" t="s">
        <v>46</v>
      </c>
      <c r="D14" s="253"/>
      <c r="E14" s="253"/>
      <c r="F14" s="253"/>
      <c r="G14" s="253"/>
      <c r="H14" s="253"/>
      <c r="I14" s="57">
        <f t="shared" si="2"/>
        <v>0</v>
      </c>
      <c r="J14" s="53"/>
      <c r="K14" s="60"/>
      <c r="L14" s="60"/>
      <c r="M14" s="53"/>
      <c r="N14" s="61"/>
      <c r="O14" s="62">
        <f t="shared" si="0"/>
        <v>0</v>
      </c>
      <c r="P14" s="63">
        <f>+VLOOKUP(B14,'[153]m codes'!$A:$B,2,0)</f>
        <v>200032212</v>
      </c>
      <c r="Q14" s="102">
        <f t="shared" si="1"/>
        <v>0</v>
      </c>
    </row>
    <row r="15" spans="1:19" s="63" customFormat="1" ht="28.5" x14ac:dyDescent="0.2">
      <c r="A15" s="50">
        <f t="shared" si="3"/>
        <v>6</v>
      </c>
      <c r="B15" s="51" t="s">
        <v>52</v>
      </c>
      <c r="C15" s="52" t="s">
        <v>46</v>
      </c>
      <c r="D15" s="253"/>
      <c r="E15" s="253"/>
      <c r="F15" s="253"/>
      <c r="G15" s="253"/>
      <c r="H15" s="253"/>
      <c r="I15" s="57">
        <f t="shared" si="2"/>
        <v>0</v>
      </c>
      <c r="J15" s="53"/>
      <c r="K15" s="60"/>
      <c r="L15" s="60"/>
      <c r="M15" s="53"/>
      <c r="N15" s="61"/>
      <c r="O15" s="62">
        <f t="shared" si="0"/>
        <v>0</v>
      </c>
      <c r="P15" s="63">
        <f>+VLOOKUP(B15,'[153]m codes'!$A:$B,2,0)</f>
        <v>200030291</v>
      </c>
      <c r="Q15" s="102">
        <f t="shared" si="1"/>
        <v>0</v>
      </c>
    </row>
    <row r="16" spans="1:19" s="63" customFormat="1" ht="28.5" x14ac:dyDescent="0.2">
      <c r="A16" s="50">
        <f t="shared" si="3"/>
        <v>7</v>
      </c>
      <c r="B16" s="51" t="s">
        <v>53</v>
      </c>
      <c r="C16" s="52" t="s">
        <v>46</v>
      </c>
      <c r="D16" s="253"/>
      <c r="E16" s="253"/>
      <c r="F16" s="253"/>
      <c r="G16" s="253"/>
      <c r="H16" s="253"/>
      <c r="I16" s="57">
        <f t="shared" si="2"/>
        <v>0</v>
      </c>
      <c r="J16" s="53"/>
      <c r="K16" s="60"/>
      <c r="L16" s="60"/>
      <c r="M16" s="53"/>
      <c r="N16" s="61"/>
      <c r="O16" s="62">
        <f t="shared" si="0"/>
        <v>0</v>
      </c>
      <c r="P16" s="63">
        <f>+VLOOKUP(B16,'[153]m codes'!$A:$B,2,0)</f>
        <v>200030293</v>
      </c>
      <c r="Q16" s="102">
        <f t="shared" si="1"/>
        <v>0</v>
      </c>
    </row>
    <row r="17" spans="1:17" s="63" customFormat="1" ht="14.25" x14ac:dyDescent="0.2">
      <c r="A17" s="50">
        <f t="shared" si="3"/>
        <v>8</v>
      </c>
      <c r="B17" s="51" t="s">
        <v>54</v>
      </c>
      <c r="C17" s="52" t="s">
        <v>46</v>
      </c>
      <c r="D17" s="253"/>
      <c r="E17" s="253"/>
      <c r="F17" s="253"/>
      <c r="G17" s="253"/>
      <c r="H17" s="253"/>
      <c r="I17" s="57">
        <f t="shared" si="2"/>
        <v>0</v>
      </c>
      <c r="J17" s="53"/>
      <c r="K17" s="60"/>
      <c r="L17" s="60"/>
      <c r="M17" s="53"/>
      <c r="N17" s="61"/>
      <c r="O17" s="62">
        <f t="shared" si="0"/>
        <v>0</v>
      </c>
      <c r="P17" s="63">
        <f>+VLOOKUP(B17,'[153]m codes'!$A:$B,2,0)</f>
        <v>200030300</v>
      </c>
      <c r="Q17" s="64">
        <f t="shared" si="1"/>
        <v>0</v>
      </c>
    </row>
    <row r="18" spans="1:17" x14ac:dyDescent="0.25">
      <c r="A18" s="88" t="s">
        <v>55</v>
      </c>
      <c r="B18" s="89" t="s">
        <v>56</v>
      </c>
      <c r="C18" s="89"/>
      <c r="D18" s="253"/>
      <c r="E18" s="253"/>
      <c r="F18" s="253"/>
      <c r="G18" s="253"/>
      <c r="H18" s="253"/>
      <c r="I18" s="57">
        <f t="shared" si="2"/>
        <v>0</v>
      </c>
      <c r="J18" s="95"/>
      <c r="K18" s="94"/>
      <c r="L18" s="94"/>
      <c r="M18" s="95"/>
      <c r="N18" s="96"/>
      <c r="O18" s="103"/>
      <c r="Q18" s="64">
        <f t="shared" si="1"/>
        <v>0</v>
      </c>
    </row>
    <row r="19" spans="1:17" s="63" customFormat="1" ht="14.25" x14ac:dyDescent="0.2">
      <c r="A19" s="50">
        <v>1</v>
      </c>
      <c r="B19" s="51" t="s">
        <v>57</v>
      </c>
      <c r="C19" s="52" t="s">
        <v>46</v>
      </c>
      <c r="D19" s="253"/>
      <c r="E19" s="253"/>
      <c r="F19" s="253"/>
      <c r="G19" s="253"/>
      <c r="H19" s="253"/>
      <c r="I19" s="57">
        <f t="shared" si="2"/>
        <v>0</v>
      </c>
      <c r="J19" s="53"/>
      <c r="K19" s="60"/>
      <c r="L19" s="60"/>
      <c r="M19" s="53"/>
      <c r="N19" s="61"/>
      <c r="O19" s="62">
        <f t="shared" ref="O19:O51" si="4">SUM(K19:N19)</f>
        <v>0</v>
      </c>
      <c r="P19" s="63">
        <f>+VLOOKUP(B19,'[153]m codes'!$A:$B,2,0)</f>
        <v>200032593</v>
      </c>
      <c r="Q19" s="64">
        <f t="shared" si="1"/>
        <v>0</v>
      </c>
    </row>
    <row r="20" spans="1:17" s="63" customFormat="1" ht="14.25" x14ac:dyDescent="0.2">
      <c r="A20" s="50">
        <f>+A19+1</f>
        <v>2</v>
      </c>
      <c r="B20" s="51" t="s">
        <v>58</v>
      </c>
      <c r="C20" s="52" t="s">
        <v>46</v>
      </c>
      <c r="D20" s="253"/>
      <c r="E20" s="253"/>
      <c r="F20" s="253"/>
      <c r="G20" s="253"/>
      <c r="H20" s="253"/>
      <c r="I20" s="57">
        <f t="shared" si="2"/>
        <v>0</v>
      </c>
      <c r="J20" s="53"/>
      <c r="K20" s="60"/>
      <c r="L20" s="60"/>
      <c r="M20" s="53"/>
      <c r="N20" s="61"/>
      <c r="O20" s="62">
        <f t="shared" si="4"/>
        <v>0</v>
      </c>
      <c r="P20" s="63">
        <f>+VLOOKUP(B20,'[153]m codes'!$A:$B,2,0)</f>
        <v>200032575</v>
      </c>
      <c r="Q20" s="64">
        <f t="shared" si="1"/>
        <v>0</v>
      </c>
    </row>
    <row r="21" spans="1:17" s="63" customFormat="1" ht="14.25" x14ac:dyDescent="0.2">
      <c r="A21" s="50">
        <f t="shared" ref="A21:A51" si="5">+A20+1</f>
        <v>3</v>
      </c>
      <c r="B21" s="51" t="s">
        <v>59</v>
      </c>
      <c r="C21" s="52" t="s">
        <v>46</v>
      </c>
      <c r="D21" s="253"/>
      <c r="E21" s="253"/>
      <c r="F21" s="253"/>
      <c r="G21" s="253"/>
      <c r="H21" s="253"/>
      <c r="I21" s="57">
        <f t="shared" si="2"/>
        <v>0</v>
      </c>
      <c r="J21" s="53"/>
      <c r="K21" s="60"/>
      <c r="L21" s="60"/>
      <c r="M21" s="53"/>
      <c r="N21" s="61"/>
      <c r="O21" s="62">
        <f t="shared" si="4"/>
        <v>0</v>
      </c>
      <c r="P21" s="63">
        <f>+VLOOKUP(B21,'[153]m codes'!$A:$B,2,0)</f>
        <v>200032202</v>
      </c>
      <c r="Q21" s="64">
        <f t="shared" si="1"/>
        <v>0</v>
      </c>
    </row>
    <row r="22" spans="1:17" s="63" customFormat="1" ht="14.25" x14ac:dyDescent="0.2">
      <c r="A22" s="50">
        <f t="shared" si="5"/>
        <v>4</v>
      </c>
      <c r="B22" s="51" t="s">
        <v>60</v>
      </c>
      <c r="C22" s="52" t="s">
        <v>46</v>
      </c>
      <c r="D22" s="253"/>
      <c r="E22" s="253"/>
      <c r="F22" s="253"/>
      <c r="G22" s="253"/>
      <c r="H22" s="253"/>
      <c r="I22" s="57">
        <f t="shared" si="2"/>
        <v>0</v>
      </c>
      <c r="J22" s="53"/>
      <c r="K22" s="60"/>
      <c r="L22" s="60"/>
      <c r="M22" s="53"/>
      <c r="N22" s="61"/>
      <c r="O22" s="62">
        <f t="shared" si="4"/>
        <v>0</v>
      </c>
      <c r="P22" s="63">
        <f>+VLOOKUP(B22,'[153]m codes'!$A:$B,2,0)</f>
        <v>200032233</v>
      </c>
      <c r="Q22" s="64">
        <f t="shared" si="1"/>
        <v>0</v>
      </c>
    </row>
    <row r="23" spans="1:17" s="63" customFormat="1" ht="28.5" x14ac:dyDescent="0.2">
      <c r="A23" s="50">
        <f t="shared" si="5"/>
        <v>5</v>
      </c>
      <c r="B23" s="51" t="s">
        <v>61</v>
      </c>
      <c r="C23" s="52" t="s">
        <v>46</v>
      </c>
      <c r="D23" s="253"/>
      <c r="E23" s="253"/>
      <c r="F23" s="253"/>
      <c r="G23" s="253"/>
      <c r="H23" s="253"/>
      <c r="I23" s="57">
        <f t="shared" si="2"/>
        <v>0</v>
      </c>
      <c r="J23" s="53"/>
      <c r="K23" s="60"/>
      <c r="L23" s="60"/>
      <c r="M23" s="53"/>
      <c r="N23" s="61"/>
      <c r="O23" s="62">
        <f t="shared" si="4"/>
        <v>0</v>
      </c>
      <c r="P23" s="63">
        <f>+VLOOKUP(B23,'[153]m codes'!$A:$B,2,0)</f>
        <v>200032203</v>
      </c>
      <c r="Q23" s="64">
        <f t="shared" si="1"/>
        <v>0</v>
      </c>
    </row>
    <row r="24" spans="1:17" s="63" customFormat="1" ht="14.25" x14ac:dyDescent="0.2">
      <c r="A24" s="50">
        <f t="shared" si="5"/>
        <v>6</v>
      </c>
      <c r="B24" s="51" t="s">
        <v>62</v>
      </c>
      <c r="C24" s="52" t="s">
        <v>46</v>
      </c>
      <c r="D24" s="253"/>
      <c r="E24" s="253"/>
      <c r="F24" s="253"/>
      <c r="G24" s="253"/>
      <c r="H24" s="253"/>
      <c r="I24" s="57">
        <f t="shared" si="2"/>
        <v>0</v>
      </c>
      <c r="J24" s="53"/>
      <c r="K24" s="60"/>
      <c r="L24" s="60"/>
      <c r="M24" s="53"/>
      <c r="N24" s="61"/>
      <c r="O24" s="62">
        <f t="shared" si="4"/>
        <v>0</v>
      </c>
      <c r="P24" s="63">
        <f>+VLOOKUP(B24,'[153]m codes'!$A:$B,2,0)</f>
        <v>200032204</v>
      </c>
      <c r="Q24" s="64">
        <f t="shared" si="1"/>
        <v>0</v>
      </c>
    </row>
    <row r="25" spans="1:17" s="63" customFormat="1" ht="28.5" x14ac:dyDescent="0.2">
      <c r="A25" s="50">
        <f t="shared" si="5"/>
        <v>7</v>
      </c>
      <c r="B25" s="51" t="s">
        <v>63</v>
      </c>
      <c r="C25" s="52" t="s">
        <v>46</v>
      </c>
      <c r="D25" s="253"/>
      <c r="E25" s="253"/>
      <c r="F25" s="253"/>
      <c r="G25" s="253"/>
      <c r="H25" s="253"/>
      <c r="I25" s="57">
        <f t="shared" si="2"/>
        <v>0</v>
      </c>
      <c r="J25" s="53"/>
      <c r="K25" s="60"/>
      <c r="L25" s="60"/>
      <c r="M25" s="53"/>
      <c r="N25" s="61"/>
      <c r="O25" s="62">
        <f t="shared" si="4"/>
        <v>0</v>
      </c>
      <c r="P25" s="63">
        <f>+VLOOKUP(B25,'[153]m codes'!$A:$B,2,0)</f>
        <v>200032234</v>
      </c>
      <c r="Q25" s="64">
        <f t="shared" si="1"/>
        <v>0</v>
      </c>
    </row>
    <row r="26" spans="1:17" s="63" customFormat="1" ht="28.5" x14ac:dyDescent="0.2">
      <c r="A26" s="50">
        <f t="shared" si="5"/>
        <v>8</v>
      </c>
      <c r="B26" s="51" t="s">
        <v>64</v>
      </c>
      <c r="C26" s="52" t="s">
        <v>46</v>
      </c>
      <c r="D26" s="253"/>
      <c r="E26" s="253"/>
      <c r="F26" s="253"/>
      <c r="G26" s="253"/>
      <c r="H26" s="253"/>
      <c r="I26" s="57">
        <f t="shared" si="2"/>
        <v>0</v>
      </c>
      <c r="J26" s="53"/>
      <c r="K26" s="60"/>
      <c r="L26" s="60"/>
      <c r="M26" s="53"/>
      <c r="N26" s="61"/>
      <c r="O26" s="62">
        <f t="shared" si="4"/>
        <v>0</v>
      </c>
      <c r="P26" s="63">
        <f>+VLOOKUP(B26,'[153]m codes'!$A:$B,2,0)</f>
        <v>200032205</v>
      </c>
      <c r="Q26" s="64">
        <f t="shared" si="1"/>
        <v>0</v>
      </c>
    </row>
    <row r="27" spans="1:17" s="63" customFormat="1" ht="28.5" x14ac:dyDescent="0.2">
      <c r="A27" s="50">
        <f t="shared" si="5"/>
        <v>9</v>
      </c>
      <c r="B27" s="51" t="s">
        <v>65</v>
      </c>
      <c r="C27" s="52" t="s">
        <v>46</v>
      </c>
      <c r="D27" s="253"/>
      <c r="E27" s="253"/>
      <c r="F27" s="253"/>
      <c r="G27" s="253"/>
      <c r="H27" s="253"/>
      <c r="I27" s="57">
        <f t="shared" si="2"/>
        <v>0</v>
      </c>
      <c r="J27" s="53"/>
      <c r="K27" s="60"/>
      <c r="L27" s="60"/>
      <c r="M27" s="53"/>
      <c r="N27" s="61"/>
      <c r="O27" s="62">
        <f t="shared" si="4"/>
        <v>0</v>
      </c>
      <c r="P27" s="63">
        <f>+VLOOKUP(B27,'[153]m codes'!$A:$B,2,0)</f>
        <v>200032206</v>
      </c>
      <c r="Q27" s="64">
        <f t="shared" si="1"/>
        <v>0</v>
      </c>
    </row>
    <row r="28" spans="1:17" s="63" customFormat="1" ht="28.5" x14ac:dyDescent="0.2">
      <c r="A28" s="50">
        <f t="shared" si="5"/>
        <v>10</v>
      </c>
      <c r="B28" s="51" t="s">
        <v>66</v>
      </c>
      <c r="C28" s="52" t="s">
        <v>46</v>
      </c>
      <c r="D28" s="253"/>
      <c r="E28" s="253"/>
      <c r="F28" s="253"/>
      <c r="G28" s="253"/>
      <c r="H28" s="253"/>
      <c r="I28" s="57">
        <f t="shared" si="2"/>
        <v>0</v>
      </c>
      <c r="J28" s="53"/>
      <c r="K28" s="60"/>
      <c r="L28" s="60"/>
      <c r="M28" s="53"/>
      <c r="N28" s="61"/>
      <c r="O28" s="62">
        <f t="shared" si="4"/>
        <v>0</v>
      </c>
      <c r="P28" s="63">
        <f>+VLOOKUP(B28,'[153]m codes'!$A:$B,2,0)</f>
        <v>200032207</v>
      </c>
      <c r="Q28" s="64">
        <f t="shared" si="1"/>
        <v>0</v>
      </c>
    </row>
    <row r="29" spans="1:17" s="63" customFormat="1" ht="28.5" x14ac:dyDescent="0.2">
      <c r="A29" s="50">
        <f t="shared" si="5"/>
        <v>11</v>
      </c>
      <c r="B29" s="51" t="s">
        <v>67</v>
      </c>
      <c r="C29" s="52" t="s">
        <v>46</v>
      </c>
      <c r="D29" s="253"/>
      <c r="E29" s="253"/>
      <c r="F29" s="253"/>
      <c r="G29" s="253"/>
      <c r="H29" s="253"/>
      <c r="I29" s="57">
        <f t="shared" si="2"/>
        <v>0</v>
      </c>
      <c r="J29" s="53"/>
      <c r="K29" s="60"/>
      <c r="L29" s="60"/>
      <c r="M29" s="53"/>
      <c r="N29" s="61"/>
      <c r="O29" s="62">
        <f t="shared" si="4"/>
        <v>0</v>
      </c>
      <c r="P29" s="63">
        <f>+VLOOKUP(B29,'[153]m codes'!$A:$B,2,0)</f>
        <v>200032235</v>
      </c>
      <c r="Q29" s="64">
        <f t="shared" si="1"/>
        <v>0</v>
      </c>
    </row>
    <row r="30" spans="1:17" s="63" customFormat="1" ht="28.5" x14ac:dyDescent="0.2">
      <c r="A30" s="50">
        <f t="shared" si="5"/>
        <v>12</v>
      </c>
      <c r="B30" s="51" t="s">
        <v>68</v>
      </c>
      <c r="C30" s="52" t="s">
        <v>46</v>
      </c>
      <c r="D30" s="253"/>
      <c r="E30" s="253"/>
      <c r="F30" s="253"/>
      <c r="G30" s="253"/>
      <c r="H30" s="253"/>
      <c r="I30" s="57">
        <f t="shared" si="2"/>
        <v>0</v>
      </c>
      <c r="J30" s="53"/>
      <c r="K30" s="60"/>
      <c r="L30" s="60"/>
      <c r="M30" s="53"/>
      <c r="N30" s="61"/>
      <c r="O30" s="62">
        <f t="shared" si="4"/>
        <v>0</v>
      </c>
      <c r="P30" s="63">
        <f>+VLOOKUP(B30,'[153]m codes'!$A:$B,2,0)</f>
        <v>200032208</v>
      </c>
      <c r="Q30" s="64">
        <f t="shared" si="1"/>
        <v>0</v>
      </c>
    </row>
    <row r="31" spans="1:17" s="63" customFormat="1" ht="28.5" x14ac:dyDescent="0.2">
      <c r="A31" s="50">
        <f t="shared" si="5"/>
        <v>13</v>
      </c>
      <c r="B31" s="51" t="s">
        <v>69</v>
      </c>
      <c r="C31" s="52" t="s">
        <v>46</v>
      </c>
      <c r="D31" s="253"/>
      <c r="E31" s="253"/>
      <c r="F31" s="253"/>
      <c r="G31" s="253"/>
      <c r="H31" s="253"/>
      <c r="I31" s="57">
        <f t="shared" si="2"/>
        <v>0</v>
      </c>
      <c r="J31" s="53"/>
      <c r="K31" s="60"/>
      <c r="L31" s="60"/>
      <c r="M31" s="53"/>
      <c r="N31" s="61"/>
      <c r="O31" s="62">
        <f t="shared" si="4"/>
        <v>0</v>
      </c>
      <c r="P31" s="63">
        <f>+VLOOKUP(B31,'[153]m codes'!$A:$B,2,0)</f>
        <v>200032209</v>
      </c>
      <c r="Q31" s="64">
        <f t="shared" si="1"/>
        <v>0</v>
      </c>
    </row>
    <row r="32" spans="1:17" s="63" customFormat="1" ht="28.5" x14ac:dyDescent="0.2">
      <c r="A32" s="50">
        <f t="shared" si="5"/>
        <v>14</v>
      </c>
      <c r="B32" s="51" t="s">
        <v>70</v>
      </c>
      <c r="C32" s="52" t="s">
        <v>46</v>
      </c>
      <c r="D32" s="253"/>
      <c r="E32" s="253"/>
      <c r="F32" s="253"/>
      <c r="G32" s="253"/>
      <c r="H32" s="253"/>
      <c r="I32" s="57">
        <f t="shared" si="2"/>
        <v>0</v>
      </c>
      <c r="J32" s="53"/>
      <c r="K32" s="60"/>
      <c r="L32" s="60"/>
      <c r="M32" s="53"/>
      <c r="N32" s="61"/>
      <c r="O32" s="62">
        <f t="shared" si="4"/>
        <v>0</v>
      </c>
      <c r="P32" s="63">
        <f>+VLOOKUP(B32,'[153]m codes'!$A:$B,2,0)</f>
        <v>200032210</v>
      </c>
      <c r="Q32" s="64">
        <f t="shared" si="1"/>
        <v>0</v>
      </c>
    </row>
    <row r="33" spans="1:17" s="63" customFormat="1" ht="28.5" x14ac:dyDescent="0.2">
      <c r="A33" s="50">
        <f t="shared" si="5"/>
        <v>15</v>
      </c>
      <c r="B33" s="51" t="s">
        <v>71</v>
      </c>
      <c r="C33" s="52" t="s">
        <v>46</v>
      </c>
      <c r="D33" s="253"/>
      <c r="E33" s="253"/>
      <c r="F33" s="253"/>
      <c r="G33" s="253"/>
      <c r="H33" s="253"/>
      <c r="I33" s="57">
        <f t="shared" si="2"/>
        <v>0</v>
      </c>
      <c r="J33" s="53"/>
      <c r="K33" s="60"/>
      <c r="L33" s="60"/>
      <c r="M33" s="53"/>
      <c r="N33" s="61"/>
      <c r="O33" s="62">
        <f t="shared" si="4"/>
        <v>0</v>
      </c>
      <c r="P33" s="63">
        <f>+VLOOKUP(B33,'[153]m codes'!$A:$B,2,0)</f>
        <v>200032211</v>
      </c>
      <c r="Q33" s="64">
        <f t="shared" si="1"/>
        <v>0</v>
      </c>
    </row>
    <row r="34" spans="1:17" s="63" customFormat="1" ht="14.25" x14ac:dyDescent="0.2">
      <c r="A34" s="50">
        <f t="shared" si="5"/>
        <v>16</v>
      </c>
      <c r="B34" s="51" t="s">
        <v>72</v>
      </c>
      <c r="C34" s="52" t="s">
        <v>46</v>
      </c>
      <c r="D34" s="253"/>
      <c r="E34" s="253"/>
      <c r="F34" s="253"/>
      <c r="G34" s="253"/>
      <c r="H34" s="253"/>
      <c r="I34" s="57">
        <f t="shared" si="2"/>
        <v>0</v>
      </c>
      <c r="J34" s="53"/>
      <c r="K34" s="60"/>
      <c r="L34" s="60"/>
      <c r="M34" s="53"/>
      <c r="N34" s="61"/>
      <c r="O34" s="62">
        <f t="shared" si="4"/>
        <v>0</v>
      </c>
      <c r="P34" s="63">
        <f>+VLOOKUP(B34,'[153]m codes'!$A:$B,2,0)</f>
        <v>200032236</v>
      </c>
      <c r="Q34" s="64">
        <f t="shared" si="1"/>
        <v>0</v>
      </c>
    </row>
    <row r="35" spans="1:17" s="63" customFormat="1" ht="28.5" x14ac:dyDescent="0.2">
      <c r="A35" s="50">
        <f t="shared" si="5"/>
        <v>17</v>
      </c>
      <c r="B35" s="51" t="s">
        <v>73</v>
      </c>
      <c r="C35" s="52" t="s">
        <v>46</v>
      </c>
      <c r="D35" s="253" t="s">
        <v>352</v>
      </c>
      <c r="E35" s="253"/>
      <c r="F35" s="253"/>
      <c r="G35" s="253"/>
      <c r="H35" s="253"/>
      <c r="I35" s="57">
        <f t="shared" si="2"/>
        <v>5</v>
      </c>
      <c r="J35" s="53"/>
      <c r="K35" s="60"/>
      <c r="L35" s="60"/>
      <c r="M35" s="53"/>
      <c r="N35" s="61"/>
      <c r="O35" s="62">
        <f t="shared" si="4"/>
        <v>0</v>
      </c>
      <c r="P35" s="63">
        <f>+VLOOKUP(B35,'[153]m codes'!$A:$B,2,0)</f>
        <v>200032213</v>
      </c>
      <c r="Q35" s="102">
        <f t="shared" si="1"/>
        <v>0</v>
      </c>
    </row>
    <row r="36" spans="1:17" s="63" customFormat="1" ht="28.5" x14ac:dyDescent="0.2">
      <c r="A36" s="50">
        <f t="shared" si="5"/>
        <v>18</v>
      </c>
      <c r="B36" s="51" t="s">
        <v>74</v>
      </c>
      <c r="C36" s="52" t="s">
        <v>46</v>
      </c>
      <c r="D36" s="253"/>
      <c r="E36" s="253"/>
      <c r="F36" s="253"/>
      <c r="G36" s="253"/>
      <c r="H36" s="253"/>
      <c r="I36" s="57">
        <f t="shared" si="2"/>
        <v>0</v>
      </c>
      <c r="J36" s="53"/>
      <c r="K36" s="60"/>
      <c r="L36" s="60"/>
      <c r="M36" s="53"/>
      <c r="N36" s="61"/>
      <c r="O36" s="62">
        <f t="shared" si="4"/>
        <v>0</v>
      </c>
      <c r="P36" s="63">
        <f>+VLOOKUP(B36,'[153]m codes'!$A:$B,2,0)</f>
        <v>200032214</v>
      </c>
      <c r="Q36" s="64">
        <f t="shared" si="1"/>
        <v>0</v>
      </c>
    </row>
    <row r="37" spans="1:17" s="63" customFormat="1" ht="28.5" x14ac:dyDescent="0.2">
      <c r="A37" s="50">
        <f t="shared" si="5"/>
        <v>19</v>
      </c>
      <c r="B37" s="51" t="s">
        <v>75</v>
      </c>
      <c r="C37" s="52" t="s">
        <v>46</v>
      </c>
      <c r="D37" s="253"/>
      <c r="E37" s="253"/>
      <c r="F37" s="253"/>
      <c r="G37" s="253"/>
      <c r="H37" s="253"/>
      <c r="I37" s="57">
        <f t="shared" si="2"/>
        <v>0</v>
      </c>
      <c r="J37" s="53"/>
      <c r="K37" s="60"/>
      <c r="L37" s="60"/>
      <c r="M37" s="53"/>
      <c r="N37" s="61"/>
      <c r="O37" s="62">
        <f t="shared" si="4"/>
        <v>0</v>
      </c>
      <c r="P37" s="63">
        <f>+VLOOKUP(B37,'[153]m codes'!$A:$B,2,0)</f>
        <v>200032215</v>
      </c>
      <c r="Q37" s="64">
        <f t="shared" si="1"/>
        <v>0</v>
      </c>
    </row>
    <row r="38" spans="1:17" s="63" customFormat="1" ht="14.25" x14ac:dyDescent="0.2">
      <c r="A38" s="50">
        <f t="shared" si="5"/>
        <v>20</v>
      </c>
      <c r="B38" s="51" t="s">
        <v>76</v>
      </c>
      <c r="C38" s="52" t="s">
        <v>46</v>
      </c>
      <c r="D38" s="253"/>
      <c r="E38" s="253"/>
      <c r="F38" s="253"/>
      <c r="G38" s="253"/>
      <c r="H38" s="253"/>
      <c r="I38" s="57">
        <f t="shared" si="2"/>
        <v>0</v>
      </c>
      <c r="J38" s="53"/>
      <c r="K38" s="60"/>
      <c r="L38" s="60"/>
      <c r="M38" s="53"/>
      <c r="N38" s="61"/>
      <c r="O38" s="62">
        <f t="shared" si="4"/>
        <v>0</v>
      </c>
      <c r="P38" s="63">
        <f>+VLOOKUP(B38,'[153]m codes'!$A:$B,2,0)</f>
        <v>200032216</v>
      </c>
      <c r="Q38" s="64">
        <f t="shared" si="1"/>
        <v>0</v>
      </c>
    </row>
    <row r="39" spans="1:17" s="63" customFormat="1" ht="14.25" x14ac:dyDescent="0.2">
      <c r="A39" s="50">
        <f t="shared" si="5"/>
        <v>21</v>
      </c>
      <c r="B39" s="51" t="s">
        <v>77</v>
      </c>
      <c r="C39" s="52" t="s">
        <v>46</v>
      </c>
      <c r="D39" s="253"/>
      <c r="E39" s="253"/>
      <c r="F39" s="253"/>
      <c r="G39" s="253"/>
      <c r="H39" s="253"/>
      <c r="I39" s="57">
        <f t="shared" si="2"/>
        <v>0</v>
      </c>
      <c r="J39" s="53"/>
      <c r="K39" s="60"/>
      <c r="L39" s="60"/>
      <c r="M39" s="53"/>
      <c r="N39" s="61"/>
      <c r="O39" s="62">
        <f t="shared" si="4"/>
        <v>0</v>
      </c>
      <c r="P39" s="63">
        <f>+VLOOKUP(B39,'[153]m codes'!$A:$B,2,0)</f>
        <v>200030290</v>
      </c>
      <c r="Q39" s="64">
        <f t="shared" si="1"/>
        <v>0</v>
      </c>
    </row>
    <row r="40" spans="1:17" s="63" customFormat="1" ht="28.5" x14ac:dyDescent="0.2">
      <c r="A40" s="50">
        <f t="shared" si="5"/>
        <v>22</v>
      </c>
      <c r="B40" s="51" t="s">
        <v>78</v>
      </c>
      <c r="C40" s="52" t="s">
        <v>46</v>
      </c>
      <c r="D40" s="253"/>
      <c r="E40" s="253"/>
      <c r="F40" s="253"/>
      <c r="G40" s="253"/>
      <c r="H40" s="253"/>
      <c r="I40" s="57">
        <f t="shared" si="2"/>
        <v>0</v>
      </c>
      <c r="J40" s="53"/>
      <c r="K40" s="60"/>
      <c r="L40" s="60"/>
      <c r="M40" s="53"/>
      <c r="N40" s="61"/>
      <c r="O40" s="62">
        <f t="shared" si="4"/>
        <v>0</v>
      </c>
      <c r="P40" s="63">
        <f>+VLOOKUP(B40,'[153]m codes'!$A:$B,2,0)</f>
        <v>200032237</v>
      </c>
      <c r="Q40" s="64">
        <f t="shared" si="1"/>
        <v>0</v>
      </c>
    </row>
    <row r="41" spans="1:17" s="63" customFormat="1" ht="28.5" x14ac:dyDescent="0.2">
      <c r="A41" s="50">
        <f t="shared" si="5"/>
        <v>23</v>
      </c>
      <c r="B41" s="51" t="s">
        <v>79</v>
      </c>
      <c r="C41" s="52" t="s">
        <v>46</v>
      </c>
      <c r="D41" s="253" t="s">
        <v>198</v>
      </c>
      <c r="E41" s="253"/>
      <c r="F41" s="253"/>
      <c r="G41" s="253"/>
      <c r="H41" s="253"/>
      <c r="I41" s="57">
        <f t="shared" si="2"/>
        <v>26</v>
      </c>
      <c r="J41" s="53"/>
      <c r="K41" s="60"/>
      <c r="L41" s="60"/>
      <c r="M41" s="53"/>
      <c r="N41" s="61"/>
      <c r="O41" s="62">
        <f t="shared" si="4"/>
        <v>0</v>
      </c>
      <c r="P41" s="63">
        <f>+VLOOKUP(B41,'[153]m codes'!$A:$B,2,0)</f>
        <v>200032217</v>
      </c>
      <c r="Q41" s="64">
        <f t="shared" si="1"/>
        <v>0</v>
      </c>
    </row>
    <row r="42" spans="1:17" s="63" customFormat="1" ht="28.5" x14ac:dyDescent="0.2">
      <c r="A42" s="50">
        <f t="shared" si="5"/>
        <v>24</v>
      </c>
      <c r="B42" s="51" t="s">
        <v>80</v>
      </c>
      <c r="C42" s="52" t="s">
        <v>46</v>
      </c>
      <c r="D42" s="253"/>
      <c r="E42" s="253"/>
      <c r="F42" s="253"/>
      <c r="G42" s="253"/>
      <c r="H42" s="253"/>
      <c r="I42" s="57">
        <f t="shared" si="2"/>
        <v>0</v>
      </c>
      <c r="J42" s="53"/>
      <c r="K42" s="60"/>
      <c r="L42" s="60"/>
      <c r="M42" s="53"/>
      <c r="N42" s="61"/>
      <c r="O42" s="62">
        <f t="shared" si="4"/>
        <v>0</v>
      </c>
      <c r="P42" s="63">
        <f>+VLOOKUP(B42,'[153]m codes'!$A:$B,2,0)</f>
        <v>200032218</v>
      </c>
      <c r="Q42" s="64">
        <f t="shared" si="1"/>
        <v>0</v>
      </c>
    </row>
    <row r="43" spans="1:17" s="63" customFormat="1" ht="28.5" x14ac:dyDescent="0.2">
      <c r="A43" s="50">
        <f t="shared" si="5"/>
        <v>25</v>
      </c>
      <c r="B43" s="51" t="s">
        <v>81</v>
      </c>
      <c r="C43" s="52" t="s">
        <v>46</v>
      </c>
      <c r="D43" s="253"/>
      <c r="E43" s="253"/>
      <c r="F43" s="253"/>
      <c r="G43" s="253"/>
      <c r="H43" s="253"/>
      <c r="I43" s="57">
        <f t="shared" si="2"/>
        <v>0</v>
      </c>
      <c r="J43" s="53"/>
      <c r="K43" s="60"/>
      <c r="L43" s="60"/>
      <c r="M43" s="53"/>
      <c r="N43" s="61"/>
      <c r="O43" s="62">
        <f t="shared" si="4"/>
        <v>0</v>
      </c>
      <c r="P43" s="63">
        <f>+VLOOKUP(B43,'[153]m codes'!$A:$B,2,0)</f>
        <v>200032219</v>
      </c>
      <c r="Q43" s="64">
        <f t="shared" si="1"/>
        <v>0</v>
      </c>
    </row>
    <row r="44" spans="1:17" s="63" customFormat="1" ht="28.5" x14ac:dyDescent="0.2">
      <c r="A44" s="50">
        <f t="shared" si="5"/>
        <v>26</v>
      </c>
      <c r="B44" s="51" t="s">
        <v>82</v>
      </c>
      <c r="C44" s="52" t="s">
        <v>46</v>
      </c>
      <c r="D44" s="253"/>
      <c r="E44" s="253"/>
      <c r="F44" s="253"/>
      <c r="G44" s="253"/>
      <c r="H44" s="253"/>
      <c r="I44" s="57">
        <f t="shared" si="2"/>
        <v>0</v>
      </c>
      <c r="J44" s="53"/>
      <c r="K44" s="60"/>
      <c r="L44" s="60"/>
      <c r="M44" s="53"/>
      <c r="N44" s="61"/>
      <c r="O44" s="62">
        <f t="shared" si="4"/>
        <v>0</v>
      </c>
      <c r="P44" s="63">
        <f>+VLOOKUP(B44,'[153]m codes'!$A:$B,2,0)</f>
        <v>200030292</v>
      </c>
      <c r="Q44" s="64">
        <f t="shared" si="1"/>
        <v>0</v>
      </c>
    </row>
    <row r="45" spans="1:17" s="63" customFormat="1" ht="28.5" x14ac:dyDescent="0.2">
      <c r="A45" s="50">
        <f t="shared" si="5"/>
        <v>27</v>
      </c>
      <c r="B45" s="51" t="s">
        <v>83</v>
      </c>
      <c r="C45" s="52" t="s">
        <v>46</v>
      </c>
      <c r="D45" s="253"/>
      <c r="E45" s="253"/>
      <c r="F45" s="253"/>
      <c r="G45" s="253"/>
      <c r="H45" s="253"/>
      <c r="I45" s="57">
        <f t="shared" si="2"/>
        <v>0</v>
      </c>
      <c r="J45" s="53"/>
      <c r="K45" s="60"/>
      <c r="L45" s="60"/>
      <c r="M45" s="53"/>
      <c r="N45" s="61"/>
      <c r="O45" s="62">
        <f t="shared" si="4"/>
        <v>0</v>
      </c>
      <c r="P45" s="63">
        <f>+VLOOKUP(B45,'[153]m codes'!$A:$B,2,0)</f>
        <v>200032220</v>
      </c>
      <c r="Q45" s="64">
        <f t="shared" si="1"/>
        <v>0</v>
      </c>
    </row>
    <row r="46" spans="1:17" s="63" customFormat="1" ht="28.5" x14ac:dyDescent="0.2">
      <c r="A46" s="50">
        <f t="shared" si="5"/>
        <v>28</v>
      </c>
      <c r="B46" s="51" t="s">
        <v>84</v>
      </c>
      <c r="C46" s="52" t="s">
        <v>46</v>
      </c>
      <c r="D46" s="253"/>
      <c r="E46" s="253"/>
      <c r="F46" s="253"/>
      <c r="G46" s="253"/>
      <c r="H46" s="253"/>
      <c r="I46" s="57">
        <f t="shared" si="2"/>
        <v>0</v>
      </c>
      <c r="J46" s="53"/>
      <c r="K46" s="60"/>
      <c r="L46" s="60"/>
      <c r="M46" s="53"/>
      <c r="N46" s="61"/>
      <c r="O46" s="62">
        <f t="shared" si="4"/>
        <v>0</v>
      </c>
      <c r="P46" s="63">
        <f>+VLOOKUP(B46,'[153]m codes'!$A:$B,2,0)</f>
        <v>200032222</v>
      </c>
      <c r="Q46" s="64">
        <f t="shared" si="1"/>
        <v>0</v>
      </c>
    </row>
    <row r="47" spans="1:17" s="63" customFormat="1" ht="14.25" x14ac:dyDescent="0.2">
      <c r="A47" s="50">
        <f t="shared" si="5"/>
        <v>29</v>
      </c>
      <c r="B47" s="51" t="s">
        <v>85</v>
      </c>
      <c r="C47" s="52" t="s">
        <v>46</v>
      </c>
      <c r="D47" s="253"/>
      <c r="E47" s="253"/>
      <c r="F47" s="253"/>
      <c r="G47" s="253"/>
      <c r="H47" s="253"/>
      <c r="I47" s="57">
        <f t="shared" si="2"/>
        <v>0</v>
      </c>
      <c r="J47" s="53"/>
      <c r="K47" s="60"/>
      <c r="L47" s="60"/>
      <c r="M47" s="53"/>
      <c r="N47" s="61"/>
      <c r="O47" s="62">
        <f t="shared" si="4"/>
        <v>0</v>
      </c>
      <c r="P47" s="63">
        <f>+VLOOKUP(B47,'[153]m codes'!$A:$B,2,0)</f>
        <v>200030297</v>
      </c>
      <c r="Q47" s="64">
        <f t="shared" si="1"/>
        <v>0</v>
      </c>
    </row>
    <row r="48" spans="1:17" s="63" customFormat="1" ht="14.25" x14ac:dyDescent="0.2">
      <c r="A48" s="50">
        <f t="shared" si="5"/>
        <v>30</v>
      </c>
      <c r="B48" s="51" t="s">
        <v>86</v>
      </c>
      <c r="C48" s="52" t="s">
        <v>46</v>
      </c>
      <c r="D48" s="253"/>
      <c r="E48" s="253"/>
      <c r="F48" s="253"/>
      <c r="G48" s="253"/>
      <c r="H48" s="253"/>
      <c r="I48" s="57">
        <f t="shared" si="2"/>
        <v>0</v>
      </c>
      <c r="J48" s="53"/>
      <c r="K48" s="60"/>
      <c r="L48" s="60"/>
      <c r="M48" s="53"/>
      <c r="N48" s="61"/>
      <c r="O48" s="62">
        <f t="shared" si="4"/>
        <v>0</v>
      </c>
      <c r="P48" s="63">
        <f>+VLOOKUP(B48,'[153]m codes'!$A:$B,2,0)</f>
        <v>200030298</v>
      </c>
      <c r="Q48" s="64">
        <f t="shared" si="1"/>
        <v>0</v>
      </c>
    </row>
    <row r="49" spans="1:17" s="63" customFormat="1" ht="28.5" x14ac:dyDescent="0.2">
      <c r="A49" s="50">
        <f t="shared" si="5"/>
        <v>31</v>
      </c>
      <c r="B49" s="51" t="s">
        <v>87</v>
      </c>
      <c r="C49" s="52" t="s">
        <v>46</v>
      </c>
      <c r="D49" s="253"/>
      <c r="E49" s="253"/>
      <c r="F49" s="253"/>
      <c r="G49" s="253"/>
      <c r="H49" s="253"/>
      <c r="I49" s="57">
        <f t="shared" si="2"/>
        <v>0</v>
      </c>
      <c r="J49" s="53"/>
      <c r="K49" s="60"/>
      <c r="L49" s="60"/>
      <c r="M49" s="53"/>
      <c r="N49" s="61"/>
      <c r="O49" s="62">
        <f t="shared" si="4"/>
        <v>0</v>
      </c>
      <c r="P49" s="63">
        <f>+VLOOKUP(B49,'[153]m codes'!$A:$B,2,0)</f>
        <v>200032223</v>
      </c>
      <c r="Q49" s="64">
        <f t="shared" si="1"/>
        <v>0</v>
      </c>
    </row>
    <row r="50" spans="1:17" s="63" customFormat="1" ht="28.5" x14ac:dyDescent="0.2">
      <c r="A50" s="50">
        <f t="shared" si="5"/>
        <v>32</v>
      </c>
      <c r="B50" s="51" t="s">
        <v>88</v>
      </c>
      <c r="C50" s="52" t="s">
        <v>46</v>
      </c>
      <c r="D50" s="253"/>
      <c r="E50" s="253"/>
      <c r="F50" s="253"/>
      <c r="G50" s="253"/>
      <c r="H50" s="253"/>
      <c r="I50" s="57">
        <f t="shared" si="2"/>
        <v>0</v>
      </c>
      <c r="J50" s="53"/>
      <c r="K50" s="60"/>
      <c r="L50" s="60"/>
      <c r="M50" s="53"/>
      <c r="N50" s="61"/>
      <c r="O50" s="62">
        <f t="shared" si="4"/>
        <v>0</v>
      </c>
      <c r="P50" s="63">
        <f>+VLOOKUP(B50,'[153]m codes'!$A:$B,2,0)</f>
        <v>200032225</v>
      </c>
      <c r="Q50" s="64">
        <f t="shared" si="1"/>
        <v>0</v>
      </c>
    </row>
    <row r="51" spans="1:17" s="63" customFormat="1" ht="28.5" x14ac:dyDescent="0.2">
      <c r="A51" s="50">
        <f t="shared" si="5"/>
        <v>33</v>
      </c>
      <c r="B51" s="51" t="s">
        <v>89</v>
      </c>
      <c r="C51" s="52" t="s">
        <v>46</v>
      </c>
      <c r="D51" s="253"/>
      <c r="E51" s="253"/>
      <c r="F51" s="253"/>
      <c r="G51" s="253"/>
      <c r="H51" s="253"/>
      <c r="I51" s="57">
        <f t="shared" si="2"/>
        <v>0</v>
      </c>
      <c r="J51" s="53"/>
      <c r="K51" s="60"/>
      <c r="L51" s="60"/>
      <c r="M51" s="53"/>
      <c r="N51" s="61"/>
      <c r="O51" s="62">
        <f t="shared" si="4"/>
        <v>0</v>
      </c>
      <c r="P51" s="63">
        <f>+VLOOKUP(B51,'[153]m codes'!$A:$B,2,0)</f>
        <v>200032228</v>
      </c>
      <c r="Q51" s="64">
        <f t="shared" si="1"/>
        <v>0</v>
      </c>
    </row>
    <row r="52" spans="1:17" x14ac:dyDescent="0.25">
      <c r="A52" s="88" t="s">
        <v>90</v>
      </c>
      <c r="B52" s="89" t="s">
        <v>91</v>
      </c>
      <c r="C52" s="89"/>
      <c r="D52" s="253"/>
      <c r="E52" s="253"/>
      <c r="F52" s="253"/>
      <c r="G52" s="253"/>
      <c r="H52" s="253"/>
      <c r="I52" s="57">
        <f t="shared" si="2"/>
        <v>0</v>
      </c>
      <c r="J52" s="95"/>
      <c r="K52" s="94"/>
      <c r="L52" s="94"/>
      <c r="M52" s="95"/>
      <c r="N52" s="96"/>
      <c r="O52" s="103"/>
      <c r="P52" s="63"/>
      <c r="Q52" s="64">
        <f t="shared" si="1"/>
        <v>0</v>
      </c>
    </row>
    <row r="53" spans="1:17" s="63" customFormat="1" ht="14.25" x14ac:dyDescent="0.2">
      <c r="A53" s="50">
        <v>1</v>
      </c>
      <c r="B53" s="51" t="s">
        <v>92</v>
      </c>
      <c r="C53" s="52" t="s">
        <v>46</v>
      </c>
      <c r="D53" s="253"/>
      <c r="E53" s="253"/>
      <c r="F53" s="253"/>
      <c r="G53" s="253"/>
      <c r="H53" s="253"/>
      <c r="I53" s="57">
        <f t="shared" si="2"/>
        <v>0</v>
      </c>
      <c r="J53" s="53"/>
      <c r="K53" s="60"/>
      <c r="L53" s="60"/>
      <c r="M53" s="53"/>
      <c r="N53" s="61"/>
      <c r="O53" s="62">
        <f t="shared" ref="O53:O60" si="6">SUM(K53:N53)</f>
        <v>0</v>
      </c>
      <c r="P53" s="63">
        <f>+VLOOKUP(B53,'[153]m codes'!$A:$B,2,0)</f>
        <v>200030301</v>
      </c>
      <c r="Q53" s="64">
        <f t="shared" si="1"/>
        <v>0</v>
      </c>
    </row>
    <row r="54" spans="1:17" s="63" customFormat="1" ht="14.25" x14ac:dyDescent="0.2">
      <c r="A54" s="50">
        <f>+A53+1</f>
        <v>2</v>
      </c>
      <c r="B54" s="51" t="s">
        <v>93</v>
      </c>
      <c r="C54" s="52" t="s">
        <v>46</v>
      </c>
      <c r="D54" s="253"/>
      <c r="E54" s="253"/>
      <c r="F54" s="253"/>
      <c r="G54" s="253"/>
      <c r="H54" s="253"/>
      <c r="I54" s="57">
        <f t="shared" si="2"/>
        <v>0</v>
      </c>
      <c r="J54" s="53"/>
      <c r="K54" s="60"/>
      <c r="L54" s="60"/>
      <c r="M54" s="53"/>
      <c r="N54" s="61"/>
      <c r="O54" s="62">
        <f t="shared" si="6"/>
        <v>0</v>
      </c>
      <c r="P54" s="63">
        <f>+VLOOKUP(B54,'[153]m codes'!$A:$B,2,0)</f>
        <v>200030302</v>
      </c>
      <c r="Q54" s="64">
        <f t="shared" si="1"/>
        <v>0</v>
      </c>
    </row>
    <row r="55" spans="1:17" s="63" customFormat="1" ht="14.25" x14ac:dyDescent="0.2">
      <c r="A55" s="50">
        <f t="shared" ref="A55:A60" si="7">+A54+1</f>
        <v>3</v>
      </c>
      <c r="B55" s="51" t="s">
        <v>94</v>
      </c>
      <c r="C55" s="52" t="s">
        <v>46</v>
      </c>
      <c r="D55" s="253"/>
      <c r="E55" s="253"/>
      <c r="F55" s="253"/>
      <c r="G55" s="253"/>
      <c r="H55" s="253"/>
      <c r="I55" s="57">
        <f t="shared" si="2"/>
        <v>0</v>
      </c>
      <c r="J55" s="53"/>
      <c r="K55" s="60"/>
      <c r="L55" s="60"/>
      <c r="M55" s="53"/>
      <c r="N55" s="61"/>
      <c r="O55" s="62">
        <f t="shared" si="6"/>
        <v>0</v>
      </c>
      <c r="P55" s="63">
        <f>+VLOOKUP(B55,'[153]m codes'!$A:$B,2,0)</f>
        <v>200030303</v>
      </c>
      <c r="Q55" s="64">
        <f t="shared" si="1"/>
        <v>0</v>
      </c>
    </row>
    <row r="56" spans="1:17" s="63" customFormat="1" ht="14.25" x14ac:dyDescent="0.2">
      <c r="A56" s="50">
        <f t="shared" si="7"/>
        <v>4</v>
      </c>
      <c r="B56" s="51" t="s">
        <v>95</v>
      </c>
      <c r="C56" s="52" t="s">
        <v>46</v>
      </c>
      <c r="D56" s="253"/>
      <c r="E56" s="253"/>
      <c r="F56" s="253"/>
      <c r="G56" s="253"/>
      <c r="H56" s="253"/>
      <c r="I56" s="57">
        <f t="shared" si="2"/>
        <v>0</v>
      </c>
      <c r="J56" s="53"/>
      <c r="K56" s="60"/>
      <c r="L56" s="60"/>
      <c r="M56" s="53"/>
      <c r="N56" s="61"/>
      <c r="O56" s="62">
        <f t="shared" si="6"/>
        <v>0</v>
      </c>
      <c r="P56" s="63">
        <f>+VLOOKUP(B56,'[153]m codes'!$A:$B,2,0)</f>
        <v>200030304</v>
      </c>
      <c r="Q56" s="64">
        <f t="shared" si="1"/>
        <v>0</v>
      </c>
    </row>
    <row r="57" spans="1:17" s="63" customFormat="1" ht="28.5" x14ac:dyDescent="0.2">
      <c r="A57" s="50">
        <f t="shared" si="7"/>
        <v>5</v>
      </c>
      <c r="B57" s="51" t="s">
        <v>96</v>
      </c>
      <c r="C57" s="52" t="s">
        <v>46</v>
      </c>
      <c r="D57" s="253"/>
      <c r="E57" s="253"/>
      <c r="F57" s="253"/>
      <c r="G57" s="253"/>
      <c r="H57" s="253"/>
      <c r="I57" s="57">
        <f t="shared" si="2"/>
        <v>0</v>
      </c>
      <c r="J57" s="53"/>
      <c r="K57" s="60"/>
      <c r="L57" s="60"/>
      <c r="M57" s="53"/>
      <c r="N57" s="61"/>
      <c r="O57" s="62">
        <f t="shared" si="6"/>
        <v>0</v>
      </c>
      <c r="P57" s="63">
        <f>+VLOOKUP(B57,'[153]m codes'!$A:$B,2,0)</f>
        <v>200032584</v>
      </c>
      <c r="Q57" s="64">
        <f t="shared" si="1"/>
        <v>0</v>
      </c>
    </row>
    <row r="58" spans="1:17" s="63" customFormat="1" ht="14.25" x14ac:dyDescent="0.2">
      <c r="A58" s="50">
        <f t="shared" si="7"/>
        <v>6</v>
      </c>
      <c r="B58" s="51" t="s">
        <v>97</v>
      </c>
      <c r="C58" s="52" t="s">
        <v>46</v>
      </c>
      <c r="D58" s="253"/>
      <c r="E58" s="253"/>
      <c r="F58" s="253"/>
      <c r="G58" s="253"/>
      <c r="H58" s="253"/>
      <c r="I58" s="57">
        <f t="shared" si="2"/>
        <v>0</v>
      </c>
      <c r="J58" s="53"/>
      <c r="K58" s="60"/>
      <c r="L58" s="60"/>
      <c r="M58" s="53"/>
      <c r="N58" s="61"/>
      <c r="O58" s="62">
        <f t="shared" si="6"/>
        <v>0</v>
      </c>
      <c r="P58" s="63">
        <f>+VLOOKUP(B58,'[153]m codes'!$A:$B,2,0)</f>
        <v>200030305</v>
      </c>
      <c r="Q58" s="64">
        <f t="shared" si="1"/>
        <v>0</v>
      </c>
    </row>
    <row r="59" spans="1:17" s="63" customFormat="1" ht="14.25" x14ac:dyDescent="0.2">
      <c r="A59" s="50">
        <f t="shared" si="7"/>
        <v>7</v>
      </c>
      <c r="B59" s="51" t="s">
        <v>98</v>
      </c>
      <c r="C59" s="52" t="s">
        <v>46</v>
      </c>
      <c r="D59" s="253"/>
      <c r="E59" s="253"/>
      <c r="F59" s="253"/>
      <c r="G59" s="253"/>
      <c r="H59" s="253"/>
      <c r="I59" s="57">
        <f t="shared" si="2"/>
        <v>0</v>
      </c>
      <c r="J59" s="53"/>
      <c r="K59" s="60"/>
      <c r="L59" s="60"/>
      <c r="M59" s="53"/>
      <c r="N59" s="61"/>
      <c r="O59" s="62">
        <f t="shared" si="6"/>
        <v>0</v>
      </c>
      <c r="P59" s="63">
        <f>+VLOOKUP(B59,'[153]m codes'!$A:$B,2,0)</f>
        <v>200030306</v>
      </c>
      <c r="Q59" s="64">
        <f t="shared" si="1"/>
        <v>0</v>
      </c>
    </row>
    <row r="60" spans="1:17" s="63" customFormat="1" ht="14.25" x14ac:dyDescent="0.2">
      <c r="A60" s="50">
        <f t="shared" si="7"/>
        <v>8</v>
      </c>
      <c r="B60" s="51" t="s">
        <v>99</v>
      </c>
      <c r="C60" s="52" t="s">
        <v>46</v>
      </c>
      <c r="D60" s="253"/>
      <c r="E60" s="253"/>
      <c r="F60" s="253"/>
      <c r="G60" s="253"/>
      <c r="H60" s="253"/>
      <c r="I60" s="57">
        <f t="shared" si="2"/>
        <v>0</v>
      </c>
      <c r="J60" s="53"/>
      <c r="K60" s="60"/>
      <c r="L60" s="60"/>
      <c r="M60" s="53"/>
      <c r="N60" s="61"/>
      <c r="O60" s="62">
        <f t="shared" si="6"/>
        <v>0</v>
      </c>
      <c r="P60" s="63">
        <f>+VLOOKUP(B60,'[153]m codes'!$A:$B,2,0)</f>
        <v>200030308</v>
      </c>
      <c r="Q60" s="64">
        <f t="shared" si="1"/>
        <v>0</v>
      </c>
    </row>
    <row r="61" spans="1:17" x14ac:dyDescent="0.25">
      <c r="A61" s="88" t="s">
        <v>101</v>
      </c>
      <c r="B61" s="89" t="s">
        <v>102</v>
      </c>
      <c r="C61" s="89"/>
      <c r="D61" s="253"/>
      <c r="E61" s="253"/>
      <c r="F61" s="253"/>
      <c r="G61" s="253"/>
      <c r="H61" s="253"/>
      <c r="I61" s="57">
        <f t="shared" si="2"/>
        <v>0</v>
      </c>
      <c r="J61" s="95"/>
      <c r="K61" s="94"/>
      <c r="L61" s="94"/>
      <c r="M61" s="95"/>
      <c r="N61" s="96"/>
      <c r="O61" s="103"/>
      <c r="Q61" s="49"/>
    </row>
    <row r="62" spans="1:17" s="63" customFormat="1" ht="28.5" x14ac:dyDescent="0.2">
      <c r="A62" s="50">
        <v>1</v>
      </c>
      <c r="B62" s="51" t="s">
        <v>103</v>
      </c>
      <c r="C62" s="52" t="s">
        <v>46</v>
      </c>
      <c r="D62" s="253"/>
      <c r="E62" s="253"/>
      <c r="F62" s="253"/>
      <c r="G62" s="253"/>
      <c r="H62" s="253"/>
      <c r="I62" s="57">
        <f t="shared" si="2"/>
        <v>0</v>
      </c>
      <c r="J62" s="53"/>
      <c r="K62" s="60"/>
      <c r="L62" s="60"/>
      <c r="M62" s="53"/>
      <c r="N62" s="61"/>
      <c r="O62" s="62">
        <f t="shared" ref="O62:O89" si="8">SUM(K62:N62)</f>
        <v>0</v>
      </c>
      <c r="P62" s="63">
        <f>+VLOOKUP(B62,'[153]m codes'!$A:$B,2,0)</f>
        <v>200030309</v>
      </c>
      <c r="Q62" s="64">
        <f t="shared" ref="Q62:Q89" si="9">+O62-F62</f>
        <v>0</v>
      </c>
    </row>
    <row r="63" spans="1:17" s="63" customFormat="1" ht="28.5" x14ac:dyDescent="0.2">
      <c r="A63" s="50">
        <f>+A62+1</f>
        <v>2</v>
      </c>
      <c r="B63" s="51" t="s">
        <v>104</v>
      </c>
      <c r="C63" s="52" t="s">
        <v>46</v>
      </c>
      <c r="D63" s="253"/>
      <c r="E63" s="253"/>
      <c r="F63" s="253"/>
      <c r="G63" s="253"/>
      <c r="H63" s="253"/>
      <c r="I63" s="57">
        <f t="shared" si="2"/>
        <v>0</v>
      </c>
      <c r="J63" s="53"/>
      <c r="K63" s="60"/>
      <c r="L63" s="60"/>
      <c r="M63" s="53"/>
      <c r="N63" s="61"/>
      <c r="O63" s="62">
        <f t="shared" si="8"/>
        <v>0</v>
      </c>
      <c r="P63" s="63">
        <f>+VLOOKUP(B63,'[153]m codes'!$A:$B,2,0)</f>
        <v>200030311</v>
      </c>
      <c r="Q63" s="102">
        <f t="shared" si="9"/>
        <v>0</v>
      </c>
    </row>
    <row r="64" spans="1:17" s="63" customFormat="1" ht="28.5" x14ac:dyDescent="0.2">
      <c r="A64" s="50">
        <f t="shared" ref="A64:A89" si="10">+A63+1</f>
        <v>3</v>
      </c>
      <c r="B64" s="51" t="s">
        <v>105</v>
      </c>
      <c r="C64" s="52" t="s">
        <v>46</v>
      </c>
      <c r="D64" s="253"/>
      <c r="E64" s="253"/>
      <c r="F64" s="253"/>
      <c r="G64" s="253"/>
      <c r="H64" s="253"/>
      <c r="I64" s="57">
        <f t="shared" si="2"/>
        <v>0</v>
      </c>
      <c r="J64" s="53"/>
      <c r="K64" s="60"/>
      <c r="L64" s="60"/>
      <c r="M64" s="53"/>
      <c r="N64" s="61"/>
      <c r="O64" s="62">
        <f t="shared" si="8"/>
        <v>0</v>
      </c>
      <c r="P64" s="63">
        <f>+VLOOKUP(B64,'[153]m codes'!$A:$B,2,0)</f>
        <v>200030310</v>
      </c>
      <c r="Q64" s="64">
        <f t="shared" si="9"/>
        <v>0</v>
      </c>
    </row>
    <row r="65" spans="1:17" s="63" customFormat="1" ht="28.5" x14ac:dyDescent="0.2">
      <c r="A65" s="50">
        <f t="shared" si="10"/>
        <v>4</v>
      </c>
      <c r="B65" s="51" t="s">
        <v>106</v>
      </c>
      <c r="C65" s="52" t="s">
        <v>46</v>
      </c>
      <c r="D65" s="253"/>
      <c r="E65" s="253"/>
      <c r="F65" s="253"/>
      <c r="G65" s="253"/>
      <c r="H65" s="253"/>
      <c r="I65" s="57">
        <f t="shared" si="2"/>
        <v>0</v>
      </c>
      <c r="J65" s="53"/>
      <c r="K65" s="60"/>
      <c r="L65" s="60"/>
      <c r="M65" s="53"/>
      <c r="N65" s="61"/>
      <c r="O65" s="62">
        <f t="shared" si="8"/>
        <v>0</v>
      </c>
      <c r="P65" s="63">
        <f>+VLOOKUP(B65,'[153]m codes'!$A:$B,2,0)</f>
        <v>200030314</v>
      </c>
      <c r="Q65" s="64">
        <f t="shared" si="9"/>
        <v>0</v>
      </c>
    </row>
    <row r="66" spans="1:17" s="63" customFormat="1" ht="28.5" x14ac:dyDescent="0.2">
      <c r="A66" s="50">
        <f t="shared" si="10"/>
        <v>5</v>
      </c>
      <c r="B66" s="51" t="s">
        <v>107</v>
      </c>
      <c r="C66" s="52" t="s">
        <v>46</v>
      </c>
      <c r="D66" s="253"/>
      <c r="E66" s="253"/>
      <c r="F66" s="253"/>
      <c r="G66" s="253"/>
      <c r="H66" s="253"/>
      <c r="I66" s="57">
        <f t="shared" si="2"/>
        <v>0</v>
      </c>
      <c r="J66" s="53"/>
      <c r="K66" s="60"/>
      <c r="L66" s="60"/>
      <c r="M66" s="53"/>
      <c r="N66" s="61"/>
      <c r="O66" s="62">
        <f t="shared" si="8"/>
        <v>0</v>
      </c>
      <c r="P66" s="63">
        <f>+VLOOKUP(B66,'[153]m codes'!$A:$B,2,0)</f>
        <v>200030312</v>
      </c>
      <c r="Q66" s="64">
        <f t="shared" si="9"/>
        <v>0</v>
      </c>
    </row>
    <row r="67" spans="1:17" s="63" customFormat="1" ht="28.5" x14ac:dyDescent="0.2">
      <c r="A67" s="50">
        <f t="shared" si="10"/>
        <v>6</v>
      </c>
      <c r="B67" s="51" t="s">
        <v>108</v>
      </c>
      <c r="C67" s="52" t="s">
        <v>46</v>
      </c>
      <c r="D67" s="253"/>
      <c r="E67" s="253"/>
      <c r="F67" s="253"/>
      <c r="G67" s="253"/>
      <c r="H67" s="253"/>
      <c r="I67" s="57">
        <f t="shared" si="2"/>
        <v>0</v>
      </c>
      <c r="J67" s="53"/>
      <c r="K67" s="60"/>
      <c r="L67" s="60"/>
      <c r="M67" s="53"/>
      <c r="N67" s="61"/>
      <c r="O67" s="62">
        <f t="shared" si="8"/>
        <v>0</v>
      </c>
      <c r="P67" s="63">
        <f>+VLOOKUP(B67,'[153]m codes'!$A:$B,2,0)</f>
        <v>200030313</v>
      </c>
      <c r="Q67" s="64">
        <f t="shared" si="9"/>
        <v>0</v>
      </c>
    </row>
    <row r="68" spans="1:17" s="63" customFormat="1" ht="14.25" x14ac:dyDescent="0.2">
      <c r="A68" s="50">
        <f t="shared" si="10"/>
        <v>7</v>
      </c>
      <c r="B68" s="51" t="s">
        <v>109</v>
      </c>
      <c r="C68" s="52" t="s">
        <v>46</v>
      </c>
      <c r="D68" s="253"/>
      <c r="E68" s="253"/>
      <c r="F68" s="253"/>
      <c r="G68" s="253"/>
      <c r="H68" s="253"/>
      <c r="I68" s="57">
        <f t="shared" si="2"/>
        <v>0</v>
      </c>
      <c r="J68" s="53"/>
      <c r="K68" s="60"/>
      <c r="L68" s="60"/>
      <c r="M68" s="53"/>
      <c r="N68" s="61"/>
      <c r="O68" s="62">
        <f t="shared" si="8"/>
        <v>0</v>
      </c>
      <c r="P68" s="63">
        <f>+VLOOKUP(B68,'[153]m codes'!$A:$B,2,0)</f>
        <v>200032241</v>
      </c>
      <c r="Q68" s="64">
        <f t="shared" si="9"/>
        <v>0</v>
      </c>
    </row>
    <row r="69" spans="1:17" s="63" customFormat="1" ht="14.25" x14ac:dyDescent="0.2">
      <c r="A69" s="50">
        <f t="shared" si="10"/>
        <v>8</v>
      </c>
      <c r="B69" s="51" t="s">
        <v>110</v>
      </c>
      <c r="C69" s="52" t="s">
        <v>46</v>
      </c>
      <c r="D69" s="253"/>
      <c r="E69" s="253"/>
      <c r="F69" s="253"/>
      <c r="G69" s="253"/>
      <c r="H69" s="253"/>
      <c r="I69" s="57">
        <f t="shared" si="2"/>
        <v>0</v>
      </c>
      <c r="J69" s="53"/>
      <c r="K69" s="60"/>
      <c r="L69" s="60"/>
      <c r="M69" s="53"/>
      <c r="N69" s="61"/>
      <c r="O69" s="62">
        <f t="shared" si="8"/>
        <v>0</v>
      </c>
      <c r="P69" s="63">
        <f>+VLOOKUP(B69,'[153]m codes'!$A:$B,2,0)</f>
        <v>200032239</v>
      </c>
      <c r="Q69" s="64">
        <f t="shared" si="9"/>
        <v>0</v>
      </c>
    </row>
    <row r="70" spans="1:17" s="63" customFormat="1" ht="14.25" x14ac:dyDescent="0.2">
      <c r="A70" s="50">
        <f t="shared" si="10"/>
        <v>9</v>
      </c>
      <c r="B70" s="51" t="s">
        <v>111</v>
      </c>
      <c r="C70" s="52" t="s">
        <v>46</v>
      </c>
      <c r="D70" s="253"/>
      <c r="E70" s="253"/>
      <c r="F70" s="253"/>
      <c r="G70" s="253"/>
      <c r="H70" s="253"/>
      <c r="I70" s="57">
        <f t="shared" si="2"/>
        <v>0</v>
      </c>
      <c r="J70" s="53"/>
      <c r="K70" s="60"/>
      <c r="L70" s="60"/>
      <c r="M70" s="53"/>
      <c r="N70" s="61"/>
      <c r="O70" s="62">
        <f t="shared" si="8"/>
        <v>0</v>
      </c>
      <c r="P70" s="63">
        <f>+VLOOKUP(B70,'[153]m codes'!$A:$B,2,0)</f>
        <v>200032240</v>
      </c>
      <c r="Q70" s="64">
        <f t="shared" si="9"/>
        <v>0</v>
      </c>
    </row>
    <row r="71" spans="1:17" s="63" customFormat="1" ht="14.25" x14ac:dyDescent="0.2">
      <c r="A71" s="50">
        <f t="shared" si="10"/>
        <v>10</v>
      </c>
      <c r="B71" s="51" t="s">
        <v>112</v>
      </c>
      <c r="C71" s="52" t="s">
        <v>46</v>
      </c>
      <c r="D71" s="253"/>
      <c r="E71" s="253"/>
      <c r="F71" s="253"/>
      <c r="G71" s="253"/>
      <c r="H71" s="253"/>
      <c r="I71" s="57">
        <f t="shared" si="2"/>
        <v>0</v>
      </c>
      <c r="J71" s="53"/>
      <c r="K71" s="60"/>
      <c r="L71" s="60"/>
      <c r="M71" s="53"/>
      <c r="N71" s="61"/>
      <c r="O71" s="62">
        <f t="shared" si="8"/>
        <v>0</v>
      </c>
      <c r="P71" s="63">
        <f>+VLOOKUP(B71,'[153]m codes'!$A:$B,2,0)</f>
        <v>200032242</v>
      </c>
      <c r="Q71" s="64">
        <f t="shared" si="9"/>
        <v>0</v>
      </c>
    </row>
    <row r="72" spans="1:17" s="63" customFormat="1" ht="14.25" x14ac:dyDescent="0.2">
      <c r="A72" s="50">
        <f t="shared" si="10"/>
        <v>11</v>
      </c>
      <c r="B72" s="51" t="s">
        <v>113</v>
      </c>
      <c r="C72" s="52" t="s">
        <v>46</v>
      </c>
      <c r="D72" s="253"/>
      <c r="E72" s="253"/>
      <c r="F72" s="253"/>
      <c r="G72" s="253"/>
      <c r="H72" s="253"/>
      <c r="I72" s="57">
        <f t="shared" si="2"/>
        <v>0</v>
      </c>
      <c r="J72" s="53"/>
      <c r="K72" s="60"/>
      <c r="L72" s="60"/>
      <c r="M72" s="53"/>
      <c r="N72" s="61"/>
      <c r="O72" s="62">
        <f t="shared" si="8"/>
        <v>0</v>
      </c>
      <c r="P72" s="63">
        <f>+VLOOKUP(B72,'[153]m codes'!$A:$B,2,0)</f>
        <v>200030320</v>
      </c>
      <c r="Q72" s="64">
        <f t="shared" si="9"/>
        <v>0</v>
      </c>
    </row>
    <row r="73" spans="1:17" s="63" customFormat="1" ht="14.25" x14ac:dyDescent="0.2">
      <c r="A73" s="50">
        <f t="shared" si="10"/>
        <v>12</v>
      </c>
      <c r="B73" s="51" t="s">
        <v>114</v>
      </c>
      <c r="C73" s="52" t="s">
        <v>46</v>
      </c>
      <c r="D73" s="253"/>
      <c r="E73" s="253"/>
      <c r="F73" s="253"/>
      <c r="G73" s="253"/>
      <c r="H73" s="253"/>
      <c r="I73" s="57">
        <f t="shared" si="2"/>
        <v>0</v>
      </c>
      <c r="J73" s="53"/>
      <c r="K73" s="60"/>
      <c r="L73" s="60"/>
      <c r="M73" s="53"/>
      <c r="N73" s="61"/>
      <c r="O73" s="62">
        <f t="shared" si="8"/>
        <v>0</v>
      </c>
      <c r="P73" s="63">
        <f>+VLOOKUP(B73,'[153]m codes'!$A:$B,2,0)</f>
        <v>200032243</v>
      </c>
      <c r="Q73" s="64">
        <f t="shared" si="9"/>
        <v>0</v>
      </c>
    </row>
    <row r="74" spans="1:17" s="63" customFormat="1" ht="14.25" x14ac:dyDescent="0.2">
      <c r="A74" s="50">
        <f t="shared" si="10"/>
        <v>13</v>
      </c>
      <c r="B74" s="51" t="s">
        <v>115</v>
      </c>
      <c r="C74" s="52" t="s">
        <v>46</v>
      </c>
      <c r="D74" s="253"/>
      <c r="E74" s="253"/>
      <c r="F74" s="253"/>
      <c r="G74" s="253"/>
      <c r="H74" s="253"/>
      <c r="I74" s="57">
        <f t="shared" si="2"/>
        <v>0</v>
      </c>
      <c r="J74" s="53"/>
      <c r="K74" s="60"/>
      <c r="L74" s="60"/>
      <c r="M74" s="53"/>
      <c r="N74" s="61"/>
      <c r="O74" s="62">
        <f t="shared" si="8"/>
        <v>0</v>
      </c>
      <c r="P74" s="63">
        <f>+VLOOKUP(B74,'[153]m codes'!$A:$B,2,0)</f>
        <v>200030317</v>
      </c>
      <c r="Q74" s="64">
        <f t="shared" si="9"/>
        <v>0</v>
      </c>
    </row>
    <row r="75" spans="1:17" s="63" customFormat="1" ht="28.5" x14ac:dyDescent="0.2">
      <c r="A75" s="50">
        <f t="shared" si="10"/>
        <v>14</v>
      </c>
      <c r="B75" s="51" t="s">
        <v>116</v>
      </c>
      <c r="C75" s="52" t="s">
        <v>46</v>
      </c>
      <c r="D75" s="253"/>
      <c r="E75" s="253"/>
      <c r="F75" s="253"/>
      <c r="G75" s="253"/>
      <c r="H75" s="253"/>
      <c r="I75" s="57">
        <f t="shared" ref="I75:I112" si="11">LEN(D75)-LEN(SUBSTITUTE(D75,",",""))</f>
        <v>0</v>
      </c>
      <c r="J75" s="53"/>
      <c r="K75" s="60"/>
      <c r="L75" s="60"/>
      <c r="M75" s="53"/>
      <c r="N75" s="61"/>
      <c r="O75" s="62">
        <f t="shared" si="8"/>
        <v>0</v>
      </c>
      <c r="P75" s="63">
        <f>+VLOOKUP(B75,'[153]m codes'!$A:$B,2,0)</f>
        <v>200030315</v>
      </c>
      <c r="Q75" s="64">
        <f t="shared" si="9"/>
        <v>0</v>
      </c>
    </row>
    <row r="76" spans="1:17" s="63" customFormat="1" ht="28.5" x14ac:dyDescent="0.2">
      <c r="A76" s="50">
        <f t="shared" si="10"/>
        <v>15</v>
      </c>
      <c r="B76" s="51" t="s">
        <v>117</v>
      </c>
      <c r="C76" s="52" t="s">
        <v>46</v>
      </c>
      <c r="D76" s="253"/>
      <c r="E76" s="253"/>
      <c r="F76" s="253"/>
      <c r="G76" s="253"/>
      <c r="H76" s="253"/>
      <c r="I76" s="57">
        <f t="shared" si="11"/>
        <v>0</v>
      </c>
      <c r="J76" s="53"/>
      <c r="K76" s="60"/>
      <c r="L76" s="60"/>
      <c r="M76" s="53"/>
      <c r="N76" s="61"/>
      <c r="O76" s="62">
        <f t="shared" si="8"/>
        <v>0</v>
      </c>
      <c r="P76" s="63">
        <f>+VLOOKUP(B76,'[153]m codes'!$A:$B,2,0)</f>
        <v>200030316</v>
      </c>
      <c r="Q76" s="64">
        <f t="shared" si="9"/>
        <v>0</v>
      </c>
    </row>
    <row r="77" spans="1:17" s="63" customFormat="1" ht="14.25" x14ac:dyDescent="0.2">
      <c r="A77" s="50">
        <f t="shared" si="10"/>
        <v>16</v>
      </c>
      <c r="B77" s="51" t="s">
        <v>118</v>
      </c>
      <c r="C77" s="52" t="s">
        <v>46</v>
      </c>
      <c r="D77" s="253"/>
      <c r="E77" s="253"/>
      <c r="F77" s="253"/>
      <c r="G77" s="253"/>
      <c r="H77" s="253"/>
      <c r="I77" s="57">
        <f t="shared" si="11"/>
        <v>0</v>
      </c>
      <c r="J77" s="53"/>
      <c r="K77" s="60"/>
      <c r="L77" s="60"/>
      <c r="M77" s="53"/>
      <c r="N77" s="61"/>
      <c r="O77" s="62">
        <f t="shared" si="8"/>
        <v>0</v>
      </c>
      <c r="P77" s="63">
        <f>+VLOOKUP(B77,'[153]m codes'!$A:$B,2,0)</f>
        <v>200032247</v>
      </c>
      <c r="Q77" s="64">
        <f t="shared" si="9"/>
        <v>0</v>
      </c>
    </row>
    <row r="78" spans="1:17" s="63" customFormat="1" ht="14.25" x14ac:dyDescent="0.2">
      <c r="A78" s="50">
        <f t="shared" si="10"/>
        <v>17</v>
      </c>
      <c r="B78" s="51" t="s">
        <v>119</v>
      </c>
      <c r="C78" s="52" t="s">
        <v>46</v>
      </c>
      <c r="D78" s="253"/>
      <c r="E78" s="253"/>
      <c r="F78" s="253"/>
      <c r="G78" s="253"/>
      <c r="H78" s="253"/>
      <c r="I78" s="57">
        <f t="shared" si="11"/>
        <v>0</v>
      </c>
      <c r="J78" s="53"/>
      <c r="K78" s="60"/>
      <c r="L78" s="60"/>
      <c r="M78" s="53"/>
      <c r="N78" s="61"/>
      <c r="O78" s="62">
        <f t="shared" si="8"/>
        <v>0</v>
      </c>
      <c r="P78" s="63">
        <f>+VLOOKUP(B78,'[153]m codes'!$A:$B,2,0)</f>
        <v>200032246</v>
      </c>
      <c r="Q78" s="64">
        <f t="shared" si="9"/>
        <v>0</v>
      </c>
    </row>
    <row r="79" spans="1:17" s="63" customFormat="1" ht="14.25" x14ac:dyDescent="0.2">
      <c r="A79" s="50">
        <f t="shared" si="10"/>
        <v>18</v>
      </c>
      <c r="B79" s="51" t="s">
        <v>120</v>
      </c>
      <c r="C79" s="52" t="s">
        <v>46</v>
      </c>
      <c r="D79" s="253"/>
      <c r="E79" s="253"/>
      <c r="F79" s="253"/>
      <c r="G79" s="253"/>
      <c r="H79" s="253"/>
      <c r="I79" s="57">
        <f t="shared" si="11"/>
        <v>0</v>
      </c>
      <c r="J79" s="53"/>
      <c r="K79" s="60"/>
      <c r="L79" s="60"/>
      <c r="M79" s="53"/>
      <c r="N79" s="61"/>
      <c r="O79" s="62">
        <f t="shared" si="8"/>
        <v>0</v>
      </c>
      <c r="P79" s="63">
        <f>+VLOOKUP(B79,'[153]m codes'!$A:$B,2,0)</f>
        <v>200032245</v>
      </c>
      <c r="Q79" s="64">
        <f t="shared" si="9"/>
        <v>0</v>
      </c>
    </row>
    <row r="80" spans="1:17" s="63" customFormat="1" ht="28.5" x14ac:dyDescent="0.2">
      <c r="A80" s="50">
        <f t="shared" si="10"/>
        <v>19</v>
      </c>
      <c r="B80" s="51" t="s">
        <v>121</v>
      </c>
      <c r="C80" s="52" t="s">
        <v>46</v>
      </c>
      <c r="D80" s="253"/>
      <c r="E80" s="253"/>
      <c r="F80" s="253"/>
      <c r="G80" s="253"/>
      <c r="H80" s="253"/>
      <c r="I80" s="57">
        <f t="shared" si="11"/>
        <v>0</v>
      </c>
      <c r="J80" s="53"/>
      <c r="K80" s="60"/>
      <c r="L80" s="60"/>
      <c r="M80" s="53"/>
      <c r="N80" s="61"/>
      <c r="O80" s="62">
        <f t="shared" si="8"/>
        <v>0</v>
      </c>
      <c r="P80" s="63">
        <f>+VLOOKUP(B80,'[153]m codes'!$A:$B,2,0)</f>
        <v>200030319</v>
      </c>
      <c r="Q80" s="64">
        <f t="shared" si="9"/>
        <v>0</v>
      </c>
    </row>
    <row r="81" spans="1:17" s="63" customFormat="1" ht="14.25" x14ac:dyDescent="0.2">
      <c r="A81" s="50">
        <f t="shared" si="10"/>
        <v>20</v>
      </c>
      <c r="B81" s="51" t="s">
        <v>122</v>
      </c>
      <c r="C81" s="52" t="s">
        <v>46</v>
      </c>
      <c r="D81" s="253"/>
      <c r="E81" s="253"/>
      <c r="F81" s="253"/>
      <c r="G81" s="253"/>
      <c r="H81" s="253"/>
      <c r="I81" s="57">
        <f t="shared" si="11"/>
        <v>0</v>
      </c>
      <c r="J81" s="53"/>
      <c r="K81" s="60"/>
      <c r="L81" s="60"/>
      <c r="M81" s="53"/>
      <c r="N81" s="61"/>
      <c r="O81" s="62">
        <f t="shared" si="8"/>
        <v>0</v>
      </c>
      <c r="P81" s="63">
        <f>+VLOOKUP(B81,'[153]m codes'!$A:$B,2,0)</f>
        <v>200032244</v>
      </c>
      <c r="Q81" s="64">
        <f t="shared" si="9"/>
        <v>0</v>
      </c>
    </row>
    <row r="82" spans="1:17" s="63" customFormat="1" ht="28.5" x14ac:dyDescent="0.2">
      <c r="A82" s="50">
        <f t="shared" si="10"/>
        <v>21</v>
      </c>
      <c r="B82" s="51" t="s">
        <v>123</v>
      </c>
      <c r="C82" s="52" t="s">
        <v>46</v>
      </c>
      <c r="D82" s="253"/>
      <c r="E82" s="253"/>
      <c r="F82" s="253"/>
      <c r="G82" s="253"/>
      <c r="H82" s="253"/>
      <c r="I82" s="57">
        <f t="shared" si="11"/>
        <v>0</v>
      </c>
      <c r="J82" s="53"/>
      <c r="K82" s="60"/>
      <c r="L82" s="60"/>
      <c r="M82" s="53"/>
      <c r="N82" s="61"/>
      <c r="O82" s="62">
        <f t="shared" si="8"/>
        <v>0</v>
      </c>
      <c r="P82" s="63">
        <f>+VLOOKUP(B82,'[153]m codes'!$A:$B,2,0)</f>
        <v>200030318</v>
      </c>
      <c r="Q82" s="64">
        <f t="shared" si="9"/>
        <v>0</v>
      </c>
    </row>
    <row r="83" spans="1:17" s="63" customFormat="1" ht="14.25" x14ac:dyDescent="0.2">
      <c r="A83" s="50">
        <f t="shared" si="10"/>
        <v>22</v>
      </c>
      <c r="B83" s="51" t="s">
        <v>124</v>
      </c>
      <c r="C83" s="52" t="s">
        <v>46</v>
      </c>
      <c r="D83" s="253"/>
      <c r="E83" s="253"/>
      <c r="F83" s="253"/>
      <c r="G83" s="253"/>
      <c r="H83" s="253"/>
      <c r="I83" s="57">
        <f t="shared" si="11"/>
        <v>0</v>
      </c>
      <c r="J83" s="53"/>
      <c r="K83" s="60"/>
      <c r="L83" s="60"/>
      <c r="M83" s="53"/>
      <c r="N83" s="61"/>
      <c r="O83" s="62">
        <f t="shared" si="8"/>
        <v>0</v>
      </c>
      <c r="P83" s="63">
        <f>+VLOOKUP(B83,'[153]m codes'!$A:$B,2,0)</f>
        <v>200032249</v>
      </c>
      <c r="Q83" s="64">
        <f t="shared" si="9"/>
        <v>0</v>
      </c>
    </row>
    <row r="84" spans="1:17" s="63" customFormat="1" ht="28.5" x14ac:dyDescent="0.2">
      <c r="A84" s="50">
        <f t="shared" si="10"/>
        <v>23</v>
      </c>
      <c r="B84" s="51" t="s">
        <v>125</v>
      </c>
      <c r="C84" s="52" t="s">
        <v>46</v>
      </c>
      <c r="D84" s="253"/>
      <c r="E84" s="253"/>
      <c r="F84" s="253"/>
      <c r="G84" s="253"/>
      <c r="H84" s="253"/>
      <c r="I84" s="57">
        <f t="shared" si="11"/>
        <v>0</v>
      </c>
      <c r="J84" s="53"/>
      <c r="K84" s="60"/>
      <c r="L84" s="60"/>
      <c r="M84" s="53"/>
      <c r="N84" s="61"/>
      <c r="O84" s="62">
        <f t="shared" si="8"/>
        <v>0</v>
      </c>
      <c r="P84" s="63">
        <f>+VLOOKUP(B84,'[153]m codes'!$A:$B,2,0)</f>
        <v>200030326</v>
      </c>
      <c r="Q84" s="64">
        <f t="shared" si="9"/>
        <v>0</v>
      </c>
    </row>
    <row r="85" spans="1:17" s="63" customFormat="1" ht="14.25" x14ac:dyDescent="0.2">
      <c r="A85" s="50">
        <f t="shared" si="10"/>
        <v>24</v>
      </c>
      <c r="B85" s="51" t="s">
        <v>126</v>
      </c>
      <c r="C85" s="52" t="s">
        <v>46</v>
      </c>
      <c r="D85" s="253"/>
      <c r="E85" s="253"/>
      <c r="F85" s="253"/>
      <c r="G85" s="253"/>
      <c r="H85" s="253"/>
      <c r="I85" s="57">
        <f t="shared" si="11"/>
        <v>0</v>
      </c>
      <c r="J85" s="53"/>
      <c r="K85" s="60"/>
      <c r="L85" s="60"/>
      <c r="M85" s="53"/>
      <c r="N85" s="61"/>
      <c r="O85" s="62">
        <f t="shared" si="8"/>
        <v>0</v>
      </c>
      <c r="P85" s="63">
        <f>+VLOOKUP(B85,'[153]m codes'!$A:$B,2,0)</f>
        <v>200032248</v>
      </c>
      <c r="Q85" s="64">
        <f t="shared" si="9"/>
        <v>0</v>
      </c>
    </row>
    <row r="86" spans="1:17" s="63" customFormat="1" ht="28.5" x14ac:dyDescent="0.2">
      <c r="A86" s="50">
        <f t="shared" si="10"/>
        <v>25</v>
      </c>
      <c r="B86" s="51" t="s">
        <v>127</v>
      </c>
      <c r="C86" s="52" t="s">
        <v>46</v>
      </c>
      <c r="D86" s="253"/>
      <c r="E86" s="253"/>
      <c r="F86" s="253"/>
      <c r="G86" s="253"/>
      <c r="H86" s="253"/>
      <c r="I86" s="57">
        <f t="shared" si="11"/>
        <v>0</v>
      </c>
      <c r="J86" s="53"/>
      <c r="K86" s="60"/>
      <c r="L86" s="60"/>
      <c r="M86" s="53"/>
      <c r="N86" s="61"/>
      <c r="O86" s="62">
        <f t="shared" si="8"/>
        <v>0</v>
      </c>
      <c r="P86" s="63">
        <f>+VLOOKUP(B86,'[153]m codes'!$A:$B,2,0)</f>
        <v>200030325</v>
      </c>
      <c r="Q86" s="64">
        <f t="shared" si="9"/>
        <v>0</v>
      </c>
    </row>
    <row r="87" spans="1:17" s="63" customFormat="1" ht="28.5" x14ac:dyDescent="0.2">
      <c r="A87" s="50">
        <f t="shared" si="10"/>
        <v>26</v>
      </c>
      <c r="B87" s="51" t="s">
        <v>128</v>
      </c>
      <c r="C87" s="52" t="s">
        <v>46</v>
      </c>
      <c r="D87" s="253"/>
      <c r="E87" s="253"/>
      <c r="F87" s="253"/>
      <c r="G87" s="253"/>
      <c r="H87" s="253"/>
      <c r="I87" s="57">
        <f t="shared" si="11"/>
        <v>0</v>
      </c>
      <c r="J87" s="53"/>
      <c r="K87" s="60"/>
      <c r="L87" s="60"/>
      <c r="M87" s="53"/>
      <c r="N87" s="61"/>
      <c r="O87" s="62">
        <f t="shared" si="8"/>
        <v>0</v>
      </c>
      <c r="P87" s="63">
        <f>+VLOOKUP(B87,'[153]m codes'!$A:$B,2,0)</f>
        <v>200030328</v>
      </c>
      <c r="Q87" s="64">
        <f t="shared" si="9"/>
        <v>0</v>
      </c>
    </row>
    <row r="88" spans="1:17" s="63" customFormat="1" ht="28.5" x14ac:dyDescent="0.2">
      <c r="A88" s="50">
        <f t="shared" si="10"/>
        <v>27</v>
      </c>
      <c r="B88" s="51" t="s">
        <v>129</v>
      </c>
      <c r="C88" s="52" t="s">
        <v>46</v>
      </c>
      <c r="D88" s="253"/>
      <c r="E88" s="253"/>
      <c r="F88" s="253"/>
      <c r="G88" s="253"/>
      <c r="H88" s="253"/>
      <c r="I88" s="57">
        <f t="shared" si="11"/>
        <v>0</v>
      </c>
      <c r="J88" s="53"/>
      <c r="K88" s="60"/>
      <c r="L88" s="60"/>
      <c r="M88" s="53"/>
      <c r="N88" s="61"/>
      <c r="O88" s="62">
        <f t="shared" si="8"/>
        <v>0</v>
      </c>
      <c r="P88" s="63">
        <f>+VLOOKUP(B88,'[153]m codes'!$A:$B,2,0)</f>
        <v>200030327</v>
      </c>
      <c r="Q88" s="64">
        <f t="shared" si="9"/>
        <v>0</v>
      </c>
    </row>
    <row r="89" spans="1:17" s="63" customFormat="1" ht="14.25" x14ac:dyDescent="0.2">
      <c r="A89" s="50">
        <f t="shared" si="10"/>
        <v>28</v>
      </c>
      <c r="B89" s="51" t="s">
        <v>130</v>
      </c>
      <c r="C89" s="52" t="s">
        <v>46</v>
      </c>
      <c r="D89" s="253"/>
      <c r="E89" s="253"/>
      <c r="F89" s="253"/>
      <c r="G89" s="253"/>
      <c r="H89" s="253"/>
      <c r="I89" s="57">
        <f t="shared" si="11"/>
        <v>0</v>
      </c>
      <c r="J89" s="53"/>
      <c r="K89" s="60"/>
      <c r="L89" s="60"/>
      <c r="M89" s="53"/>
      <c r="N89" s="61"/>
      <c r="O89" s="62">
        <f t="shared" si="8"/>
        <v>0</v>
      </c>
      <c r="P89" s="63">
        <f>+VLOOKUP(B89,'[153]m codes'!$A:$B,2,0)</f>
        <v>200034192</v>
      </c>
      <c r="Q89" s="64">
        <f t="shared" si="9"/>
        <v>0</v>
      </c>
    </row>
    <row r="90" spans="1:17" x14ac:dyDescent="0.25">
      <c r="A90" s="88" t="s">
        <v>131</v>
      </c>
      <c r="B90" s="89" t="s">
        <v>132</v>
      </c>
      <c r="C90" s="89"/>
      <c r="D90" s="253"/>
      <c r="E90" s="253"/>
      <c r="F90" s="253"/>
      <c r="G90" s="253"/>
      <c r="H90" s="253"/>
      <c r="I90" s="57">
        <f t="shared" si="11"/>
        <v>0</v>
      </c>
      <c r="J90" s="95"/>
      <c r="K90" s="94"/>
      <c r="L90" s="94"/>
      <c r="M90" s="95"/>
      <c r="N90" s="96"/>
      <c r="O90" s="103"/>
      <c r="Q90" s="49"/>
    </row>
    <row r="91" spans="1:17" s="63" customFormat="1" ht="14.25" x14ac:dyDescent="0.2">
      <c r="A91" s="50">
        <v>1</v>
      </c>
      <c r="B91" s="51" t="s">
        <v>133</v>
      </c>
      <c r="C91" s="52" t="s">
        <v>46</v>
      </c>
      <c r="D91" s="253"/>
      <c r="E91" s="253"/>
      <c r="F91" s="253"/>
      <c r="G91" s="253"/>
      <c r="H91" s="253"/>
      <c r="I91" s="57">
        <f t="shared" si="11"/>
        <v>0</v>
      </c>
      <c r="J91" s="53"/>
      <c r="K91" s="60"/>
      <c r="L91" s="60"/>
      <c r="M91" s="53"/>
      <c r="N91" s="61"/>
      <c r="O91" s="62">
        <f t="shared" ref="O91:O98" si="12">SUM(K91:N91)</f>
        <v>0</v>
      </c>
      <c r="P91" s="63">
        <f>+VLOOKUP(B91,'[153]m codes'!$A:$B,2,0)</f>
        <v>200032193</v>
      </c>
      <c r="Q91" s="64">
        <f t="shared" ref="Q91:Q98" si="13">+O91-F91</f>
        <v>0</v>
      </c>
    </row>
    <row r="92" spans="1:17" s="63" customFormat="1" ht="14.25" x14ac:dyDescent="0.2">
      <c r="A92" s="50">
        <f>+A91+1</f>
        <v>2</v>
      </c>
      <c r="B92" s="51" t="s">
        <v>134</v>
      </c>
      <c r="C92" s="52" t="s">
        <v>46</v>
      </c>
      <c r="D92" s="253"/>
      <c r="E92" s="253"/>
      <c r="F92" s="253"/>
      <c r="G92" s="253"/>
      <c r="H92" s="253"/>
      <c r="I92" s="57">
        <f t="shared" si="11"/>
        <v>0</v>
      </c>
      <c r="J92" s="53"/>
      <c r="K92" s="60"/>
      <c r="L92" s="60"/>
      <c r="M92" s="53"/>
      <c r="N92" s="61"/>
      <c r="O92" s="62">
        <f t="shared" si="12"/>
        <v>0</v>
      </c>
      <c r="P92" s="63">
        <f>+VLOOKUP(B92,'[153]m codes'!$A:$B,2,0)</f>
        <v>200032195</v>
      </c>
      <c r="Q92" s="64">
        <f t="shared" si="13"/>
        <v>0</v>
      </c>
    </row>
    <row r="93" spans="1:17" s="63" customFormat="1" ht="14.25" x14ac:dyDescent="0.2">
      <c r="A93" s="50">
        <f t="shared" ref="A93:A98" si="14">+A92+1</f>
        <v>3</v>
      </c>
      <c r="B93" s="51" t="s">
        <v>135</v>
      </c>
      <c r="C93" s="52" t="s">
        <v>46</v>
      </c>
      <c r="D93" s="253"/>
      <c r="E93" s="253"/>
      <c r="F93" s="253"/>
      <c r="G93" s="253"/>
      <c r="H93" s="253"/>
      <c r="I93" s="57">
        <f t="shared" si="11"/>
        <v>0</v>
      </c>
      <c r="J93" s="53"/>
      <c r="K93" s="60"/>
      <c r="L93" s="60"/>
      <c r="M93" s="53"/>
      <c r="N93" s="61"/>
      <c r="O93" s="62">
        <f t="shared" si="12"/>
        <v>0</v>
      </c>
      <c r="P93" s="63">
        <f>+VLOOKUP(B93,'[153]m codes'!$A:$B,2,0)</f>
        <v>200032196</v>
      </c>
      <c r="Q93" s="64">
        <f t="shared" si="13"/>
        <v>0</v>
      </c>
    </row>
    <row r="94" spans="1:17" s="63" customFormat="1" ht="14.25" x14ac:dyDescent="0.2">
      <c r="A94" s="50">
        <f t="shared" si="14"/>
        <v>4</v>
      </c>
      <c r="B94" s="51" t="s">
        <v>136</v>
      </c>
      <c r="C94" s="52" t="s">
        <v>46</v>
      </c>
      <c r="D94" s="253"/>
      <c r="E94" s="253"/>
      <c r="F94" s="253"/>
      <c r="G94" s="253"/>
      <c r="H94" s="253"/>
      <c r="I94" s="57">
        <f t="shared" si="11"/>
        <v>0</v>
      </c>
      <c r="J94" s="53"/>
      <c r="K94" s="60"/>
      <c r="L94" s="60"/>
      <c r="M94" s="53"/>
      <c r="N94" s="61"/>
      <c r="O94" s="62">
        <f t="shared" si="12"/>
        <v>0</v>
      </c>
      <c r="P94" s="63">
        <f>+VLOOKUP(B94,'[153]m codes'!$A:$B,2,0)</f>
        <v>200032194</v>
      </c>
      <c r="Q94" s="64">
        <f t="shared" si="13"/>
        <v>0</v>
      </c>
    </row>
    <row r="95" spans="1:17" s="63" customFormat="1" ht="28.5" x14ac:dyDescent="0.2">
      <c r="A95" s="50">
        <f t="shared" si="14"/>
        <v>5</v>
      </c>
      <c r="B95" s="51" t="s">
        <v>137</v>
      </c>
      <c r="C95" s="52" t="s">
        <v>46</v>
      </c>
      <c r="D95" s="253"/>
      <c r="E95" s="253"/>
      <c r="F95" s="253"/>
      <c r="G95" s="253"/>
      <c r="H95" s="253"/>
      <c r="I95" s="57">
        <f t="shared" si="11"/>
        <v>0</v>
      </c>
      <c r="J95" s="53"/>
      <c r="K95" s="60"/>
      <c r="L95" s="60"/>
      <c r="M95" s="53"/>
      <c r="N95" s="61"/>
      <c r="O95" s="62">
        <f t="shared" si="12"/>
        <v>0</v>
      </c>
      <c r="P95" s="63">
        <f>+VLOOKUP(B95,'[153]m codes'!$A:$B,2,0)</f>
        <v>200030270</v>
      </c>
      <c r="Q95" s="64">
        <f t="shared" si="13"/>
        <v>0</v>
      </c>
    </row>
    <row r="96" spans="1:17" s="63" customFormat="1" ht="14.25" x14ac:dyDescent="0.2">
      <c r="A96" s="50">
        <f t="shared" si="14"/>
        <v>6</v>
      </c>
      <c r="B96" s="51" t="s">
        <v>138</v>
      </c>
      <c r="C96" s="52" t="s">
        <v>46</v>
      </c>
      <c r="D96" s="253"/>
      <c r="E96" s="253"/>
      <c r="F96" s="253"/>
      <c r="G96" s="253"/>
      <c r="H96" s="253"/>
      <c r="I96" s="57">
        <f t="shared" si="11"/>
        <v>0</v>
      </c>
      <c r="J96" s="53"/>
      <c r="K96" s="60"/>
      <c r="L96" s="60"/>
      <c r="M96" s="53"/>
      <c r="N96" s="61"/>
      <c r="O96" s="62">
        <f t="shared" si="12"/>
        <v>0</v>
      </c>
      <c r="P96" s="63">
        <f>+VLOOKUP(B96,'[153]m codes'!$A:$B,2,0)</f>
        <v>200032197</v>
      </c>
      <c r="Q96" s="64">
        <f t="shared" si="13"/>
        <v>0</v>
      </c>
    </row>
    <row r="97" spans="1:17" s="63" customFormat="1" ht="28.5" x14ac:dyDescent="0.2">
      <c r="A97" s="50">
        <f t="shared" si="14"/>
        <v>7</v>
      </c>
      <c r="B97" s="51" t="s">
        <v>139</v>
      </c>
      <c r="C97" s="52" t="s">
        <v>46</v>
      </c>
      <c r="D97" s="253"/>
      <c r="E97" s="253"/>
      <c r="F97" s="253"/>
      <c r="G97" s="253"/>
      <c r="H97" s="253"/>
      <c r="I97" s="57">
        <f t="shared" si="11"/>
        <v>0</v>
      </c>
      <c r="J97" s="53"/>
      <c r="K97" s="60"/>
      <c r="L97" s="60"/>
      <c r="M97" s="53"/>
      <c r="N97" s="61"/>
      <c r="O97" s="62">
        <f t="shared" si="12"/>
        <v>0</v>
      </c>
      <c r="P97" s="63">
        <f>+VLOOKUP(B97,'[153]m codes'!$A:$B,2,0)</f>
        <v>200030275</v>
      </c>
      <c r="Q97" s="64">
        <f t="shared" si="13"/>
        <v>0</v>
      </c>
    </row>
    <row r="98" spans="1:17" s="63" customFormat="1" ht="28.5" x14ac:dyDescent="0.2">
      <c r="A98" s="50">
        <f t="shared" si="14"/>
        <v>8</v>
      </c>
      <c r="B98" s="51" t="s">
        <v>140</v>
      </c>
      <c r="C98" s="52" t="s">
        <v>46</v>
      </c>
      <c r="D98" s="253"/>
      <c r="E98" s="253"/>
      <c r="F98" s="253"/>
      <c r="G98" s="253"/>
      <c r="H98" s="253"/>
      <c r="I98" s="57">
        <f t="shared" si="11"/>
        <v>0</v>
      </c>
      <c r="J98" s="53"/>
      <c r="K98" s="60"/>
      <c r="L98" s="60"/>
      <c r="M98" s="53"/>
      <c r="N98" s="61"/>
      <c r="O98" s="62">
        <f t="shared" si="12"/>
        <v>0</v>
      </c>
      <c r="P98" s="63">
        <f>+VLOOKUP(B98,'[153]m codes'!$A:$B,2,0)</f>
        <v>200030276</v>
      </c>
      <c r="Q98" s="64">
        <f t="shared" si="13"/>
        <v>0</v>
      </c>
    </row>
    <row r="99" spans="1:17" x14ac:dyDescent="0.25">
      <c r="A99" s="88" t="s">
        <v>141</v>
      </c>
      <c r="B99" s="89" t="s">
        <v>142</v>
      </c>
      <c r="C99" s="89"/>
      <c r="D99" s="253"/>
      <c r="E99" s="253"/>
      <c r="F99" s="253"/>
      <c r="G99" s="253"/>
      <c r="H99" s="253"/>
      <c r="I99" s="57">
        <f t="shared" si="11"/>
        <v>0</v>
      </c>
      <c r="J99" s="95"/>
      <c r="K99" s="94"/>
      <c r="L99" s="94"/>
      <c r="M99" s="95"/>
      <c r="N99" s="96"/>
      <c r="O99" s="103"/>
      <c r="Q99" s="49"/>
    </row>
    <row r="100" spans="1:17" s="63" customFormat="1" ht="14.25" x14ac:dyDescent="0.2">
      <c r="A100" s="50">
        <v>1</v>
      </c>
      <c r="B100" s="51" t="s">
        <v>143</v>
      </c>
      <c r="C100" s="52" t="s">
        <v>46</v>
      </c>
      <c r="D100" s="253"/>
      <c r="E100" s="253"/>
      <c r="F100" s="253"/>
      <c r="G100" s="253"/>
      <c r="H100" s="253"/>
      <c r="I100" s="57">
        <f t="shared" si="11"/>
        <v>0</v>
      </c>
      <c r="J100" s="53"/>
      <c r="K100" s="60"/>
      <c r="L100" s="60"/>
      <c r="M100" s="53"/>
      <c r="N100" s="61"/>
      <c r="O100" s="62">
        <f t="shared" ref="O100:O106" si="15">SUM(K100:N100)</f>
        <v>0</v>
      </c>
      <c r="P100" s="63">
        <f>+VLOOKUP(B100,'[153]m codes'!$A:$B,2,0)</f>
        <v>200030266</v>
      </c>
      <c r="Q100" s="64">
        <f t="shared" ref="Q100:Q106" si="16">+O100-F100</f>
        <v>0</v>
      </c>
    </row>
    <row r="101" spans="1:17" s="63" customFormat="1" ht="14.25" x14ac:dyDescent="0.2">
      <c r="A101" s="50">
        <f>+A100+1</f>
        <v>2</v>
      </c>
      <c r="B101" s="51" t="s">
        <v>144</v>
      </c>
      <c r="C101" s="52" t="s">
        <v>46</v>
      </c>
      <c r="D101" s="253"/>
      <c r="E101" s="253"/>
      <c r="F101" s="253"/>
      <c r="G101" s="253"/>
      <c r="H101" s="253"/>
      <c r="I101" s="57">
        <f t="shared" si="11"/>
        <v>0</v>
      </c>
      <c r="J101" s="53"/>
      <c r="K101" s="60"/>
      <c r="L101" s="60"/>
      <c r="M101" s="53"/>
      <c r="N101" s="61"/>
      <c r="O101" s="62">
        <f t="shared" si="15"/>
        <v>0</v>
      </c>
      <c r="P101" s="63">
        <f>+VLOOKUP(B101,'[153]m codes'!$A:$B,2,0)</f>
        <v>200030267</v>
      </c>
      <c r="Q101" s="64">
        <f t="shared" si="16"/>
        <v>0</v>
      </c>
    </row>
    <row r="102" spans="1:17" s="63" customFormat="1" ht="14.25" x14ac:dyDescent="0.2">
      <c r="A102" s="50">
        <f t="shared" ref="A102:A106" si="17">+A101+1</f>
        <v>3</v>
      </c>
      <c r="B102" s="51" t="s">
        <v>145</v>
      </c>
      <c r="C102" s="52" t="s">
        <v>46</v>
      </c>
      <c r="D102" s="253"/>
      <c r="E102" s="253"/>
      <c r="F102" s="253"/>
      <c r="G102" s="253"/>
      <c r="H102" s="253"/>
      <c r="I102" s="57">
        <f t="shared" si="11"/>
        <v>0</v>
      </c>
      <c r="J102" s="53"/>
      <c r="K102" s="60"/>
      <c r="L102" s="60"/>
      <c r="M102" s="53"/>
      <c r="N102" s="61"/>
      <c r="O102" s="62">
        <f t="shared" si="15"/>
        <v>0</v>
      </c>
      <c r="P102" s="63">
        <f>+VLOOKUP(B102,'[153]m codes'!$A:$B,2,0)</f>
        <v>200030268</v>
      </c>
      <c r="Q102" s="64">
        <f t="shared" si="16"/>
        <v>0</v>
      </c>
    </row>
    <row r="103" spans="1:17" s="63" customFormat="1" ht="28.5" x14ac:dyDescent="0.2">
      <c r="A103" s="50">
        <f t="shared" si="17"/>
        <v>4</v>
      </c>
      <c r="B103" s="51" t="s">
        <v>146</v>
      </c>
      <c r="C103" s="52" t="s">
        <v>46</v>
      </c>
      <c r="D103" s="253"/>
      <c r="E103" s="253"/>
      <c r="F103" s="253"/>
      <c r="G103" s="253"/>
      <c r="H103" s="253"/>
      <c r="I103" s="57">
        <f t="shared" si="11"/>
        <v>0</v>
      </c>
      <c r="J103" s="53"/>
      <c r="K103" s="60"/>
      <c r="L103" s="60"/>
      <c r="M103" s="53"/>
      <c r="N103" s="61"/>
      <c r="O103" s="62">
        <f t="shared" si="15"/>
        <v>0</v>
      </c>
      <c r="P103" s="63">
        <f>+VLOOKUP(B103,'[153]m codes'!$A:$B,2,0)</f>
        <v>200030269</v>
      </c>
      <c r="Q103" s="64">
        <f t="shared" si="16"/>
        <v>0</v>
      </c>
    </row>
    <row r="104" spans="1:17" s="63" customFormat="1" ht="28.5" x14ac:dyDescent="0.2">
      <c r="A104" s="50">
        <f t="shared" si="17"/>
        <v>5</v>
      </c>
      <c r="B104" s="51" t="s">
        <v>147</v>
      </c>
      <c r="C104" s="52" t="s">
        <v>46</v>
      </c>
      <c r="D104" s="253"/>
      <c r="E104" s="253"/>
      <c r="F104" s="253"/>
      <c r="G104" s="253"/>
      <c r="H104" s="253"/>
      <c r="I104" s="57">
        <f t="shared" si="11"/>
        <v>0</v>
      </c>
      <c r="J104" s="53"/>
      <c r="K104" s="60"/>
      <c r="L104" s="60"/>
      <c r="M104" s="53"/>
      <c r="N104" s="61"/>
      <c r="O104" s="62">
        <f t="shared" si="15"/>
        <v>0</v>
      </c>
      <c r="P104" s="63">
        <f>+VLOOKUP(B104,'[153]m codes'!$A:$B,2,0)</f>
        <v>200030271</v>
      </c>
      <c r="Q104" s="64">
        <f t="shared" si="16"/>
        <v>0</v>
      </c>
    </row>
    <row r="105" spans="1:17" s="63" customFormat="1" ht="28.5" x14ac:dyDescent="0.2">
      <c r="A105" s="50">
        <f t="shared" si="17"/>
        <v>6</v>
      </c>
      <c r="B105" s="51" t="s">
        <v>148</v>
      </c>
      <c r="C105" s="52" t="s">
        <v>46</v>
      </c>
      <c r="D105" s="253"/>
      <c r="E105" s="253"/>
      <c r="F105" s="253"/>
      <c r="G105" s="253"/>
      <c r="H105" s="253"/>
      <c r="I105" s="57">
        <f t="shared" si="11"/>
        <v>0</v>
      </c>
      <c r="J105" s="53"/>
      <c r="K105" s="60"/>
      <c r="L105" s="60"/>
      <c r="M105" s="53"/>
      <c r="N105" s="61"/>
      <c r="O105" s="62">
        <f t="shared" si="15"/>
        <v>0</v>
      </c>
      <c r="P105" s="63">
        <f>+VLOOKUP(B105,'[153]m codes'!$A:$B,2,0)</f>
        <v>200030272</v>
      </c>
      <c r="Q105" s="64">
        <f t="shared" si="16"/>
        <v>0</v>
      </c>
    </row>
    <row r="106" spans="1:17" s="63" customFormat="1" ht="28.5" x14ac:dyDescent="0.2">
      <c r="A106" s="50">
        <f t="shared" si="17"/>
        <v>7</v>
      </c>
      <c r="B106" s="51" t="s">
        <v>149</v>
      </c>
      <c r="C106" s="52" t="s">
        <v>46</v>
      </c>
      <c r="D106" s="253"/>
      <c r="E106" s="253"/>
      <c r="F106" s="253"/>
      <c r="G106" s="253"/>
      <c r="H106" s="253"/>
      <c r="I106" s="57">
        <f t="shared" si="11"/>
        <v>0</v>
      </c>
      <c r="J106" s="53"/>
      <c r="K106" s="60"/>
      <c r="L106" s="60"/>
      <c r="M106" s="53"/>
      <c r="N106" s="61"/>
      <c r="O106" s="62">
        <f t="shared" si="15"/>
        <v>0</v>
      </c>
      <c r="P106" s="63">
        <f>+VLOOKUP(B106,'[153]m codes'!$A:$B,2,0)</f>
        <v>200030274</v>
      </c>
      <c r="Q106" s="64">
        <f t="shared" si="16"/>
        <v>0</v>
      </c>
    </row>
    <row r="107" spans="1:17" ht="20.25" customHeight="1" x14ac:dyDescent="0.25">
      <c r="A107" s="88" t="s">
        <v>151</v>
      </c>
      <c r="B107" s="89" t="s">
        <v>152</v>
      </c>
      <c r="C107" s="89"/>
      <c r="D107" s="253"/>
      <c r="E107" s="253"/>
      <c r="F107" s="253"/>
      <c r="G107" s="253"/>
      <c r="H107" s="253"/>
      <c r="I107" s="57">
        <f t="shared" si="11"/>
        <v>0</v>
      </c>
      <c r="J107" s="95"/>
      <c r="K107" s="94"/>
      <c r="L107" s="94"/>
      <c r="M107" s="95"/>
      <c r="N107" s="96"/>
      <c r="O107" s="103"/>
      <c r="Q107" s="49"/>
    </row>
    <row r="108" spans="1:17" s="108" customFormat="1" ht="51" customHeight="1" x14ac:dyDescent="0.2">
      <c r="A108" s="107">
        <v>1</v>
      </c>
      <c r="B108" s="51" t="s">
        <v>153</v>
      </c>
      <c r="C108" s="52" t="s">
        <v>46</v>
      </c>
      <c r="D108" s="253" t="s">
        <v>353</v>
      </c>
      <c r="E108" s="253"/>
      <c r="F108" s="253"/>
      <c r="G108" s="253"/>
      <c r="H108" s="253"/>
      <c r="I108" s="57">
        <f t="shared" si="11"/>
        <v>61</v>
      </c>
      <c r="J108" s="53"/>
      <c r="K108" s="60"/>
      <c r="L108" s="60"/>
      <c r="M108" s="53"/>
      <c r="N108" s="61"/>
      <c r="O108" s="100">
        <f>SUM(K108:N108)</f>
        <v>0</v>
      </c>
      <c r="P108" s="108">
        <f>+VLOOKUP(B108,'[153]m codes'!$A:$B,2,0)</f>
        <v>200030277</v>
      </c>
      <c r="Q108" s="64">
        <f>+O108-F108</f>
        <v>0</v>
      </c>
    </row>
    <row r="109" spans="1:17" s="63" customFormat="1" ht="14.25" x14ac:dyDescent="0.2">
      <c r="A109" s="50">
        <f>+A108+1</f>
        <v>2</v>
      </c>
      <c r="B109" s="51" t="s">
        <v>154</v>
      </c>
      <c r="C109" s="52" t="s">
        <v>46</v>
      </c>
      <c r="D109" s="253"/>
      <c r="E109" s="253"/>
      <c r="F109" s="253"/>
      <c r="G109" s="253"/>
      <c r="H109" s="253"/>
      <c r="I109" s="57">
        <f t="shared" si="11"/>
        <v>0</v>
      </c>
      <c r="J109" s="53"/>
      <c r="K109" s="60"/>
      <c r="L109" s="60"/>
      <c r="M109" s="53"/>
      <c r="N109" s="61"/>
      <c r="O109" s="62">
        <f>SUM(K109:N109)</f>
        <v>0</v>
      </c>
      <c r="P109" s="63">
        <f>+VLOOKUP(B109,'[153]m codes'!$A:$B,2,0)</f>
        <v>200030278</v>
      </c>
      <c r="Q109" s="64">
        <f>+O109-F109</f>
        <v>0</v>
      </c>
    </row>
    <row r="110" spans="1:17" s="63" customFormat="1" ht="14.25" x14ac:dyDescent="0.2">
      <c r="A110" s="50">
        <f t="shared" ref="A110:A112" si="18">+A109+1</f>
        <v>3</v>
      </c>
      <c r="B110" s="51" t="s">
        <v>155</v>
      </c>
      <c r="C110" s="52" t="s">
        <v>46</v>
      </c>
      <c r="D110" s="253"/>
      <c r="E110" s="253"/>
      <c r="F110" s="253"/>
      <c r="G110" s="253"/>
      <c r="H110" s="253"/>
      <c r="I110" s="57">
        <f t="shared" si="11"/>
        <v>0</v>
      </c>
      <c r="J110" s="53"/>
      <c r="K110" s="60"/>
      <c r="L110" s="60"/>
      <c r="M110" s="53"/>
      <c r="N110" s="61"/>
      <c r="O110" s="62">
        <f>SUM(K110:N110)</f>
        <v>0</v>
      </c>
      <c r="P110" s="63">
        <f>+VLOOKUP(B110,'[153]m codes'!$A:$B,2,0)</f>
        <v>200030279</v>
      </c>
      <c r="Q110" s="64">
        <f>+O110-F110</f>
        <v>0</v>
      </c>
    </row>
    <row r="111" spans="1:17" s="63" customFormat="1" ht="14.25" x14ac:dyDescent="0.2">
      <c r="A111" s="50">
        <f t="shared" si="18"/>
        <v>4</v>
      </c>
      <c r="B111" s="51" t="s">
        <v>156</v>
      </c>
      <c r="C111" s="52" t="s">
        <v>46</v>
      </c>
      <c r="D111" s="253"/>
      <c r="E111" s="253"/>
      <c r="F111" s="253"/>
      <c r="G111" s="253"/>
      <c r="H111" s="253"/>
      <c r="I111" s="57">
        <f t="shared" si="11"/>
        <v>0</v>
      </c>
      <c r="J111" s="53"/>
      <c r="K111" s="60"/>
      <c r="L111" s="60"/>
      <c r="M111" s="53"/>
      <c r="N111" s="61"/>
      <c r="O111" s="62">
        <f>SUM(K111:N111)</f>
        <v>0</v>
      </c>
      <c r="P111" s="63">
        <f>+VLOOKUP(B111,'[153]m codes'!$A:$B,2,0)</f>
        <v>200030280</v>
      </c>
      <c r="Q111" s="64">
        <f>+O111-F111</f>
        <v>0</v>
      </c>
    </row>
    <row r="112" spans="1:17" s="63" customFormat="1" ht="14.25" x14ac:dyDescent="0.2">
      <c r="A112" s="50">
        <f t="shared" si="18"/>
        <v>5</v>
      </c>
      <c r="B112" s="51" t="s">
        <v>157</v>
      </c>
      <c r="C112" s="52" t="s">
        <v>46</v>
      </c>
      <c r="D112" s="253"/>
      <c r="E112" s="253"/>
      <c r="F112" s="253"/>
      <c r="G112" s="253"/>
      <c r="H112" s="253"/>
      <c r="I112" s="57">
        <f t="shared" si="11"/>
        <v>0</v>
      </c>
      <c r="J112" s="53"/>
      <c r="K112" s="60"/>
      <c r="L112" s="60"/>
      <c r="M112" s="53"/>
      <c r="N112" s="61"/>
      <c r="O112" s="62">
        <f>SUM(K112:N112)</f>
        <v>0</v>
      </c>
      <c r="P112" s="63">
        <f>+VLOOKUP(B112,'[153]m codes'!$A:$B,2,0)</f>
        <v>200030282</v>
      </c>
      <c r="Q112" s="64">
        <f>+O112-F112</f>
        <v>0</v>
      </c>
    </row>
    <row r="113" spans="1:17" x14ac:dyDescent="0.25">
      <c r="A113" s="119"/>
      <c r="B113" s="120"/>
      <c r="C113" s="120"/>
      <c r="D113" s="119"/>
      <c r="E113" s="119"/>
      <c r="F113" s="119"/>
      <c r="G113" s="119"/>
      <c r="H113" s="119"/>
      <c r="I113" s="121"/>
      <c r="J113" s="120"/>
      <c r="K113" s="122"/>
      <c r="L113" s="120"/>
      <c r="M113" s="120"/>
      <c r="N113" s="124"/>
      <c r="O113" s="120"/>
      <c r="Q113" s="125"/>
    </row>
    <row r="114" spans="1:17" x14ac:dyDescent="0.25">
      <c r="A114" s="119"/>
      <c r="B114" s="120"/>
      <c r="C114" s="120"/>
      <c r="D114" s="119"/>
      <c r="E114" s="119"/>
      <c r="F114" s="119"/>
      <c r="G114" s="119"/>
      <c r="H114" s="119"/>
      <c r="I114" s="121"/>
      <c r="J114" s="120"/>
      <c r="K114" s="122"/>
      <c r="L114" s="120"/>
      <c r="M114" s="120"/>
      <c r="N114" s="124"/>
      <c r="O114" s="120"/>
      <c r="Q114" s="125"/>
    </row>
    <row r="115" spans="1:17" x14ac:dyDescent="0.25">
      <c r="A115" s="119"/>
      <c r="B115" s="120"/>
      <c r="C115" s="120"/>
      <c r="D115" s="119"/>
      <c r="E115" s="119"/>
      <c r="F115" s="119"/>
      <c r="G115" s="119"/>
      <c r="H115" s="119"/>
      <c r="I115" s="121"/>
      <c r="J115" s="120"/>
      <c r="K115" s="122"/>
      <c r="L115" s="120"/>
      <c r="M115" s="120"/>
      <c r="N115" s="124"/>
      <c r="O115" s="120"/>
      <c r="Q115" s="125"/>
    </row>
    <row r="116" spans="1:17" s="131" customFormat="1" ht="14.25" x14ac:dyDescent="0.25">
      <c r="A116" s="241" t="s">
        <v>179</v>
      </c>
      <c r="B116" s="241"/>
      <c r="C116" s="241"/>
      <c r="D116" s="241"/>
      <c r="E116" s="241"/>
      <c r="F116" s="241"/>
      <c r="G116" s="241"/>
      <c r="H116" s="241"/>
      <c r="I116" s="241"/>
      <c r="J116" s="241"/>
      <c r="K116" s="127"/>
      <c r="L116" s="126"/>
      <c r="M116" s="126"/>
      <c r="N116" s="129"/>
      <c r="O116" s="130"/>
      <c r="Q116" s="132"/>
    </row>
    <row r="119" spans="1:17" x14ac:dyDescent="0.25">
      <c r="B119" s="133"/>
      <c r="D119"/>
      <c r="E119"/>
      <c r="F119"/>
      <c r="G119"/>
      <c r="H119"/>
      <c r="I119"/>
      <c r="K119"/>
      <c r="N119"/>
      <c r="O119"/>
      <c r="Q119"/>
    </row>
    <row r="120" spans="1:17" ht="15.75" x14ac:dyDescent="0.25">
      <c r="B120" s="134" t="s">
        <v>180</v>
      </c>
      <c r="D120"/>
      <c r="E120"/>
      <c r="F120"/>
      <c r="G120"/>
      <c r="H120"/>
      <c r="I120"/>
      <c r="K120"/>
      <c r="N120"/>
      <c r="O120"/>
      <c r="Q120"/>
    </row>
    <row r="121" spans="1:17" x14ac:dyDescent="0.25">
      <c r="B121" s="133"/>
      <c r="D121"/>
      <c r="E121"/>
      <c r="F121"/>
      <c r="G121"/>
      <c r="H121"/>
      <c r="I121"/>
      <c r="K121"/>
      <c r="N121"/>
      <c r="O121"/>
      <c r="Q121"/>
    </row>
    <row r="122" spans="1:17" x14ac:dyDescent="0.25">
      <c r="B122" s="133"/>
      <c r="D122"/>
      <c r="E122"/>
      <c r="F122"/>
      <c r="G122"/>
      <c r="H122"/>
      <c r="I122"/>
      <c r="K122"/>
      <c r="N122"/>
      <c r="O122"/>
      <c r="Q122"/>
    </row>
    <row r="123" spans="1:17" x14ac:dyDescent="0.25">
      <c r="B123" s="133"/>
      <c r="D123"/>
      <c r="E123"/>
      <c r="F123"/>
      <c r="G123"/>
      <c r="H123"/>
      <c r="I123"/>
      <c r="K123"/>
      <c r="N123"/>
      <c r="O123"/>
      <c r="Q123"/>
    </row>
    <row r="124" spans="1:17" x14ac:dyDescent="0.25">
      <c r="B124" s="133"/>
      <c r="D124"/>
      <c r="E124"/>
      <c r="F124"/>
      <c r="G124"/>
      <c r="H124"/>
      <c r="I124"/>
      <c r="K124"/>
      <c r="N124"/>
      <c r="O124"/>
      <c r="Q124"/>
    </row>
    <row r="125" spans="1:17" x14ac:dyDescent="0.25">
      <c r="B125" s="133"/>
      <c r="D125"/>
      <c r="E125"/>
      <c r="F125"/>
      <c r="G125"/>
      <c r="H125"/>
      <c r="I125"/>
      <c r="K125"/>
      <c r="N125"/>
      <c r="O125"/>
      <c r="Q125"/>
    </row>
    <row r="126" spans="1:17" x14ac:dyDescent="0.25">
      <c r="B126" s="133"/>
      <c r="D126"/>
      <c r="E126"/>
      <c r="F126"/>
      <c r="G126"/>
      <c r="H126"/>
      <c r="I126"/>
      <c r="K126"/>
      <c r="N126"/>
      <c r="O126"/>
      <c r="Q126"/>
    </row>
    <row r="127" spans="1:17" x14ac:dyDescent="0.25">
      <c r="B127" s="133"/>
      <c r="D127"/>
      <c r="E127"/>
      <c r="F127"/>
      <c r="G127"/>
      <c r="H127"/>
      <c r="I127"/>
      <c r="K127"/>
      <c r="N127"/>
      <c r="O127"/>
      <c r="Q127"/>
    </row>
    <row r="128" spans="1:17" x14ac:dyDescent="0.25">
      <c r="B128" s="133"/>
      <c r="D128"/>
      <c r="E128"/>
      <c r="F128"/>
      <c r="G128"/>
      <c r="H128"/>
      <c r="I128"/>
      <c r="K128"/>
      <c r="N128"/>
      <c r="O128"/>
      <c r="Q128"/>
    </row>
    <row r="129" spans="2:17" x14ac:dyDescent="0.25">
      <c r="B129" s="133"/>
      <c r="D129"/>
      <c r="E129"/>
      <c r="F129"/>
      <c r="G129"/>
      <c r="H129"/>
      <c r="I129"/>
      <c r="K129"/>
      <c r="N129"/>
      <c r="O129"/>
      <c r="Q129"/>
    </row>
    <row r="130" spans="2:17" x14ac:dyDescent="0.25">
      <c r="B130" s="133"/>
      <c r="D130"/>
      <c r="E130"/>
      <c r="F130"/>
      <c r="G130"/>
      <c r="H130"/>
      <c r="I130"/>
      <c r="K130"/>
      <c r="N130"/>
      <c r="O130"/>
      <c r="Q130"/>
    </row>
    <row r="131" spans="2:17" x14ac:dyDescent="0.25">
      <c r="B131" s="133"/>
      <c r="D131"/>
      <c r="E131"/>
      <c r="F131"/>
      <c r="G131"/>
      <c r="H131"/>
      <c r="I131"/>
      <c r="K131"/>
      <c r="N131"/>
      <c r="O131"/>
      <c r="Q131"/>
    </row>
    <row r="132" spans="2:17" x14ac:dyDescent="0.25">
      <c r="B132" s="133"/>
      <c r="D132"/>
      <c r="E132"/>
      <c r="F132"/>
      <c r="G132"/>
      <c r="H132"/>
      <c r="I132"/>
      <c r="K132"/>
      <c r="N132"/>
      <c r="O132"/>
      <c r="Q132"/>
    </row>
    <row r="133" spans="2:17" x14ac:dyDescent="0.25">
      <c r="B133" s="133"/>
      <c r="D133"/>
      <c r="E133"/>
      <c r="F133"/>
      <c r="G133"/>
      <c r="H133"/>
      <c r="I133"/>
      <c r="K133"/>
      <c r="N133"/>
      <c r="O133"/>
      <c r="Q133"/>
    </row>
    <row r="134" spans="2:17" x14ac:dyDescent="0.25">
      <c r="B134" s="133"/>
      <c r="D134"/>
      <c r="E134"/>
      <c r="F134"/>
      <c r="G134"/>
      <c r="H134"/>
      <c r="I134"/>
      <c r="K134"/>
      <c r="N134"/>
      <c r="O134"/>
      <c r="Q134"/>
    </row>
    <row r="135" spans="2:17" x14ac:dyDescent="0.25">
      <c r="B135" s="133"/>
      <c r="D135"/>
      <c r="E135"/>
      <c r="F135"/>
      <c r="G135"/>
      <c r="H135"/>
      <c r="I135"/>
      <c r="K135"/>
      <c r="N135"/>
      <c r="O135"/>
      <c r="Q135"/>
    </row>
    <row r="136" spans="2:17" x14ac:dyDescent="0.25">
      <c r="B136" s="133"/>
      <c r="D136"/>
      <c r="E136"/>
      <c r="F136"/>
      <c r="G136"/>
      <c r="H136"/>
      <c r="I136"/>
      <c r="K136"/>
      <c r="N136"/>
      <c r="O136"/>
      <c r="Q136"/>
    </row>
    <row r="137" spans="2:17" x14ac:dyDescent="0.25">
      <c r="B137" s="133"/>
      <c r="D137"/>
      <c r="E137"/>
      <c r="F137"/>
      <c r="G137"/>
      <c r="H137"/>
      <c r="I137"/>
      <c r="K137"/>
      <c r="N137"/>
      <c r="O137"/>
      <c r="Q137"/>
    </row>
    <row r="138" spans="2:17" x14ac:dyDescent="0.25">
      <c r="B138" s="133"/>
      <c r="D138"/>
      <c r="E138"/>
      <c r="F138"/>
      <c r="G138"/>
      <c r="H138"/>
      <c r="I138"/>
      <c r="K138"/>
      <c r="N138"/>
      <c r="O138"/>
      <c r="Q138"/>
    </row>
    <row r="139" spans="2:17" x14ac:dyDescent="0.25">
      <c r="B139" s="133"/>
      <c r="D139"/>
      <c r="E139"/>
      <c r="F139"/>
      <c r="G139"/>
      <c r="H139"/>
      <c r="I139"/>
      <c r="K139"/>
      <c r="N139"/>
      <c r="O139"/>
      <c r="Q139"/>
    </row>
    <row r="140" spans="2:17" x14ac:dyDescent="0.25">
      <c r="B140" s="133"/>
      <c r="D140"/>
      <c r="E140"/>
      <c r="F140"/>
      <c r="G140"/>
      <c r="H140"/>
      <c r="I140"/>
      <c r="K140"/>
      <c r="N140"/>
      <c r="O140"/>
      <c r="Q140"/>
    </row>
    <row r="141" spans="2:17" x14ac:dyDescent="0.25">
      <c r="B141" s="133"/>
      <c r="D141"/>
      <c r="E141"/>
      <c r="F141"/>
      <c r="G141"/>
      <c r="H141"/>
      <c r="I141"/>
      <c r="K141"/>
      <c r="N141"/>
      <c r="O141"/>
      <c r="Q141"/>
    </row>
    <row r="142" spans="2:17" x14ac:dyDescent="0.25">
      <c r="B142" s="133"/>
      <c r="D142"/>
      <c r="E142"/>
      <c r="F142"/>
      <c r="G142"/>
      <c r="H142"/>
      <c r="I142"/>
      <c r="K142"/>
      <c r="N142"/>
      <c r="O142"/>
      <c r="Q142"/>
    </row>
    <row r="143" spans="2:17" x14ac:dyDescent="0.25">
      <c r="B143" s="133"/>
      <c r="D143"/>
      <c r="E143"/>
      <c r="F143"/>
      <c r="G143"/>
      <c r="H143"/>
      <c r="I143"/>
      <c r="K143"/>
      <c r="N143"/>
      <c r="O143"/>
      <c r="Q143"/>
    </row>
    <row r="144" spans="2:17" x14ac:dyDescent="0.25">
      <c r="B144" s="133"/>
      <c r="D144"/>
      <c r="E144"/>
      <c r="F144"/>
      <c r="G144"/>
      <c r="H144"/>
      <c r="I144"/>
      <c r="K144"/>
      <c r="N144"/>
      <c r="O144"/>
      <c r="Q144"/>
    </row>
    <row r="145" spans="2:17" x14ac:dyDescent="0.25">
      <c r="B145" s="133"/>
      <c r="D145"/>
      <c r="E145"/>
      <c r="F145"/>
      <c r="G145"/>
      <c r="H145"/>
      <c r="I145"/>
      <c r="K145"/>
      <c r="N145"/>
      <c r="O145"/>
      <c r="Q145"/>
    </row>
    <row r="146" spans="2:17" x14ac:dyDescent="0.25">
      <c r="B146" s="133"/>
      <c r="D146"/>
      <c r="E146"/>
      <c r="F146"/>
      <c r="G146"/>
      <c r="H146"/>
      <c r="I146"/>
      <c r="K146"/>
      <c r="N146"/>
      <c r="O146"/>
      <c r="Q146"/>
    </row>
    <row r="147" spans="2:17" x14ac:dyDescent="0.25">
      <c r="B147" s="133"/>
      <c r="D147"/>
      <c r="E147"/>
      <c r="F147"/>
      <c r="G147"/>
      <c r="H147"/>
      <c r="I147"/>
      <c r="K147"/>
      <c r="N147"/>
      <c r="O147"/>
      <c r="Q147"/>
    </row>
    <row r="148" spans="2:17" x14ac:dyDescent="0.25">
      <c r="B148" s="133"/>
      <c r="D148"/>
      <c r="E148"/>
      <c r="F148"/>
      <c r="G148"/>
      <c r="H148"/>
      <c r="I148"/>
      <c r="K148"/>
      <c r="N148"/>
      <c r="O148"/>
      <c r="Q148"/>
    </row>
    <row r="149" spans="2:17" x14ac:dyDescent="0.25">
      <c r="B149" s="133"/>
      <c r="D149"/>
      <c r="E149"/>
      <c r="F149"/>
      <c r="G149"/>
      <c r="H149"/>
      <c r="I149"/>
      <c r="K149"/>
      <c r="N149"/>
      <c r="O149"/>
      <c r="Q149"/>
    </row>
    <row r="150" spans="2:17" x14ac:dyDescent="0.25">
      <c r="B150" s="133"/>
      <c r="D150"/>
      <c r="E150"/>
      <c r="F150"/>
      <c r="G150"/>
      <c r="H150"/>
      <c r="I150"/>
      <c r="K150"/>
      <c r="N150"/>
      <c r="O150"/>
      <c r="Q150"/>
    </row>
    <row r="151" spans="2:17" x14ac:dyDescent="0.25">
      <c r="B151" s="133"/>
      <c r="D151"/>
      <c r="E151"/>
      <c r="F151"/>
      <c r="G151"/>
      <c r="H151"/>
      <c r="I151"/>
      <c r="K151"/>
      <c r="N151"/>
      <c r="O151"/>
      <c r="Q151"/>
    </row>
    <row r="152" spans="2:17" x14ac:dyDescent="0.25">
      <c r="B152" s="133"/>
      <c r="D152"/>
      <c r="E152"/>
      <c r="F152"/>
      <c r="G152"/>
      <c r="H152"/>
      <c r="I152"/>
      <c r="K152"/>
      <c r="N152"/>
      <c r="O152"/>
      <c r="Q152"/>
    </row>
    <row r="153" spans="2:17" x14ac:dyDescent="0.25">
      <c r="B153" s="133"/>
      <c r="D153"/>
      <c r="E153"/>
      <c r="F153"/>
      <c r="G153"/>
      <c r="H153"/>
      <c r="I153"/>
      <c r="K153"/>
      <c r="N153"/>
      <c r="O153"/>
      <c r="Q153"/>
    </row>
    <row r="154" spans="2:17" x14ac:dyDescent="0.25">
      <c r="B154" s="133"/>
      <c r="D154"/>
      <c r="E154"/>
      <c r="F154"/>
      <c r="G154"/>
      <c r="H154"/>
      <c r="I154"/>
      <c r="K154"/>
      <c r="N154"/>
      <c r="O154"/>
      <c r="Q154"/>
    </row>
    <row r="155" spans="2:17" x14ac:dyDescent="0.25">
      <c r="B155" s="133"/>
      <c r="D155"/>
      <c r="E155"/>
      <c r="F155"/>
      <c r="G155"/>
      <c r="H155"/>
      <c r="I155"/>
      <c r="K155"/>
      <c r="N155"/>
      <c r="O155"/>
      <c r="Q155"/>
    </row>
    <row r="156" spans="2:17" x14ac:dyDescent="0.25">
      <c r="B156" s="133"/>
      <c r="D156"/>
      <c r="E156"/>
      <c r="F156"/>
      <c r="G156"/>
      <c r="H156"/>
      <c r="I156"/>
      <c r="K156"/>
      <c r="N156"/>
      <c r="O156"/>
      <c r="Q156"/>
    </row>
    <row r="157" spans="2:17" x14ac:dyDescent="0.25">
      <c r="B157" s="133"/>
      <c r="D157"/>
      <c r="E157"/>
      <c r="F157"/>
      <c r="G157"/>
      <c r="H157"/>
      <c r="I157"/>
      <c r="K157"/>
      <c r="N157"/>
      <c r="O157"/>
      <c r="Q157"/>
    </row>
    <row r="158" spans="2:17" x14ac:dyDescent="0.25">
      <c r="B158" s="133"/>
      <c r="D158"/>
      <c r="E158"/>
      <c r="F158"/>
      <c r="G158"/>
      <c r="H158"/>
      <c r="I158"/>
      <c r="K158"/>
      <c r="N158"/>
      <c r="O158"/>
      <c r="Q158"/>
    </row>
    <row r="159" spans="2:17" x14ac:dyDescent="0.25">
      <c r="B159" s="133"/>
      <c r="D159"/>
      <c r="E159"/>
      <c r="F159"/>
      <c r="G159"/>
      <c r="H159"/>
      <c r="I159"/>
      <c r="K159"/>
      <c r="N159"/>
      <c r="O159"/>
      <c r="Q159"/>
    </row>
    <row r="160" spans="2:17" x14ac:dyDescent="0.25">
      <c r="B160" s="133"/>
      <c r="D160"/>
      <c r="E160"/>
      <c r="F160"/>
      <c r="G160"/>
      <c r="H160"/>
      <c r="I160"/>
      <c r="K160"/>
      <c r="N160"/>
      <c r="O160"/>
      <c r="Q160"/>
    </row>
  </sheetData>
  <mergeCells count="116">
    <mergeCell ref="A1:J1"/>
    <mergeCell ref="A2:J2"/>
    <mergeCell ref="A3:J3"/>
    <mergeCell ref="G4:J4"/>
    <mergeCell ref="G5:J5"/>
    <mergeCell ref="A6:A7"/>
    <mergeCell ref="B6:B7"/>
    <mergeCell ref="C6:C7"/>
    <mergeCell ref="D6:H7"/>
    <mergeCell ref="I6:I7"/>
    <mergeCell ref="D14:H14"/>
    <mergeCell ref="D15:H15"/>
    <mergeCell ref="D16:H16"/>
    <mergeCell ref="D17:H17"/>
    <mergeCell ref="D18:H18"/>
    <mergeCell ref="D19:H19"/>
    <mergeCell ref="J6:J7"/>
    <mergeCell ref="K6:O6"/>
    <mergeCell ref="D10:H10"/>
    <mergeCell ref="D11:H11"/>
    <mergeCell ref="D12:H12"/>
    <mergeCell ref="D13:H13"/>
    <mergeCell ref="D26:H26"/>
    <mergeCell ref="D27:H27"/>
    <mergeCell ref="D28:H28"/>
    <mergeCell ref="D29:H29"/>
    <mergeCell ref="D30:H30"/>
    <mergeCell ref="D31:H31"/>
    <mergeCell ref="D20:H20"/>
    <mergeCell ref="D21:H21"/>
    <mergeCell ref="D22:H22"/>
    <mergeCell ref="D23:H23"/>
    <mergeCell ref="D24:H24"/>
    <mergeCell ref="D25:H25"/>
    <mergeCell ref="D38:H38"/>
    <mergeCell ref="D39:H39"/>
    <mergeCell ref="D40:H40"/>
    <mergeCell ref="D41:H41"/>
    <mergeCell ref="D42:H42"/>
    <mergeCell ref="D43:H43"/>
    <mergeCell ref="D32:H32"/>
    <mergeCell ref="D33:H33"/>
    <mergeCell ref="D34:H34"/>
    <mergeCell ref="D35:H35"/>
    <mergeCell ref="D36:H36"/>
    <mergeCell ref="D37:H37"/>
    <mergeCell ref="D50:H50"/>
    <mergeCell ref="D51:H51"/>
    <mergeCell ref="D52:H52"/>
    <mergeCell ref="D53:H53"/>
    <mergeCell ref="D54:H54"/>
    <mergeCell ref="D55:H55"/>
    <mergeCell ref="D44:H44"/>
    <mergeCell ref="D45:H45"/>
    <mergeCell ref="D46:H46"/>
    <mergeCell ref="D47:H47"/>
    <mergeCell ref="D48:H48"/>
    <mergeCell ref="D49:H49"/>
    <mergeCell ref="D62:H62"/>
    <mergeCell ref="D63:H63"/>
    <mergeCell ref="D64:H64"/>
    <mergeCell ref="D65:H65"/>
    <mergeCell ref="D66:H66"/>
    <mergeCell ref="D67:H67"/>
    <mergeCell ref="D56:H56"/>
    <mergeCell ref="D57:H57"/>
    <mergeCell ref="D58:H58"/>
    <mergeCell ref="D59:H59"/>
    <mergeCell ref="D60:H60"/>
    <mergeCell ref="D61:H61"/>
    <mergeCell ref="D74:H74"/>
    <mergeCell ref="D75:H75"/>
    <mergeCell ref="D76:H76"/>
    <mergeCell ref="D77:H77"/>
    <mergeCell ref="D78:H78"/>
    <mergeCell ref="D79:H79"/>
    <mergeCell ref="D68:H68"/>
    <mergeCell ref="D69:H69"/>
    <mergeCell ref="D70:H70"/>
    <mergeCell ref="D71:H71"/>
    <mergeCell ref="D72:H72"/>
    <mergeCell ref="D73:H73"/>
    <mergeCell ref="D86:H86"/>
    <mergeCell ref="D87:H87"/>
    <mergeCell ref="D88:H88"/>
    <mergeCell ref="D89:H89"/>
    <mergeCell ref="D90:H90"/>
    <mergeCell ref="D91:H91"/>
    <mergeCell ref="D80:H80"/>
    <mergeCell ref="D81:H81"/>
    <mergeCell ref="D82:H82"/>
    <mergeCell ref="D83:H83"/>
    <mergeCell ref="D84:H84"/>
    <mergeCell ref="D85:H85"/>
    <mergeCell ref="D98:H98"/>
    <mergeCell ref="D99:H99"/>
    <mergeCell ref="D100:H100"/>
    <mergeCell ref="D101:H101"/>
    <mergeCell ref="D102:H102"/>
    <mergeCell ref="D103:H103"/>
    <mergeCell ref="D92:H92"/>
    <mergeCell ref="D93:H93"/>
    <mergeCell ref="D94:H94"/>
    <mergeCell ref="D95:H95"/>
    <mergeCell ref="D96:H96"/>
    <mergeCell ref="D97:H97"/>
    <mergeCell ref="D110:H110"/>
    <mergeCell ref="D111:H111"/>
    <mergeCell ref="D112:H112"/>
    <mergeCell ref="A116:J116"/>
    <mergeCell ref="D104:H104"/>
    <mergeCell ref="D105:H105"/>
    <mergeCell ref="D106:H106"/>
    <mergeCell ref="D107:H107"/>
    <mergeCell ref="D108:H108"/>
    <mergeCell ref="D109:H109"/>
  </mergeCells>
  <conditionalFormatting sqref="C10:C17">
    <cfRule type="cellIs" dxfId="227" priority="9" operator="lessThan">
      <formula>0</formula>
    </cfRule>
  </conditionalFormatting>
  <conditionalFormatting sqref="C19:C51">
    <cfRule type="cellIs" dxfId="226" priority="8" operator="lessThan">
      <formula>0</formula>
    </cfRule>
  </conditionalFormatting>
  <conditionalFormatting sqref="C53:C60">
    <cfRule type="cellIs" dxfId="225" priority="7" operator="lessThan">
      <formula>0</formula>
    </cfRule>
  </conditionalFormatting>
  <conditionalFormatting sqref="C62:C89">
    <cfRule type="cellIs" dxfId="224" priority="6" operator="lessThan">
      <formula>0</formula>
    </cfRule>
  </conditionalFormatting>
  <conditionalFormatting sqref="C91:C98">
    <cfRule type="cellIs" dxfId="223" priority="5" operator="lessThan">
      <formula>0</formula>
    </cfRule>
  </conditionalFormatting>
  <conditionalFormatting sqref="C100:C106">
    <cfRule type="cellIs" dxfId="222" priority="3" operator="lessThan">
      <formula>0</formula>
    </cfRule>
  </conditionalFormatting>
  <conditionalFormatting sqref="C108:C112">
    <cfRule type="cellIs" dxfId="221" priority="4" operator="lessThan">
      <formula>0</formula>
    </cfRule>
  </conditionalFormatting>
  <conditionalFormatting sqref="H1:I3 I6 D10:D112 H113:I1048576">
    <cfRule type="cellIs" dxfId="220" priority="10" operator="lessThan">
      <formula>0</formula>
    </cfRule>
  </conditionalFormatting>
  <conditionalFormatting sqref="I8 H9:I9">
    <cfRule type="cellIs" dxfId="219" priority="11" operator="lessThan">
      <formula>0</formula>
    </cfRule>
  </conditionalFormatting>
  <conditionalFormatting sqref="I10:I112">
    <cfRule type="cellIs" dxfId="218" priority="1" operator="lessThan">
      <formula>0</formula>
    </cfRule>
  </conditionalFormatting>
  <conditionalFormatting sqref="K3:K5">
    <cfRule type="cellIs" dxfId="217" priority="2" operator="lessThan">
      <formula>0</formula>
    </cfRule>
  </conditionalFormatting>
  <printOptions horizontalCentered="1"/>
  <pageMargins left="0.31496062992125984" right="0.31496062992125984" top="0.35433070866141736" bottom="0.35433070866141736" header="0" footer="0"/>
  <pageSetup paperSize="9" scale="50" fitToHeight="2" orientation="portrait" r:id="rId1"/>
  <rowBreaks count="1" manualBreakCount="1">
    <brk id="51" max="16" man="1"/>
  </rowBreaks>
  <colBreaks count="1" manualBreakCount="1">
    <brk id="10" max="11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topLeftCell="A142" workbookViewId="0">
      <selection activeCell="D32" sqref="D32:H154"/>
    </sheetView>
  </sheetViews>
  <sheetFormatPr defaultRowHeight="15" x14ac:dyDescent="0.25"/>
  <cols>
    <col min="1" max="1" width="8.7109375" customWidth="1"/>
    <col min="2" max="2" width="53.42578125" customWidth="1"/>
    <col min="3" max="3" width="6.5703125" customWidth="1"/>
    <col min="4" max="4" width="15.42578125" style="135" customWidth="1"/>
    <col min="5" max="5" width="18.42578125" style="135" customWidth="1"/>
    <col min="6" max="7" width="16.28515625" style="135" customWidth="1"/>
    <col min="8" max="8" width="15.7109375" style="135" customWidth="1"/>
    <col min="9" max="9" width="15" style="136" hidden="1" customWidth="1"/>
    <col min="10" max="10" width="30.42578125" customWidth="1"/>
    <col min="11" max="11" width="12.5703125" style="137" hidden="1" customWidth="1"/>
    <col min="12" max="12" width="9.28515625" style="138" hidden="1" customWidth="1"/>
    <col min="13" max="13" width="11.140625" style="138" hidden="1" customWidth="1"/>
    <col min="14" max="14" width="7.5703125" style="139" hidden="1" customWidth="1"/>
    <col min="15" max="15" width="15.28515625" style="140" hidden="1" customWidth="1"/>
    <col min="16" max="16" width="12" hidden="1" customWidth="1"/>
    <col min="17" max="17" width="14" style="141" hidden="1" customWidth="1"/>
    <col min="18" max="18" width="11" bestFit="1" customWidth="1"/>
  </cols>
  <sheetData>
    <row r="1" spans="1:20" s="7" customFormat="1" ht="22.5" customHeight="1" x14ac:dyDescent="0.25">
      <c r="A1" s="259" t="s">
        <v>0</v>
      </c>
      <c r="B1" s="259"/>
      <c r="C1" s="259"/>
      <c r="D1" s="259"/>
      <c r="E1" s="259"/>
      <c r="F1" s="259"/>
      <c r="G1" s="259"/>
      <c r="H1" s="259"/>
      <c r="I1" s="259"/>
      <c r="J1" s="259"/>
      <c r="K1" s="1"/>
      <c r="L1" s="2"/>
      <c r="M1" s="2" t="s">
        <v>1</v>
      </c>
      <c r="N1" s="3"/>
      <c r="O1" s="4"/>
      <c r="P1" s="5"/>
      <c r="Q1" s="6"/>
      <c r="R1" s="5"/>
      <c r="S1" s="5"/>
    </row>
    <row r="2" spans="1:20" s="7" customFormat="1" ht="18.75" customHeight="1" x14ac:dyDescent="0.25">
      <c r="A2" s="260" t="s">
        <v>2</v>
      </c>
      <c r="B2" s="260"/>
      <c r="C2" s="260"/>
      <c r="D2" s="260"/>
      <c r="E2" s="260"/>
      <c r="F2" s="260"/>
      <c r="G2" s="260"/>
      <c r="H2" s="260"/>
      <c r="I2" s="260"/>
      <c r="J2" s="260"/>
      <c r="K2" s="8"/>
      <c r="L2" s="9"/>
      <c r="M2" s="9"/>
      <c r="N2" s="10"/>
      <c r="O2" s="11"/>
      <c r="P2" s="12"/>
      <c r="Q2" s="13"/>
      <c r="R2" s="12"/>
      <c r="S2" s="12"/>
      <c r="T2" s="7">
        <f>20024-9316</f>
        <v>10708</v>
      </c>
    </row>
    <row r="3" spans="1:20" s="7" customFormat="1" ht="21.75" customHeight="1" x14ac:dyDescent="0.25">
      <c r="A3" s="260" t="s">
        <v>3</v>
      </c>
      <c r="B3" s="260"/>
      <c r="C3" s="260"/>
      <c r="D3" s="260"/>
      <c r="E3" s="260"/>
      <c r="F3" s="260"/>
      <c r="G3" s="260"/>
      <c r="H3" s="260"/>
      <c r="I3" s="260"/>
      <c r="J3" s="260"/>
      <c r="K3" s="14"/>
      <c r="L3" s="15"/>
      <c r="M3" s="9"/>
      <c r="N3" s="10"/>
      <c r="O3" s="11"/>
      <c r="P3" s="12"/>
      <c r="Q3" s="13"/>
      <c r="R3" s="12">
        <f>1866.7-200</f>
        <v>1666.7</v>
      </c>
      <c r="S3" s="12"/>
    </row>
    <row r="4" spans="1:20" s="7" customFormat="1" ht="27.75" customHeight="1" x14ac:dyDescent="0.25">
      <c r="A4" s="16"/>
      <c r="B4" s="17" t="s">
        <v>190</v>
      </c>
      <c r="C4" s="21"/>
      <c r="D4" s="19" t="s">
        <v>5</v>
      </c>
      <c r="E4" s="22" t="s">
        <v>182</v>
      </c>
      <c r="F4" s="19" t="s">
        <v>7</v>
      </c>
      <c r="G4" s="261" t="s">
        <v>8</v>
      </c>
      <c r="H4" s="262"/>
      <c r="I4" s="262"/>
      <c r="J4" s="263"/>
      <c r="K4" s="23"/>
      <c r="L4" s="15"/>
      <c r="M4" s="9"/>
      <c r="N4" s="10"/>
      <c r="O4" s="11"/>
      <c r="P4" s="12"/>
      <c r="Q4" s="13"/>
      <c r="R4" s="228">
        <f>+R3+purebhika!J9</f>
        <v>1266.9999999999993</v>
      </c>
      <c r="S4" s="12"/>
    </row>
    <row r="5" spans="1:20" s="7" customFormat="1" ht="27.75" customHeight="1" x14ac:dyDescent="0.25">
      <c r="A5" s="16"/>
      <c r="B5" s="17" t="s">
        <v>9</v>
      </c>
      <c r="C5" s="24"/>
      <c r="D5" s="19" t="s">
        <v>10</v>
      </c>
      <c r="E5" s="25"/>
      <c r="F5" s="19" t="s">
        <v>11</v>
      </c>
      <c r="G5" s="261" t="s">
        <v>191</v>
      </c>
      <c r="H5" s="262"/>
      <c r="I5" s="262"/>
      <c r="J5" s="263"/>
      <c r="K5" s="23"/>
      <c r="L5" s="15"/>
      <c r="M5" s="9"/>
      <c r="N5" s="9"/>
      <c r="O5" s="11"/>
      <c r="P5" s="12"/>
      <c r="Q5" s="13"/>
      <c r="R5" s="12"/>
      <c r="S5" s="12"/>
    </row>
    <row r="6" spans="1:20" s="28" customFormat="1" ht="15" customHeight="1" x14ac:dyDescent="0.2">
      <c r="A6" s="247" t="s">
        <v>13</v>
      </c>
      <c r="B6" s="248" t="s">
        <v>14</v>
      </c>
      <c r="C6" s="249" t="s">
        <v>15</v>
      </c>
      <c r="D6" s="26"/>
      <c r="E6" s="247"/>
      <c r="F6" s="247"/>
      <c r="G6" s="247"/>
      <c r="H6" s="251" t="s">
        <v>16</v>
      </c>
      <c r="I6" s="27" t="s">
        <v>17</v>
      </c>
      <c r="J6" s="238" t="s">
        <v>18</v>
      </c>
      <c r="K6" s="239" t="s">
        <v>19</v>
      </c>
      <c r="L6" s="240"/>
      <c r="M6" s="240"/>
      <c r="N6" s="240"/>
      <c r="O6" s="240"/>
      <c r="Q6" s="29"/>
    </row>
    <row r="7" spans="1:20" s="28" customFormat="1" ht="42" customHeight="1" x14ac:dyDescent="0.2">
      <c r="A7" s="247"/>
      <c r="B7" s="248"/>
      <c r="C7" s="250"/>
      <c r="D7" s="30" t="s">
        <v>20</v>
      </c>
      <c r="E7" s="30" t="s">
        <v>21</v>
      </c>
      <c r="F7" s="30" t="s">
        <v>22</v>
      </c>
      <c r="G7" s="31" t="s">
        <v>23</v>
      </c>
      <c r="H7" s="252"/>
      <c r="I7" s="32"/>
      <c r="J7" s="238"/>
      <c r="K7" s="33" t="s">
        <v>24</v>
      </c>
      <c r="L7" s="33" t="s">
        <v>24</v>
      </c>
      <c r="M7" s="34" t="s">
        <v>24</v>
      </c>
      <c r="N7" s="35" t="s">
        <v>24</v>
      </c>
      <c r="O7" s="36" t="s">
        <v>25</v>
      </c>
      <c r="Q7" s="37" t="s">
        <v>26</v>
      </c>
    </row>
    <row r="8" spans="1:20" s="48" customFormat="1" ht="14.25" x14ac:dyDescent="0.2">
      <c r="A8" s="38" t="s">
        <v>27</v>
      </c>
      <c r="B8" s="39" t="s">
        <v>28</v>
      </c>
      <c r="C8" s="39"/>
      <c r="D8" s="40"/>
      <c r="E8" s="40"/>
      <c r="F8" s="40"/>
      <c r="G8" s="41"/>
      <c r="H8" s="40"/>
      <c r="I8" s="42"/>
      <c r="J8" s="43"/>
      <c r="K8" s="44" t="s">
        <v>29</v>
      </c>
      <c r="L8" s="44" t="s">
        <v>29</v>
      </c>
      <c r="M8" s="45" t="s">
        <v>29</v>
      </c>
      <c r="N8" s="46" t="s">
        <v>29</v>
      </c>
      <c r="O8" s="47"/>
      <c r="Q8" s="49"/>
    </row>
    <row r="9" spans="1:20" s="63" customFormat="1" ht="26.25" customHeight="1" x14ac:dyDescent="0.2">
      <c r="A9" s="50">
        <v>1</v>
      </c>
      <c r="B9" s="51" t="s">
        <v>30</v>
      </c>
      <c r="C9" s="52" t="s">
        <v>31</v>
      </c>
      <c r="D9" s="53">
        <f>3450+3125+1140+485+400+900+830+796</f>
        <v>11126</v>
      </c>
      <c r="E9" s="182">
        <f>+'[154]brahapur jmr ,road resto'!E260</f>
        <v>9259.2999999999847</v>
      </c>
      <c r="F9" s="53"/>
      <c r="G9" s="56"/>
      <c r="H9" s="53">
        <f>+D9-E9</f>
        <v>1866.7000000000153</v>
      </c>
      <c r="I9" s="57">
        <v>4474</v>
      </c>
      <c r="J9" s="183" t="s">
        <v>348</v>
      </c>
      <c r="K9" s="59"/>
      <c r="L9" s="60"/>
      <c r="M9" s="53"/>
      <c r="N9" s="61"/>
      <c r="O9" s="62">
        <f t="shared" ref="O9:O18" si="0">SUM(K9:N9)</f>
        <v>0</v>
      </c>
      <c r="P9" s="63">
        <f>+VLOOKUP(B9,'[155]m codes'!$A:$B,2,0)</f>
        <v>1200000251</v>
      </c>
      <c r="Q9" s="64">
        <f>+O9-F9</f>
        <v>0</v>
      </c>
      <c r="R9" s="65"/>
      <c r="S9" s="63">
        <f>830+900+400+485+796+3450+3135+1140</f>
        <v>11136</v>
      </c>
    </row>
    <row r="10" spans="1:20" s="63" customFormat="1" ht="26.25" customHeight="1" x14ac:dyDescent="0.2">
      <c r="A10" s="50">
        <f>+A9+1</f>
        <v>2</v>
      </c>
      <c r="B10" s="51" t="s">
        <v>32</v>
      </c>
      <c r="C10" s="52" t="s">
        <v>31</v>
      </c>
      <c r="D10" s="53"/>
      <c r="E10" s="53">
        <v>100</v>
      </c>
      <c r="F10" s="53"/>
      <c r="G10" s="56"/>
      <c r="H10" s="53"/>
      <c r="I10" s="57"/>
      <c r="J10" s="58"/>
      <c r="K10" s="59"/>
      <c r="L10" s="60"/>
      <c r="M10" s="53"/>
      <c r="N10" s="61"/>
      <c r="O10" s="62">
        <f t="shared" si="0"/>
        <v>0</v>
      </c>
      <c r="P10" s="63">
        <f>+VLOOKUP(B10,'[155]m codes'!$A:$B,2,0)</f>
        <v>1200000332</v>
      </c>
      <c r="Q10" s="64">
        <f>+O10-F10</f>
        <v>0</v>
      </c>
      <c r="R10" s="65"/>
    </row>
    <row r="11" spans="1:20" s="63" customFormat="1" ht="26.25" customHeight="1" x14ac:dyDescent="0.2">
      <c r="A11" s="50">
        <f t="shared" ref="A11:A18" si="1">+A10+1</f>
        <v>3</v>
      </c>
      <c r="B11" s="51" t="s">
        <v>33</v>
      </c>
      <c r="C11" s="52" t="s">
        <v>31</v>
      </c>
      <c r="D11" s="53"/>
      <c r="E11" s="53">
        <v>60.5</v>
      </c>
      <c r="F11" s="53"/>
      <c r="G11" s="56"/>
      <c r="H11" s="53"/>
      <c r="I11" s="57"/>
      <c r="J11" s="58"/>
      <c r="K11" s="59"/>
      <c r="L11" s="60"/>
      <c r="M11" s="53"/>
      <c r="N11" s="61"/>
      <c r="O11" s="62">
        <f t="shared" si="0"/>
        <v>0</v>
      </c>
      <c r="P11" s="63">
        <f>+VLOOKUP(B11,'[155]m codes'!$A:$B,2,0)</f>
        <v>1200000333</v>
      </c>
      <c r="Q11" s="64">
        <f t="shared" ref="Q11:Q18" si="2">+O11-F11</f>
        <v>0</v>
      </c>
      <c r="R11" s="65"/>
    </row>
    <row r="12" spans="1:20" s="63" customFormat="1" ht="26.25" customHeight="1" x14ac:dyDescent="0.2">
      <c r="A12" s="50">
        <f t="shared" si="1"/>
        <v>4</v>
      </c>
      <c r="B12" s="51" t="s">
        <v>34</v>
      </c>
      <c r="C12" s="52" t="s">
        <v>31</v>
      </c>
      <c r="D12" s="53">
        <v>252</v>
      </c>
      <c r="E12" s="53"/>
      <c r="F12" s="53"/>
      <c r="G12" s="56"/>
      <c r="H12" s="53"/>
      <c r="I12" s="57"/>
      <c r="J12" s="58"/>
      <c r="K12" s="59"/>
      <c r="L12" s="60"/>
      <c r="M12" s="53"/>
      <c r="N12" s="61"/>
      <c r="O12" s="62">
        <f t="shared" si="0"/>
        <v>0</v>
      </c>
      <c r="P12" s="63">
        <f>+VLOOKUP(B12,'[155]m codes'!$A:$B,2,0)</f>
        <v>1200000334</v>
      </c>
      <c r="Q12" s="64">
        <f t="shared" si="2"/>
        <v>0</v>
      </c>
      <c r="R12" s="65"/>
      <c r="T12" s="63">
        <f>579.3-196</f>
        <v>383.29999999999995</v>
      </c>
    </row>
    <row r="13" spans="1:20" s="63" customFormat="1" ht="26.25" customHeight="1" x14ac:dyDescent="0.2">
      <c r="A13" s="50">
        <f t="shared" si="1"/>
        <v>5</v>
      </c>
      <c r="B13" s="51" t="s">
        <v>35</v>
      </c>
      <c r="C13" s="52" t="s">
        <v>31</v>
      </c>
      <c r="E13" s="53"/>
      <c r="F13" s="53"/>
      <c r="G13" s="56"/>
      <c r="H13" s="53"/>
      <c r="I13" s="57"/>
      <c r="J13" s="58"/>
      <c r="K13" s="59"/>
      <c r="L13" s="60"/>
      <c r="M13" s="53"/>
      <c r="N13" s="61"/>
      <c r="O13" s="62">
        <f t="shared" si="0"/>
        <v>0</v>
      </c>
      <c r="P13" s="63">
        <f>+VLOOKUP(B13,'[155]m codes'!$A:$B,2,0)</f>
        <v>1200000252</v>
      </c>
      <c r="Q13" s="64">
        <f t="shared" si="2"/>
        <v>0</v>
      </c>
      <c r="R13" s="65"/>
    </row>
    <row r="14" spans="1:20" s="63" customFormat="1" ht="26.25" customHeight="1" x14ac:dyDescent="0.2">
      <c r="A14" s="50">
        <f t="shared" si="1"/>
        <v>6</v>
      </c>
      <c r="B14" s="51" t="s">
        <v>36</v>
      </c>
      <c r="C14" s="52" t="s">
        <v>31</v>
      </c>
      <c r="D14" s="53">
        <v>498</v>
      </c>
      <c r="E14" s="53">
        <v>383.3</v>
      </c>
      <c r="F14" s="53"/>
      <c r="G14" s="56"/>
      <c r="H14" s="53"/>
      <c r="I14" s="57"/>
      <c r="J14" s="58"/>
      <c r="K14" s="59"/>
      <c r="L14" s="60"/>
      <c r="M14" s="53"/>
      <c r="N14" s="61"/>
      <c r="O14" s="62">
        <f t="shared" si="0"/>
        <v>0</v>
      </c>
      <c r="P14" s="63">
        <f>+VLOOKUP(B14,'[155]m codes'!$A:$B,2,0)</f>
        <v>1200000253</v>
      </c>
      <c r="Q14" s="64">
        <f t="shared" si="2"/>
        <v>0</v>
      </c>
      <c r="R14" s="65">
        <f>+D14-E14</f>
        <v>114.69999999999999</v>
      </c>
    </row>
    <row r="15" spans="1:20" s="63" customFormat="1" ht="26.25" customHeight="1" x14ac:dyDescent="0.2">
      <c r="A15" s="50">
        <f t="shared" si="1"/>
        <v>7</v>
      </c>
      <c r="B15" s="51" t="s">
        <v>37</v>
      </c>
      <c r="C15" s="52" t="s">
        <v>31</v>
      </c>
      <c r="D15" s="53">
        <v>360</v>
      </c>
      <c r="E15" s="53">
        <v>420</v>
      </c>
      <c r="F15" s="53"/>
      <c r="G15" s="56"/>
      <c r="H15" s="53"/>
      <c r="I15" s="57"/>
      <c r="J15" s="58" t="s">
        <v>201</v>
      </c>
      <c r="K15" s="59"/>
      <c r="L15" s="60"/>
      <c r="M15" s="53"/>
      <c r="N15" s="61"/>
      <c r="O15" s="62">
        <f t="shared" si="0"/>
        <v>0</v>
      </c>
      <c r="P15" s="63">
        <f>+VLOOKUP(B15,'[155]m codes'!$A:$B,2,0)</f>
        <v>1200000335</v>
      </c>
      <c r="Q15" s="64">
        <f t="shared" si="2"/>
        <v>0</v>
      </c>
      <c r="R15" s="65"/>
      <c r="S15" s="63">
        <f>625-205</f>
        <v>420</v>
      </c>
    </row>
    <row r="16" spans="1:20" s="63" customFormat="1" ht="26.25" customHeight="1" x14ac:dyDescent="0.2">
      <c r="A16" s="50">
        <f t="shared" si="1"/>
        <v>8</v>
      </c>
      <c r="B16" s="51" t="s">
        <v>38</v>
      </c>
      <c r="C16" s="52" t="s">
        <v>31</v>
      </c>
      <c r="D16" s="53"/>
      <c r="E16" s="53"/>
      <c r="F16" s="53"/>
      <c r="G16" s="56"/>
      <c r="H16" s="53"/>
      <c r="I16" s="57"/>
      <c r="J16" s="58"/>
      <c r="K16" s="59"/>
      <c r="L16" s="60"/>
      <c r="M16" s="53"/>
      <c r="N16" s="61"/>
      <c r="O16" s="62">
        <f t="shared" si="0"/>
        <v>0</v>
      </c>
      <c r="P16" s="63">
        <f>+VLOOKUP(B16,'[155]m codes'!$A:$B,2,0)</f>
        <v>1200000255</v>
      </c>
      <c r="Q16" s="64">
        <f t="shared" si="2"/>
        <v>0</v>
      </c>
      <c r="R16" s="65"/>
    </row>
    <row r="17" spans="1:21" s="63" customFormat="1" ht="26.25" customHeight="1" x14ac:dyDescent="0.2">
      <c r="A17" s="50">
        <f t="shared" si="1"/>
        <v>9</v>
      </c>
      <c r="B17" s="51" t="s">
        <v>39</v>
      </c>
      <c r="C17" s="52" t="s">
        <v>31</v>
      </c>
      <c r="D17" s="53"/>
      <c r="E17" s="53"/>
      <c r="F17" s="53"/>
      <c r="G17" s="56"/>
      <c r="H17" s="53"/>
      <c r="I17" s="57"/>
      <c r="J17" s="58"/>
      <c r="K17" s="59"/>
      <c r="L17" s="60"/>
      <c r="M17" s="53"/>
      <c r="N17" s="61"/>
      <c r="O17" s="62">
        <f t="shared" si="0"/>
        <v>0</v>
      </c>
      <c r="P17" s="63">
        <f>+VLOOKUP(B17,'[155]m codes'!$A:$B,2,0)</f>
        <v>900007097</v>
      </c>
      <c r="Q17" s="64">
        <f t="shared" si="2"/>
        <v>0</v>
      </c>
    </row>
    <row r="18" spans="1:21" s="63" customFormat="1" ht="26.25" customHeight="1" x14ac:dyDescent="0.2">
      <c r="A18" s="50">
        <f t="shared" si="1"/>
        <v>10</v>
      </c>
      <c r="B18" s="51" t="s">
        <v>40</v>
      </c>
      <c r="C18" s="52" t="s">
        <v>31</v>
      </c>
      <c r="D18" s="53"/>
      <c r="E18" s="53"/>
      <c r="F18" s="53"/>
      <c r="G18" s="56"/>
      <c r="H18" s="53"/>
      <c r="I18" s="57"/>
      <c r="J18" s="58"/>
      <c r="K18" s="59"/>
      <c r="L18" s="60"/>
      <c r="M18" s="53"/>
      <c r="N18" s="61"/>
      <c r="O18" s="62">
        <f t="shared" si="0"/>
        <v>0</v>
      </c>
      <c r="P18" s="63">
        <f>+VLOOKUP(B18,'[155]m codes'!$A:$B,2,0)</f>
        <v>1200000256</v>
      </c>
      <c r="Q18" s="64">
        <f t="shared" si="2"/>
        <v>0</v>
      </c>
    </row>
    <row r="19" spans="1:21" s="78" customFormat="1" ht="26.25" customHeight="1" x14ac:dyDescent="0.25">
      <c r="A19" s="67"/>
      <c r="B19" s="68" t="s">
        <v>41</v>
      </c>
      <c r="C19" s="68"/>
      <c r="D19" s="69">
        <f>SUM(D9:D18)</f>
        <v>12236</v>
      </c>
      <c r="E19" s="69">
        <f>+E9</f>
        <v>9259.2999999999847</v>
      </c>
      <c r="F19" s="69"/>
      <c r="G19" s="69">
        <f>+G9</f>
        <v>0</v>
      </c>
      <c r="H19" s="69">
        <f>+D19-E19</f>
        <v>2976.7000000000153</v>
      </c>
      <c r="I19" s="71"/>
      <c r="J19" s="72"/>
      <c r="K19" s="73"/>
      <c r="L19" s="74"/>
      <c r="M19" s="75"/>
      <c r="N19" s="76"/>
      <c r="O19" s="77"/>
      <c r="Q19" s="79"/>
    </row>
    <row r="20" spans="1:21" s="87" customFormat="1" ht="26.25" customHeight="1" x14ac:dyDescent="0.25">
      <c r="A20" s="38" t="s">
        <v>42</v>
      </c>
      <c r="B20" s="39" t="s">
        <v>43</v>
      </c>
      <c r="C20" s="39"/>
      <c r="D20" s="80"/>
      <c r="E20" s="80"/>
      <c r="F20" s="80"/>
      <c r="G20" s="81"/>
      <c r="H20" s="80"/>
      <c r="I20" s="42"/>
      <c r="J20" s="43"/>
      <c r="K20" s="82"/>
      <c r="L20" s="83"/>
      <c r="M20" s="84"/>
      <c r="N20" s="85"/>
      <c r="O20" s="86"/>
      <c r="Q20" s="49"/>
    </row>
    <row r="21" spans="1:21" s="97" customFormat="1" ht="26.25" customHeight="1" x14ac:dyDescent="0.2">
      <c r="A21" s="88"/>
      <c r="B21" s="89" t="s">
        <v>44</v>
      </c>
      <c r="C21" s="89"/>
      <c r="E21" s="90"/>
      <c r="F21" s="90"/>
      <c r="G21" s="81"/>
      <c r="H21" s="90"/>
      <c r="I21" s="91"/>
      <c r="J21" s="92"/>
      <c r="K21" s="93"/>
      <c r="L21" s="94"/>
      <c r="M21" s="95"/>
      <c r="N21" s="96"/>
      <c r="O21" s="62">
        <f t="shared" ref="O21:O29" si="3">SUM(K21:N21)</f>
        <v>0</v>
      </c>
      <c r="Q21" s="64">
        <f t="shared" ref="Q21:Q29" si="4">+O21-F21</f>
        <v>0</v>
      </c>
    </row>
    <row r="22" spans="1:21" s="101" customFormat="1" ht="26.25" customHeight="1" x14ac:dyDescent="0.2">
      <c r="A22" s="98">
        <v>1</v>
      </c>
      <c r="B22" s="99" t="s">
        <v>45</v>
      </c>
      <c r="C22" s="52" t="s">
        <v>46</v>
      </c>
      <c r="D22" s="90">
        <f>25+30+50+30+15</f>
        <v>150</v>
      </c>
      <c r="E22" s="53">
        <v>57</v>
      </c>
      <c r="F22" s="53"/>
      <c r="G22" s="56">
        <v>57</v>
      </c>
      <c r="H22" s="53"/>
      <c r="I22" s="57">
        <v>4474</v>
      </c>
      <c r="J22" s="58"/>
      <c r="K22" s="59"/>
      <c r="L22" s="60"/>
      <c r="M22" s="53"/>
      <c r="N22" s="61"/>
      <c r="O22" s="100">
        <f t="shared" si="3"/>
        <v>0</v>
      </c>
      <c r="P22" s="101">
        <f>+VLOOKUP(B22,'[155]m codes'!$A:$B,2,0)</f>
        <v>200030286</v>
      </c>
      <c r="Q22" s="53">
        <f t="shared" si="4"/>
        <v>0</v>
      </c>
    </row>
    <row r="23" spans="1:21" s="63" customFormat="1" ht="26.25" customHeight="1" x14ac:dyDescent="0.2">
      <c r="A23" s="50">
        <f>+A22+1</f>
        <v>2</v>
      </c>
      <c r="B23" s="51" t="s">
        <v>48</v>
      </c>
      <c r="C23" s="52" t="s">
        <v>46</v>
      </c>
      <c r="D23" s="53"/>
      <c r="E23" s="53"/>
      <c r="F23" s="53"/>
      <c r="G23" s="56"/>
      <c r="H23" s="53"/>
      <c r="I23" s="57"/>
      <c r="J23" s="58"/>
      <c r="K23" s="59"/>
      <c r="L23" s="60"/>
      <c r="M23" s="53"/>
      <c r="N23" s="61"/>
      <c r="O23" s="62">
        <f t="shared" si="3"/>
        <v>0</v>
      </c>
      <c r="P23" s="63">
        <f>+VLOOKUP(B23,'[155]m codes'!$A:$B,2,0)</f>
        <v>200030287</v>
      </c>
      <c r="Q23" s="102">
        <f t="shared" si="4"/>
        <v>0</v>
      </c>
      <c r="U23" s="101"/>
    </row>
    <row r="24" spans="1:21" s="63" customFormat="1" ht="26.25" customHeight="1" x14ac:dyDescent="0.25">
      <c r="A24" s="50">
        <f t="shared" ref="A24:A29" si="5">+A23+1</f>
        <v>3</v>
      </c>
      <c r="B24" s="51" t="s">
        <v>49</v>
      </c>
      <c r="C24" s="52" t="s">
        <v>46</v>
      </c>
      <c r="D24" s="53">
        <f>2+1</f>
        <v>3</v>
      </c>
      <c r="E24" s="53">
        <v>3</v>
      </c>
      <c r="F24" s="53"/>
      <c r="G24" s="56">
        <v>3</v>
      </c>
      <c r="H24" s="53"/>
      <c r="I24" s="57"/>
      <c r="J24" s="58"/>
      <c r="K24" s="59"/>
      <c r="L24" s="60"/>
      <c r="M24" s="53"/>
      <c r="N24" s="61"/>
      <c r="O24" s="62">
        <f t="shared" si="3"/>
        <v>0</v>
      </c>
      <c r="P24" s="63">
        <f>+VLOOKUP(B24,'[155]m codes'!$A:$B,2,0)</f>
        <v>200030288</v>
      </c>
      <c r="Q24" s="102">
        <f t="shared" si="4"/>
        <v>0</v>
      </c>
      <c r="S24" s="184" t="s">
        <v>368</v>
      </c>
      <c r="U24" s="101"/>
    </row>
    <row r="25" spans="1:21" s="63" customFormat="1" ht="26.25" customHeight="1" x14ac:dyDescent="0.25">
      <c r="A25" s="50">
        <f t="shared" si="5"/>
        <v>4</v>
      </c>
      <c r="B25" s="51" t="s">
        <v>50</v>
      </c>
      <c r="C25" s="52" t="s">
        <v>46</v>
      </c>
      <c r="D25" s="53">
        <v>12</v>
      </c>
      <c r="E25" s="227"/>
      <c r="F25" s="227"/>
      <c r="G25" s="227"/>
      <c r="H25" s="53"/>
      <c r="I25" s="57"/>
      <c r="J25" s="58"/>
      <c r="K25" s="59"/>
      <c r="L25" s="60"/>
      <c r="M25" s="53"/>
      <c r="N25" s="61"/>
      <c r="O25" s="62">
        <f t="shared" si="3"/>
        <v>0</v>
      </c>
      <c r="P25" s="63">
        <f>+VLOOKUP(B25,'[155]m codes'!$A:$B,2,0)</f>
        <v>200030289</v>
      </c>
      <c r="Q25" s="102">
        <f>+O25-F27</f>
        <v>0</v>
      </c>
      <c r="S25" s="184" t="s">
        <v>369</v>
      </c>
      <c r="U25" s="101"/>
    </row>
    <row r="26" spans="1:21" s="63" customFormat="1" ht="26.25" customHeight="1" x14ac:dyDescent="0.25">
      <c r="A26" s="50">
        <f t="shared" si="5"/>
        <v>5</v>
      </c>
      <c r="B26" s="51" t="s">
        <v>51</v>
      </c>
      <c r="C26" s="52" t="s">
        <v>46</v>
      </c>
      <c r="D26" s="53">
        <v>4</v>
      </c>
      <c r="E26" s="227"/>
      <c r="F26" s="227"/>
      <c r="G26" s="227"/>
      <c r="H26" s="53"/>
      <c r="I26" s="57">
        <v>4474</v>
      </c>
      <c r="J26" s="58"/>
      <c r="K26" s="59"/>
      <c r="L26" s="60"/>
      <c r="M26" s="53"/>
      <c r="N26" s="61"/>
      <c r="O26" s="62">
        <f t="shared" si="3"/>
        <v>0</v>
      </c>
      <c r="P26" s="63">
        <f>+VLOOKUP(B26,'[155]m codes'!$A:$B,2,0)</f>
        <v>200032212</v>
      </c>
      <c r="Q26" s="102" t="e">
        <f>+O26-#REF!</f>
        <v>#REF!</v>
      </c>
      <c r="S26" s="184" t="s">
        <v>357</v>
      </c>
      <c r="U26" s="101"/>
    </row>
    <row r="27" spans="1:21" s="63" customFormat="1" ht="26.25" customHeight="1" x14ac:dyDescent="0.2">
      <c r="A27" s="50">
        <f t="shared" si="5"/>
        <v>6</v>
      </c>
      <c r="B27" s="51" t="s">
        <v>52</v>
      </c>
      <c r="C27" s="52" t="s">
        <v>46</v>
      </c>
      <c r="D27" s="53">
        <v>4</v>
      </c>
      <c r="E27" s="53">
        <v>3</v>
      </c>
      <c r="F27" s="53"/>
      <c r="G27" s="56">
        <v>3</v>
      </c>
      <c r="H27" s="53"/>
      <c r="I27" s="57"/>
      <c r="J27" s="58"/>
      <c r="K27" s="59"/>
      <c r="L27" s="60"/>
      <c r="M27" s="53"/>
      <c r="N27" s="61"/>
      <c r="O27" s="62">
        <f t="shared" si="3"/>
        <v>0</v>
      </c>
      <c r="P27" s="63">
        <f>+VLOOKUP(B27,'[155]m codes'!$A:$B,2,0)</f>
        <v>200030291</v>
      </c>
      <c r="Q27" s="102" t="e">
        <f>+O27-#REF!</f>
        <v>#REF!</v>
      </c>
      <c r="U27" s="101"/>
    </row>
    <row r="28" spans="1:21" s="63" customFormat="1" ht="26.25" customHeight="1" x14ac:dyDescent="0.2">
      <c r="A28" s="50">
        <f t="shared" si="5"/>
        <v>7</v>
      </c>
      <c r="B28" s="51" t="s">
        <v>53</v>
      </c>
      <c r="C28" s="52" t="s">
        <v>46</v>
      </c>
      <c r="D28" s="53"/>
      <c r="E28" s="53"/>
      <c r="F28" s="53"/>
      <c r="G28" s="56"/>
      <c r="H28" s="53"/>
      <c r="I28" s="57"/>
      <c r="J28" s="58"/>
      <c r="K28" s="59"/>
      <c r="L28" s="60"/>
      <c r="M28" s="53"/>
      <c r="N28" s="61"/>
      <c r="O28" s="62">
        <f t="shared" si="3"/>
        <v>0</v>
      </c>
      <c r="P28" s="63">
        <f>+VLOOKUP(B28,'[155]m codes'!$A:$B,2,0)</f>
        <v>200030293</v>
      </c>
      <c r="Q28" s="102">
        <f t="shared" si="4"/>
        <v>0</v>
      </c>
      <c r="U28" s="101"/>
    </row>
    <row r="29" spans="1:21" s="63" customFormat="1" ht="26.25" customHeight="1" x14ac:dyDescent="0.2">
      <c r="A29" s="50">
        <f t="shared" si="5"/>
        <v>8</v>
      </c>
      <c r="B29" s="51" t="s">
        <v>54</v>
      </c>
      <c r="C29" s="52" t="s">
        <v>46</v>
      </c>
      <c r="D29" s="53"/>
      <c r="E29" s="53"/>
      <c r="F29" s="53"/>
      <c r="G29" s="56"/>
      <c r="H29" s="53"/>
      <c r="I29" s="57"/>
      <c r="J29" s="58"/>
      <c r="K29" s="59"/>
      <c r="L29" s="60"/>
      <c r="M29" s="53"/>
      <c r="N29" s="61"/>
      <c r="O29" s="62">
        <f t="shared" si="3"/>
        <v>0</v>
      </c>
      <c r="P29" s="63">
        <f>+VLOOKUP(B29,'[155]m codes'!$A:$B,2,0)</f>
        <v>200030300</v>
      </c>
      <c r="Q29" s="64">
        <f t="shared" si="4"/>
        <v>0</v>
      </c>
      <c r="U29" s="101"/>
    </row>
    <row r="30" spans="1:21" s="78" customFormat="1" ht="26.25" customHeight="1" x14ac:dyDescent="0.25">
      <c r="A30" s="67"/>
      <c r="B30" s="68" t="s">
        <v>41</v>
      </c>
      <c r="C30" s="68"/>
      <c r="D30" s="69"/>
      <c r="E30" s="69"/>
      <c r="F30" s="69"/>
      <c r="G30" s="70"/>
      <c r="H30" s="69"/>
      <c r="I30" s="71"/>
      <c r="J30" s="72"/>
      <c r="K30" s="73"/>
      <c r="L30" s="74"/>
      <c r="M30" s="75"/>
      <c r="N30" s="76"/>
      <c r="O30" s="77"/>
      <c r="Q30" s="79"/>
    </row>
    <row r="31" spans="1:21" ht="26.25" customHeight="1" x14ac:dyDescent="0.25">
      <c r="A31" s="88" t="s">
        <v>55</v>
      </c>
      <c r="B31" s="89" t="s">
        <v>56</v>
      </c>
      <c r="C31" s="89"/>
      <c r="D31" s="90"/>
      <c r="E31" s="90"/>
      <c r="F31" s="90"/>
      <c r="G31" s="81"/>
      <c r="H31" s="90"/>
      <c r="I31" s="91"/>
      <c r="J31" s="92"/>
      <c r="K31" s="93"/>
      <c r="L31" s="94"/>
      <c r="M31" s="95"/>
      <c r="N31" s="96"/>
      <c r="O31" s="103"/>
      <c r="Q31" s="64">
        <f t="shared" ref="Q31:Q64" si="6">+O31-F31</f>
        <v>0</v>
      </c>
    </row>
    <row r="32" spans="1:21" s="63" customFormat="1" ht="26.25" customHeight="1" x14ac:dyDescent="0.2">
      <c r="A32" s="50">
        <v>1</v>
      </c>
      <c r="B32" s="51" t="s">
        <v>57</v>
      </c>
      <c r="C32" s="52" t="s">
        <v>46</v>
      </c>
      <c r="D32" s="53">
        <v>55</v>
      </c>
      <c r="E32" s="53">
        <v>55</v>
      </c>
      <c r="F32" s="53"/>
      <c r="G32" s="56">
        <v>55</v>
      </c>
      <c r="H32" s="53"/>
      <c r="I32" s="57">
        <v>4474</v>
      </c>
      <c r="J32" s="58"/>
      <c r="K32" s="59"/>
      <c r="L32" s="60"/>
      <c r="M32" s="53"/>
      <c r="N32" s="61"/>
      <c r="O32" s="62">
        <f t="shared" ref="O32:O64" si="7">SUM(K32:N32)</f>
        <v>0</v>
      </c>
      <c r="P32" s="63">
        <f>+VLOOKUP(B32,'[155]m codes'!$A:$B,2,0)</f>
        <v>200032593</v>
      </c>
      <c r="Q32" s="64">
        <f t="shared" si="6"/>
        <v>0</v>
      </c>
    </row>
    <row r="33" spans="1:17" s="63" customFormat="1" ht="26.25" customHeight="1" x14ac:dyDescent="0.2">
      <c r="A33" s="50">
        <f>+A32+1</f>
        <v>2</v>
      </c>
      <c r="B33" s="51" t="s">
        <v>58</v>
      </c>
      <c r="C33" s="52" t="s">
        <v>46</v>
      </c>
      <c r="D33" s="53"/>
      <c r="E33" s="53"/>
      <c r="F33" s="53"/>
      <c r="G33" s="56"/>
      <c r="H33" s="53"/>
      <c r="I33" s="57"/>
      <c r="J33" s="58"/>
      <c r="K33" s="59"/>
      <c r="L33" s="60"/>
      <c r="M33" s="53"/>
      <c r="N33" s="61"/>
      <c r="O33" s="62">
        <f t="shared" si="7"/>
        <v>0</v>
      </c>
      <c r="P33" s="63">
        <f>+VLOOKUP(B33,'[155]m codes'!$A:$B,2,0)</f>
        <v>200032575</v>
      </c>
      <c r="Q33" s="64">
        <f t="shared" si="6"/>
        <v>0</v>
      </c>
    </row>
    <row r="34" spans="1:17" s="63" customFormat="1" ht="26.25" customHeight="1" x14ac:dyDescent="0.2">
      <c r="A34" s="50">
        <f t="shared" ref="A34:A64" si="8">+A33+1</f>
        <v>3</v>
      </c>
      <c r="B34" s="51" t="s">
        <v>59</v>
      </c>
      <c r="C34" s="52" t="s">
        <v>46</v>
      </c>
      <c r="D34" s="53"/>
      <c r="E34" s="53"/>
      <c r="F34" s="53"/>
      <c r="G34" s="56"/>
      <c r="H34" s="53"/>
      <c r="I34" s="57"/>
      <c r="J34" s="58"/>
      <c r="K34" s="59"/>
      <c r="L34" s="60"/>
      <c r="M34" s="53"/>
      <c r="N34" s="61"/>
      <c r="O34" s="62">
        <f t="shared" si="7"/>
        <v>0</v>
      </c>
      <c r="P34" s="63">
        <f>+VLOOKUP(B34,'[155]m codes'!$A:$B,2,0)</f>
        <v>200032202</v>
      </c>
      <c r="Q34" s="64">
        <f t="shared" si="6"/>
        <v>0</v>
      </c>
    </row>
    <row r="35" spans="1:17" s="63" customFormat="1" ht="26.25" customHeight="1" x14ac:dyDescent="0.2">
      <c r="A35" s="50">
        <f t="shared" si="8"/>
        <v>4</v>
      </c>
      <c r="B35" s="51" t="s">
        <v>60</v>
      </c>
      <c r="C35" s="52" t="s">
        <v>46</v>
      </c>
      <c r="D35" s="53"/>
      <c r="E35" s="53"/>
      <c r="F35" s="53"/>
      <c r="G35" s="56"/>
      <c r="H35" s="53"/>
      <c r="I35" s="57">
        <v>4474</v>
      </c>
      <c r="J35" s="58"/>
      <c r="K35" s="59"/>
      <c r="L35" s="60"/>
      <c r="M35" s="53"/>
      <c r="N35" s="61"/>
      <c r="O35" s="62">
        <f t="shared" si="7"/>
        <v>0</v>
      </c>
      <c r="P35" s="63">
        <f>+VLOOKUP(B35,'[155]m codes'!$A:$B,2,0)</f>
        <v>200032233</v>
      </c>
      <c r="Q35" s="64">
        <f t="shared" si="6"/>
        <v>0</v>
      </c>
    </row>
    <row r="36" spans="1:17" s="63" customFormat="1" ht="26.25" customHeight="1" x14ac:dyDescent="0.2">
      <c r="A36" s="50">
        <f t="shared" si="8"/>
        <v>5</v>
      </c>
      <c r="B36" s="51" t="s">
        <v>61</v>
      </c>
      <c r="C36" s="52" t="s">
        <v>46</v>
      </c>
      <c r="D36" s="53"/>
      <c r="E36" s="53"/>
      <c r="F36" s="53"/>
      <c r="G36" s="56"/>
      <c r="H36" s="53"/>
      <c r="I36" s="57"/>
      <c r="J36" s="58"/>
      <c r="K36" s="59"/>
      <c r="L36" s="60"/>
      <c r="M36" s="53"/>
      <c r="N36" s="61"/>
      <c r="O36" s="62">
        <f t="shared" si="7"/>
        <v>0</v>
      </c>
      <c r="P36" s="63">
        <f>+VLOOKUP(B36,'[155]m codes'!$A:$B,2,0)</f>
        <v>200032203</v>
      </c>
      <c r="Q36" s="64">
        <f t="shared" si="6"/>
        <v>0</v>
      </c>
    </row>
    <row r="37" spans="1:17" s="63" customFormat="1" ht="26.25" customHeight="1" x14ac:dyDescent="0.2">
      <c r="A37" s="50">
        <f t="shared" si="8"/>
        <v>6</v>
      </c>
      <c r="B37" s="51" t="s">
        <v>62</v>
      </c>
      <c r="C37" s="52" t="s">
        <v>46</v>
      </c>
      <c r="D37" s="53"/>
      <c r="E37" s="53"/>
      <c r="F37" s="53"/>
      <c r="G37" s="56"/>
      <c r="H37" s="53"/>
      <c r="I37" s="57"/>
      <c r="J37" s="58"/>
      <c r="K37" s="59"/>
      <c r="L37" s="60"/>
      <c r="M37" s="53"/>
      <c r="N37" s="61"/>
      <c r="O37" s="62">
        <f t="shared" si="7"/>
        <v>0</v>
      </c>
      <c r="P37" s="63">
        <f>+VLOOKUP(B37,'[155]m codes'!$A:$B,2,0)</f>
        <v>200032204</v>
      </c>
      <c r="Q37" s="64">
        <f t="shared" si="6"/>
        <v>0</v>
      </c>
    </row>
    <row r="38" spans="1:17" s="63" customFormat="1" ht="26.25" customHeight="1" x14ac:dyDescent="0.2">
      <c r="A38" s="50">
        <f t="shared" si="8"/>
        <v>7</v>
      </c>
      <c r="B38" s="51" t="s">
        <v>63</v>
      </c>
      <c r="C38" s="52" t="s">
        <v>46</v>
      </c>
      <c r="D38" s="53"/>
      <c r="E38" s="53"/>
      <c r="F38" s="53"/>
      <c r="G38" s="56"/>
      <c r="H38" s="53"/>
      <c r="I38" s="57">
        <v>4474</v>
      </c>
      <c r="J38" s="58"/>
      <c r="K38" s="59"/>
      <c r="L38" s="60"/>
      <c r="M38" s="53"/>
      <c r="N38" s="61"/>
      <c r="O38" s="62">
        <f t="shared" si="7"/>
        <v>0</v>
      </c>
      <c r="P38" s="63">
        <f>+VLOOKUP(B38,'[155]m codes'!$A:$B,2,0)</f>
        <v>200032234</v>
      </c>
      <c r="Q38" s="64">
        <f t="shared" si="6"/>
        <v>0</v>
      </c>
    </row>
    <row r="39" spans="1:17" s="63" customFormat="1" ht="26.25" customHeight="1" x14ac:dyDescent="0.2">
      <c r="A39" s="50">
        <f t="shared" si="8"/>
        <v>8</v>
      </c>
      <c r="B39" s="51" t="s">
        <v>64</v>
      </c>
      <c r="C39" s="52" t="s">
        <v>46</v>
      </c>
      <c r="D39" s="53"/>
      <c r="E39" s="53"/>
      <c r="F39" s="53"/>
      <c r="G39" s="56"/>
      <c r="H39" s="53"/>
      <c r="I39" s="57"/>
      <c r="J39" s="58"/>
      <c r="K39" s="59"/>
      <c r="L39" s="60"/>
      <c r="M39" s="53"/>
      <c r="N39" s="61"/>
      <c r="O39" s="62">
        <f t="shared" si="7"/>
        <v>0</v>
      </c>
      <c r="P39" s="63">
        <f>+VLOOKUP(B39,'[155]m codes'!$A:$B,2,0)</f>
        <v>200032205</v>
      </c>
      <c r="Q39" s="64">
        <f t="shared" si="6"/>
        <v>0</v>
      </c>
    </row>
    <row r="40" spans="1:17" s="63" customFormat="1" ht="26.25" customHeight="1" x14ac:dyDescent="0.2">
      <c r="A40" s="50">
        <f t="shared" si="8"/>
        <v>9</v>
      </c>
      <c r="B40" s="51" t="s">
        <v>65</v>
      </c>
      <c r="C40" s="52" t="s">
        <v>46</v>
      </c>
      <c r="D40" s="53"/>
      <c r="E40" s="53"/>
      <c r="F40" s="53"/>
      <c r="G40" s="56"/>
      <c r="H40" s="53"/>
      <c r="I40" s="57"/>
      <c r="J40" s="58"/>
      <c r="K40" s="59"/>
      <c r="L40" s="60"/>
      <c r="M40" s="53"/>
      <c r="N40" s="61"/>
      <c r="O40" s="62">
        <f t="shared" si="7"/>
        <v>0</v>
      </c>
      <c r="P40" s="63">
        <f>+VLOOKUP(B40,'[155]m codes'!$A:$B,2,0)</f>
        <v>200032206</v>
      </c>
      <c r="Q40" s="64">
        <f t="shared" si="6"/>
        <v>0</v>
      </c>
    </row>
    <row r="41" spans="1:17" s="63" customFormat="1" ht="26.25" customHeight="1" x14ac:dyDescent="0.2">
      <c r="A41" s="50">
        <f t="shared" si="8"/>
        <v>10</v>
      </c>
      <c r="B41" s="51" t="s">
        <v>66</v>
      </c>
      <c r="C41" s="52" t="s">
        <v>46</v>
      </c>
      <c r="D41" s="53"/>
      <c r="E41" s="53"/>
      <c r="F41" s="53"/>
      <c r="G41" s="56"/>
      <c r="H41" s="53"/>
      <c r="I41" s="57">
        <v>4474</v>
      </c>
      <c r="J41" s="58"/>
      <c r="K41" s="59"/>
      <c r="L41" s="60"/>
      <c r="M41" s="53"/>
      <c r="N41" s="61"/>
      <c r="O41" s="62">
        <f t="shared" si="7"/>
        <v>0</v>
      </c>
      <c r="P41" s="63">
        <f>+VLOOKUP(B41,'[155]m codes'!$A:$B,2,0)</f>
        <v>200032207</v>
      </c>
      <c r="Q41" s="64">
        <f t="shared" si="6"/>
        <v>0</v>
      </c>
    </row>
    <row r="42" spans="1:17" s="63" customFormat="1" ht="26.25" customHeight="1" x14ac:dyDescent="0.2">
      <c r="A42" s="50">
        <f t="shared" si="8"/>
        <v>11</v>
      </c>
      <c r="B42" s="51" t="s">
        <v>67</v>
      </c>
      <c r="C42" s="52" t="s">
        <v>46</v>
      </c>
      <c r="D42" s="53"/>
      <c r="E42" s="53"/>
      <c r="F42" s="53"/>
      <c r="G42" s="56"/>
      <c r="H42" s="53"/>
      <c r="I42" s="57"/>
      <c r="J42" s="58"/>
      <c r="K42" s="59"/>
      <c r="L42" s="60"/>
      <c r="M42" s="53"/>
      <c r="N42" s="61"/>
      <c r="O42" s="62">
        <f t="shared" si="7"/>
        <v>0</v>
      </c>
      <c r="P42" s="63">
        <f>+VLOOKUP(B42,'[155]m codes'!$A:$B,2,0)</f>
        <v>200032235</v>
      </c>
      <c r="Q42" s="64">
        <f t="shared" si="6"/>
        <v>0</v>
      </c>
    </row>
    <row r="43" spans="1:17" s="63" customFormat="1" ht="26.25" customHeight="1" x14ac:dyDescent="0.2">
      <c r="A43" s="50">
        <f t="shared" si="8"/>
        <v>12</v>
      </c>
      <c r="B43" s="51" t="s">
        <v>68</v>
      </c>
      <c r="C43" s="52" t="s">
        <v>46</v>
      </c>
      <c r="D43" s="53"/>
      <c r="E43" s="53"/>
      <c r="F43" s="53"/>
      <c r="G43" s="56"/>
      <c r="H43" s="53"/>
      <c r="I43" s="57"/>
      <c r="J43" s="58"/>
      <c r="K43" s="59"/>
      <c r="L43" s="60"/>
      <c r="M43" s="53"/>
      <c r="N43" s="61"/>
      <c r="O43" s="62">
        <f t="shared" si="7"/>
        <v>0</v>
      </c>
      <c r="P43" s="63">
        <f>+VLOOKUP(B43,'[155]m codes'!$A:$B,2,0)</f>
        <v>200032208</v>
      </c>
      <c r="Q43" s="64">
        <f t="shared" si="6"/>
        <v>0</v>
      </c>
    </row>
    <row r="44" spans="1:17" s="63" customFormat="1" ht="26.25" customHeight="1" x14ac:dyDescent="0.2">
      <c r="A44" s="50">
        <f t="shared" si="8"/>
        <v>13</v>
      </c>
      <c r="B44" s="51" t="s">
        <v>69</v>
      </c>
      <c r="C44" s="52" t="s">
        <v>46</v>
      </c>
      <c r="D44" s="53"/>
      <c r="E44" s="53"/>
      <c r="F44" s="53"/>
      <c r="G44" s="56"/>
      <c r="H44" s="53"/>
      <c r="I44" s="57">
        <v>4474</v>
      </c>
      <c r="J44" s="58"/>
      <c r="K44" s="59"/>
      <c r="L44" s="60"/>
      <c r="M44" s="53"/>
      <c r="N44" s="61"/>
      <c r="O44" s="62">
        <f t="shared" si="7"/>
        <v>0</v>
      </c>
      <c r="P44" s="63">
        <f>+VLOOKUP(B44,'[155]m codes'!$A:$B,2,0)</f>
        <v>200032209</v>
      </c>
      <c r="Q44" s="64">
        <f t="shared" si="6"/>
        <v>0</v>
      </c>
    </row>
    <row r="45" spans="1:17" s="63" customFormat="1" ht="26.25" customHeight="1" x14ac:dyDescent="0.2">
      <c r="A45" s="50">
        <f t="shared" si="8"/>
        <v>14</v>
      </c>
      <c r="B45" s="51" t="s">
        <v>70</v>
      </c>
      <c r="C45" s="52" t="s">
        <v>46</v>
      </c>
      <c r="D45" s="53"/>
      <c r="E45" s="53"/>
      <c r="F45" s="53"/>
      <c r="G45" s="56"/>
      <c r="H45" s="53"/>
      <c r="I45" s="57"/>
      <c r="J45" s="58"/>
      <c r="K45" s="59"/>
      <c r="L45" s="60"/>
      <c r="M45" s="53"/>
      <c r="N45" s="61"/>
      <c r="O45" s="62">
        <f t="shared" si="7"/>
        <v>0</v>
      </c>
      <c r="P45" s="63">
        <f>+VLOOKUP(B45,'[155]m codes'!$A:$B,2,0)</f>
        <v>200032210</v>
      </c>
      <c r="Q45" s="64">
        <f t="shared" si="6"/>
        <v>0</v>
      </c>
    </row>
    <row r="46" spans="1:17" s="63" customFormat="1" ht="26.25" customHeight="1" x14ac:dyDescent="0.2">
      <c r="A46" s="50">
        <f t="shared" si="8"/>
        <v>15</v>
      </c>
      <c r="B46" s="51" t="s">
        <v>71</v>
      </c>
      <c r="C46" s="52" t="s">
        <v>46</v>
      </c>
      <c r="D46" s="53"/>
      <c r="E46" s="53"/>
      <c r="F46" s="53"/>
      <c r="G46" s="56"/>
      <c r="H46" s="53"/>
      <c r="I46" s="57"/>
      <c r="J46" s="58"/>
      <c r="K46" s="59"/>
      <c r="L46" s="60"/>
      <c r="M46" s="53"/>
      <c r="N46" s="61"/>
      <c r="O46" s="62">
        <f t="shared" si="7"/>
        <v>0</v>
      </c>
      <c r="P46" s="63">
        <f>+VLOOKUP(B46,'[155]m codes'!$A:$B,2,0)</f>
        <v>200032211</v>
      </c>
      <c r="Q46" s="64">
        <f t="shared" si="6"/>
        <v>0</v>
      </c>
    </row>
    <row r="47" spans="1:17" s="63" customFormat="1" ht="26.25" customHeight="1" x14ac:dyDescent="0.2">
      <c r="A47" s="50">
        <f t="shared" si="8"/>
        <v>16</v>
      </c>
      <c r="B47" s="51" t="s">
        <v>72</v>
      </c>
      <c r="C47" s="52" t="s">
        <v>46</v>
      </c>
      <c r="D47" s="53"/>
      <c r="E47" s="53"/>
      <c r="F47" s="53"/>
      <c r="G47" s="56"/>
      <c r="H47" s="53"/>
      <c r="I47" s="57">
        <v>4474</v>
      </c>
      <c r="J47" s="58"/>
      <c r="K47" s="59"/>
      <c r="L47" s="60"/>
      <c r="M47" s="53"/>
      <c r="N47" s="61"/>
      <c r="O47" s="62">
        <f t="shared" si="7"/>
        <v>0</v>
      </c>
      <c r="P47" s="63">
        <f>+VLOOKUP(B47,'[155]m codes'!$A:$B,2,0)</f>
        <v>200032236</v>
      </c>
      <c r="Q47" s="64">
        <f t="shared" si="6"/>
        <v>0</v>
      </c>
    </row>
    <row r="48" spans="1:17" s="63" customFormat="1" ht="26.25" customHeight="1" x14ac:dyDescent="0.2">
      <c r="A48" s="50">
        <f t="shared" si="8"/>
        <v>17</v>
      </c>
      <c r="B48" s="51" t="s">
        <v>73</v>
      </c>
      <c r="C48" s="52" t="s">
        <v>46</v>
      </c>
      <c r="D48" s="53"/>
      <c r="E48" s="53"/>
      <c r="F48" s="53"/>
      <c r="G48" s="56"/>
      <c r="H48" s="53"/>
      <c r="I48" s="57"/>
      <c r="J48" s="58"/>
      <c r="K48" s="59"/>
      <c r="L48" s="60"/>
      <c r="M48" s="53"/>
      <c r="N48" s="61"/>
      <c r="O48" s="62">
        <f t="shared" si="7"/>
        <v>0</v>
      </c>
      <c r="P48" s="63">
        <f>+VLOOKUP(B48,'[155]m codes'!$A:$B,2,0)</f>
        <v>200032213</v>
      </c>
      <c r="Q48" s="102">
        <f t="shared" si="6"/>
        <v>0</v>
      </c>
    </row>
    <row r="49" spans="1:17" s="63" customFormat="1" ht="26.25" customHeight="1" x14ac:dyDescent="0.2">
      <c r="A49" s="50">
        <f t="shared" si="8"/>
        <v>18</v>
      </c>
      <c r="B49" s="51" t="s">
        <v>74</v>
      </c>
      <c r="C49" s="52" t="s">
        <v>46</v>
      </c>
      <c r="D49" s="53"/>
      <c r="E49" s="53"/>
      <c r="F49" s="53"/>
      <c r="G49" s="56"/>
      <c r="H49" s="53"/>
      <c r="I49" s="57"/>
      <c r="J49" s="58"/>
      <c r="K49" s="59"/>
      <c r="L49" s="60"/>
      <c r="M49" s="53"/>
      <c r="N49" s="61"/>
      <c r="O49" s="62">
        <f t="shared" si="7"/>
        <v>0</v>
      </c>
      <c r="P49" s="63">
        <f>+VLOOKUP(B49,'[155]m codes'!$A:$B,2,0)</f>
        <v>200032214</v>
      </c>
      <c r="Q49" s="64">
        <f t="shared" si="6"/>
        <v>0</v>
      </c>
    </row>
    <row r="50" spans="1:17" s="63" customFormat="1" ht="26.25" customHeight="1" x14ac:dyDescent="0.2">
      <c r="A50" s="50">
        <f t="shared" si="8"/>
        <v>19</v>
      </c>
      <c r="B50" s="51" t="s">
        <v>75</v>
      </c>
      <c r="C50" s="52" t="s">
        <v>46</v>
      </c>
      <c r="D50" s="53"/>
      <c r="E50" s="53"/>
      <c r="F50" s="53"/>
      <c r="G50" s="56"/>
      <c r="H50" s="53"/>
      <c r="I50" s="57">
        <v>4474</v>
      </c>
      <c r="J50" s="58"/>
      <c r="K50" s="59"/>
      <c r="L50" s="60"/>
      <c r="M50" s="53"/>
      <c r="N50" s="61"/>
      <c r="O50" s="62">
        <f t="shared" si="7"/>
        <v>0</v>
      </c>
      <c r="P50" s="63">
        <f>+VLOOKUP(B50,'[155]m codes'!$A:$B,2,0)</f>
        <v>200032215</v>
      </c>
      <c r="Q50" s="64">
        <f t="shared" si="6"/>
        <v>0</v>
      </c>
    </row>
    <row r="51" spans="1:17" s="63" customFormat="1" ht="26.25" customHeight="1" x14ac:dyDescent="0.2">
      <c r="A51" s="50">
        <f t="shared" si="8"/>
        <v>20</v>
      </c>
      <c r="B51" s="51" t="s">
        <v>76</v>
      </c>
      <c r="C51" s="52" t="s">
        <v>46</v>
      </c>
      <c r="D51" s="53"/>
      <c r="E51" s="53"/>
      <c r="F51" s="53"/>
      <c r="G51" s="56"/>
      <c r="H51" s="53"/>
      <c r="I51" s="57"/>
      <c r="J51" s="58"/>
      <c r="K51" s="59"/>
      <c r="L51" s="60"/>
      <c r="M51" s="53"/>
      <c r="N51" s="61"/>
      <c r="O51" s="62">
        <f t="shared" si="7"/>
        <v>0</v>
      </c>
      <c r="P51" s="63">
        <f>+VLOOKUP(B51,'[155]m codes'!$A:$B,2,0)</f>
        <v>200032216</v>
      </c>
      <c r="Q51" s="64">
        <f t="shared" si="6"/>
        <v>0</v>
      </c>
    </row>
    <row r="52" spans="1:17" s="63" customFormat="1" ht="26.25" customHeight="1" x14ac:dyDescent="0.2">
      <c r="A52" s="50">
        <f t="shared" si="8"/>
        <v>21</v>
      </c>
      <c r="B52" s="51" t="s">
        <v>77</v>
      </c>
      <c r="C52" s="52" t="s">
        <v>46</v>
      </c>
      <c r="D52" s="53"/>
      <c r="E52" s="53"/>
      <c r="F52" s="53"/>
      <c r="G52" s="56"/>
      <c r="H52" s="53"/>
      <c r="I52" s="57"/>
      <c r="J52" s="58"/>
      <c r="K52" s="59"/>
      <c r="L52" s="60"/>
      <c r="M52" s="53"/>
      <c r="N52" s="61"/>
      <c r="O52" s="62">
        <f t="shared" si="7"/>
        <v>0</v>
      </c>
      <c r="P52" s="63">
        <f>+VLOOKUP(B52,'[155]m codes'!$A:$B,2,0)</f>
        <v>200030290</v>
      </c>
      <c r="Q52" s="64">
        <f t="shared" si="6"/>
        <v>0</v>
      </c>
    </row>
    <row r="53" spans="1:17" s="63" customFormat="1" ht="26.25" customHeight="1" x14ac:dyDescent="0.2">
      <c r="A53" s="50">
        <f t="shared" si="8"/>
        <v>22</v>
      </c>
      <c r="B53" s="51" t="s">
        <v>78</v>
      </c>
      <c r="C53" s="52" t="s">
        <v>46</v>
      </c>
      <c r="D53" s="53"/>
      <c r="E53" s="53"/>
      <c r="F53" s="53"/>
      <c r="G53" s="56"/>
      <c r="H53" s="53"/>
      <c r="I53" s="57">
        <v>4474</v>
      </c>
      <c r="J53" s="58"/>
      <c r="K53" s="59"/>
      <c r="L53" s="60"/>
      <c r="M53" s="53"/>
      <c r="N53" s="61"/>
      <c r="O53" s="62">
        <f t="shared" si="7"/>
        <v>0</v>
      </c>
      <c r="P53" s="63">
        <f>+VLOOKUP(B53,'[155]m codes'!$A:$B,2,0)</f>
        <v>200032237</v>
      </c>
      <c r="Q53" s="64">
        <f t="shared" si="6"/>
        <v>0</v>
      </c>
    </row>
    <row r="54" spans="1:17" s="63" customFormat="1" ht="26.25" customHeight="1" x14ac:dyDescent="0.2">
      <c r="A54" s="50">
        <f t="shared" si="8"/>
        <v>23</v>
      </c>
      <c r="B54" s="51" t="s">
        <v>79</v>
      </c>
      <c r="C54" s="52" t="s">
        <v>46</v>
      </c>
      <c r="D54" s="53">
        <v>3</v>
      </c>
      <c r="E54" s="53"/>
      <c r="F54" s="53"/>
      <c r="G54" s="56"/>
      <c r="H54" s="53"/>
      <c r="I54" s="57"/>
      <c r="J54" s="58"/>
      <c r="K54" s="59"/>
      <c r="L54" s="60"/>
      <c r="M54" s="53"/>
      <c r="N54" s="61"/>
      <c r="O54" s="62">
        <f t="shared" si="7"/>
        <v>0</v>
      </c>
      <c r="P54" s="63">
        <f>+VLOOKUP(B54,'[155]m codes'!$A:$B,2,0)</f>
        <v>200032217</v>
      </c>
      <c r="Q54" s="64">
        <f t="shared" si="6"/>
        <v>0</v>
      </c>
    </row>
    <row r="55" spans="1:17" s="63" customFormat="1" ht="26.25" customHeight="1" x14ac:dyDescent="0.2">
      <c r="A55" s="50">
        <f t="shared" si="8"/>
        <v>24</v>
      </c>
      <c r="B55" s="51" t="s">
        <v>80</v>
      </c>
      <c r="C55" s="52" t="s">
        <v>46</v>
      </c>
      <c r="D55" s="53"/>
      <c r="E55" s="53"/>
      <c r="F55" s="53"/>
      <c r="G55" s="56"/>
      <c r="H55" s="53"/>
      <c r="I55" s="57"/>
      <c r="J55" s="58"/>
      <c r="K55" s="59"/>
      <c r="L55" s="60"/>
      <c r="M55" s="53"/>
      <c r="N55" s="61"/>
      <c r="O55" s="62">
        <f t="shared" si="7"/>
        <v>0</v>
      </c>
      <c r="P55" s="63">
        <f>+VLOOKUP(B55,'[155]m codes'!$A:$B,2,0)</f>
        <v>200032218</v>
      </c>
      <c r="Q55" s="64">
        <f t="shared" si="6"/>
        <v>0</v>
      </c>
    </row>
    <row r="56" spans="1:17" s="63" customFormat="1" ht="26.25" customHeight="1" x14ac:dyDescent="0.2">
      <c r="A56" s="50">
        <f t="shared" si="8"/>
        <v>25</v>
      </c>
      <c r="B56" s="51" t="s">
        <v>81</v>
      </c>
      <c r="C56" s="52" t="s">
        <v>46</v>
      </c>
      <c r="D56" s="53"/>
      <c r="E56" s="53"/>
      <c r="F56" s="53"/>
      <c r="G56" s="56"/>
      <c r="H56" s="53"/>
      <c r="I56" s="57">
        <v>4474</v>
      </c>
      <c r="J56" s="58"/>
      <c r="K56" s="59"/>
      <c r="L56" s="60"/>
      <c r="M56" s="53"/>
      <c r="N56" s="61"/>
      <c r="O56" s="62">
        <f t="shared" si="7"/>
        <v>0</v>
      </c>
      <c r="P56" s="63">
        <f>+VLOOKUP(B56,'[155]m codes'!$A:$B,2,0)</f>
        <v>200032219</v>
      </c>
      <c r="Q56" s="64">
        <f t="shared" si="6"/>
        <v>0</v>
      </c>
    </row>
    <row r="57" spans="1:17" s="63" customFormat="1" ht="26.25" customHeight="1" x14ac:dyDescent="0.2">
      <c r="A57" s="50">
        <f t="shared" si="8"/>
        <v>26</v>
      </c>
      <c r="B57" s="51" t="s">
        <v>82</v>
      </c>
      <c r="C57" s="52" t="s">
        <v>46</v>
      </c>
      <c r="D57" s="53"/>
      <c r="E57" s="53"/>
      <c r="F57" s="53"/>
      <c r="G57" s="56"/>
      <c r="H57" s="53"/>
      <c r="I57" s="57"/>
      <c r="J57" s="58"/>
      <c r="K57" s="59"/>
      <c r="L57" s="60"/>
      <c r="M57" s="53"/>
      <c r="N57" s="61"/>
      <c r="O57" s="62">
        <f t="shared" si="7"/>
        <v>0</v>
      </c>
      <c r="P57" s="63">
        <f>+VLOOKUP(B57,'[155]m codes'!$A:$B,2,0)</f>
        <v>200030292</v>
      </c>
      <c r="Q57" s="64">
        <f t="shared" si="6"/>
        <v>0</v>
      </c>
    </row>
    <row r="58" spans="1:17" s="63" customFormat="1" ht="26.25" customHeight="1" x14ac:dyDescent="0.2">
      <c r="A58" s="50">
        <f t="shared" si="8"/>
        <v>27</v>
      </c>
      <c r="B58" s="51" t="s">
        <v>83</v>
      </c>
      <c r="C58" s="52" t="s">
        <v>46</v>
      </c>
      <c r="D58" s="53"/>
      <c r="E58" s="53"/>
      <c r="F58" s="53"/>
      <c r="G58" s="56"/>
      <c r="H58" s="53"/>
      <c r="I58" s="57"/>
      <c r="J58" s="58"/>
      <c r="K58" s="59"/>
      <c r="L58" s="60"/>
      <c r="M58" s="53"/>
      <c r="N58" s="61"/>
      <c r="O58" s="62">
        <f t="shared" si="7"/>
        <v>0</v>
      </c>
      <c r="P58" s="63">
        <f>+VLOOKUP(B58,'[155]m codes'!$A:$B,2,0)</f>
        <v>200032220</v>
      </c>
      <c r="Q58" s="64">
        <f t="shared" si="6"/>
        <v>0</v>
      </c>
    </row>
    <row r="59" spans="1:17" s="63" customFormat="1" ht="26.25" customHeight="1" x14ac:dyDescent="0.2">
      <c r="A59" s="50">
        <f t="shared" si="8"/>
        <v>28</v>
      </c>
      <c r="B59" s="51" t="s">
        <v>84</v>
      </c>
      <c r="C59" s="52" t="s">
        <v>46</v>
      </c>
      <c r="D59" s="53">
        <v>2</v>
      </c>
      <c r="E59" s="53"/>
      <c r="F59" s="53"/>
      <c r="G59" s="56"/>
      <c r="H59" s="53"/>
      <c r="I59" s="57">
        <v>4474</v>
      </c>
      <c r="J59" s="58"/>
      <c r="K59" s="59"/>
      <c r="L59" s="60"/>
      <c r="M59" s="53"/>
      <c r="N59" s="61"/>
      <c r="O59" s="62">
        <f t="shared" si="7"/>
        <v>0</v>
      </c>
      <c r="P59" s="63">
        <f>+VLOOKUP(B59,'[155]m codes'!$A:$B,2,0)</f>
        <v>200032222</v>
      </c>
      <c r="Q59" s="64">
        <f t="shared" si="6"/>
        <v>0</v>
      </c>
    </row>
    <row r="60" spans="1:17" s="63" customFormat="1" ht="26.25" customHeight="1" x14ac:dyDescent="0.2">
      <c r="A60" s="50">
        <f t="shared" si="8"/>
        <v>29</v>
      </c>
      <c r="B60" s="51" t="s">
        <v>85</v>
      </c>
      <c r="C60" s="52" t="s">
        <v>46</v>
      </c>
      <c r="D60" s="53"/>
      <c r="E60" s="53"/>
      <c r="F60" s="53"/>
      <c r="G60" s="56"/>
      <c r="H60" s="53"/>
      <c r="I60" s="57"/>
      <c r="J60" s="58"/>
      <c r="K60" s="59"/>
      <c r="L60" s="60"/>
      <c r="M60" s="53"/>
      <c r="N60" s="61"/>
      <c r="O60" s="62">
        <f t="shared" si="7"/>
        <v>0</v>
      </c>
      <c r="P60" s="63">
        <f>+VLOOKUP(B60,'[155]m codes'!$A:$B,2,0)</f>
        <v>200030297</v>
      </c>
      <c r="Q60" s="64">
        <f t="shared" si="6"/>
        <v>0</v>
      </c>
    </row>
    <row r="61" spans="1:17" s="63" customFormat="1" ht="26.25" customHeight="1" x14ac:dyDescent="0.2">
      <c r="A61" s="50">
        <f t="shared" si="8"/>
        <v>30</v>
      </c>
      <c r="B61" s="51" t="s">
        <v>86</v>
      </c>
      <c r="C61" s="52" t="s">
        <v>46</v>
      </c>
      <c r="D61" s="53"/>
      <c r="E61" s="53"/>
      <c r="F61" s="53"/>
      <c r="G61" s="56"/>
      <c r="H61" s="53"/>
      <c r="I61" s="57"/>
      <c r="J61" s="58"/>
      <c r="K61" s="59"/>
      <c r="L61" s="60"/>
      <c r="M61" s="53"/>
      <c r="N61" s="61"/>
      <c r="O61" s="62">
        <f t="shared" si="7"/>
        <v>0</v>
      </c>
      <c r="P61" s="63">
        <f>+VLOOKUP(B61,'[155]m codes'!$A:$B,2,0)</f>
        <v>200030298</v>
      </c>
      <c r="Q61" s="64">
        <f t="shared" si="6"/>
        <v>0</v>
      </c>
    </row>
    <row r="62" spans="1:17" s="63" customFormat="1" ht="26.25" customHeight="1" x14ac:dyDescent="0.2">
      <c r="A62" s="50">
        <f t="shared" si="8"/>
        <v>31</v>
      </c>
      <c r="B62" s="51" t="s">
        <v>87</v>
      </c>
      <c r="C62" s="52" t="s">
        <v>46</v>
      </c>
      <c r="D62" s="53"/>
      <c r="E62" s="53"/>
      <c r="F62" s="53"/>
      <c r="G62" s="56"/>
      <c r="H62" s="53"/>
      <c r="I62" s="57"/>
      <c r="J62" s="58"/>
      <c r="K62" s="59"/>
      <c r="L62" s="60"/>
      <c r="M62" s="53"/>
      <c r="N62" s="61"/>
      <c r="O62" s="62">
        <f t="shared" si="7"/>
        <v>0</v>
      </c>
      <c r="P62" s="63">
        <f>+VLOOKUP(B62,'[155]m codes'!$A:$B,2,0)</f>
        <v>200032223</v>
      </c>
      <c r="Q62" s="64">
        <f t="shared" si="6"/>
        <v>0</v>
      </c>
    </row>
    <row r="63" spans="1:17" s="63" customFormat="1" ht="26.25" customHeight="1" x14ac:dyDescent="0.2">
      <c r="A63" s="50">
        <f t="shared" si="8"/>
        <v>32</v>
      </c>
      <c r="B63" s="51" t="s">
        <v>88</v>
      </c>
      <c r="C63" s="52" t="s">
        <v>46</v>
      </c>
      <c r="D63" s="53"/>
      <c r="E63" s="53"/>
      <c r="F63" s="53"/>
      <c r="G63" s="56"/>
      <c r="H63" s="53"/>
      <c r="I63" s="57"/>
      <c r="J63" s="58"/>
      <c r="K63" s="59"/>
      <c r="L63" s="60"/>
      <c r="M63" s="53"/>
      <c r="N63" s="61"/>
      <c r="O63" s="62">
        <f t="shared" si="7"/>
        <v>0</v>
      </c>
      <c r="P63" s="63">
        <f>+VLOOKUP(B63,'[155]m codes'!$A:$B,2,0)</f>
        <v>200032225</v>
      </c>
      <c r="Q63" s="64">
        <f t="shared" si="6"/>
        <v>0</v>
      </c>
    </row>
    <row r="64" spans="1:17" s="63" customFormat="1" ht="26.25" customHeight="1" x14ac:dyDescent="0.2">
      <c r="A64" s="50">
        <f t="shared" si="8"/>
        <v>33</v>
      </c>
      <c r="B64" s="51" t="s">
        <v>89</v>
      </c>
      <c r="C64" s="52" t="s">
        <v>46</v>
      </c>
      <c r="D64" s="53"/>
      <c r="E64" s="53"/>
      <c r="F64" s="53"/>
      <c r="G64" s="56"/>
      <c r="H64" s="53"/>
      <c r="I64" s="57"/>
      <c r="J64" s="58"/>
      <c r="K64" s="59"/>
      <c r="L64" s="60"/>
      <c r="M64" s="53"/>
      <c r="N64" s="61"/>
      <c r="O64" s="62">
        <f t="shared" si="7"/>
        <v>0</v>
      </c>
      <c r="P64" s="63">
        <f>+VLOOKUP(B64,'[155]m codes'!$A:$B,2,0)</f>
        <v>200032228</v>
      </c>
      <c r="Q64" s="64">
        <f t="shared" si="6"/>
        <v>0</v>
      </c>
    </row>
    <row r="65" spans="1:17" s="78" customFormat="1" ht="26.25" customHeight="1" x14ac:dyDescent="0.25">
      <c r="A65" s="67"/>
      <c r="B65" s="68" t="s">
        <v>41</v>
      </c>
      <c r="C65" s="68"/>
      <c r="D65" s="69"/>
      <c r="E65" s="69"/>
      <c r="F65" s="69"/>
      <c r="G65" s="70"/>
      <c r="H65" s="69"/>
      <c r="I65" s="71"/>
      <c r="J65" s="72"/>
      <c r="K65" s="73"/>
      <c r="L65" s="74"/>
      <c r="M65" s="75"/>
      <c r="N65" s="76"/>
      <c r="O65" s="77"/>
      <c r="Q65" s="79"/>
    </row>
    <row r="66" spans="1:17" ht="26.25" customHeight="1" x14ac:dyDescent="0.25">
      <c r="A66" s="88" t="s">
        <v>90</v>
      </c>
      <c r="B66" s="89" t="s">
        <v>91</v>
      </c>
      <c r="C66" s="89"/>
      <c r="D66" s="90"/>
      <c r="E66" s="90"/>
      <c r="F66" s="90"/>
      <c r="G66" s="81"/>
      <c r="H66" s="90"/>
      <c r="I66" s="91"/>
      <c r="J66" s="92"/>
      <c r="K66" s="93"/>
      <c r="L66" s="94"/>
      <c r="M66" s="95"/>
      <c r="N66" s="96"/>
      <c r="O66" s="103"/>
      <c r="P66" s="63"/>
      <c r="Q66" s="64">
        <f t="shared" ref="Q66:Q74" si="9">+O66-F66</f>
        <v>0</v>
      </c>
    </row>
    <row r="67" spans="1:17" s="63" customFormat="1" ht="26.25" customHeight="1" x14ac:dyDescent="0.2">
      <c r="A67" s="50">
        <v>1</v>
      </c>
      <c r="B67" s="51" t="s">
        <v>92</v>
      </c>
      <c r="C67" s="52" t="s">
        <v>46</v>
      </c>
      <c r="D67" s="53"/>
      <c r="E67" s="53"/>
      <c r="F67" s="53"/>
      <c r="G67" s="56"/>
      <c r="H67" s="53"/>
      <c r="I67" s="57">
        <v>4474</v>
      </c>
      <c r="J67" s="58"/>
      <c r="K67" s="59"/>
      <c r="L67" s="60"/>
      <c r="M67" s="53"/>
      <c r="N67" s="61"/>
      <c r="O67" s="62">
        <f t="shared" ref="O67:O74" si="10">SUM(K67:N67)</f>
        <v>0</v>
      </c>
      <c r="P67" s="63">
        <f>+VLOOKUP(B67,'[155]m codes'!$A:$B,2,0)</f>
        <v>200030301</v>
      </c>
      <c r="Q67" s="64">
        <f t="shared" si="9"/>
        <v>0</v>
      </c>
    </row>
    <row r="68" spans="1:17" s="63" customFormat="1" ht="26.25" customHeight="1" x14ac:dyDescent="0.2">
      <c r="A68" s="50">
        <f>+A67+1</f>
        <v>2</v>
      </c>
      <c r="B68" s="51" t="s">
        <v>93</v>
      </c>
      <c r="C68" s="52" t="s">
        <v>46</v>
      </c>
      <c r="D68" s="53"/>
      <c r="E68" s="53"/>
      <c r="F68" s="53"/>
      <c r="G68" s="56"/>
      <c r="H68" s="53"/>
      <c r="I68" s="57"/>
      <c r="J68" s="58"/>
      <c r="K68" s="59"/>
      <c r="L68" s="60"/>
      <c r="M68" s="53"/>
      <c r="N68" s="61"/>
      <c r="O68" s="62">
        <f t="shared" si="10"/>
        <v>0</v>
      </c>
      <c r="P68" s="63">
        <f>+VLOOKUP(B68,'[155]m codes'!$A:$B,2,0)</f>
        <v>200030302</v>
      </c>
      <c r="Q68" s="64">
        <f t="shared" si="9"/>
        <v>0</v>
      </c>
    </row>
    <row r="69" spans="1:17" s="63" customFormat="1" ht="26.25" customHeight="1" x14ac:dyDescent="0.2">
      <c r="A69" s="50">
        <f t="shared" ref="A69:A74" si="11">+A68+1</f>
        <v>3</v>
      </c>
      <c r="B69" s="51" t="s">
        <v>94</v>
      </c>
      <c r="C69" s="52" t="s">
        <v>46</v>
      </c>
      <c r="D69" s="53"/>
      <c r="E69" s="53"/>
      <c r="F69" s="53"/>
      <c r="G69" s="56"/>
      <c r="H69" s="53"/>
      <c r="I69" s="57">
        <v>4474</v>
      </c>
      <c r="J69" s="58"/>
      <c r="K69" s="59"/>
      <c r="L69" s="60"/>
      <c r="M69" s="53"/>
      <c r="N69" s="61"/>
      <c r="O69" s="62">
        <f t="shared" si="10"/>
        <v>0</v>
      </c>
      <c r="P69" s="63">
        <f>+VLOOKUP(B69,'[155]m codes'!$A:$B,2,0)</f>
        <v>200030303</v>
      </c>
      <c r="Q69" s="64">
        <f t="shared" si="9"/>
        <v>0</v>
      </c>
    </row>
    <row r="70" spans="1:17" s="63" customFormat="1" ht="26.25" customHeight="1" x14ac:dyDescent="0.2">
      <c r="A70" s="50">
        <f t="shared" si="11"/>
        <v>4</v>
      </c>
      <c r="B70" s="51" t="s">
        <v>95</v>
      </c>
      <c r="C70" s="52" t="s">
        <v>46</v>
      </c>
      <c r="D70" s="53"/>
      <c r="E70" s="53"/>
      <c r="F70" s="53"/>
      <c r="G70" s="56"/>
      <c r="H70" s="53"/>
      <c r="I70" s="57"/>
      <c r="J70" s="58"/>
      <c r="K70" s="59"/>
      <c r="L70" s="60"/>
      <c r="M70" s="53"/>
      <c r="N70" s="61"/>
      <c r="O70" s="62">
        <f t="shared" si="10"/>
        <v>0</v>
      </c>
      <c r="P70" s="63">
        <f>+VLOOKUP(B70,'[155]m codes'!$A:$B,2,0)</f>
        <v>200030304</v>
      </c>
      <c r="Q70" s="64">
        <f t="shared" si="9"/>
        <v>0</v>
      </c>
    </row>
    <row r="71" spans="1:17" s="63" customFormat="1" ht="26.25" customHeight="1" x14ac:dyDescent="0.2">
      <c r="A71" s="50">
        <f t="shared" si="11"/>
        <v>5</v>
      </c>
      <c r="B71" s="51" t="s">
        <v>96</v>
      </c>
      <c r="C71" s="52" t="s">
        <v>46</v>
      </c>
      <c r="D71" s="53"/>
      <c r="E71" s="53"/>
      <c r="F71" s="53"/>
      <c r="G71" s="56"/>
      <c r="H71" s="53"/>
      <c r="I71" s="57">
        <v>4474</v>
      </c>
      <c r="J71" s="58"/>
      <c r="K71" s="59"/>
      <c r="L71" s="60"/>
      <c r="M71" s="53"/>
      <c r="N71" s="61"/>
      <c r="O71" s="62">
        <f t="shared" si="10"/>
        <v>0</v>
      </c>
      <c r="P71" s="63">
        <f>+VLOOKUP(B71,'[155]m codes'!$A:$B,2,0)</f>
        <v>200032584</v>
      </c>
      <c r="Q71" s="64">
        <f t="shared" si="9"/>
        <v>0</v>
      </c>
    </row>
    <row r="72" spans="1:17" s="63" customFormat="1" ht="26.25" customHeight="1" x14ac:dyDescent="0.2">
      <c r="A72" s="50">
        <f t="shared" si="11"/>
        <v>6</v>
      </c>
      <c r="B72" s="51" t="s">
        <v>97</v>
      </c>
      <c r="C72" s="52" t="s">
        <v>46</v>
      </c>
      <c r="D72" s="53"/>
      <c r="E72" s="53"/>
      <c r="F72" s="53"/>
      <c r="G72" s="56"/>
      <c r="H72" s="53"/>
      <c r="I72" s="57"/>
      <c r="J72" s="58"/>
      <c r="K72" s="59"/>
      <c r="L72" s="60"/>
      <c r="M72" s="53"/>
      <c r="N72" s="61"/>
      <c r="O72" s="62">
        <f t="shared" si="10"/>
        <v>0</v>
      </c>
      <c r="P72" s="63">
        <f>+VLOOKUP(B72,'[155]m codes'!$A:$B,2,0)</f>
        <v>200030305</v>
      </c>
      <c r="Q72" s="64">
        <f t="shared" si="9"/>
        <v>0</v>
      </c>
    </row>
    <row r="73" spans="1:17" s="63" customFormat="1" ht="26.25" customHeight="1" x14ac:dyDescent="0.2">
      <c r="A73" s="50">
        <f t="shared" si="11"/>
        <v>7</v>
      </c>
      <c r="B73" s="51" t="s">
        <v>98</v>
      </c>
      <c r="C73" s="52" t="s">
        <v>46</v>
      </c>
      <c r="D73" s="53"/>
      <c r="E73" s="53"/>
      <c r="F73" s="53"/>
      <c r="G73" s="56"/>
      <c r="H73" s="53"/>
      <c r="I73" s="57">
        <v>4474</v>
      </c>
      <c r="J73" s="58"/>
      <c r="K73" s="59"/>
      <c r="L73" s="60"/>
      <c r="M73" s="53"/>
      <c r="N73" s="61"/>
      <c r="O73" s="62">
        <f t="shared" si="10"/>
        <v>0</v>
      </c>
      <c r="P73" s="63">
        <f>+VLOOKUP(B73,'[155]m codes'!$A:$B,2,0)</f>
        <v>200030306</v>
      </c>
      <c r="Q73" s="64">
        <f t="shared" si="9"/>
        <v>0</v>
      </c>
    </row>
    <row r="74" spans="1:17" s="63" customFormat="1" ht="26.25" customHeight="1" x14ac:dyDescent="0.2">
      <c r="A74" s="50">
        <f t="shared" si="11"/>
        <v>8</v>
      </c>
      <c r="B74" s="51" t="s">
        <v>99</v>
      </c>
      <c r="C74" s="52" t="s">
        <v>46</v>
      </c>
      <c r="D74" s="53"/>
      <c r="E74" s="53"/>
      <c r="F74" s="53"/>
      <c r="G74" s="56"/>
      <c r="H74" s="53"/>
      <c r="I74" s="57"/>
      <c r="J74" s="58"/>
      <c r="K74" s="59"/>
      <c r="L74" s="60"/>
      <c r="M74" s="53"/>
      <c r="N74" s="61"/>
      <c r="O74" s="62">
        <f t="shared" si="10"/>
        <v>0</v>
      </c>
      <c r="P74" s="63">
        <f>+VLOOKUP(B74,'[155]m codes'!$A:$B,2,0)</f>
        <v>200030308</v>
      </c>
      <c r="Q74" s="64">
        <f t="shared" si="9"/>
        <v>0</v>
      </c>
    </row>
    <row r="75" spans="1:17" s="78" customFormat="1" ht="26.25" customHeight="1" x14ac:dyDescent="0.25">
      <c r="A75" s="67"/>
      <c r="B75" s="68" t="s">
        <v>100</v>
      </c>
      <c r="C75" s="68"/>
      <c r="D75" s="69"/>
      <c r="E75" s="69"/>
      <c r="F75" s="69"/>
      <c r="G75" s="70"/>
      <c r="H75" s="69"/>
      <c r="I75" s="71"/>
      <c r="J75" s="72"/>
      <c r="K75" s="73"/>
      <c r="L75" s="74"/>
      <c r="M75" s="75"/>
      <c r="N75" s="76"/>
      <c r="O75" s="77"/>
      <c r="Q75" s="79"/>
    </row>
    <row r="76" spans="1:17" ht="26.25" customHeight="1" x14ac:dyDescent="0.25">
      <c r="A76" s="88" t="s">
        <v>101</v>
      </c>
      <c r="B76" s="89" t="s">
        <v>102</v>
      </c>
      <c r="C76" s="89"/>
      <c r="D76" s="90"/>
      <c r="E76" s="90"/>
      <c r="F76" s="90"/>
      <c r="G76" s="81"/>
      <c r="H76" s="90"/>
      <c r="I76" s="91"/>
      <c r="J76" s="92"/>
      <c r="K76" s="93"/>
      <c r="L76" s="94"/>
      <c r="M76" s="95"/>
      <c r="N76" s="96"/>
      <c r="O76" s="103"/>
      <c r="Q76" s="49"/>
    </row>
    <row r="77" spans="1:17" s="63" customFormat="1" ht="26.25" customHeight="1" x14ac:dyDescent="0.2">
      <c r="A77" s="50">
        <v>1</v>
      </c>
      <c r="B77" s="51" t="s">
        <v>103</v>
      </c>
      <c r="C77" s="52" t="s">
        <v>46</v>
      </c>
      <c r="D77" s="53"/>
      <c r="E77" s="53"/>
      <c r="F77" s="53"/>
      <c r="G77" s="56"/>
      <c r="H77" s="53"/>
      <c r="I77" s="57">
        <v>4474</v>
      </c>
      <c r="J77" s="58"/>
      <c r="K77" s="59"/>
      <c r="L77" s="60"/>
      <c r="M77" s="53"/>
      <c r="N77" s="61"/>
      <c r="O77" s="62">
        <f t="shared" ref="O77:O104" si="12">SUM(K77:N77)</f>
        <v>0</v>
      </c>
      <c r="P77" s="63">
        <f>+VLOOKUP(B77,'[155]m codes'!$A:$B,2,0)</f>
        <v>200030309</v>
      </c>
      <c r="Q77" s="64">
        <f t="shared" ref="Q77:Q104" si="13">+O77-F77</f>
        <v>0</v>
      </c>
    </row>
    <row r="78" spans="1:17" s="63" customFormat="1" ht="26.25" customHeight="1" x14ac:dyDescent="0.2">
      <c r="A78" s="50">
        <f>+A77+1</f>
        <v>2</v>
      </c>
      <c r="B78" s="51" t="s">
        <v>104</v>
      </c>
      <c r="C78" s="52" t="s">
        <v>46</v>
      </c>
      <c r="D78" s="53">
        <f>5+2</f>
        <v>7</v>
      </c>
      <c r="E78" s="53"/>
      <c r="F78" s="53"/>
      <c r="G78" s="56"/>
      <c r="H78" s="53"/>
      <c r="I78" s="57"/>
      <c r="J78" s="58"/>
      <c r="K78" s="59"/>
      <c r="L78" s="60"/>
      <c r="M78" s="53"/>
      <c r="N78" s="61"/>
      <c r="O78" s="62">
        <f t="shared" si="12"/>
        <v>0</v>
      </c>
      <c r="P78" s="63">
        <f>+VLOOKUP(B78,'[155]m codes'!$A:$B,2,0)</f>
        <v>200030311</v>
      </c>
      <c r="Q78" s="102">
        <f t="shared" si="13"/>
        <v>0</v>
      </c>
    </row>
    <row r="79" spans="1:17" s="63" customFormat="1" ht="26.25" customHeight="1" x14ac:dyDescent="0.2">
      <c r="A79" s="50">
        <f t="shared" ref="A79:A104" si="14">+A78+1</f>
        <v>3</v>
      </c>
      <c r="B79" s="51" t="s">
        <v>105</v>
      </c>
      <c r="C79" s="52" t="s">
        <v>46</v>
      </c>
      <c r="D79" s="53"/>
      <c r="E79" s="53"/>
      <c r="F79" s="53"/>
      <c r="G79" s="56"/>
      <c r="H79" s="53"/>
      <c r="I79" s="57"/>
      <c r="J79" s="58"/>
      <c r="K79" s="59"/>
      <c r="L79" s="60"/>
      <c r="M79" s="53"/>
      <c r="N79" s="61"/>
      <c r="O79" s="62">
        <f t="shared" si="12"/>
        <v>0</v>
      </c>
      <c r="P79" s="63">
        <f>+VLOOKUP(B79,'[155]m codes'!$A:$B,2,0)</f>
        <v>200030310</v>
      </c>
      <c r="Q79" s="64">
        <f t="shared" si="13"/>
        <v>0</v>
      </c>
    </row>
    <row r="80" spans="1:17" s="63" customFormat="1" ht="26.25" customHeight="1" x14ac:dyDescent="0.2">
      <c r="A80" s="50">
        <f t="shared" si="14"/>
        <v>4</v>
      </c>
      <c r="B80" s="51" t="s">
        <v>106</v>
      </c>
      <c r="C80" s="52" t="s">
        <v>46</v>
      </c>
      <c r="D80" s="53">
        <v>8</v>
      </c>
      <c r="E80" s="53"/>
      <c r="F80" s="53"/>
      <c r="G80" s="56"/>
      <c r="H80" s="53"/>
      <c r="I80" s="57">
        <v>4474</v>
      </c>
      <c r="J80" s="58"/>
      <c r="K80" s="59"/>
      <c r="L80" s="60"/>
      <c r="M80" s="53"/>
      <c r="N80" s="61"/>
      <c r="O80" s="62">
        <f t="shared" si="12"/>
        <v>0</v>
      </c>
      <c r="P80" s="63">
        <f>+VLOOKUP(B80,'[155]m codes'!$A:$B,2,0)</f>
        <v>200030314</v>
      </c>
      <c r="Q80" s="64">
        <f t="shared" si="13"/>
        <v>0</v>
      </c>
    </row>
    <row r="81" spans="1:17" s="63" customFormat="1" ht="26.25" customHeight="1" x14ac:dyDescent="0.2">
      <c r="A81" s="50">
        <f t="shared" si="14"/>
        <v>5</v>
      </c>
      <c r="B81" s="51" t="s">
        <v>107</v>
      </c>
      <c r="C81" s="52" t="s">
        <v>46</v>
      </c>
      <c r="D81" s="53"/>
      <c r="E81" s="53"/>
      <c r="F81" s="53"/>
      <c r="G81" s="56"/>
      <c r="H81" s="53"/>
      <c r="I81" s="57"/>
      <c r="J81" s="58"/>
      <c r="K81" s="59"/>
      <c r="L81" s="60"/>
      <c r="M81" s="53"/>
      <c r="N81" s="61"/>
      <c r="O81" s="62">
        <f t="shared" si="12"/>
        <v>0</v>
      </c>
      <c r="P81" s="63">
        <f>+VLOOKUP(B81,'[155]m codes'!$A:$B,2,0)</f>
        <v>200030312</v>
      </c>
      <c r="Q81" s="64">
        <f t="shared" si="13"/>
        <v>0</v>
      </c>
    </row>
    <row r="82" spans="1:17" s="63" customFormat="1" ht="26.25" customHeight="1" x14ac:dyDescent="0.2">
      <c r="A82" s="50">
        <f t="shared" si="14"/>
        <v>6</v>
      </c>
      <c r="B82" s="51" t="s">
        <v>108</v>
      </c>
      <c r="C82" s="52" t="s">
        <v>46</v>
      </c>
      <c r="D82" s="53"/>
      <c r="E82" s="53"/>
      <c r="F82" s="53"/>
      <c r="G82" s="56"/>
      <c r="H82" s="53"/>
      <c r="I82" s="57"/>
      <c r="J82" s="58"/>
      <c r="K82" s="59"/>
      <c r="L82" s="60"/>
      <c r="M82" s="53"/>
      <c r="N82" s="61"/>
      <c r="O82" s="62">
        <f t="shared" si="12"/>
        <v>0</v>
      </c>
      <c r="P82" s="63">
        <f>+VLOOKUP(B82,'[155]m codes'!$A:$B,2,0)</f>
        <v>200030313</v>
      </c>
      <c r="Q82" s="64">
        <f t="shared" si="13"/>
        <v>0</v>
      </c>
    </row>
    <row r="83" spans="1:17" s="63" customFormat="1" ht="26.25" customHeight="1" x14ac:dyDescent="0.2">
      <c r="A83" s="50">
        <f t="shared" si="14"/>
        <v>7</v>
      </c>
      <c r="B83" s="51" t="s">
        <v>109</v>
      </c>
      <c r="C83" s="52" t="s">
        <v>46</v>
      </c>
      <c r="D83" s="53"/>
      <c r="E83" s="53"/>
      <c r="F83" s="53"/>
      <c r="G83" s="56"/>
      <c r="H83" s="53"/>
      <c r="I83" s="57">
        <v>4474</v>
      </c>
      <c r="J83" s="58"/>
      <c r="K83" s="59"/>
      <c r="L83" s="60"/>
      <c r="M83" s="53"/>
      <c r="N83" s="61"/>
      <c r="O83" s="62">
        <f t="shared" si="12"/>
        <v>0</v>
      </c>
      <c r="P83" s="63">
        <f>+VLOOKUP(B83,'[155]m codes'!$A:$B,2,0)</f>
        <v>200032241</v>
      </c>
      <c r="Q83" s="64">
        <f t="shared" si="13"/>
        <v>0</v>
      </c>
    </row>
    <row r="84" spans="1:17" s="63" customFormat="1" ht="26.25" customHeight="1" x14ac:dyDescent="0.2">
      <c r="A84" s="50">
        <f t="shared" si="14"/>
        <v>8</v>
      </c>
      <c r="B84" s="51" t="s">
        <v>110</v>
      </c>
      <c r="C84" s="52" t="s">
        <v>46</v>
      </c>
      <c r="D84" s="53"/>
      <c r="E84" s="53"/>
      <c r="F84" s="53"/>
      <c r="G84" s="56"/>
      <c r="H84" s="53"/>
      <c r="I84" s="57"/>
      <c r="J84" s="58"/>
      <c r="K84" s="59"/>
      <c r="L84" s="60"/>
      <c r="M84" s="53"/>
      <c r="N84" s="61"/>
      <c r="O84" s="62">
        <f t="shared" si="12"/>
        <v>0</v>
      </c>
      <c r="P84" s="63">
        <f>+VLOOKUP(B84,'[155]m codes'!$A:$B,2,0)</f>
        <v>200032239</v>
      </c>
      <c r="Q84" s="64">
        <f t="shared" si="13"/>
        <v>0</v>
      </c>
    </row>
    <row r="85" spans="1:17" s="63" customFormat="1" ht="26.25" customHeight="1" x14ac:dyDescent="0.2">
      <c r="A85" s="50">
        <f t="shared" si="14"/>
        <v>9</v>
      </c>
      <c r="B85" s="51" t="s">
        <v>111</v>
      </c>
      <c r="C85" s="52" t="s">
        <v>46</v>
      </c>
      <c r="D85" s="53"/>
      <c r="E85" s="53"/>
      <c r="F85" s="53"/>
      <c r="G85" s="56"/>
      <c r="H85" s="53"/>
      <c r="I85" s="57"/>
      <c r="J85" s="58"/>
      <c r="K85" s="59"/>
      <c r="L85" s="60"/>
      <c r="M85" s="53"/>
      <c r="N85" s="61"/>
      <c r="O85" s="62">
        <f t="shared" si="12"/>
        <v>0</v>
      </c>
      <c r="P85" s="63">
        <f>+VLOOKUP(B85,'[155]m codes'!$A:$B,2,0)</f>
        <v>200032240</v>
      </c>
      <c r="Q85" s="64">
        <f t="shared" si="13"/>
        <v>0</v>
      </c>
    </row>
    <row r="86" spans="1:17" s="63" customFormat="1" ht="26.25" customHeight="1" x14ac:dyDescent="0.2">
      <c r="A86" s="50">
        <f t="shared" si="14"/>
        <v>10</v>
      </c>
      <c r="B86" s="51" t="s">
        <v>112</v>
      </c>
      <c r="C86" s="52" t="s">
        <v>46</v>
      </c>
      <c r="D86" s="53"/>
      <c r="E86" s="53"/>
      <c r="F86" s="53"/>
      <c r="G86" s="56"/>
      <c r="H86" s="53"/>
      <c r="I86" s="57">
        <v>4474</v>
      </c>
      <c r="J86" s="58"/>
      <c r="K86" s="59"/>
      <c r="L86" s="60"/>
      <c r="M86" s="53"/>
      <c r="N86" s="61"/>
      <c r="O86" s="62">
        <f t="shared" si="12"/>
        <v>0</v>
      </c>
      <c r="P86" s="63">
        <f>+VLOOKUP(B86,'[155]m codes'!$A:$B,2,0)</f>
        <v>200032242</v>
      </c>
      <c r="Q86" s="64">
        <f t="shared" si="13"/>
        <v>0</v>
      </c>
    </row>
    <row r="87" spans="1:17" s="63" customFormat="1" ht="26.25" customHeight="1" x14ac:dyDescent="0.2">
      <c r="A87" s="50">
        <f t="shared" si="14"/>
        <v>11</v>
      </c>
      <c r="B87" s="51" t="s">
        <v>113</v>
      </c>
      <c r="C87" s="52" t="s">
        <v>46</v>
      </c>
      <c r="D87" s="53">
        <v>1</v>
      </c>
      <c r="E87" s="53"/>
      <c r="F87" s="53"/>
      <c r="G87" s="56"/>
      <c r="H87" s="53"/>
      <c r="I87" s="57"/>
      <c r="J87" s="58"/>
      <c r="K87" s="59"/>
      <c r="L87" s="60"/>
      <c r="M87" s="53"/>
      <c r="N87" s="61"/>
      <c r="O87" s="62">
        <f t="shared" si="12"/>
        <v>0</v>
      </c>
      <c r="P87" s="63">
        <f>+VLOOKUP(B87,'[155]m codes'!$A:$B,2,0)</f>
        <v>200030320</v>
      </c>
      <c r="Q87" s="64">
        <f t="shared" si="13"/>
        <v>0</v>
      </c>
    </row>
    <row r="88" spans="1:17" s="63" customFormat="1" ht="26.25" customHeight="1" x14ac:dyDescent="0.2">
      <c r="A88" s="50">
        <f t="shared" si="14"/>
        <v>12</v>
      </c>
      <c r="B88" s="51" t="s">
        <v>114</v>
      </c>
      <c r="C88" s="52" t="s">
        <v>46</v>
      </c>
      <c r="D88" s="53"/>
      <c r="E88" s="53"/>
      <c r="F88" s="53"/>
      <c r="G88" s="56"/>
      <c r="H88" s="53"/>
      <c r="I88" s="57"/>
      <c r="J88" s="58"/>
      <c r="K88" s="59"/>
      <c r="L88" s="60"/>
      <c r="M88" s="53"/>
      <c r="N88" s="61"/>
      <c r="O88" s="62">
        <f t="shared" si="12"/>
        <v>0</v>
      </c>
      <c r="P88" s="63">
        <f>+VLOOKUP(B88,'[155]m codes'!$A:$B,2,0)</f>
        <v>200032243</v>
      </c>
      <c r="Q88" s="64">
        <f t="shared" si="13"/>
        <v>0</v>
      </c>
    </row>
    <row r="89" spans="1:17" s="63" customFormat="1" ht="26.25" customHeight="1" x14ac:dyDescent="0.2">
      <c r="A89" s="50">
        <f t="shared" si="14"/>
        <v>13</v>
      </c>
      <c r="B89" s="51" t="s">
        <v>115</v>
      </c>
      <c r="C89" s="52" t="s">
        <v>46</v>
      </c>
      <c r="D89" s="53"/>
      <c r="E89" s="53"/>
      <c r="F89" s="53"/>
      <c r="G89" s="56"/>
      <c r="H89" s="53"/>
      <c r="I89" s="57">
        <v>4474</v>
      </c>
      <c r="J89" s="58"/>
      <c r="K89" s="59"/>
      <c r="L89" s="60"/>
      <c r="M89" s="53"/>
      <c r="N89" s="61"/>
      <c r="O89" s="62">
        <f t="shared" si="12"/>
        <v>0</v>
      </c>
      <c r="P89" s="63">
        <f>+VLOOKUP(B89,'[155]m codes'!$A:$B,2,0)</f>
        <v>200030317</v>
      </c>
      <c r="Q89" s="64">
        <f t="shared" si="13"/>
        <v>0</v>
      </c>
    </row>
    <row r="90" spans="1:17" s="63" customFormat="1" ht="26.25" customHeight="1" x14ac:dyDescent="0.2">
      <c r="A90" s="50">
        <f t="shared" si="14"/>
        <v>14</v>
      </c>
      <c r="B90" s="51" t="s">
        <v>116</v>
      </c>
      <c r="C90" s="52" t="s">
        <v>46</v>
      </c>
      <c r="D90" s="53"/>
      <c r="E90" s="53"/>
      <c r="F90" s="53"/>
      <c r="G90" s="56"/>
      <c r="H90" s="53"/>
      <c r="I90" s="57"/>
      <c r="J90" s="58"/>
      <c r="K90" s="59"/>
      <c r="L90" s="60"/>
      <c r="M90" s="53"/>
      <c r="N90" s="61"/>
      <c r="O90" s="62">
        <f t="shared" si="12"/>
        <v>0</v>
      </c>
      <c r="P90" s="63">
        <f>+VLOOKUP(B90,'[155]m codes'!$A:$B,2,0)</f>
        <v>200030315</v>
      </c>
      <c r="Q90" s="64">
        <f t="shared" si="13"/>
        <v>0</v>
      </c>
    </row>
    <row r="91" spans="1:17" s="63" customFormat="1" ht="26.25" customHeight="1" x14ac:dyDescent="0.2">
      <c r="A91" s="50">
        <f t="shared" si="14"/>
        <v>15</v>
      </c>
      <c r="B91" s="51" t="s">
        <v>117</v>
      </c>
      <c r="C91" s="52" t="s">
        <v>46</v>
      </c>
      <c r="D91" s="53">
        <v>5</v>
      </c>
      <c r="E91" s="53"/>
      <c r="F91" s="53"/>
      <c r="G91" s="56"/>
      <c r="H91" s="53"/>
      <c r="I91" s="57"/>
      <c r="J91" s="58"/>
      <c r="K91" s="59"/>
      <c r="L91" s="60"/>
      <c r="M91" s="53"/>
      <c r="N91" s="61"/>
      <c r="O91" s="62">
        <f t="shared" si="12"/>
        <v>0</v>
      </c>
      <c r="P91" s="63">
        <f>+VLOOKUP(B91,'[155]m codes'!$A:$B,2,0)</f>
        <v>200030316</v>
      </c>
      <c r="Q91" s="64">
        <f t="shared" si="13"/>
        <v>0</v>
      </c>
    </row>
    <row r="92" spans="1:17" s="63" customFormat="1" ht="26.25" customHeight="1" x14ac:dyDescent="0.2">
      <c r="A92" s="50">
        <f t="shared" si="14"/>
        <v>16</v>
      </c>
      <c r="B92" s="51" t="s">
        <v>118</v>
      </c>
      <c r="C92" s="52" t="s">
        <v>46</v>
      </c>
      <c r="D92" s="53">
        <v>5</v>
      </c>
      <c r="E92" s="53"/>
      <c r="F92" s="53"/>
      <c r="G92" s="56"/>
      <c r="H92" s="53"/>
      <c r="I92" s="57">
        <v>4474</v>
      </c>
      <c r="J92" s="58"/>
      <c r="K92" s="59"/>
      <c r="L92" s="60"/>
      <c r="M92" s="53"/>
      <c r="N92" s="61"/>
      <c r="O92" s="62">
        <f t="shared" si="12"/>
        <v>0</v>
      </c>
      <c r="P92" s="63">
        <f>+VLOOKUP(B92,'[155]m codes'!$A:$B,2,0)</f>
        <v>200032247</v>
      </c>
      <c r="Q92" s="64">
        <f t="shared" si="13"/>
        <v>0</v>
      </c>
    </row>
    <row r="93" spans="1:17" s="63" customFormat="1" ht="26.25" customHeight="1" x14ac:dyDescent="0.2">
      <c r="A93" s="50">
        <f t="shared" si="14"/>
        <v>17</v>
      </c>
      <c r="B93" s="51" t="s">
        <v>119</v>
      </c>
      <c r="C93" s="52" t="s">
        <v>46</v>
      </c>
      <c r="D93" s="53"/>
      <c r="E93" s="53"/>
      <c r="F93" s="53"/>
      <c r="G93" s="56"/>
      <c r="H93" s="53"/>
      <c r="I93" s="57"/>
      <c r="J93" s="58"/>
      <c r="K93" s="59"/>
      <c r="L93" s="60"/>
      <c r="M93" s="53"/>
      <c r="N93" s="61"/>
      <c r="O93" s="62">
        <f t="shared" si="12"/>
        <v>0</v>
      </c>
      <c r="P93" s="63">
        <f>+VLOOKUP(B93,'[155]m codes'!$A:$B,2,0)</f>
        <v>200032246</v>
      </c>
      <c r="Q93" s="64">
        <f t="shared" si="13"/>
        <v>0</v>
      </c>
    </row>
    <row r="94" spans="1:17" s="63" customFormat="1" ht="26.25" customHeight="1" x14ac:dyDescent="0.2">
      <c r="A94" s="50">
        <f t="shared" si="14"/>
        <v>18</v>
      </c>
      <c r="B94" s="51" t="s">
        <v>120</v>
      </c>
      <c r="C94" s="52" t="s">
        <v>46</v>
      </c>
      <c r="D94" s="53"/>
      <c r="E94" s="53"/>
      <c r="F94" s="53"/>
      <c r="G94" s="56"/>
      <c r="H94" s="53"/>
      <c r="I94" s="57"/>
      <c r="J94" s="58"/>
      <c r="K94" s="59"/>
      <c r="L94" s="60"/>
      <c r="M94" s="53"/>
      <c r="N94" s="61"/>
      <c r="O94" s="62">
        <f t="shared" si="12"/>
        <v>0</v>
      </c>
      <c r="P94" s="63">
        <f>+VLOOKUP(B94,'[155]m codes'!$A:$B,2,0)</f>
        <v>200032245</v>
      </c>
      <c r="Q94" s="64">
        <f t="shared" si="13"/>
        <v>0</v>
      </c>
    </row>
    <row r="95" spans="1:17" s="63" customFormat="1" ht="26.25" customHeight="1" x14ac:dyDescent="0.2">
      <c r="A95" s="50">
        <f t="shared" si="14"/>
        <v>19</v>
      </c>
      <c r="B95" s="51" t="s">
        <v>121</v>
      </c>
      <c r="C95" s="52" t="s">
        <v>46</v>
      </c>
      <c r="D95" s="53"/>
      <c r="E95" s="53"/>
      <c r="F95" s="53"/>
      <c r="G95" s="56"/>
      <c r="H95" s="53"/>
      <c r="I95" s="57">
        <v>4474</v>
      </c>
      <c r="J95" s="58"/>
      <c r="K95" s="59"/>
      <c r="L95" s="60"/>
      <c r="M95" s="53"/>
      <c r="N95" s="61"/>
      <c r="O95" s="62">
        <f t="shared" si="12"/>
        <v>0</v>
      </c>
      <c r="P95" s="63">
        <f>+VLOOKUP(B95,'[155]m codes'!$A:$B,2,0)</f>
        <v>200030319</v>
      </c>
      <c r="Q95" s="64">
        <f t="shared" si="13"/>
        <v>0</v>
      </c>
    </row>
    <row r="96" spans="1:17" s="63" customFormat="1" ht="26.25" customHeight="1" x14ac:dyDescent="0.2">
      <c r="A96" s="50">
        <f t="shared" si="14"/>
        <v>20</v>
      </c>
      <c r="B96" s="51" t="s">
        <v>122</v>
      </c>
      <c r="C96" s="52" t="s">
        <v>46</v>
      </c>
      <c r="D96" s="53"/>
      <c r="E96" s="53"/>
      <c r="F96" s="53"/>
      <c r="G96" s="56"/>
      <c r="H96" s="53"/>
      <c r="I96" s="57"/>
      <c r="J96" s="58"/>
      <c r="K96" s="59"/>
      <c r="L96" s="60"/>
      <c r="M96" s="53"/>
      <c r="N96" s="61"/>
      <c r="O96" s="62">
        <f t="shared" si="12"/>
        <v>0</v>
      </c>
      <c r="P96" s="63">
        <f>+VLOOKUP(B96,'[155]m codes'!$A:$B,2,0)</f>
        <v>200032244</v>
      </c>
      <c r="Q96" s="64">
        <f t="shared" si="13"/>
        <v>0</v>
      </c>
    </row>
    <row r="97" spans="1:17" s="63" customFormat="1" ht="26.25" customHeight="1" x14ac:dyDescent="0.2">
      <c r="A97" s="50">
        <f t="shared" si="14"/>
        <v>21</v>
      </c>
      <c r="B97" s="51" t="s">
        <v>123</v>
      </c>
      <c r="C97" s="52" t="s">
        <v>46</v>
      </c>
      <c r="D97" s="53">
        <v>4</v>
      </c>
      <c r="E97" s="53"/>
      <c r="F97" s="53"/>
      <c r="G97" s="56"/>
      <c r="H97" s="53"/>
      <c r="I97" s="57"/>
      <c r="J97" s="58"/>
      <c r="K97" s="59"/>
      <c r="L97" s="60"/>
      <c r="M97" s="53"/>
      <c r="N97" s="61"/>
      <c r="O97" s="62">
        <f t="shared" si="12"/>
        <v>0</v>
      </c>
      <c r="P97" s="63">
        <f>+VLOOKUP(B97,'[155]m codes'!$A:$B,2,0)</f>
        <v>200030318</v>
      </c>
      <c r="Q97" s="64">
        <f t="shared" si="13"/>
        <v>0</v>
      </c>
    </row>
    <row r="98" spans="1:17" s="63" customFormat="1" ht="26.25" customHeight="1" x14ac:dyDescent="0.2">
      <c r="A98" s="50">
        <f t="shared" si="14"/>
        <v>22</v>
      </c>
      <c r="B98" s="51" t="s">
        <v>124</v>
      </c>
      <c r="C98" s="52" t="s">
        <v>46</v>
      </c>
      <c r="D98" s="53"/>
      <c r="E98" s="53"/>
      <c r="F98" s="53"/>
      <c r="G98" s="56"/>
      <c r="H98" s="53"/>
      <c r="I98" s="57">
        <v>4474</v>
      </c>
      <c r="J98" s="58"/>
      <c r="K98" s="59"/>
      <c r="L98" s="60"/>
      <c r="M98" s="53"/>
      <c r="N98" s="61"/>
      <c r="O98" s="62">
        <f t="shared" si="12"/>
        <v>0</v>
      </c>
      <c r="P98" s="63">
        <f>+VLOOKUP(B98,'[155]m codes'!$A:$B,2,0)</f>
        <v>200032249</v>
      </c>
      <c r="Q98" s="64">
        <f t="shared" si="13"/>
        <v>0</v>
      </c>
    </row>
    <row r="99" spans="1:17" s="63" customFormat="1" ht="26.25" customHeight="1" x14ac:dyDescent="0.2">
      <c r="A99" s="50">
        <f t="shared" si="14"/>
        <v>23</v>
      </c>
      <c r="B99" s="51" t="s">
        <v>125</v>
      </c>
      <c r="C99" s="52" t="s">
        <v>46</v>
      </c>
      <c r="D99" s="53"/>
      <c r="E99" s="53"/>
      <c r="F99" s="53"/>
      <c r="G99" s="56"/>
      <c r="H99" s="53"/>
      <c r="I99" s="57"/>
      <c r="J99" s="58"/>
      <c r="K99" s="59"/>
      <c r="L99" s="60"/>
      <c r="M99" s="53"/>
      <c r="N99" s="61"/>
      <c r="O99" s="62">
        <f t="shared" si="12"/>
        <v>0</v>
      </c>
      <c r="P99" s="63">
        <f>+VLOOKUP(B99,'[155]m codes'!$A:$B,2,0)</f>
        <v>200030326</v>
      </c>
      <c r="Q99" s="64">
        <f t="shared" si="13"/>
        <v>0</v>
      </c>
    </row>
    <row r="100" spans="1:17" s="63" customFormat="1" ht="26.25" customHeight="1" x14ac:dyDescent="0.2">
      <c r="A100" s="50">
        <f t="shared" si="14"/>
        <v>24</v>
      </c>
      <c r="B100" s="51" t="s">
        <v>126</v>
      </c>
      <c r="C100" s="52" t="s">
        <v>46</v>
      </c>
      <c r="D100" s="53"/>
      <c r="E100" s="53"/>
      <c r="F100" s="53"/>
      <c r="G100" s="56"/>
      <c r="H100" s="53"/>
      <c r="I100" s="57"/>
      <c r="J100" s="58"/>
      <c r="K100" s="59"/>
      <c r="L100" s="60"/>
      <c r="M100" s="53"/>
      <c r="N100" s="61"/>
      <c r="O100" s="62">
        <f t="shared" si="12"/>
        <v>0</v>
      </c>
      <c r="P100" s="63">
        <f>+VLOOKUP(B100,'[155]m codes'!$A:$B,2,0)</f>
        <v>200032248</v>
      </c>
      <c r="Q100" s="64">
        <f t="shared" si="13"/>
        <v>0</v>
      </c>
    </row>
    <row r="101" spans="1:17" s="63" customFormat="1" ht="26.25" customHeight="1" x14ac:dyDescent="0.2">
      <c r="A101" s="50">
        <f t="shared" si="14"/>
        <v>25</v>
      </c>
      <c r="B101" s="51" t="s">
        <v>127</v>
      </c>
      <c r="C101" s="52" t="s">
        <v>46</v>
      </c>
      <c r="D101" s="53"/>
      <c r="E101" s="53"/>
      <c r="F101" s="53"/>
      <c r="G101" s="56"/>
      <c r="H101" s="53"/>
      <c r="I101" s="57">
        <v>4474</v>
      </c>
      <c r="J101" s="58"/>
      <c r="K101" s="59"/>
      <c r="L101" s="60"/>
      <c r="M101" s="53"/>
      <c r="N101" s="61"/>
      <c r="O101" s="62">
        <f t="shared" si="12"/>
        <v>0</v>
      </c>
      <c r="P101" s="63">
        <f>+VLOOKUP(B101,'[155]m codes'!$A:$B,2,0)</f>
        <v>200030325</v>
      </c>
      <c r="Q101" s="64">
        <f t="shared" si="13"/>
        <v>0</v>
      </c>
    </row>
    <row r="102" spans="1:17" s="63" customFormat="1" ht="26.25" customHeight="1" x14ac:dyDescent="0.2">
      <c r="A102" s="50">
        <f t="shared" si="14"/>
        <v>26</v>
      </c>
      <c r="B102" s="51" t="s">
        <v>128</v>
      </c>
      <c r="C102" s="52" t="s">
        <v>46</v>
      </c>
      <c r="D102" s="53"/>
      <c r="E102" s="53"/>
      <c r="F102" s="53"/>
      <c r="G102" s="56"/>
      <c r="H102" s="53"/>
      <c r="I102" s="57"/>
      <c r="J102" s="58"/>
      <c r="K102" s="59"/>
      <c r="L102" s="60"/>
      <c r="M102" s="53"/>
      <c r="N102" s="61"/>
      <c r="O102" s="62">
        <f t="shared" si="12"/>
        <v>0</v>
      </c>
      <c r="P102" s="63">
        <f>+VLOOKUP(B102,'[155]m codes'!$A:$B,2,0)</f>
        <v>200030328</v>
      </c>
      <c r="Q102" s="64">
        <f t="shared" si="13"/>
        <v>0</v>
      </c>
    </row>
    <row r="103" spans="1:17" s="63" customFormat="1" ht="26.25" customHeight="1" x14ac:dyDescent="0.2">
      <c r="A103" s="50">
        <f t="shared" si="14"/>
        <v>27</v>
      </c>
      <c r="B103" s="51" t="s">
        <v>129</v>
      </c>
      <c r="C103" s="52" t="s">
        <v>46</v>
      </c>
      <c r="D103" s="53"/>
      <c r="E103" s="53"/>
      <c r="F103" s="53"/>
      <c r="G103" s="56"/>
      <c r="H103" s="53"/>
      <c r="I103" s="57"/>
      <c r="J103" s="58"/>
      <c r="K103" s="59"/>
      <c r="L103" s="60"/>
      <c r="M103" s="53"/>
      <c r="N103" s="61"/>
      <c r="O103" s="62">
        <f t="shared" si="12"/>
        <v>0</v>
      </c>
      <c r="P103" s="63">
        <f>+VLOOKUP(B103,'[155]m codes'!$A:$B,2,0)</f>
        <v>200030327</v>
      </c>
      <c r="Q103" s="64">
        <f t="shared" si="13"/>
        <v>0</v>
      </c>
    </row>
    <row r="104" spans="1:17" s="63" customFormat="1" ht="26.25" customHeight="1" x14ac:dyDescent="0.2">
      <c r="A104" s="50">
        <f t="shared" si="14"/>
        <v>28</v>
      </c>
      <c r="B104" s="51" t="s">
        <v>130</v>
      </c>
      <c r="C104" s="52" t="s">
        <v>46</v>
      </c>
      <c r="D104" s="53"/>
      <c r="E104" s="53"/>
      <c r="F104" s="53"/>
      <c r="G104" s="56"/>
      <c r="H104" s="53"/>
      <c r="I104" s="57">
        <v>4474</v>
      </c>
      <c r="J104" s="58"/>
      <c r="K104" s="59"/>
      <c r="L104" s="60"/>
      <c r="M104" s="53"/>
      <c r="N104" s="61"/>
      <c r="O104" s="62">
        <f t="shared" si="12"/>
        <v>0</v>
      </c>
      <c r="P104" s="63">
        <f>+VLOOKUP(B104,'[155]m codes'!$A:$B,2,0)</f>
        <v>200034192</v>
      </c>
      <c r="Q104" s="64">
        <f t="shared" si="13"/>
        <v>0</v>
      </c>
    </row>
    <row r="105" spans="1:17" s="78" customFormat="1" ht="26.25" customHeight="1" x14ac:dyDescent="0.25">
      <c r="A105" s="67"/>
      <c r="B105" s="68" t="s">
        <v>100</v>
      </c>
      <c r="C105" s="68"/>
      <c r="D105" s="69"/>
      <c r="E105" s="69"/>
      <c r="F105" s="69"/>
      <c r="G105" s="70"/>
      <c r="H105" s="69"/>
      <c r="I105" s="71"/>
      <c r="J105" s="72"/>
      <c r="K105" s="73"/>
      <c r="L105" s="74"/>
      <c r="M105" s="75"/>
      <c r="N105" s="76"/>
      <c r="O105" s="77"/>
      <c r="Q105" s="79"/>
    </row>
    <row r="106" spans="1:17" ht="26.25" customHeight="1" x14ac:dyDescent="0.25">
      <c r="A106" s="88" t="s">
        <v>131</v>
      </c>
      <c r="B106" s="89" t="s">
        <v>132</v>
      </c>
      <c r="C106" s="89"/>
      <c r="D106" s="90"/>
      <c r="E106" s="90"/>
      <c r="F106" s="90"/>
      <c r="G106" s="81"/>
      <c r="H106" s="104"/>
      <c r="I106" s="105"/>
      <c r="J106" s="92"/>
      <c r="K106" s="93"/>
      <c r="L106" s="94"/>
      <c r="M106" s="95"/>
      <c r="N106" s="96"/>
      <c r="O106" s="103"/>
      <c r="Q106" s="49"/>
    </row>
    <row r="107" spans="1:17" s="63" customFormat="1" ht="26.25" customHeight="1" x14ac:dyDescent="0.2">
      <c r="A107" s="50">
        <v>1</v>
      </c>
      <c r="B107" s="51" t="s">
        <v>133</v>
      </c>
      <c r="C107" s="52" t="s">
        <v>46</v>
      </c>
      <c r="D107" s="53"/>
      <c r="E107" s="53"/>
      <c r="F107" s="53"/>
      <c r="G107" s="56"/>
      <c r="H107" s="53"/>
      <c r="I107" s="57">
        <v>4474</v>
      </c>
      <c r="J107" s="58"/>
      <c r="K107" s="59"/>
      <c r="L107" s="60"/>
      <c r="M107" s="53"/>
      <c r="N107" s="61"/>
      <c r="O107" s="62">
        <f t="shared" ref="O107:O114" si="15">SUM(K107:N107)</f>
        <v>0</v>
      </c>
      <c r="P107" s="63">
        <f>+VLOOKUP(B107,'[155]m codes'!$A:$B,2,0)</f>
        <v>200032193</v>
      </c>
      <c r="Q107" s="64">
        <f t="shared" ref="Q107:Q114" si="16">+O107-F107</f>
        <v>0</v>
      </c>
    </row>
    <row r="108" spans="1:17" s="63" customFormat="1" ht="26.25" customHeight="1" x14ac:dyDescent="0.2">
      <c r="A108" s="50">
        <f>+A107+1</f>
        <v>2</v>
      </c>
      <c r="B108" s="51" t="s">
        <v>134</v>
      </c>
      <c r="C108" s="52" t="s">
        <v>46</v>
      </c>
      <c r="D108" s="53"/>
      <c r="E108" s="53"/>
      <c r="F108" s="53"/>
      <c r="G108" s="56"/>
      <c r="H108" s="53"/>
      <c r="I108" s="57"/>
      <c r="J108" s="58"/>
      <c r="K108" s="59"/>
      <c r="L108" s="60"/>
      <c r="M108" s="53"/>
      <c r="N108" s="61"/>
      <c r="O108" s="62">
        <f t="shared" si="15"/>
        <v>0</v>
      </c>
      <c r="P108" s="63">
        <f>+VLOOKUP(B108,'[155]m codes'!$A:$B,2,0)</f>
        <v>200032195</v>
      </c>
      <c r="Q108" s="64">
        <f t="shared" si="16"/>
        <v>0</v>
      </c>
    </row>
    <row r="109" spans="1:17" s="63" customFormat="1" ht="26.25" customHeight="1" x14ac:dyDescent="0.2">
      <c r="A109" s="50">
        <f t="shared" ref="A109:A114" si="17">+A108+1</f>
        <v>3</v>
      </c>
      <c r="B109" s="51" t="s">
        <v>135</v>
      </c>
      <c r="C109" s="52" t="s">
        <v>46</v>
      </c>
      <c r="D109" s="53"/>
      <c r="E109" s="53"/>
      <c r="F109" s="53"/>
      <c r="G109" s="56"/>
      <c r="H109" s="53"/>
      <c r="I109" s="57"/>
      <c r="J109" s="58"/>
      <c r="K109" s="59"/>
      <c r="L109" s="60"/>
      <c r="M109" s="53"/>
      <c r="N109" s="61"/>
      <c r="O109" s="62">
        <f t="shared" si="15"/>
        <v>0</v>
      </c>
      <c r="P109" s="63">
        <f>+VLOOKUP(B109,'[155]m codes'!$A:$B,2,0)</f>
        <v>200032196</v>
      </c>
      <c r="Q109" s="64">
        <f t="shared" si="16"/>
        <v>0</v>
      </c>
    </row>
    <row r="110" spans="1:17" s="63" customFormat="1" ht="26.25" customHeight="1" x14ac:dyDescent="0.2">
      <c r="A110" s="50">
        <f t="shared" si="17"/>
        <v>4</v>
      </c>
      <c r="B110" s="51" t="s">
        <v>136</v>
      </c>
      <c r="C110" s="52" t="s">
        <v>46</v>
      </c>
      <c r="D110" s="53"/>
      <c r="E110" s="53"/>
      <c r="F110" s="53"/>
      <c r="G110" s="56"/>
      <c r="H110" s="53"/>
      <c r="I110" s="57">
        <v>4474</v>
      </c>
      <c r="J110" s="58"/>
      <c r="K110" s="59"/>
      <c r="L110" s="60"/>
      <c r="M110" s="53"/>
      <c r="N110" s="61"/>
      <c r="O110" s="62">
        <f t="shared" si="15"/>
        <v>0</v>
      </c>
      <c r="P110" s="63">
        <f>+VLOOKUP(B110,'[155]m codes'!$A:$B,2,0)</f>
        <v>200032194</v>
      </c>
      <c r="Q110" s="64">
        <f t="shared" si="16"/>
        <v>0</v>
      </c>
    </row>
    <row r="111" spans="1:17" s="63" customFormat="1" ht="26.25" customHeight="1" x14ac:dyDescent="0.2">
      <c r="A111" s="50">
        <f t="shared" si="17"/>
        <v>5</v>
      </c>
      <c r="B111" s="51" t="s">
        <v>137</v>
      </c>
      <c r="C111" s="52" t="s">
        <v>46</v>
      </c>
      <c r="D111" s="53"/>
      <c r="E111" s="53"/>
      <c r="F111" s="53"/>
      <c r="G111" s="56"/>
      <c r="H111" s="53"/>
      <c r="I111" s="57"/>
      <c r="J111" s="58"/>
      <c r="K111" s="59"/>
      <c r="L111" s="60"/>
      <c r="M111" s="53"/>
      <c r="N111" s="61"/>
      <c r="O111" s="62">
        <f t="shared" si="15"/>
        <v>0</v>
      </c>
      <c r="P111" s="63">
        <f>+VLOOKUP(B111,'[155]m codes'!$A:$B,2,0)</f>
        <v>200030270</v>
      </c>
      <c r="Q111" s="64">
        <f t="shared" si="16"/>
        <v>0</v>
      </c>
    </row>
    <row r="112" spans="1:17" s="63" customFormat="1" ht="26.25" customHeight="1" x14ac:dyDescent="0.2">
      <c r="A112" s="50">
        <f t="shared" si="17"/>
        <v>6</v>
      </c>
      <c r="B112" s="51" t="s">
        <v>138</v>
      </c>
      <c r="C112" s="52" t="s">
        <v>46</v>
      </c>
      <c r="D112" s="53"/>
      <c r="E112" s="53"/>
      <c r="F112" s="53"/>
      <c r="G112" s="56"/>
      <c r="H112" s="53"/>
      <c r="I112" s="57"/>
      <c r="J112" s="58"/>
      <c r="K112" s="59"/>
      <c r="L112" s="60"/>
      <c r="M112" s="53"/>
      <c r="N112" s="61"/>
      <c r="O112" s="62">
        <f t="shared" si="15"/>
        <v>0</v>
      </c>
      <c r="P112" s="63">
        <f>+VLOOKUP(B112,'[155]m codes'!$A:$B,2,0)</f>
        <v>200032197</v>
      </c>
      <c r="Q112" s="64">
        <f t="shared" si="16"/>
        <v>0</v>
      </c>
    </row>
    <row r="113" spans="1:17" s="63" customFormat="1" ht="26.25" customHeight="1" x14ac:dyDescent="0.2">
      <c r="A113" s="50">
        <f t="shared" si="17"/>
        <v>7</v>
      </c>
      <c r="B113" s="51" t="s">
        <v>139</v>
      </c>
      <c r="C113" s="52" t="s">
        <v>46</v>
      </c>
      <c r="D113" s="53"/>
      <c r="E113" s="53"/>
      <c r="F113" s="53"/>
      <c r="G113" s="56"/>
      <c r="H113" s="53"/>
      <c r="I113" s="57">
        <v>4474</v>
      </c>
      <c r="J113" s="58"/>
      <c r="K113" s="59"/>
      <c r="L113" s="60"/>
      <c r="M113" s="53"/>
      <c r="N113" s="61"/>
      <c r="O113" s="62">
        <f t="shared" si="15"/>
        <v>0</v>
      </c>
      <c r="P113" s="63">
        <f>+VLOOKUP(B113,'[155]m codes'!$A:$B,2,0)</f>
        <v>200030275</v>
      </c>
      <c r="Q113" s="64">
        <f t="shared" si="16"/>
        <v>0</v>
      </c>
    </row>
    <row r="114" spans="1:17" s="63" customFormat="1" ht="26.25" customHeight="1" x14ac:dyDescent="0.2">
      <c r="A114" s="50">
        <f t="shared" si="17"/>
        <v>8</v>
      </c>
      <c r="B114" s="51" t="s">
        <v>140</v>
      </c>
      <c r="C114" s="52" t="s">
        <v>46</v>
      </c>
      <c r="D114" s="53"/>
      <c r="E114" s="53"/>
      <c r="F114" s="53"/>
      <c r="G114" s="56"/>
      <c r="H114" s="53"/>
      <c r="I114" s="57"/>
      <c r="J114" s="58"/>
      <c r="K114" s="59"/>
      <c r="L114" s="60"/>
      <c r="M114" s="53"/>
      <c r="N114" s="61"/>
      <c r="O114" s="62">
        <f t="shared" si="15"/>
        <v>0</v>
      </c>
      <c r="P114" s="63">
        <f>+VLOOKUP(B114,'[155]m codes'!$A:$B,2,0)</f>
        <v>200030276</v>
      </c>
      <c r="Q114" s="64">
        <f t="shared" si="16"/>
        <v>0</v>
      </c>
    </row>
    <row r="115" spans="1:17" s="78" customFormat="1" ht="26.25" customHeight="1" x14ac:dyDescent="0.25">
      <c r="A115" s="67"/>
      <c r="B115" s="68" t="s">
        <v>100</v>
      </c>
      <c r="C115" s="68"/>
      <c r="D115" s="69"/>
      <c r="E115" s="69"/>
      <c r="F115" s="69"/>
      <c r="G115" s="70"/>
      <c r="H115" s="69"/>
      <c r="I115" s="71"/>
      <c r="J115" s="72"/>
      <c r="K115" s="73"/>
      <c r="L115" s="74"/>
      <c r="M115" s="75"/>
      <c r="N115" s="76"/>
      <c r="O115" s="77"/>
      <c r="Q115" s="79"/>
    </row>
    <row r="116" spans="1:17" ht="26.25" customHeight="1" x14ac:dyDescent="0.25">
      <c r="A116" s="88" t="s">
        <v>141</v>
      </c>
      <c r="B116" s="89" t="s">
        <v>142</v>
      </c>
      <c r="C116" s="89"/>
      <c r="D116" s="90"/>
      <c r="E116" s="90"/>
      <c r="F116" s="90"/>
      <c r="G116" s="81"/>
      <c r="H116" s="90"/>
      <c r="I116" s="91"/>
      <c r="J116" s="92"/>
      <c r="K116" s="93"/>
      <c r="L116" s="94"/>
      <c r="M116" s="95"/>
      <c r="N116" s="96"/>
      <c r="O116" s="103"/>
      <c r="Q116" s="49"/>
    </row>
    <row r="117" spans="1:17" s="63" customFormat="1" ht="26.25" customHeight="1" x14ac:dyDescent="0.2">
      <c r="A117" s="50">
        <v>1</v>
      </c>
      <c r="B117" s="51" t="s">
        <v>143</v>
      </c>
      <c r="C117" s="52" t="s">
        <v>46</v>
      </c>
      <c r="D117" s="53"/>
      <c r="E117" s="53"/>
      <c r="F117" s="53"/>
      <c r="G117" s="56"/>
      <c r="H117" s="53"/>
      <c r="I117" s="57">
        <v>4474</v>
      </c>
      <c r="J117" s="58"/>
      <c r="K117" s="59"/>
      <c r="L117" s="60"/>
      <c r="M117" s="53"/>
      <c r="N117" s="61"/>
      <c r="O117" s="62">
        <f t="shared" ref="O117:O123" si="18">SUM(K117:N117)</f>
        <v>0</v>
      </c>
      <c r="P117" s="63">
        <f>+VLOOKUP(B117,'[155]m codes'!$A:$B,2,0)</f>
        <v>200030266</v>
      </c>
      <c r="Q117" s="64">
        <f t="shared" ref="Q117:Q123" si="19">+O117-F117</f>
        <v>0</v>
      </c>
    </row>
    <row r="118" spans="1:17" s="63" customFormat="1" ht="26.25" customHeight="1" x14ac:dyDescent="0.2">
      <c r="A118" s="50">
        <f>+A117+1</f>
        <v>2</v>
      </c>
      <c r="B118" s="51" t="s">
        <v>144</v>
      </c>
      <c r="C118" s="52" t="s">
        <v>46</v>
      </c>
      <c r="D118" s="53"/>
      <c r="E118" s="53"/>
      <c r="F118" s="53"/>
      <c r="G118" s="56"/>
      <c r="H118" s="53"/>
      <c r="I118" s="57"/>
      <c r="J118" s="58"/>
      <c r="K118" s="59"/>
      <c r="L118" s="60"/>
      <c r="M118" s="53"/>
      <c r="N118" s="61"/>
      <c r="O118" s="62">
        <f t="shared" si="18"/>
        <v>0</v>
      </c>
      <c r="P118" s="63">
        <f>+VLOOKUP(B118,'[155]m codes'!$A:$B,2,0)</f>
        <v>200030267</v>
      </c>
      <c r="Q118" s="64">
        <f t="shared" si="19"/>
        <v>0</v>
      </c>
    </row>
    <row r="119" spans="1:17" s="63" customFormat="1" ht="26.25" customHeight="1" x14ac:dyDescent="0.2">
      <c r="A119" s="50">
        <f t="shared" ref="A119:A123" si="20">+A118+1</f>
        <v>3</v>
      </c>
      <c r="B119" s="51" t="s">
        <v>145</v>
      </c>
      <c r="C119" s="52" t="s">
        <v>46</v>
      </c>
      <c r="D119" s="53"/>
      <c r="E119" s="53"/>
      <c r="F119" s="53"/>
      <c r="G119" s="56"/>
      <c r="H119" s="53"/>
      <c r="I119" s="57"/>
      <c r="J119" s="58"/>
      <c r="K119" s="59"/>
      <c r="L119" s="60"/>
      <c r="M119" s="53"/>
      <c r="N119" s="61"/>
      <c r="O119" s="62">
        <f t="shared" si="18"/>
        <v>0</v>
      </c>
      <c r="P119" s="63">
        <f>+VLOOKUP(B119,'[155]m codes'!$A:$B,2,0)</f>
        <v>200030268</v>
      </c>
      <c r="Q119" s="64">
        <f t="shared" si="19"/>
        <v>0</v>
      </c>
    </row>
    <row r="120" spans="1:17" s="63" customFormat="1" ht="26.25" customHeight="1" x14ac:dyDescent="0.2">
      <c r="A120" s="50">
        <f t="shared" si="20"/>
        <v>4</v>
      </c>
      <c r="B120" s="51" t="s">
        <v>146</v>
      </c>
      <c r="C120" s="52" t="s">
        <v>46</v>
      </c>
      <c r="D120" s="53"/>
      <c r="E120" s="53"/>
      <c r="F120" s="53"/>
      <c r="G120" s="56"/>
      <c r="H120" s="53"/>
      <c r="I120" s="57">
        <v>4474</v>
      </c>
      <c r="J120" s="58"/>
      <c r="K120" s="59"/>
      <c r="L120" s="60"/>
      <c r="M120" s="53"/>
      <c r="N120" s="61"/>
      <c r="O120" s="62">
        <f t="shared" si="18"/>
        <v>0</v>
      </c>
      <c r="P120" s="63">
        <f>+VLOOKUP(B120,'[155]m codes'!$A:$B,2,0)</f>
        <v>200030269</v>
      </c>
      <c r="Q120" s="64">
        <f t="shared" si="19"/>
        <v>0</v>
      </c>
    </row>
    <row r="121" spans="1:17" s="63" customFormat="1" ht="26.25" customHeight="1" x14ac:dyDescent="0.2">
      <c r="A121" s="50">
        <f t="shared" si="20"/>
        <v>5</v>
      </c>
      <c r="B121" s="51" t="s">
        <v>147</v>
      </c>
      <c r="C121" s="52" t="s">
        <v>46</v>
      </c>
      <c r="D121" s="53"/>
      <c r="E121" s="53"/>
      <c r="F121" s="53"/>
      <c r="G121" s="56"/>
      <c r="H121" s="53"/>
      <c r="I121" s="57"/>
      <c r="J121" s="58"/>
      <c r="K121" s="59"/>
      <c r="L121" s="60"/>
      <c r="M121" s="53"/>
      <c r="N121" s="61"/>
      <c r="O121" s="62">
        <f t="shared" si="18"/>
        <v>0</v>
      </c>
      <c r="P121" s="63">
        <f>+VLOOKUP(B121,'[155]m codes'!$A:$B,2,0)</f>
        <v>200030271</v>
      </c>
      <c r="Q121" s="64">
        <f t="shared" si="19"/>
        <v>0</v>
      </c>
    </row>
    <row r="122" spans="1:17" s="63" customFormat="1" ht="26.25" customHeight="1" x14ac:dyDescent="0.2">
      <c r="A122" s="50">
        <f t="shared" si="20"/>
        <v>6</v>
      </c>
      <c r="B122" s="51" t="s">
        <v>148</v>
      </c>
      <c r="C122" s="52" t="s">
        <v>46</v>
      </c>
      <c r="D122" s="53"/>
      <c r="E122" s="53"/>
      <c r="F122" s="53"/>
      <c r="G122" s="56"/>
      <c r="H122" s="53"/>
      <c r="I122" s="57"/>
      <c r="J122" s="58"/>
      <c r="K122" s="59"/>
      <c r="L122" s="60"/>
      <c r="M122" s="53"/>
      <c r="N122" s="61"/>
      <c r="O122" s="62">
        <f t="shared" si="18"/>
        <v>0</v>
      </c>
      <c r="P122" s="63">
        <f>+VLOOKUP(B122,'[155]m codes'!$A:$B,2,0)</f>
        <v>200030272</v>
      </c>
      <c r="Q122" s="64">
        <f t="shared" si="19"/>
        <v>0</v>
      </c>
    </row>
    <row r="123" spans="1:17" s="63" customFormat="1" ht="26.25" customHeight="1" x14ac:dyDescent="0.2">
      <c r="A123" s="50">
        <f t="shared" si="20"/>
        <v>7</v>
      </c>
      <c r="B123" s="51" t="s">
        <v>149</v>
      </c>
      <c r="C123" s="52" t="s">
        <v>46</v>
      </c>
      <c r="D123" s="53"/>
      <c r="E123" s="53"/>
      <c r="F123" s="53"/>
      <c r="G123" s="56"/>
      <c r="H123" s="53"/>
      <c r="I123" s="57">
        <v>4474</v>
      </c>
      <c r="J123" s="58"/>
      <c r="K123" s="59"/>
      <c r="L123" s="60"/>
      <c r="M123" s="53"/>
      <c r="N123" s="61"/>
      <c r="O123" s="62">
        <f t="shared" si="18"/>
        <v>0</v>
      </c>
      <c r="P123" s="63">
        <f>+VLOOKUP(B123,'[155]m codes'!$A:$B,2,0)</f>
        <v>200030274</v>
      </c>
      <c r="Q123" s="64">
        <f t="shared" si="19"/>
        <v>0</v>
      </c>
    </row>
    <row r="124" spans="1:17" s="78" customFormat="1" ht="26.25" customHeight="1" x14ac:dyDescent="0.25">
      <c r="A124" s="67"/>
      <c r="B124" s="68" t="s">
        <v>100</v>
      </c>
      <c r="C124" s="68"/>
      <c r="D124" s="69"/>
      <c r="E124" s="69"/>
      <c r="F124" s="69"/>
      <c r="G124" s="70"/>
      <c r="H124" s="69"/>
      <c r="I124" s="71"/>
      <c r="J124" s="72"/>
      <c r="K124" s="73"/>
      <c r="L124" s="74"/>
      <c r="M124" s="75"/>
      <c r="N124" s="76"/>
      <c r="O124" s="77"/>
      <c r="Q124" s="79"/>
    </row>
    <row r="125" spans="1:17" ht="26.25" customHeight="1" x14ac:dyDescent="0.25">
      <c r="A125" s="88" t="s">
        <v>151</v>
      </c>
      <c r="B125" s="89" t="s">
        <v>152</v>
      </c>
      <c r="C125" s="89"/>
      <c r="D125" s="90"/>
      <c r="E125" s="90"/>
      <c r="F125" s="90"/>
      <c r="G125" s="81"/>
      <c r="H125" s="90"/>
      <c r="I125" s="91"/>
      <c r="J125" s="92"/>
      <c r="K125" s="93"/>
      <c r="L125" s="94"/>
      <c r="M125" s="95"/>
      <c r="N125" s="96"/>
      <c r="O125" s="103"/>
      <c r="Q125" s="49"/>
    </row>
    <row r="126" spans="1:17" s="108" customFormat="1" ht="26.25" customHeight="1" x14ac:dyDescent="0.2">
      <c r="A126" s="107">
        <v>1</v>
      </c>
      <c r="B126" s="51" t="s">
        <v>153</v>
      </c>
      <c r="C126" s="52" t="s">
        <v>46</v>
      </c>
      <c r="D126" s="53">
        <v>89</v>
      </c>
      <c r="E126" s="53">
        <v>53</v>
      </c>
      <c r="F126" s="53"/>
      <c r="G126" s="56">
        <v>55</v>
      </c>
      <c r="H126" s="53"/>
      <c r="I126" s="57">
        <v>4474</v>
      </c>
      <c r="J126" s="58"/>
      <c r="K126" s="59"/>
      <c r="L126" s="60"/>
      <c r="M126" s="53"/>
      <c r="N126" s="61"/>
      <c r="O126" s="100">
        <f>SUM(K126:N126)</f>
        <v>0</v>
      </c>
      <c r="P126" s="108">
        <f>+VLOOKUP(B126,'[155]m codes'!$A:$B,2,0)</f>
        <v>200030277</v>
      </c>
      <c r="Q126" s="64">
        <f>+O126-F126</f>
        <v>0</v>
      </c>
    </row>
    <row r="127" spans="1:17" s="63" customFormat="1" ht="26.25" customHeight="1" x14ac:dyDescent="0.2">
      <c r="A127" s="50">
        <f>+A126+1</f>
        <v>2</v>
      </c>
      <c r="B127" s="51" t="s">
        <v>154</v>
      </c>
      <c r="C127" s="52" t="s">
        <v>46</v>
      </c>
      <c r="D127" s="53"/>
      <c r="E127" s="53"/>
      <c r="F127" s="53"/>
      <c r="G127" s="56"/>
      <c r="H127" s="53"/>
      <c r="I127" s="57"/>
      <c r="J127" s="58"/>
      <c r="K127" s="59"/>
      <c r="L127" s="60"/>
      <c r="M127" s="53"/>
      <c r="N127" s="61"/>
      <c r="O127" s="62">
        <f>SUM(K127:N127)</f>
        <v>0</v>
      </c>
      <c r="P127" s="63">
        <f>+VLOOKUP(B127,'[155]m codes'!$A:$B,2,0)</f>
        <v>200030278</v>
      </c>
      <c r="Q127" s="64">
        <f>+O127-F127</f>
        <v>0</v>
      </c>
    </row>
    <row r="128" spans="1:17" s="63" customFormat="1" ht="26.25" customHeight="1" x14ac:dyDescent="0.2">
      <c r="A128" s="50">
        <f t="shared" ref="A128:A130" si="21">+A127+1</f>
        <v>3</v>
      </c>
      <c r="B128" s="51" t="s">
        <v>155</v>
      </c>
      <c r="C128" s="52" t="s">
        <v>46</v>
      </c>
      <c r="D128" s="53"/>
      <c r="E128" s="53"/>
      <c r="F128" s="53"/>
      <c r="G128" s="56"/>
      <c r="H128" s="53"/>
      <c r="I128" s="57"/>
      <c r="J128" s="58"/>
      <c r="K128" s="59"/>
      <c r="L128" s="60"/>
      <c r="M128" s="53"/>
      <c r="N128" s="61"/>
      <c r="O128" s="62">
        <f>SUM(K128:N128)</f>
        <v>0</v>
      </c>
      <c r="P128" s="63">
        <f>+VLOOKUP(B128,'[155]m codes'!$A:$B,2,0)</f>
        <v>200030279</v>
      </c>
      <c r="Q128" s="64">
        <f>+O128-F128</f>
        <v>0</v>
      </c>
    </row>
    <row r="129" spans="1:17" s="63" customFormat="1" ht="26.25" customHeight="1" x14ac:dyDescent="0.2">
      <c r="A129" s="50">
        <f t="shared" si="21"/>
        <v>4</v>
      </c>
      <c r="B129" s="51" t="s">
        <v>156</v>
      </c>
      <c r="C129" s="52" t="s">
        <v>46</v>
      </c>
      <c r="D129" s="53"/>
      <c r="E129" s="53"/>
      <c r="F129" s="53"/>
      <c r="G129" s="56"/>
      <c r="H129" s="53"/>
      <c r="I129" s="57">
        <v>4474</v>
      </c>
      <c r="J129" s="58"/>
      <c r="K129" s="59"/>
      <c r="L129" s="60"/>
      <c r="M129" s="53"/>
      <c r="N129" s="61"/>
      <c r="O129" s="62">
        <f>SUM(K129:N129)</f>
        <v>0</v>
      </c>
      <c r="P129" s="63">
        <f>+VLOOKUP(B129,'[155]m codes'!$A:$B,2,0)</f>
        <v>200030280</v>
      </c>
      <c r="Q129" s="64">
        <f>+O129-F129</f>
        <v>0</v>
      </c>
    </row>
    <row r="130" spans="1:17" s="63" customFormat="1" ht="26.25" customHeight="1" x14ac:dyDescent="0.2">
      <c r="A130" s="50">
        <f t="shared" si="21"/>
        <v>5</v>
      </c>
      <c r="B130" s="51" t="s">
        <v>157</v>
      </c>
      <c r="C130" s="52" t="s">
        <v>46</v>
      </c>
      <c r="D130" s="53"/>
      <c r="E130" s="53"/>
      <c r="F130" s="53"/>
      <c r="G130" s="56"/>
      <c r="H130" s="53"/>
      <c r="I130" s="57"/>
      <c r="J130" s="58"/>
      <c r="K130" s="59"/>
      <c r="L130" s="60"/>
      <c r="M130" s="53"/>
      <c r="N130" s="61"/>
      <c r="O130" s="62">
        <f>SUM(K130:N130)</f>
        <v>0</v>
      </c>
      <c r="P130" s="63">
        <f>+VLOOKUP(B130,'[155]m codes'!$A:$B,2,0)</f>
        <v>200030282</v>
      </c>
      <c r="Q130" s="64">
        <f>+O130-F130</f>
        <v>0</v>
      </c>
    </row>
    <row r="131" spans="1:17" s="78" customFormat="1" ht="26.25" customHeight="1" x14ac:dyDescent="0.25">
      <c r="A131" s="67"/>
      <c r="B131" s="68" t="s">
        <v>100</v>
      </c>
      <c r="C131" s="68"/>
      <c r="D131" s="69"/>
      <c r="E131" s="69"/>
      <c r="F131" s="69"/>
      <c r="G131" s="70"/>
      <c r="H131" s="69"/>
      <c r="I131" s="71"/>
      <c r="J131" s="72"/>
      <c r="K131" s="73"/>
      <c r="L131" s="74"/>
      <c r="M131" s="75"/>
      <c r="N131" s="76"/>
      <c r="O131" s="77"/>
      <c r="Q131" s="79"/>
    </row>
    <row r="132" spans="1:17" s="48" customFormat="1" ht="26.25" customHeight="1" x14ac:dyDescent="0.2">
      <c r="A132" s="38">
        <v>1</v>
      </c>
      <c r="B132" s="39" t="s">
        <v>1</v>
      </c>
      <c r="C132" s="39"/>
      <c r="D132" s="40"/>
      <c r="E132" s="40"/>
      <c r="F132" s="40"/>
      <c r="G132" s="41"/>
      <c r="H132" s="40"/>
      <c r="I132" s="40"/>
      <c r="J132" s="109"/>
      <c r="K132" s="110"/>
      <c r="L132" s="111"/>
      <c r="M132" s="40"/>
      <c r="N132" s="112"/>
      <c r="O132" s="113"/>
      <c r="Q132" s="114"/>
    </row>
    <row r="133" spans="1:17" s="101" customFormat="1" ht="26.25" customHeight="1" x14ac:dyDescent="0.2">
      <c r="A133" s="98">
        <v>1</v>
      </c>
      <c r="B133" s="99" t="s">
        <v>158</v>
      </c>
      <c r="C133" s="52" t="s">
        <v>31</v>
      </c>
      <c r="D133" s="53"/>
      <c r="E133" s="53"/>
      <c r="F133" s="53"/>
      <c r="G133" s="56"/>
      <c r="H133" s="53"/>
      <c r="I133" s="57">
        <v>4474</v>
      </c>
      <c r="J133" s="58"/>
      <c r="K133" s="53">
        <f>+K3</f>
        <v>0</v>
      </c>
      <c r="L133" s="53">
        <f>+L3</f>
        <v>0</v>
      </c>
      <c r="M133" s="53"/>
      <c r="N133" s="61"/>
      <c r="O133" s="100">
        <f t="shared" ref="O133:O154" si="22">SUM(K133:N133)</f>
        <v>0</v>
      </c>
      <c r="P133" s="101">
        <f>+VLOOKUP(B133,'[155]m codes'!$A:$B,2,0)</f>
        <v>1200000409</v>
      </c>
      <c r="Q133" s="53">
        <f t="shared" ref="Q133:Q154" si="23">+O133-F133</f>
        <v>0</v>
      </c>
    </row>
    <row r="134" spans="1:17" s="63" customFormat="1" ht="26.25" customHeight="1" x14ac:dyDescent="0.2">
      <c r="A134" s="50">
        <f>+A133+1</f>
        <v>2</v>
      </c>
      <c r="B134" s="51" t="s">
        <v>159</v>
      </c>
      <c r="C134" s="52" t="s">
        <v>31</v>
      </c>
      <c r="D134" s="53"/>
      <c r="E134" s="53"/>
      <c r="F134" s="53"/>
      <c r="G134" s="56"/>
      <c r="H134" s="53"/>
      <c r="I134" s="57"/>
      <c r="J134" s="58"/>
      <c r="K134" s="53">
        <f>+K3*5</f>
        <v>0</v>
      </c>
      <c r="L134" s="53">
        <f>+L3*5</f>
        <v>0</v>
      </c>
      <c r="M134" s="53"/>
      <c r="N134" s="61"/>
      <c r="O134" s="62">
        <f t="shared" si="22"/>
        <v>0</v>
      </c>
      <c r="P134" s="63">
        <f>+VLOOKUP(B134,'[155]m codes'!$A:$B,2,0)</f>
        <v>1200000408</v>
      </c>
      <c r="Q134" s="64">
        <f t="shared" si="23"/>
        <v>0</v>
      </c>
    </row>
    <row r="135" spans="1:17" s="63" customFormat="1" ht="26.25" customHeight="1" x14ac:dyDescent="0.2">
      <c r="A135" s="50">
        <f t="shared" ref="A135:A154" si="24">+A134+1</f>
        <v>3</v>
      </c>
      <c r="B135" s="51" t="s">
        <v>160</v>
      </c>
      <c r="C135" s="52" t="s">
        <v>46</v>
      </c>
      <c r="D135" s="53"/>
      <c r="E135" s="53"/>
      <c r="F135" s="53"/>
      <c r="G135" s="56"/>
      <c r="H135" s="53"/>
      <c r="I135" s="57">
        <v>4474</v>
      </c>
      <c r="J135" s="58"/>
      <c r="K135" s="53">
        <f>+K3</f>
        <v>0</v>
      </c>
      <c r="L135" s="53">
        <f>+L3</f>
        <v>0</v>
      </c>
      <c r="M135" s="53"/>
      <c r="N135" s="61"/>
      <c r="O135" s="62">
        <f t="shared" si="22"/>
        <v>0</v>
      </c>
      <c r="P135" s="63">
        <f>+VLOOKUP(B135,'[155]m codes'!$A:$B,2,0)</f>
        <v>1200000231</v>
      </c>
      <c r="Q135" s="64">
        <f t="shared" si="23"/>
        <v>0</v>
      </c>
    </row>
    <row r="136" spans="1:17" s="63" customFormat="1" ht="26.25" customHeight="1" x14ac:dyDescent="0.2">
      <c r="A136" s="50">
        <f t="shared" si="24"/>
        <v>4</v>
      </c>
      <c r="B136" s="51" t="s">
        <v>161</v>
      </c>
      <c r="C136" s="52" t="s">
        <v>46</v>
      </c>
      <c r="D136" s="53"/>
      <c r="E136" s="53"/>
      <c r="F136" s="53"/>
      <c r="G136" s="56"/>
      <c r="H136" s="53"/>
      <c r="I136" s="57"/>
      <c r="J136" s="58"/>
      <c r="K136" s="53">
        <f>+ROUND(K3*0.9,0)</f>
        <v>0</v>
      </c>
      <c r="L136" s="53"/>
      <c r="M136" s="53"/>
      <c r="N136" s="61"/>
      <c r="O136" s="62">
        <f t="shared" si="22"/>
        <v>0</v>
      </c>
      <c r="P136" s="63">
        <f>+VLOOKUP(B136,'[155]m codes'!$A:$B,2,0)</f>
        <v>1200000410</v>
      </c>
      <c r="Q136" s="64">
        <f t="shared" si="23"/>
        <v>0</v>
      </c>
    </row>
    <row r="137" spans="1:17" s="63" customFormat="1" ht="26.25" customHeight="1" x14ac:dyDescent="0.2">
      <c r="A137" s="50">
        <f t="shared" si="24"/>
        <v>5</v>
      </c>
      <c r="B137" s="51" t="s">
        <v>162</v>
      </c>
      <c r="C137" s="52" t="s">
        <v>46</v>
      </c>
      <c r="D137" s="53"/>
      <c r="E137" s="53"/>
      <c r="F137" s="53"/>
      <c r="G137" s="56"/>
      <c r="H137" s="53"/>
      <c r="I137" s="57"/>
      <c r="J137" s="58"/>
      <c r="K137" s="53"/>
      <c r="L137" s="53"/>
      <c r="M137" s="53"/>
      <c r="N137" s="61"/>
      <c r="O137" s="62">
        <f t="shared" si="22"/>
        <v>0</v>
      </c>
      <c r="P137" s="63">
        <f>+VLOOKUP(B137,'[155]m codes'!$A:$B,2,0)</f>
        <v>1200000425</v>
      </c>
      <c r="Q137" s="64">
        <f t="shared" si="23"/>
        <v>0</v>
      </c>
    </row>
    <row r="138" spans="1:17" s="63" customFormat="1" ht="26.25" customHeight="1" x14ac:dyDescent="0.2">
      <c r="A138" s="50">
        <f t="shared" si="24"/>
        <v>6</v>
      </c>
      <c r="B138" s="115" t="s">
        <v>163</v>
      </c>
      <c r="C138" s="52" t="s">
        <v>46</v>
      </c>
      <c r="D138" s="53"/>
      <c r="E138" s="53"/>
      <c r="F138" s="53"/>
      <c r="G138" s="56"/>
      <c r="H138" s="53"/>
      <c r="I138" s="57">
        <v>4474</v>
      </c>
      <c r="J138" s="58"/>
      <c r="K138" s="53"/>
      <c r="L138" s="53"/>
      <c r="M138" s="53"/>
      <c r="N138" s="61"/>
      <c r="O138" s="62">
        <f t="shared" si="22"/>
        <v>0</v>
      </c>
      <c r="P138" s="63">
        <f>+VLOOKUP(B138,'[155]m codes'!$A:$B,2,0)</f>
        <v>1200000411</v>
      </c>
      <c r="Q138" s="64">
        <f t="shared" si="23"/>
        <v>0</v>
      </c>
    </row>
    <row r="139" spans="1:17" s="63" customFormat="1" ht="26.25" customHeight="1" x14ac:dyDescent="0.2">
      <c r="A139" s="50">
        <f t="shared" si="24"/>
        <v>7</v>
      </c>
      <c r="B139" s="115" t="s">
        <v>164</v>
      </c>
      <c r="C139" s="52" t="s">
        <v>46</v>
      </c>
      <c r="D139" s="53"/>
      <c r="E139" s="53"/>
      <c r="F139" s="53"/>
      <c r="G139" s="56"/>
      <c r="H139" s="53"/>
      <c r="I139" s="57"/>
      <c r="J139" s="58"/>
      <c r="K139" s="53"/>
      <c r="L139" s="53"/>
      <c r="M139" s="53"/>
      <c r="N139" s="61"/>
      <c r="O139" s="62">
        <f t="shared" si="22"/>
        <v>0</v>
      </c>
      <c r="P139" s="63">
        <f>+VLOOKUP(B139,'[155]m codes'!$A:$B,2,0)</f>
        <v>900008156</v>
      </c>
      <c r="Q139" s="64">
        <f t="shared" si="23"/>
        <v>0</v>
      </c>
    </row>
    <row r="140" spans="1:17" s="63" customFormat="1" ht="26.25" customHeight="1" x14ac:dyDescent="0.2">
      <c r="A140" s="50">
        <f t="shared" si="24"/>
        <v>8</v>
      </c>
      <c r="B140" s="115" t="s">
        <v>165</v>
      </c>
      <c r="C140" s="52" t="s">
        <v>46</v>
      </c>
      <c r="D140" s="53"/>
      <c r="E140" s="53"/>
      <c r="F140" s="53"/>
      <c r="G140" s="56"/>
      <c r="H140" s="53"/>
      <c r="I140" s="57"/>
      <c r="J140" s="58"/>
      <c r="K140" s="53"/>
      <c r="L140" s="53"/>
      <c r="M140" s="53"/>
      <c r="N140" s="61"/>
      <c r="O140" s="62">
        <f t="shared" si="22"/>
        <v>0</v>
      </c>
      <c r="P140" s="63">
        <f>+VLOOKUP(B140,'[155]m codes'!$A:$B,2,0)</f>
        <v>900008157</v>
      </c>
      <c r="Q140" s="64">
        <f t="shared" si="23"/>
        <v>0</v>
      </c>
    </row>
    <row r="141" spans="1:17" s="63" customFormat="1" ht="26.25" customHeight="1" x14ac:dyDescent="0.2">
      <c r="A141" s="50">
        <f t="shared" si="24"/>
        <v>9</v>
      </c>
      <c r="B141" s="115" t="s">
        <v>166</v>
      </c>
      <c r="C141" s="52" t="s">
        <v>46</v>
      </c>
      <c r="D141" s="53"/>
      <c r="E141" s="53"/>
      <c r="F141" s="53"/>
      <c r="G141" s="56"/>
      <c r="H141" s="53"/>
      <c r="I141" s="57">
        <v>4474</v>
      </c>
      <c r="J141" s="58"/>
      <c r="K141" s="53"/>
      <c r="L141" s="53"/>
      <c r="M141" s="53"/>
      <c r="N141" s="61"/>
      <c r="O141" s="62">
        <f t="shared" si="22"/>
        <v>0</v>
      </c>
      <c r="P141" s="63">
        <f>+VLOOKUP(B141,'[155]m codes'!$A:$B,2,0)</f>
        <v>900008159</v>
      </c>
      <c r="Q141" s="64">
        <f t="shared" si="23"/>
        <v>0</v>
      </c>
    </row>
    <row r="142" spans="1:17" s="63" customFormat="1" ht="26.25" customHeight="1" x14ac:dyDescent="0.2">
      <c r="A142" s="50">
        <f t="shared" si="24"/>
        <v>10</v>
      </c>
      <c r="B142" s="51" t="s">
        <v>167</v>
      </c>
      <c r="C142" s="52" t="s">
        <v>46</v>
      </c>
      <c r="D142" s="53"/>
      <c r="E142" s="53"/>
      <c r="F142" s="53"/>
      <c r="G142" s="56"/>
      <c r="H142" s="53"/>
      <c r="I142" s="57"/>
      <c r="J142" s="58"/>
      <c r="K142" s="53"/>
      <c r="L142" s="53"/>
      <c r="M142" s="53"/>
      <c r="N142" s="61"/>
      <c r="O142" s="62">
        <f t="shared" si="22"/>
        <v>0</v>
      </c>
      <c r="P142" s="63">
        <f>+VLOOKUP(B142,'[155]m codes'!$A:$B,2,0)</f>
        <v>900008617</v>
      </c>
      <c r="Q142" s="64">
        <f t="shared" si="23"/>
        <v>0</v>
      </c>
    </row>
    <row r="143" spans="1:17" s="63" customFormat="1" ht="26.25" customHeight="1" x14ac:dyDescent="0.2">
      <c r="A143" s="50">
        <f t="shared" si="24"/>
        <v>11</v>
      </c>
      <c r="B143" s="51" t="s">
        <v>168</v>
      </c>
      <c r="C143" s="52" t="s">
        <v>46</v>
      </c>
      <c r="D143" s="53"/>
      <c r="E143" s="53"/>
      <c r="F143" s="53"/>
      <c r="G143" s="56"/>
      <c r="H143" s="53"/>
      <c r="I143" s="57"/>
      <c r="J143" s="58"/>
      <c r="K143" s="53"/>
      <c r="L143" s="53"/>
      <c r="M143" s="53"/>
      <c r="N143" s="61"/>
      <c r="O143" s="62">
        <f t="shared" si="22"/>
        <v>0</v>
      </c>
      <c r="P143" s="63">
        <f>+VLOOKUP(B143,'[155]m codes'!$A:$B,2,0)</f>
        <v>900007416</v>
      </c>
      <c r="Q143" s="64">
        <f t="shared" si="23"/>
        <v>0</v>
      </c>
    </row>
    <row r="144" spans="1:17" s="63" customFormat="1" ht="26.25" customHeight="1" x14ac:dyDescent="0.2">
      <c r="A144" s="50">
        <f t="shared" si="24"/>
        <v>12</v>
      </c>
      <c r="B144" s="51" t="s">
        <v>169</v>
      </c>
      <c r="C144" s="52" t="s">
        <v>46</v>
      </c>
      <c r="D144" s="53"/>
      <c r="E144" s="53"/>
      <c r="F144" s="53"/>
      <c r="G144" s="56"/>
      <c r="H144" s="53"/>
      <c r="I144" s="57"/>
      <c r="J144" s="58"/>
      <c r="K144" s="53">
        <f>+K3*2</f>
        <v>0</v>
      </c>
      <c r="L144" s="53">
        <f>+L3*2</f>
        <v>0</v>
      </c>
      <c r="M144" s="53"/>
      <c r="N144" s="61"/>
      <c r="O144" s="62">
        <f t="shared" si="22"/>
        <v>0</v>
      </c>
      <c r="P144" s="63">
        <f>+VLOOKUP(B144,'[155]m codes'!$A:$B,2,0)</f>
        <v>1200000419</v>
      </c>
      <c r="Q144" s="64">
        <f t="shared" si="23"/>
        <v>0</v>
      </c>
    </row>
    <row r="145" spans="1:17" s="63" customFormat="1" ht="26.25" customHeight="1" x14ac:dyDescent="0.2">
      <c r="A145" s="50">
        <f t="shared" si="24"/>
        <v>13</v>
      </c>
      <c r="B145" s="51" t="s">
        <v>170</v>
      </c>
      <c r="C145" s="52" t="s">
        <v>46</v>
      </c>
      <c r="D145" s="53"/>
      <c r="E145" s="53"/>
      <c r="F145" s="53"/>
      <c r="G145" s="56"/>
      <c r="H145" s="53"/>
      <c r="I145" s="57"/>
      <c r="J145" s="58"/>
      <c r="K145" s="53">
        <f>+K3</f>
        <v>0</v>
      </c>
      <c r="L145" s="53">
        <f>+L3</f>
        <v>0</v>
      </c>
      <c r="M145" s="53"/>
      <c r="N145" s="61"/>
      <c r="O145" s="62">
        <f t="shared" si="22"/>
        <v>0</v>
      </c>
      <c r="P145" s="63">
        <f>+VLOOKUP(B145,'[155]m codes'!$A:$B,2,0)</f>
        <v>1200000416</v>
      </c>
      <c r="Q145" s="64">
        <f t="shared" si="23"/>
        <v>0</v>
      </c>
    </row>
    <row r="146" spans="1:17" s="63" customFormat="1" ht="26.25" customHeight="1" x14ac:dyDescent="0.2">
      <c r="A146" s="50">
        <f t="shared" si="24"/>
        <v>14</v>
      </c>
      <c r="B146" s="51" t="s">
        <v>171</v>
      </c>
      <c r="C146" s="52" t="s">
        <v>46</v>
      </c>
      <c r="D146" s="53"/>
      <c r="E146" s="53"/>
      <c r="F146" s="53"/>
      <c r="G146" s="56"/>
      <c r="H146" s="53"/>
      <c r="I146" s="57">
        <v>4474</v>
      </c>
      <c r="J146" s="58"/>
      <c r="K146" s="53"/>
      <c r="L146" s="53"/>
      <c r="M146" s="53"/>
      <c r="N146" s="61"/>
      <c r="O146" s="62">
        <f t="shared" si="22"/>
        <v>0</v>
      </c>
      <c r="P146" s="63">
        <f>+VLOOKUP(B146,'[155]m codes'!$A:$B,2,0)</f>
        <v>1200000418</v>
      </c>
      <c r="Q146" s="64">
        <f t="shared" si="23"/>
        <v>0</v>
      </c>
    </row>
    <row r="147" spans="1:17" s="63" customFormat="1" ht="26.25" customHeight="1" x14ac:dyDescent="0.2">
      <c r="A147" s="50">
        <f t="shared" si="24"/>
        <v>15</v>
      </c>
      <c r="B147" s="51" t="s">
        <v>172</v>
      </c>
      <c r="C147" s="52" t="s">
        <v>46</v>
      </c>
      <c r="D147" s="53"/>
      <c r="E147" s="53"/>
      <c r="F147" s="53"/>
      <c r="G147" s="56"/>
      <c r="H147" s="53"/>
      <c r="I147" s="57"/>
      <c r="J147" s="58"/>
      <c r="K147" s="53">
        <f>+K3</f>
        <v>0</v>
      </c>
      <c r="L147" s="53">
        <f>+L3</f>
        <v>0</v>
      </c>
      <c r="M147" s="53"/>
      <c r="N147" s="61"/>
      <c r="O147" s="62">
        <f t="shared" si="22"/>
        <v>0</v>
      </c>
      <c r="P147" s="63">
        <f>+VLOOKUP(B147,'[155]m codes'!$A:$B,2,0)</f>
        <v>1200000450</v>
      </c>
      <c r="Q147" s="64">
        <f t="shared" si="23"/>
        <v>0</v>
      </c>
    </row>
    <row r="148" spans="1:17" s="63" customFormat="1" ht="26.25" customHeight="1" x14ac:dyDescent="0.2">
      <c r="A148" s="50">
        <f t="shared" si="24"/>
        <v>16</v>
      </c>
      <c r="B148" s="51" t="s">
        <v>173</v>
      </c>
      <c r="C148" s="52" t="s">
        <v>46</v>
      </c>
      <c r="D148" s="53"/>
      <c r="E148" s="53"/>
      <c r="F148" s="53"/>
      <c r="G148" s="56"/>
      <c r="H148" s="53"/>
      <c r="I148" s="57"/>
      <c r="J148" s="58"/>
      <c r="K148" s="53">
        <f>+K3</f>
        <v>0</v>
      </c>
      <c r="L148" s="53">
        <f>+L3</f>
        <v>0</v>
      </c>
      <c r="M148" s="53"/>
      <c r="N148" s="61"/>
      <c r="O148" s="62">
        <f t="shared" si="22"/>
        <v>0</v>
      </c>
      <c r="P148" s="63">
        <f>+VLOOKUP(B148,'[155]m codes'!$A:$B,2,0)</f>
        <v>1200000451</v>
      </c>
      <c r="Q148" s="64">
        <f t="shared" si="23"/>
        <v>0</v>
      </c>
    </row>
    <row r="149" spans="1:17" s="63" customFormat="1" ht="26.25" customHeight="1" x14ac:dyDescent="0.2">
      <c r="A149" s="50">
        <f t="shared" si="24"/>
        <v>17</v>
      </c>
      <c r="B149" s="51" t="s">
        <v>174</v>
      </c>
      <c r="C149" s="52" t="s">
        <v>46</v>
      </c>
      <c r="D149" s="53"/>
      <c r="E149" s="53"/>
      <c r="F149" s="53"/>
      <c r="G149" s="56"/>
      <c r="H149" s="53"/>
      <c r="I149" s="57"/>
      <c r="J149" s="58"/>
      <c r="K149" s="53">
        <f>+K3</f>
        <v>0</v>
      </c>
      <c r="L149" s="53">
        <f>+L3</f>
        <v>0</v>
      </c>
      <c r="M149" s="53"/>
      <c r="N149" s="61"/>
      <c r="O149" s="62">
        <f t="shared" si="22"/>
        <v>0</v>
      </c>
      <c r="P149" s="63">
        <f>+VLOOKUP(B149,'[155]m codes'!$A:$B,2,0)</f>
        <v>1200000448</v>
      </c>
      <c r="Q149" s="64">
        <f t="shared" si="23"/>
        <v>0</v>
      </c>
    </row>
    <row r="150" spans="1:17" s="63" customFormat="1" ht="26.25" customHeight="1" x14ac:dyDescent="0.2">
      <c r="A150" s="50">
        <f t="shared" si="24"/>
        <v>18</v>
      </c>
      <c r="B150" s="51" t="s">
        <v>175</v>
      </c>
      <c r="C150" s="52" t="s">
        <v>46</v>
      </c>
      <c r="D150" s="53"/>
      <c r="E150" s="53"/>
      <c r="F150" s="53"/>
      <c r="G150" s="56"/>
      <c r="H150" s="53"/>
      <c r="I150" s="57">
        <v>4474</v>
      </c>
      <c r="J150" s="58"/>
      <c r="K150" s="53">
        <f>+K3</f>
        <v>0</v>
      </c>
      <c r="L150" s="53">
        <f>+L3</f>
        <v>0</v>
      </c>
      <c r="M150" s="53"/>
      <c r="N150" s="61"/>
      <c r="O150" s="62">
        <f t="shared" si="22"/>
        <v>0</v>
      </c>
      <c r="P150" s="63">
        <f>+VLOOKUP(B150,'[155]m codes'!$A:$B,2,0)</f>
        <v>1200000417</v>
      </c>
      <c r="Q150" s="64">
        <f t="shared" si="23"/>
        <v>0</v>
      </c>
    </row>
    <row r="151" spans="1:17" s="63" customFormat="1" ht="26.25" customHeight="1" x14ac:dyDescent="0.2">
      <c r="A151" s="50">
        <f t="shared" si="24"/>
        <v>19</v>
      </c>
      <c r="B151" s="51" t="s">
        <v>176</v>
      </c>
      <c r="C151" s="52" t="s">
        <v>46</v>
      </c>
      <c r="D151" s="53"/>
      <c r="E151" s="53"/>
      <c r="F151" s="53"/>
      <c r="G151" s="56"/>
      <c r="H151" s="53"/>
      <c r="I151" s="57"/>
      <c r="J151" s="58"/>
      <c r="K151" s="53">
        <f>+K3</f>
        <v>0</v>
      </c>
      <c r="L151" s="53">
        <f>+L3</f>
        <v>0</v>
      </c>
      <c r="M151" s="53"/>
      <c r="N151" s="61"/>
      <c r="O151" s="62">
        <f t="shared" si="22"/>
        <v>0</v>
      </c>
      <c r="P151" s="63">
        <f>+VLOOKUP(B151,'[155]m codes'!$A:$B,2,0)</f>
        <v>1200000414</v>
      </c>
      <c r="Q151" s="64">
        <f t="shared" si="23"/>
        <v>0</v>
      </c>
    </row>
    <row r="152" spans="1:17" s="63" customFormat="1" ht="26.25" customHeight="1" x14ac:dyDescent="0.2">
      <c r="A152" s="50">
        <f t="shared" si="24"/>
        <v>20</v>
      </c>
      <c r="B152" s="51" t="s">
        <v>177</v>
      </c>
      <c r="C152" s="52" t="s">
        <v>46</v>
      </c>
      <c r="D152" s="53"/>
      <c r="E152" s="53"/>
      <c r="F152" s="53"/>
      <c r="G152" s="56"/>
      <c r="H152" s="53"/>
      <c r="I152" s="57"/>
      <c r="J152" s="58"/>
      <c r="K152" s="59"/>
      <c r="L152" s="53"/>
      <c r="M152" s="53"/>
      <c r="N152" s="61"/>
      <c r="O152" s="62">
        <f t="shared" si="22"/>
        <v>0</v>
      </c>
      <c r="P152" s="63">
        <f>+VLOOKUP(B152,'[155]m codes'!$A:$B,2,0)</f>
        <v>1200000415</v>
      </c>
      <c r="Q152" s="64">
        <f t="shared" si="23"/>
        <v>0</v>
      </c>
    </row>
    <row r="153" spans="1:17" s="63" customFormat="1" ht="26.25" customHeight="1" x14ac:dyDescent="0.2">
      <c r="A153" s="50">
        <f t="shared" si="24"/>
        <v>21</v>
      </c>
      <c r="B153" s="51" t="s">
        <v>178</v>
      </c>
      <c r="C153" s="52" t="s">
        <v>46</v>
      </c>
      <c r="D153" s="53"/>
      <c r="E153" s="53"/>
      <c r="F153" s="53"/>
      <c r="G153" s="56"/>
      <c r="H153" s="53"/>
      <c r="I153" s="57"/>
      <c r="J153" s="58"/>
      <c r="K153" s="59"/>
      <c r="L153" s="53"/>
      <c r="M153" s="53"/>
      <c r="N153" s="61"/>
      <c r="O153" s="62">
        <f t="shared" si="22"/>
        <v>0</v>
      </c>
      <c r="P153" s="63">
        <f>+VLOOKUP(B153,'[155]m codes'!$A:$B,2,0)</f>
        <v>200001364</v>
      </c>
      <c r="Q153" s="64">
        <f t="shared" si="23"/>
        <v>0</v>
      </c>
    </row>
    <row r="154" spans="1:17" s="63" customFormat="1" ht="26.25" customHeight="1" x14ac:dyDescent="0.2">
      <c r="A154" s="116">
        <f t="shared" si="24"/>
        <v>22</v>
      </c>
      <c r="B154" s="117"/>
      <c r="C154" s="53"/>
      <c r="D154" s="53"/>
      <c r="E154" s="53"/>
      <c r="F154" s="53"/>
      <c r="G154" s="56"/>
      <c r="H154" s="53"/>
      <c r="I154" s="57"/>
      <c r="J154" s="58"/>
      <c r="K154" s="59"/>
      <c r="L154" s="60"/>
      <c r="M154" s="53"/>
      <c r="N154" s="61"/>
      <c r="O154" s="62">
        <f t="shared" si="22"/>
        <v>0</v>
      </c>
      <c r="P154" s="63" t="e">
        <f>+VLOOKUP(B154,'[155]m codes'!$A:$B,2,0)</f>
        <v>#N/A</v>
      </c>
      <c r="Q154" s="64">
        <f t="shared" si="23"/>
        <v>0</v>
      </c>
    </row>
    <row r="155" spans="1:17" s="78" customFormat="1" ht="26.25" customHeight="1" x14ac:dyDescent="0.25">
      <c r="A155" s="118"/>
      <c r="B155" s="75" t="s">
        <v>100</v>
      </c>
      <c r="C155" s="75"/>
      <c r="D155" s="69"/>
      <c r="E155" s="69"/>
      <c r="F155" s="69"/>
      <c r="G155" s="70"/>
      <c r="H155" s="69"/>
      <c r="I155" s="71"/>
      <c r="J155" s="72"/>
      <c r="K155" s="73"/>
      <c r="L155" s="74"/>
      <c r="M155" s="75"/>
      <c r="N155" s="76"/>
      <c r="O155" s="77"/>
      <c r="Q155" s="79"/>
    </row>
    <row r="156" spans="1:17" x14ac:dyDescent="0.25">
      <c r="A156" s="119"/>
      <c r="B156" s="120"/>
      <c r="C156" s="120"/>
      <c r="D156" s="119"/>
      <c r="E156" s="119"/>
      <c r="F156" s="119"/>
      <c r="G156" s="119"/>
      <c r="H156" s="119"/>
      <c r="I156" s="121"/>
      <c r="J156" s="120"/>
      <c r="K156" s="122"/>
      <c r="L156" s="123"/>
      <c r="M156" s="123"/>
      <c r="N156" s="124"/>
      <c r="O156" s="120"/>
      <c r="Q156" s="125"/>
    </row>
    <row r="157" spans="1:17" x14ac:dyDescent="0.25">
      <c r="A157" s="119"/>
      <c r="B157" s="120"/>
      <c r="C157" s="120"/>
      <c r="D157" s="119"/>
      <c r="E157" s="119"/>
      <c r="F157" s="119"/>
      <c r="G157" s="119"/>
      <c r="H157" s="119"/>
      <c r="I157" s="121"/>
      <c r="J157" s="120"/>
      <c r="K157" s="122"/>
      <c r="L157" s="123"/>
      <c r="M157" s="123"/>
      <c r="N157" s="124"/>
      <c r="O157" s="120"/>
      <c r="Q157" s="125"/>
    </row>
    <row r="158" spans="1:17" x14ac:dyDescent="0.25">
      <c r="A158" s="119"/>
      <c r="B158" s="120"/>
      <c r="C158" s="120"/>
      <c r="D158" s="119"/>
      <c r="E158" s="119"/>
      <c r="F158" s="119"/>
      <c r="G158" s="119"/>
      <c r="H158" s="119"/>
      <c r="I158" s="121"/>
      <c r="J158" s="120"/>
      <c r="K158" s="122"/>
      <c r="L158" s="123"/>
      <c r="M158" s="123"/>
      <c r="N158" s="124"/>
      <c r="O158" s="120"/>
      <c r="Q158" s="125"/>
    </row>
    <row r="159" spans="1:17" s="131" customFormat="1" ht="14.25" x14ac:dyDescent="0.25">
      <c r="A159" s="241" t="s">
        <v>179</v>
      </c>
      <c r="B159" s="241"/>
      <c r="C159" s="241"/>
      <c r="D159" s="241"/>
      <c r="E159" s="241"/>
      <c r="F159" s="241"/>
      <c r="G159" s="241"/>
      <c r="H159" s="241"/>
      <c r="I159" s="241"/>
      <c r="J159" s="241"/>
      <c r="K159" s="127"/>
      <c r="L159" s="128"/>
      <c r="M159" s="128"/>
      <c r="N159" s="129"/>
      <c r="O159" s="130"/>
      <c r="Q159" s="132"/>
    </row>
    <row r="162" spans="2:17" x14ac:dyDescent="0.25">
      <c r="B162" s="133"/>
      <c r="D162"/>
      <c r="E162"/>
      <c r="F162"/>
      <c r="G162"/>
      <c r="H162"/>
      <c r="I162"/>
      <c r="K162"/>
      <c r="L162"/>
      <c r="M162"/>
      <c r="N162"/>
      <c r="O162"/>
      <c r="Q162"/>
    </row>
    <row r="163" spans="2:17" ht="15.75" x14ac:dyDescent="0.25">
      <c r="B163" s="134" t="s">
        <v>180</v>
      </c>
      <c r="D163"/>
      <c r="E163"/>
      <c r="F163"/>
      <c r="G163"/>
      <c r="H163"/>
      <c r="I163"/>
      <c r="K163"/>
      <c r="L163"/>
      <c r="M163"/>
      <c r="N163"/>
      <c r="O163"/>
      <c r="Q163"/>
    </row>
    <row r="164" spans="2:17" x14ac:dyDescent="0.25">
      <c r="B164" s="133"/>
      <c r="D164"/>
      <c r="E164"/>
      <c r="F164"/>
      <c r="G164"/>
      <c r="H164"/>
      <c r="I164"/>
      <c r="K164"/>
      <c r="L164"/>
      <c r="M164"/>
      <c r="N164"/>
      <c r="O164"/>
      <c r="Q164"/>
    </row>
    <row r="165" spans="2:17" x14ac:dyDescent="0.25">
      <c r="B165" s="133"/>
      <c r="D165"/>
      <c r="E165"/>
      <c r="F165"/>
      <c r="G165"/>
      <c r="H165"/>
      <c r="I165"/>
      <c r="K165"/>
      <c r="L165"/>
      <c r="M165"/>
      <c r="N165"/>
      <c r="O165"/>
      <c r="Q165"/>
    </row>
    <row r="166" spans="2:17" x14ac:dyDescent="0.25">
      <c r="B166" s="133"/>
      <c r="D166"/>
      <c r="E166"/>
      <c r="F166"/>
      <c r="G166"/>
      <c r="H166"/>
      <c r="I166"/>
      <c r="K166"/>
      <c r="L166"/>
      <c r="M166"/>
      <c r="N166"/>
      <c r="O166"/>
      <c r="Q166"/>
    </row>
    <row r="167" spans="2:17" x14ac:dyDescent="0.25">
      <c r="B167" s="133"/>
      <c r="D167"/>
      <c r="E167"/>
      <c r="F167"/>
      <c r="G167"/>
      <c r="H167"/>
      <c r="I167"/>
      <c r="K167"/>
      <c r="L167"/>
      <c r="M167"/>
      <c r="N167"/>
      <c r="O167"/>
      <c r="Q167"/>
    </row>
    <row r="168" spans="2:17" x14ac:dyDescent="0.25">
      <c r="B168" s="133"/>
      <c r="D168"/>
      <c r="E168"/>
      <c r="F168"/>
      <c r="G168"/>
      <c r="H168"/>
      <c r="I168"/>
      <c r="K168"/>
      <c r="L168"/>
      <c r="M168"/>
      <c r="N168"/>
      <c r="O168"/>
      <c r="Q168"/>
    </row>
    <row r="169" spans="2:17" x14ac:dyDescent="0.25">
      <c r="B169" s="133"/>
      <c r="D169"/>
      <c r="E169"/>
      <c r="F169"/>
      <c r="G169"/>
      <c r="H169"/>
      <c r="I169"/>
      <c r="K169"/>
      <c r="L169"/>
      <c r="M169"/>
      <c r="N169"/>
      <c r="O169"/>
      <c r="Q169"/>
    </row>
    <row r="170" spans="2:17" x14ac:dyDescent="0.25">
      <c r="B170" s="133"/>
      <c r="D170"/>
      <c r="E170"/>
      <c r="F170"/>
      <c r="G170"/>
      <c r="H170"/>
      <c r="I170"/>
      <c r="K170"/>
      <c r="L170"/>
      <c r="M170"/>
      <c r="N170"/>
      <c r="O170"/>
      <c r="Q170"/>
    </row>
    <row r="171" spans="2:17" x14ac:dyDescent="0.25">
      <c r="B171" s="133"/>
      <c r="D171"/>
      <c r="E171"/>
      <c r="F171"/>
      <c r="G171"/>
      <c r="H171"/>
      <c r="I171"/>
      <c r="K171"/>
      <c r="L171"/>
      <c r="M171"/>
      <c r="N171"/>
      <c r="O171"/>
      <c r="Q171"/>
    </row>
    <row r="172" spans="2:17" x14ac:dyDescent="0.25">
      <c r="B172" s="133"/>
      <c r="D172"/>
      <c r="E172"/>
      <c r="F172"/>
      <c r="G172"/>
      <c r="H172"/>
      <c r="I172"/>
      <c r="K172"/>
      <c r="L172"/>
      <c r="M172"/>
      <c r="N172"/>
      <c r="O172"/>
      <c r="Q172"/>
    </row>
    <row r="173" spans="2:17" x14ac:dyDescent="0.25">
      <c r="B173" s="133"/>
      <c r="D173"/>
      <c r="E173"/>
      <c r="F173"/>
      <c r="G173"/>
      <c r="H173"/>
      <c r="I173"/>
      <c r="K173"/>
      <c r="L173"/>
      <c r="M173"/>
      <c r="N173"/>
      <c r="O173"/>
      <c r="Q173"/>
    </row>
    <row r="174" spans="2:17" x14ac:dyDescent="0.25">
      <c r="B174" s="133"/>
      <c r="D174"/>
      <c r="E174"/>
      <c r="F174"/>
      <c r="G174"/>
      <c r="H174"/>
      <c r="I174"/>
      <c r="K174"/>
      <c r="L174"/>
      <c r="M174"/>
      <c r="N174"/>
      <c r="O174"/>
      <c r="Q174"/>
    </row>
    <row r="175" spans="2:17" x14ac:dyDescent="0.25">
      <c r="B175" s="133"/>
      <c r="D175"/>
      <c r="E175"/>
      <c r="F175"/>
      <c r="G175"/>
      <c r="H175"/>
      <c r="I175"/>
      <c r="K175"/>
      <c r="L175"/>
      <c r="M175"/>
      <c r="N175"/>
      <c r="O175"/>
      <c r="Q175"/>
    </row>
    <row r="176" spans="2:17" x14ac:dyDescent="0.25">
      <c r="B176" s="133"/>
      <c r="D176"/>
      <c r="E176"/>
      <c r="F176"/>
      <c r="G176"/>
      <c r="H176"/>
      <c r="I176"/>
      <c r="K176"/>
      <c r="L176"/>
      <c r="M176"/>
      <c r="N176"/>
      <c r="O176"/>
      <c r="Q176"/>
    </row>
    <row r="177" spans="2:17" x14ac:dyDescent="0.25">
      <c r="B177" s="133"/>
      <c r="D177"/>
      <c r="E177"/>
      <c r="F177"/>
      <c r="G177"/>
      <c r="H177"/>
      <c r="I177"/>
      <c r="K177"/>
      <c r="L177"/>
      <c r="M177"/>
      <c r="N177"/>
      <c r="O177"/>
      <c r="Q177"/>
    </row>
    <row r="178" spans="2:17" x14ac:dyDescent="0.25">
      <c r="B178" s="133"/>
      <c r="D178"/>
      <c r="E178"/>
      <c r="F178"/>
      <c r="G178"/>
      <c r="H178"/>
      <c r="I178"/>
      <c r="K178"/>
      <c r="L178"/>
      <c r="M178"/>
      <c r="N178"/>
      <c r="O178"/>
      <c r="Q178"/>
    </row>
    <row r="179" spans="2:17" x14ac:dyDescent="0.25">
      <c r="B179" s="133"/>
      <c r="D179"/>
      <c r="E179"/>
      <c r="F179"/>
      <c r="G179"/>
      <c r="H179"/>
      <c r="I179"/>
      <c r="K179"/>
      <c r="L179"/>
      <c r="M179"/>
      <c r="N179"/>
      <c r="O179"/>
      <c r="Q179"/>
    </row>
    <row r="180" spans="2:17" x14ac:dyDescent="0.25">
      <c r="B180" s="133"/>
      <c r="D180"/>
      <c r="E180"/>
      <c r="F180"/>
      <c r="G180"/>
      <c r="H180"/>
      <c r="I180"/>
      <c r="K180"/>
      <c r="L180"/>
      <c r="M180"/>
      <c r="N180"/>
      <c r="O180"/>
      <c r="Q180"/>
    </row>
    <row r="181" spans="2:17" x14ac:dyDescent="0.25">
      <c r="B181" s="133"/>
      <c r="D181"/>
      <c r="E181"/>
      <c r="F181"/>
      <c r="G181"/>
      <c r="H181"/>
      <c r="I181"/>
      <c r="K181"/>
      <c r="L181"/>
      <c r="M181"/>
      <c r="N181"/>
      <c r="O181"/>
      <c r="Q181"/>
    </row>
    <row r="182" spans="2:17" x14ac:dyDescent="0.25">
      <c r="B182" s="133"/>
      <c r="D182"/>
      <c r="E182"/>
      <c r="F182"/>
      <c r="G182"/>
      <c r="H182"/>
      <c r="I182"/>
      <c r="K182"/>
      <c r="L182"/>
      <c r="M182"/>
      <c r="N182"/>
      <c r="O182"/>
      <c r="Q182"/>
    </row>
    <row r="183" spans="2:17" x14ac:dyDescent="0.25">
      <c r="B183" s="133"/>
      <c r="D183"/>
      <c r="E183"/>
      <c r="F183"/>
      <c r="G183"/>
      <c r="H183"/>
      <c r="I183"/>
      <c r="K183"/>
      <c r="L183"/>
      <c r="M183"/>
      <c r="N183"/>
      <c r="O183"/>
      <c r="Q183"/>
    </row>
    <row r="184" spans="2:17" x14ac:dyDescent="0.25">
      <c r="B184" s="133"/>
      <c r="D184"/>
      <c r="E184"/>
      <c r="F184"/>
      <c r="G184"/>
      <c r="H184"/>
      <c r="I184"/>
      <c r="K184"/>
      <c r="L184"/>
      <c r="M184"/>
      <c r="N184"/>
      <c r="O184"/>
      <c r="Q184"/>
    </row>
    <row r="185" spans="2:17" x14ac:dyDescent="0.25">
      <c r="B185" s="133"/>
      <c r="D185"/>
      <c r="E185"/>
      <c r="F185"/>
      <c r="G185"/>
      <c r="H185"/>
      <c r="I185"/>
      <c r="K185"/>
      <c r="L185"/>
      <c r="M185"/>
      <c r="N185"/>
      <c r="O185"/>
      <c r="Q185"/>
    </row>
    <row r="186" spans="2:17" x14ac:dyDescent="0.25">
      <c r="B186" s="133"/>
      <c r="D186"/>
      <c r="E186"/>
      <c r="F186"/>
      <c r="G186"/>
      <c r="H186"/>
      <c r="I186"/>
      <c r="K186"/>
      <c r="L186"/>
      <c r="M186"/>
      <c r="N186"/>
      <c r="O186"/>
      <c r="Q186"/>
    </row>
    <row r="187" spans="2:17" x14ac:dyDescent="0.25">
      <c r="B187" s="133"/>
      <c r="D187"/>
      <c r="E187"/>
      <c r="F187"/>
      <c r="G187"/>
      <c r="H187"/>
      <c r="I187"/>
      <c r="K187"/>
      <c r="L187"/>
      <c r="M187"/>
      <c r="N187"/>
      <c r="O187"/>
      <c r="Q187"/>
    </row>
    <row r="188" spans="2:17" x14ac:dyDescent="0.25">
      <c r="B188" s="133"/>
      <c r="D188"/>
      <c r="E188"/>
      <c r="F188"/>
      <c r="G188"/>
      <c r="H188"/>
      <c r="I188"/>
      <c r="K188"/>
      <c r="L188"/>
      <c r="M188"/>
      <c r="N188"/>
      <c r="O188"/>
      <c r="Q188"/>
    </row>
    <row r="189" spans="2:17" x14ac:dyDescent="0.25">
      <c r="B189" s="133"/>
      <c r="D189"/>
      <c r="E189"/>
      <c r="F189"/>
      <c r="G189"/>
      <c r="H189"/>
      <c r="I189"/>
      <c r="K189"/>
      <c r="L189"/>
      <c r="M189"/>
      <c r="N189"/>
      <c r="O189"/>
      <c r="Q189"/>
    </row>
    <row r="190" spans="2:17" x14ac:dyDescent="0.25">
      <c r="B190" s="133"/>
      <c r="D190"/>
      <c r="E190"/>
      <c r="F190"/>
      <c r="G190"/>
      <c r="H190"/>
      <c r="I190"/>
      <c r="K190"/>
      <c r="L190"/>
      <c r="M190"/>
      <c r="N190"/>
      <c r="O190"/>
      <c r="Q190"/>
    </row>
    <row r="191" spans="2:17" x14ac:dyDescent="0.25">
      <c r="B191" s="133"/>
      <c r="D191"/>
      <c r="E191"/>
      <c r="F191"/>
      <c r="G191"/>
      <c r="H191"/>
      <c r="I191"/>
      <c r="K191"/>
      <c r="L191"/>
      <c r="M191"/>
      <c r="N191"/>
      <c r="O191"/>
      <c r="Q191"/>
    </row>
    <row r="192" spans="2:17" x14ac:dyDescent="0.25">
      <c r="B192" s="133"/>
      <c r="D192"/>
      <c r="E192"/>
      <c r="F192"/>
      <c r="G192"/>
      <c r="H192"/>
      <c r="I192"/>
      <c r="K192"/>
      <c r="L192"/>
      <c r="M192"/>
      <c r="N192"/>
      <c r="O192"/>
      <c r="Q192"/>
    </row>
    <row r="193" spans="2:17" x14ac:dyDescent="0.25">
      <c r="B193" s="133"/>
      <c r="D193"/>
      <c r="E193"/>
      <c r="F193"/>
      <c r="G193"/>
      <c r="H193"/>
      <c r="I193"/>
      <c r="K193"/>
      <c r="L193"/>
      <c r="M193"/>
      <c r="N193"/>
      <c r="O193"/>
      <c r="Q193"/>
    </row>
    <row r="194" spans="2:17" x14ac:dyDescent="0.25">
      <c r="B194" s="133"/>
      <c r="D194"/>
      <c r="E194"/>
      <c r="F194"/>
      <c r="G194"/>
      <c r="H194"/>
      <c r="I194"/>
      <c r="K194"/>
      <c r="L194"/>
      <c r="M194"/>
      <c r="N194"/>
      <c r="O194"/>
      <c r="Q194"/>
    </row>
    <row r="195" spans="2:17" x14ac:dyDescent="0.25">
      <c r="B195" s="133"/>
      <c r="D195"/>
      <c r="E195"/>
      <c r="F195"/>
      <c r="G195"/>
      <c r="H195"/>
      <c r="I195"/>
      <c r="K195"/>
      <c r="L195"/>
      <c r="M195"/>
      <c r="N195"/>
      <c r="O195"/>
      <c r="Q195"/>
    </row>
    <row r="196" spans="2:17" x14ac:dyDescent="0.25">
      <c r="B196" s="133"/>
      <c r="D196"/>
      <c r="E196"/>
      <c r="F196"/>
      <c r="G196"/>
      <c r="H196"/>
      <c r="I196"/>
      <c r="K196"/>
      <c r="L196"/>
      <c r="M196"/>
      <c r="N196"/>
      <c r="O196"/>
      <c r="Q196"/>
    </row>
    <row r="197" spans="2:17" x14ac:dyDescent="0.25">
      <c r="B197" s="133"/>
      <c r="D197"/>
      <c r="E197"/>
      <c r="F197"/>
      <c r="G197"/>
      <c r="H197"/>
      <c r="I197"/>
      <c r="K197"/>
      <c r="L197"/>
      <c r="M197"/>
      <c r="N197"/>
      <c r="O197"/>
      <c r="Q197"/>
    </row>
    <row r="198" spans="2:17" x14ac:dyDescent="0.25">
      <c r="B198" s="133"/>
      <c r="D198"/>
      <c r="E198"/>
      <c r="F198"/>
      <c r="G198"/>
      <c r="H198"/>
      <c r="I198"/>
      <c r="K198"/>
      <c r="L198"/>
      <c r="M198"/>
      <c r="N198"/>
      <c r="O198"/>
      <c r="Q198"/>
    </row>
    <row r="199" spans="2:17" x14ac:dyDescent="0.25">
      <c r="B199" s="133"/>
      <c r="D199"/>
      <c r="E199"/>
      <c r="F199"/>
      <c r="G199"/>
      <c r="H199"/>
      <c r="I199"/>
      <c r="K199"/>
      <c r="L199"/>
      <c r="M199"/>
      <c r="N199"/>
      <c r="O199"/>
      <c r="Q199"/>
    </row>
    <row r="200" spans="2:17" x14ac:dyDescent="0.25">
      <c r="B200" s="133"/>
      <c r="D200"/>
      <c r="E200"/>
      <c r="F200"/>
      <c r="G200"/>
      <c r="H200"/>
      <c r="I200"/>
      <c r="K200"/>
      <c r="L200"/>
      <c r="M200"/>
      <c r="N200"/>
      <c r="O200"/>
      <c r="Q200"/>
    </row>
    <row r="201" spans="2:17" x14ac:dyDescent="0.25">
      <c r="B201" s="133"/>
      <c r="D201"/>
      <c r="E201"/>
      <c r="F201"/>
      <c r="G201"/>
      <c r="H201"/>
      <c r="I201"/>
      <c r="K201"/>
      <c r="L201"/>
      <c r="M201"/>
      <c r="N201"/>
      <c r="O201"/>
      <c r="Q201"/>
    </row>
    <row r="202" spans="2:17" x14ac:dyDescent="0.25">
      <c r="B202" s="133"/>
      <c r="D202"/>
      <c r="E202"/>
      <c r="F202"/>
      <c r="G202"/>
      <c r="H202"/>
      <c r="I202"/>
      <c r="K202"/>
      <c r="L202"/>
      <c r="M202"/>
      <c r="N202"/>
      <c r="O202"/>
      <c r="Q202"/>
    </row>
    <row r="203" spans="2:17" x14ac:dyDescent="0.25">
      <c r="B203" s="133"/>
      <c r="D203"/>
      <c r="E203"/>
      <c r="F203"/>
      <c r="G203"/>
      <c r="H203"/>
      <c r="I203"/>
      <c r="K203"/>
      <c r="L203"/>
      <c r="M203"/>
      <c r="N203"/>
      <c r="O203"/>
      <c r="Q203"/>
    </row>
  </sheetData>
  <mergeCells count="13">
    <mergeCell ref="J6:J7"/>
    <mergeCell ref="K6:O6"/>
    <mergeCell ref="A159:J159"/>
    <mergeCell ref="A1:J1"/>
    <mergeCell ref="A2:J2"/>
    <mergeCell ref="A3:J3"/>
    <mergeCell ref="G4:J4"/>
    <mergeCell ref="G5:J5"/>
    <mergeCell ref="A6:A7"/>
    <mergeCell ref="B6:B7"/>
    <mergeCell ref="C6:C7"/>
    <mergeCell ref="E6:G6"/>
    <mergeCell ref="H6:H7"/>
  </mergeCells>
  <conditionalFormatting sqref="C59:F64 C154:G154 H1:I3 I10:I13 H10:H18 I153:I154 H6:I9 C153:F153 C13 E13 D12 C23:F24 C25:D25 G22:G24 E27:G27">
    <cfRule type="cellIs" dxfId="216" priority="45" operator="lessThan">
      <formula>0</formula>
    </cfRule>
  </conditionalFormatting>
  <conditionalFormatting sqref="C14:E16 C18:F18 I18 I14:I16">
    <cfRule type="cellIs" dxfId="215" priority="42" operator="lessThan">
      <formula>0</formula>
    </cfRule>
  </conditionalFormatting>
  <conditionalFormatting sqref="I22:I29 C22 E22:F22 C28:F29 C26:D27">
    <cfRule type="cellIs" dxfId="214" priority="41" operator="lessThan">
      <formula>0</formula>
    </cfRule>
  </conditionalFormatting>
  <conditionalFormatting sqref="C32:F58 I32:I58">
    <cfRule type="cellIs" dxfId="213" priority="40" operator="lessThan">
      <formula>0</formula>
    </cfRule>
  </conditionalFormatting>
  <conditionalFormatting sqref="C67:F74 I67:I74">
    <cfRule type="cellIs" dxfId="212" priority="39" operator="lessThan">
      <formula>0</formula>
    </cfRule>
  </conditionalFormatting>
  <conditionalFormatting sqref="C77:F104 I77:I104">
    <cfRule type="cellIs" dxfId="211" priority="38" operator="lessThan">
      <formula>0</formula>
    </cfRule>
  </conditionalFormatting>
  <conditionalFormatting sqref="C107:F114 I107:I114">
    <cfRule type="cellIs" dxfId="210" priority="37" operator="lessThan">
      <formula>0</formula>
    </cfRule>
  </conditionalFormatting>
  <conditionalFormatting sqref="C117:F123 I117:I123">
    <cfRule type="cellIs" dxfId="209" priority="35" operator="lessThan">
      <formula>0</formula>
    </cfRule>
  </conditionalFormatting>
  <conditionalFormatting sqref="C126:F130 I126:I130">
    <cfRule type="cellIs" dxfId="208" priority="36" operator="lessThan">
      <formula>0</formula>
    </cfRule>
  </conditionalFormatting>
  <conditionalFormatting sqref="C133:F151 I133:I151">
    <cfRule type="cellIs" dxfId="207" priority="34" operator="lessThan">
      <formula>0</formula>
    </cfRule>
  </conditionalFormatting>
  <conditionalFormatting sqref="H20:I21 I59:I65 H66:I66 H75:I76 I105 H106:I106 I115 H116:I116 H125:I125 I131 I19 C9:E11 H10:H18 G9:H9 C12 E12">
    <cfRule type="cellIs" dxfId="206" priority="47" operator="lessThan">
      <formula>0</formula>
    </cfRule>
  </conditionalFormatting>
  <conditionalFormatting sqref="H31:I31 I30">
    <cfRule type="cellIs" dxfId="205" priority="46" operator="lessThan">
      <formula>0</formula>
    </cfRule>
  </conditionalFormatting>
  <conditionalFormatting sqref="H155:I1048576">
    <cfRule type="cellIs" dxfId="204" priority="43" operator="lessThan">
      <formula>0</formula>
    </cfRule>
  </conditionalFormatting>
  <conditionalFormatting sqref="I124">
    <cfRule type="cellIs" dxfId="203" priority="44" operator="lessThan">
      <formula>0</formula>
    </cfRule>
  </conditionalFormatting>
  <conditionalFormatting sqref="C152:F152 I152">
    <cfRule type="cellIs" dxfId="202" priority="33" operator="lessThan">
      <formula>0</formula>
    </cfRule>
  </conditionalFormatting>
  <conditionalFormatting sqref="C17:F17 I17">
    <cfRule type="cellIs" dxfId="201" priority="32" operator="lessThan">
      <formula>0</formula>
    </cfRule>
  </conditionalFormatting>
  <conditionalFormatting sqref="K3:K5">
    <cfRule type="cellIs" dxfId="200" priority="31" operator="lessThan">
      <formula>0</formula>
    </cfRule>
  </conditionalFormatting>
  <conditionalFormatting sqref="H22:H29">
    <cfRule type="cellIs" dxfId="199" priority="29" operator="lessThan">
      <formula>0</formula>
    </cfRule>
  </conditionalFormatting>
  <conditionalFormatting sqref="H22:H29">
    <cfRule type="cellIs" dxfId="198" priority="30" operator="lessThan">
      <formula>0</formula>
    </cfRule>
  </conditionalFormatting>
  <conditionalFormatting sqref="H32:H64">
    <cfRule type="cellIs" dxfId="197" priority="27" operator="lessThan">
      <formula>0</formula>
    </cfRule>
  </conditionalFormatting>
  <conditionalFormatting sqref="H32:H64">
    <cfRule type="cellIs" dxfId="196" priority="28" operator="lessThan">
      <formula>0</formula>
    </cfRule>
  </conditionalFormatting>
  <conditionalFormatting sqref="H67:H68 H70:H74">
    <cfRule type="cellIs" dxfId="195" priority="25" operator="lessThan">
      <formula>0</formula>
    </cfRule>
  </conditionalFormatting>
  <conditionalFormatting sqref="H67:H68 H70:H74">
    <cfRule type="cellIs" dxfId="194" priority="26" operator="lessThan">
      <formula>0</formula>
    </cfRule>
  </conditionalFormatting>
  <conditionalFormatting sqref="H69">
    <cfRule type="cellIs" dxfId="193" priority="23" operator="lessThan">
      <formula>0</formula>
    </cfRule>
  </conditionalFormatting>
  <conditionalFormatting sqref="H69">
    <cfRule type="cellIs" dxfId="192" priority="24" operator="lessThan">
      <formula>0</formula>
    </cfRule>
  </conditionalFormatting>
  <conditionalFormatting sqref="H77:H104">
    <cfRule type="cellIs" dxfId="191" priority="21" operator="lessThan">
      <formula>0</formula>
    </cfRule>
  </conditionalFormatting>
  <conditionalFormatting sqref="H77:H104">
    <cfRule type="cellIs" dxfId="190" priority="22" operator="lessThan">
      <formula>0</formula>
    </cfRule>
  </conditionalFormatting>
  <conditionalFormatting sqref="H107:H114">
    <cfRule type="cellIs" dxfId="189" priority="19" operator="lessThan">
      <formula>0</formula>
    </cfRule>
  </conditionalFormatting>
  <conditionalFormatting sqref="H107:H114">
    <cfRule type="cellIs" dxfId="188" priority="20" operator="lessThan">
      <formula>0</formula>
    </cfRule>
  </conditionalFormatting>
  <conditionalFormatting sqref="H117:H123">
    <cfRule type="cellIs" dxfId="187" priority="17" operator="lessThan">
      <formula>0</formula>
    </cfRule>
  </conditionalFormatting>
  <conditionalFormatting sqref="H117:H123">
    <cfRule type="cellIs" dxfId="186" priority="18" operator="lessThan">
      <formula>0</formula>
    </cfRule>
  </conditionalFormatting>
  <conditionalFormatting sqref="H126:H130">
    <cfRule type="cellIs" dxfId="185" priority="15" operator="lessThan">
      <formula>0</formula>
    </cfRule>
  </conditionalFormatting>
  <conditionalFormatting sqref="H126:H130">
    <cfRule type="cellIs" dxfId="184" priority="16" operator="lessThan">
      <formula>0</formula>
    </cfRule>
  </conditionalFormatting>
  <conditionalFormatting sqref="H133:H154">
    <cfRule type="cellIs" dxfId="183" priority="13" operator="lessThan">
      <formula>0</formula>
    </cfRule>
  </conditionalFormatting>
  <conditionalFormatting sqref="H133:H154">
    <cfRule type="cellIs" dxfId="182" priority="14" operator="lessThan">
      <formula>0</formula>
    </cfRule>
  </conditionalFormatting>
  <conditionalFormatting sqref="G10:G18">
    <cfRule type="cellIs" dxfId="181" priority="12" operator="lessThan">
      <formula>0</formula>
    </cfRule>
  </conditionalFormatting>
  <conditionalFormatting sqref="G28:G29">
    <cfRule type="cellIs" dxfId="180" priority="11" operator="lessThan">
      <formula>0</formula>
    </cfRule>
  </conditionalFormatting>
  <conditionalFormatting sqref="G32:G64">
    <cfRule type="cellIs" dxfId="179" priority="10" operator="lessThan">
      <formula>0</formula>
    </cfRule>
  </conditionalFormatting>
  <conditionalFormatting sqref="G67:G74">
    <cfRule type="cellIs" dxfId="178" priority="9" operator="lessThan">
      <formula>0</formula>
    </cfRule>
  </conditionalFormatting>
  <conditionalFormatting sqref="G77:G104">
    <cfRule type="cellIs" dxfId="177" priority="8" operator="lessThan">
      <formula>0</formula>
    </cfRule>
  </conditionalFormatting>
  <conditionalFormatting sqref="G107:G114">
    <cfRule type="cellIs" dxfId="176" priority="7" operator="lessThan">
      <formula>0</formula>
    </cfRule>
  </conditionalFormatting>
  <conditionalFormatting sqref="G117:G123">
    <cfRule type="cellIs" dxfId="175" priority="6" operator="lessThan">
      <formula>0</formula>
    </cfRule>
  </conditionalFormatting>
  <conditionalFormatting sqref="G126:G130">
    <cfRule type="cellIs" dxfId="174" priority="5" operator="lessThan">
      <formula>0</formula>
    </cfRule>
  </conditionalFormatting>
  <conditionalFormatting sqref="G133:G153">
    <cfRule type="cellIs" dxfId="173" priority="4" operator="lessThan">
      <formula>0</formula>
    </cfRule>
  </conditionalFormatting>
  <conditionalFormatting sqref="F14:F16">
    <cfRule type="cellIs" dxfId="172" priority="2" operator="lessThan">
      <formula>0</formula>
    </cfRule>
  </conditionalFormatting>
  <conditionalFormatting sqref="F9:F13">
    <cfRule type="cellIs" dxfId="171" priority="3" operator="lessThan">
      <formula>0</formula>
    </cfRule>
  </conditionalFormatting>
  <conditionalFormatting sqref="E9">
    <cfRule type="cellIs" dxfId="170" priority="1"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4" man="1"/>
    <brk id="13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0"/>
  <sheetViews>
    <sheetView view="pageBreakPreview" topLeftCell="A4" zoomScaleNormal="100" zoomScaleSheetLayoutView="100" workbookViewId="0">
      <selection activeCell="I109" sqref="I109"/>
    </sheetView>
  </sheetViews>
  <sheetFormatPr defaultRowHeight="15" x14ac:dyDescent="0.25"/>
  <cols>
    <col min="1" max="1" width="8.7109375" customWidth="1"/>
    <col min="2" max="2" width="53.42578125" customWidth="1"/>
    <col min="3" max="3" width="6.5703125" customWidth="1"/>
    <col min="4" max="4" width="13.7109375" style="135" bestFit="1" customWidth="1"/>
    <col min="5" max="5" width="15.85546875" style="135" customWidth="1"/>
    <col min="6" max="7" width="14.140625" style="135" customWidth="1"/>
    <col min="8" max="8" width="32.85546875" style="135" customWidth="1"/>
    <col min="9" max="9" width="12.28515625" style="136" customWidth="1"/>
    <col min="10" max="10" width="12" customWidth="1"/>
    <col min="11" max="11" width="12.5703125" style="137" hidden="1" customWidth="1"/>
    <col min="12" max="12" width="9.28515625" style="138" hidden="1" customWidth="1"/>
    <col min="13" max="13" width="11.140625" style="138" hidden="1" customWidth="1"/>
    <col min="14" max="14" width="7.5703125" style="139" hidden="1" customWidth="1"/>
    <col min="15" max="15" width="15.28515625" style="140" hidden="1" customWidth="1"/>
    <col min="16" max="16" width="12" hidden="1" customWidth="1"/>
    <col min="17" max="17" width="14" style="141" hidden="1" customWidth="1"/>
  </cols>
  <sheetData>
    <row r="1" spans="1:20" s="7" customFormat="1" ht="22.5" customHeight="1" x14ac:dyDescent="0.25">
      <c r="A1" s="259" t="s">
        <v>0</v>
      </c>
      <c r="B1" s="259"/>
      <c r="C1" s="259"/>
      <c r="D1" s="259"/>
      <c r="E1" s="259"/>
      <c r="F1" s="259"/>
      <c r="G1" s="259"/>
      <c r="H1" s="259"/>
      <c r="I1" s="259"/>
      <c r="J1" s="259"/>
      <c r="K1" s="1"/>
      <c r="L1" s="2"/>
      <c r="M1" s="2" t="s">
        <v>1</v>
      </c>
      <c r="N1" s="3"/>
      <c r="O1" s="4"/>
      <c r="P1" s="5"/>
      <c r="Q1" s="6"/>
      <c r="R1" s="5"/>
    </row>
    <row r="2" spans="1:20" s="7" customFormat="1" ht="18.75" customHeight="1" x14ac:dyDescent="0.25">
      <c r="A2" s="260" t="s">
        <v>2</v>
      </c>
      <c r="B2" s="260"/>
      <c r="C2" s="260"/>
      <c r="D2" s="260"/>
      <c r="E2" s="260"/>
      <c r="F2" s="260"/>
      <c r="G2" s="260"/>
      <c r="H2" s="260"/>
      <c r="I2" s="260"/>
      <c r="J2" s="260"/>
      <c r="K2" s="8"/>
      <c r="L2" s="9"/>
      <c r="M2" s="9"/>
      <c r="N2" s="10"/>
      <c r="O2" s="11"/>
      <c r="P2" s="12"/>
      <c r="Q2" s="13"/>
      <c r="R2" s="12"/>
    </row>
    <row r="3" spans="1:20" s="7" customFormat="1" ht="21.75" customHeight="1" x14ac:dyDescent="0.25">
      <c r="A3" s="260" t="s">
        <v>3</v>
      </c>
      <c r="B3" s="260"/>
      <c r="C3" s="260"/>
      <c r="D3" s="260"/>
      <c r="E3" s="260"/>
      <c r="F3" s="260"/>
      <c r="G3" s="260"/>
      <c r="H3" s="260"/>
      <c r="I3" s="260"/>
      <c r="J3" s="260"/>
      <c r="K3" s="14"/>
      <c r="L3" s="15"/>
      <c r="M3" s="9"/>
      <c r="N3" s="10"/>
      <c r="O3" s="11"/>
      <c r="P3" s="12"/>
      <c r="Q3" s="13"/>
      <c r="R3" s="12"/>
    </row>
    <row r="4" spans="1:20" s="7" customFormat="1" ht="27.75" customHeight="1" x14ac:dyDescent="0.25">
      <c r="A4" s="16"/>
      <c r="B4" s="17" t="s">
        <v>355</v>
      </c>
      <c r="C4" s="16"/>
      <c r="D4" s="19" t="s">
        <v>5</v>
      </c>
      <c r="E4" s="16" t="s">
        <v>356</v>
      </c>
      <c r="F4" s="19" t="s">
        <v>7</v>
      </c>
      <c r="G4" s="278" t="s">
        <v>354</v>
      </c>
      <c r="H4" s="278"/>
      <c r="I4" s="278"/>
      <c r="J4" s="278"/>
      <c r="K4" s="23"/>
      <c r="L4" s="15"/>
      <c r="M4" s="9"/>
      <c r="N4" s="10"/>
      <c r="O4" s="11"/>
      <c r="P4" s="12"/>
      <c r="Q4" s="13"/>
      <c r="R4" s="12"/>
    </row>
    <row r="5" spans="1:20" s="7" customFormat="1" ht="27.75" customHeight="1" x14ac:dyDescent="0.25">
      <c r="A5" s="16"/>
      <c r="B5" s="17" t="s">
        <v>9</v>
      </c>
      <c r="C5" s="279"/>
      <c r="D5" s="19" t="s">
        <v>10</v>
      </c>
      <c r="E5" s="279"/>
      <c r="F5" s="19" t="s">
        <v>11</v>
      </c>
      <c r="G5" s="278" t="s">
        <v>191</v>
      </c>
      <c r="H5" s="278"/>
      <c r="I5" s="278"/>
      <c r="J5" s="278"/>
      <c r="K5" s="23"/>
      <c r="L5" s="15"/>
      <c r="M5" s="9"/>
      <c r="N5" s="9"/>
      <c r="O5" s="11"/>
      <c r="P5" s="12"/>
      <c r="Q5" s="13"/>
      <c r="R5" s="12"/>
    </row>
    <row r="6" spans="1:20" s="28" customFormat="1" ht="15" customHeight="1" x14ac:dyDescent="0.2">
      <c r="A6" s="247" t="s">
        <v>13</v>
      </c>
      <c r="B6" s="248" t="s">
        <v>14</v>
      </c>
      <c r="C6" s="248" t="s">
        <v>15</v>
      </c>
      <c r="D6" s="247" t="s">
        <v>184</v>
      </c>
      <c r="E6" s="247"/>
      <c r="F6" s="247"/>
      <c r="G6" s="247"/>
      <c r="H6" s="247"/>
      <c r="I6" s="257" t="s">
        <v>185</v>
      </c>
      <c r="J6" s="247" t="s">
        <v>18</v>
      </c>
      <c r="K6" s="240" t="s">
        <v>19</v>
      </c>
      <c r="L6" s="240"/>
      <c r="M6" s="240"/>
      <c r="N6" s="240"/>
      <c r="O6" s="240"/>
      <c r="Q6" s="29"/>
    </row>
    <row r="7" spans="1:20" s="28" customFormat="1" ht="42" customHeight="1" x14ac:dyDescent="0.2">
      <c r="A7" s="247"/>
      <c r="B7" s="248"/>
      <c r="C7" s="248"/>
      <c r="D7" s="247"/>
      <c r="E7" s="247"/>
      <c r="F7" s="247"/>
      <c r="G7" s="247"/>
      <c r="H7" s="247"/>
      <c r="I7" s="258"/>
      <c r="J7" s="247"/>
      <c r="K7" s="171" t="s">
        <v>24</v>
      </c>
      <c r="L7" s="33" t="s">
        <v>24</v>
      </c>
      <c r="M7" s="34" t="s">
        <v>24</v>
      </c>
      <c r="N7" s="35" t="s">
        <v>24</v>
      </c>
      <c r="O7" s="36" t="s">
        <v>25</v>
      </c>
      <c r="Q7" s="37" t="s">
        <v>26</v>
      </c>
    </row>
    <row r="8" spans="1:20" s="87" customFormat="1" x14ac:dyDescent="0.25">
      <c r="A8" s="38" t="s">
        <v>42</v>
      </c>
      <c r="B8" s="39" t="s">
        <v>43</v>
      </c>
      <c r="C8" s="39"/>
      <c r="D8" s="80"/>
      <c r="E8" s="80"/>
      <c r="F8" s="80"/>
      <c r="G8" s="80"/>
      <c r="H8" s="80"/>
      <c r="I8" s="42"/>
      <c r="J8" s="84"/>
      <c r="K8" s="83"/>
      <c r="L8" s="83"/>
      <c r="M8" s="84"/>
      <c r="N8" s="85"/>
      <c r="O8" s="86"/>
      <c r="Q8" s="49"/>
    </row>
    <row r="9" spans="1:20" s="97" customFormat="1" ht="14.25" x14ac:dyDescent="0.2">
      <c r="A9" s="88"/>
      <c r="B9" s="89" t="s">
        <v>44</v>
      </c>
      <c r="C9" s="89"/>
      <c r="D9" s="90"/>
      <c r="E9" s="90"/>
      <c r="F9" s="90"/>
      <c r="G9" s="90"/>
      <c r="H9" s="90"/>
      <c r="I9" s="91"/>
      <c r="J9" s="95"/>
      <c r="K9" s="94"/>
      <c r="L9" s="94"/>
      <c r="M9" s="95"/>
      <c r="N9" s="96"/>
      <c r="O9" s="62">
        <f t="shared" ref="O9:O17" si="0">SUM(K9:N9)</f>
        <v>0</v>
      </c>
      <c r="Q9" s="64">
        <f t="shared" ref="Q9:Q60" si="1">+O9-F9</f>
        <v>0</v>
      </c>
    </row>
    <row r="10" spans="1:20" s="101" customFormat="1" ht="53.25" customHeight="1" x14ac:dyDescent="0.2">
      <c r="A10" s="98">
        <v>1</v>
      </c>
      <c r="B10" s="99" t="s">
        <v>45</v>
      </c>
      <c r="C10" s="52" t="s">
        <v>46</v>
      </c>
      <c r="D10" s="253" t="s">
        <v>366</v>
      </c>
      <c r="E10" s="253"/>
      <c r="F10" s="253"/>
      <c r="G10" s="253"/>
      <c r="H10" s="253"/>
      <c r="I10" s="57">
        <v>57</v>
      </c>
      <c r="J10" s="236"/>
      <c r="K10" s="237"/>
      <c r="L10" s="237"/>
      <c r="M10" s="236"/>
      <c r="N10" s="61"/>
      <c r="O10" s="100">
        <f t="shared" si="0"/>
        <v>0</v>
      </c>
      <c r="P10" s="101">
        <f>+VLOOKUP(B10,'[155]m codes'!$A:$B,2,0)</f>
        <v>200030286</v>
      </c>
      <c r="Q10" s="236">
        <f t="shared" si="1"/>
        <v>0</v>
      </c>
    </row>
    <row r="11" spans="1:20" s="63" customFormat="1" ht="28.5" x14ac:dyDescent="0.2">
      <c r="A11" s="50">
        <f>+A10+1</f>
        <v>2</v>
      </c>
      <c r="B11" s="51" t="s">
        <v>48</v>
      </c>
      <c r="C11" s="52" t="s">
        <v>46</v>
      </c>
      <c r="D11" s="280"/>
      <c r="E11" s="281"/>
      <c r="F11" s="281"/>
      <c r="G11" s="281"/>
      <c r="H11" s="281"/>
      <c r="I11" s="227"/>
      <c r="J11" s="236"/>
      <c r="K11" s="237"/>
      <c r="L11" s="237"/>
      <c r="M11" s="236"/>
      <c r="N11" s="61"/>
      <c r="O11" s="62">
        <f t="shared" si="0"/>
        <v>0</v>
      </c>
      <c r="P11" s="63">
        <f>+VLOOKUP(B11,'[155]m codes'!$A:$B,2,0)</f>
        <v>200030287</v>
      </c>
      <c r="Q11" s="102">
        <f>+O11-F12</f>
        <v>0</v>
      </c>
      <c r="T11" s="101"/>
    </row>
    <row r="12" spans="1:20" s="63" customFormat="1" ht="28.5" x14ac:dyDescent="0.2">
      <c r="A12" s="50">
        <f t="shared" ref="A12:A17" si="2">+A11+1</f>
        <v>3</v>
      </c>
      <c r="B12" s="51" t="s">
        <v>49</v>
      </c>
      <c r="C12" s="52" t="s">
        <v>46</v>
      </c>
      <c r="D12" s="253" t="s">
        <v>367</v>
      </c>
      <c r="E12" s="253"/>
      <c r="F12" s="253"/>
      <c r="G12" s="253"/>
      <c r="H12" s="253"/>
      <c r="I12" s="57">
        <v>2</v>
      </c>
      <c r="J12" s="236"/>
      <c r="K12" s="237"/>
      <c r="L12" s="237"/>
      <c r="M12" s="236"/>
      <c r="N12" s="61"/>
      <c r="O12" s="62">
        <f t="shared" si="0"/>
        <v>0</v>
      </c>
      <c r="P12" s="63">
        <f>+VLOOKUP(B12,'[155]m codes'!$A:$B,2,0)</f>
        <v>200030288</v>
      </c>
      <c r="Q12" s="102" t="e">
        <f>+O12-#REF!</f>
        <v>#REF!</v>
      </c>
      <c r="T12" s="101"/>
    </row>
    <row r="13" spans="1:20" s="63" customFormat="1" ht="28.5" x14ac:dyDescent="0.2">
      <c r="A13" s="50">
        <f t="shared" si="2"/>
        <v>4</v>
      </c>
      <c r="B13" s="51" t="s">
        <v>50</v>
      </c>
      <c r="C13" s="52" t="s">
        <v>46</v>
      </c>
      <c r="D13" s="253"/>
      <c r="E13" s="253"/>
      <c r="F13" s="253"/>
      <c r="G13" s="253"/>
      <c r="H13" s="253"/>
      <c r="I13" s="57"/>
      <c r="J13" s="236"/>
      <c r="K13" s="237"/>
      <c r="L13" s="237"/>
      <c r="M13" s="236"/>
      <c r="N13" s="61"/>
      <c r="O13" s="62">
        <f t="shared" si="0"/>
        <v>0</v>
      </c>
      <c r="P13" s="63">
        <f>+VLOOKUP(B13,'[155]m codes'!$A:$B,2,0)</f>
        <v>200030289</v>
      </c>
      <c r="Q13" s="102">
        <f t="shared" si="1"/>
        <v>0</v>
      </c>
      <c r="T13" s="101"/>
    </row>
    <row r="14" spans="1:20" s="63" customFormat="1" ht="28.5" x14ac:dyDescent="0.2">
      <c r="A14" s="50">
        <f t="shared" si="2"/>
        <v>5</v>
      </c>
      <c r="B14" s="51" t="s">
        <v>51</v>
      </c>
      <c r="C14" s="52" t="s">
        <v>46</v>
      </c>
      <c r="D14" s="253"/>
      <c r="E14" s="253"/>
      <c r="F14" s="253"/>
      <c r="G14" s="253"/>
      <c r="H14" s="253"/>
      <c r="I14" s="57"/>
      <c r="J14" s="236"/>
      <c r="K14" s="237"/>
      <c r="L14" s="237"/>
      <c r="M14" s="236"/>
      <c r="N14" s="61"/>
      <c r="O14" s="62">
        <f t="shared" si="0"/>
        <v>0</v>
      </c>
      <c r="P14" s="63">
        <f>+VLOOKUP(B14,'[155]m codes'!$A:$B,2,0)</f>
        <v>200032212</v>
      </c>
      <c r="Q14" s="102">
        <f t="shared" si="1"/>
        <v>0</v>
      </c>
      <c r="T14" s="101"/>
    </row>
    <row r="15" spans="1:20" s="63" customFormat="1" ht="28.5" x14ac:dyDescent="0.2">
      <c r="A15" s="50">
        <f t="shared" si="2"/>
        <v>6</v>
      </c>
      <c r="B15" s="51" t="s">
        <v>52</v>
      </c>
      <c r="C15" s="52" t="s">
        <v>46</v>
      </c>
      <c r="D15" s="253" t="s">
        <v>370</v>
      </c>
      <c r="E15" s="253"/>
      <c r="F15" s="253"/>
      <c r="G15" s="253"/>
      <c r="H15" s="253"/>
      <c r="I15" s="57">
        <v>3</v>
      </c>
      <c r="J15" s="236"/>
      <c r="K15" s="237"/>
      <c r="L15" s="237"/>
      <c r="M15" s="236"/>
      <c r="N15" s="61"/>
      <c r="O15" s="62">
        <f t="shared" si="0"/>
        <v>0</v>
      </c>
      <c r="P15" s="63">
        <f>+VLOOKUP(B15,'[155]m codes'!$A:$B,2,0)</f>
        <v>200030291</v>
      </c>
      <c r="Q15" s="102">
        <f t="shared" si="1"/>
        <v>0</v>
      </c>
      <c r="T15" s="101"/>
    </row>
    <row r="16" spans="1:20" s="63" customFormat="1" ht="28.5" x14ac:dyDescent="0.2">
      <c r="A16" s="50">
        <f t="shared" si="2"/>
        <v>7</v>
      </c>
      <c r="B16" s="51" t="s">
        <v>53</v>
      </c>
      <c r="C16" s="52" t="s">
        <v>46</v>
      </c>
      <c r="D16" s="253"/>
      <c r="E16" s="253"/>
      <c r="F16" s="253"/>
      <c r="G16" s="253"/>
      <c r="H16" s="253"/>
      <c r="I16" s="57"/>
      <c r="J16" s="236"/>
      <c r="K16" s="237"/>
      <c r="L16" s="237"/>
      <c r="M16" s="236"/>
      <c r="N16" s="61"/>
      <c r="O16" s="62">
        <f t="shared" si="0"/>
        <v>0</v>
      </c>
      <c r="P16" s="63">
        <f>+VLOOKUP(B16,'[155]m codes'!$A:$B,2,0)</f>
        <v>200030293</v>
      </c>
      <c r="Q16" s="102">
        <f t="shared" si="1"/>
        <v>0</v>
      </c>
      <c r="T16" s="101"/>
    </row>
    <row r="17" spans="1:20" s="63" customFormat="1" ht="14.25" x14ac:dyDescent="0.2">
      <c r="A17" s="50">
        <f t="shared" si="2"/>
        <v>8</v>
      </c>
      <c r="B17" s="51" t="s">
        <v>54</v>
      </c>
      <c r="C17" s="52" t="s">
        <v>46</v>
      </c>
      <c r="D17" s="253"/>
      <c r="E17" s="253"/>
      <c r="F17" s="253"/>
      <c r="G17" s="253"/>
      <c r="H17" s="253"/>
      <c r="I17" s="57"/>
      <c r="J17" s="236"/>
      <c r="K17" s="237"/>
      <c r="L17" s="237"/>
      <c r="M17" s="236"/>
      <c r="N17" s="61"/>
      <c r="O17" s="62">
        <f t="shared" si="0"/>
        <v>0</v>
      </c>
      <c r="P17" s="63">
        <f>+VLOOKUP(B17,'[155]m codes'!$A:$B,2,0)</f>
        <v>200030300</v>
      </c>
      <c r="Q17" s="64">
        <f t="shared" si="1"/>
        <v>0</v>
      </c>
      <c r="T17" s="101"/>
    </row>
    <row r="18" spans="1:20" x14ac:dyDescent="0.25">
      <c r="A18" s="88" t="s">
        <v>55</v>
      </c>
      <c r="B18" s="89" t="s">
        <v>56</v>
      </c>
      <c r="C18" s="89"/>
      <c r="D18" s="253"/>
      <c r="E18" s="253"/>
      <c r="F18" s="253"/>
      <c r="G18" s="253"/>
      <c r="H18" s="253"/>
      <c r="I18" s="57"/>
      <c r="J18" s="95"/>
      <c r="K18" s="94"/>
      <c r="L18" s="94"/>
      <c r="M18" s="95"/>
      <c r="N18" s="96"/>
      <c r="O18" s="103"/>
      <c r="Q18" s="64">
        <f t="shared" si="1"/>
        <v>0</v>
      </c>
    </row>
    <row r="19" spans="1:20" s="63" customFormat="1" ht="14.25" x14ac:dyDescent="0.2">
      <c r="A19" s="50">
        <v>1</v>
      </c>
      <c r="B19" s="51" t="s">
        <v>57</v>
      </c>
      <c r="C19" s="52" t="s">
        <v>46</v>
      </c>
      <c r="D19" s="253"/>
      <c r="E19" s="253"/>
      <c r="F19" s="253"/>
      <c r="G19" s="253"/>
      <c r="H19" s="253"/>
      <c r="I19" s="57"/>
      <c r="J19" s="236"/>
      <c r="K19" s="237"/>
      <c r="L19" s="237"/>
      <c r="M19" s="236"/>
      <c r="N19" s="61"/>
      <c r="O19" s="62">
        <f t="shared" ref="O19:O51" si="3">SUM(K19:N19)</f>
        <v>0</v>
      </c>
      <c r="P19" s="63">
        <f>+VLOOKUP(B19,'[155]m codes'!$A:$B,2,0)</f>
        <v>200032593</v>
      </c>
      <c r="Q19" s="64">
        <f t="shared" si="1"/>
        <v>0</v>
      </c>
    </row>
    <row r="20" spans="1:20" s="63" customFormat="1" ht="14.25" x14ac:dyDescent="0.2">
      <c r="A20" s="50">
        <f>+A19+1</f>
        <v>2</v>
      </c>
      <c r="B20" s="51" t="s">
        <v>58</v>
      </c>
      <c r="C20" s="52" t="s">
        <v>46</v>
      </c>
      <c r="D20" s="253"/>
      <c r="E20" s="253"/>
      <c r="F20" s="253"/>
      <c r="G20" s="253"/>
      <c r="H20" s="253"/>
      <c r="I20" s="57"/>
      <c r="J20" s="236"/>
      <c r="K20" s="237"/>
      <c r="L20" s="237"/>
      <c r="M20" s="236"/>
      <c r="N20" s="61"/>
      <c r="O20" s="62">
        <f t="shared" si="3"/>
        <v>0</v>
      </c>
      <c r="P20" s="63">
        <f>+VLOOKUP(B20,'[155]m codes'!$A:$B,2,0)</f>
        <v>200032575</v>
      </c>
      <c r="Q20" s="64">
        <f t="shared" si="1"/>
        <v>0</v>
      </c>
    </row>
    <row r="21" spans="1:20" s="63" customFormat="1" ht="14.25" x14ac:dyDescent="0.2">
      <c r="A21" s="50">
        <f t="shared" ref="A21:A51" si="4">+A20+1</f>
        <v>3</v>
      </c>
      <c r="B21" s="51" t="s">
        <v>59</v>
      </c>
      <c r="C21" s="52" t="s">
        <v>46</v>
      </c>
      <c r="D21" s="253"/>
      <c r="E21" s="253"/>
      <c r="F21" s="253"/>
      <c r="G21" s="253"/>
      <c r="H21" s="253"/>
      <c r="I21" s="57"/>
      <c r="J21" s="236"/>
      <c r="K21" s="237"/>
      <c r="L21" s="237"/>
      <c r="M21" s="236"/>
      <c r="N21" s="61"/>
      <c r="O21" s="62">
        <f t="shared" si="3"/>
        <v>0</v>
      </c>
      <c r="P21" s="63">
        <f>+VLOOKUP(B21,'[155]m codes'!$A:$B,2,0)</f>
        <v>200032202</v>
      </c>
      <c r="Q21" s="64">
        <f t="shared" si="1"/>
        <v>0</v>
      </c>
    </row>
    <row r="22" spans="1:20" s="63" customFormat="1" ht="14.25" x14ac:dyDescent="0.2">
      <c r="A22" s="50">
        <f t="shared" si="4"/>
        <v>4</v>
      </c>
      <c r="B22" s="51" t="s">
        <v>60</v>
      </c>
      <c r="C22" s="52" t="s">
        <v>46</v>
      </c>
      <c r="D22" s="253"/>
      <c r="E22" s="253"/>
      <c r="F22" s="253"/>
      <c r="G22" s="253"/>
      <c r="H22" s="253"/>
      <c r="I22" s="57"/>
      <c r="J22" s="236"/>
      <c r="K22" s="237"/>
      <c r="L22" s="237"/>
      <c r="M22" s="236"/>
      <c r="N22" s="61"/>
      <c r="O22" s="62">
        <f t="shared" si="3"/>
        <v>0</v>
      </c>
      <c r="P22" s="63">
        <f>+VLOOKUP(B22,'[155]m codes'!$A:$B,2,0)</f>
        <v>200032233</v>
      </c>
      <c r="Q22" s="64">
        <f t="shared" si="1"/>
        <v>0</v>
      </c>
    </row>
    <row r="23" spans="1:20" s="63" customFormat="1" ht="28.5" x14ac:dyDescent="0.2">
      <c r="A23" s="50">
        <f t="shared" si="4"/>
        <v>5</v>
      </c>
      <c r="B23" s="51" t="s">
        <v>61</v>
      </c>
      <c r="C23" s="52" t="s">
        <v>46</v>
      </c>
      <c r="D23" s="253"/>
      <c r="E23" s="253"/>
      <c r="F23" s="253"/>
      <c r="G23" s="253"/>
      <c r="H23" s="253"/>
      <c r="I23" s="57"/>
      <c r="J23" s="236"/>
      <c r="K23" s="237"/>
      <c r="L23" s="237"/>
      <c r="M23" s="236"/>
      <c r="N23" s="61"/>
      <c r="O23" s="62">
        <f t="shared" si="3"/>
        <v>0</v>
      </c>
      <c r="P23" s="63">
        <f>+VLOOKUP(B23,'[155]m codes'!$A:$B,2,0)</f>
        <v>200032203</v>
      </c>
      <c r="Q23" s="64">
        <f t="shared" si="1"/>
        <v>0</v>
      </c>
    </row>
    <row r="24" spans="1:20" s="63" customFormat="1" ht="14.25" x14ac:dyDescent="0.2">
      <c r="A24" s="50">
        <f t="shared" si="4"/>
        <v>6</v>
      </c>
      <c r="B24" s="51" t="s">
        <v>62</v>
      </c>
      <c r="C24" s="52" t="s">
        <v>46</v>
      </c>
      <c r="D24" s="253"/>
      <c r="E24" s="253"/>
      <c r="F24" s="253"/>
      <c r="G24" s="253"/>
      <c r="H24" s="253"/>
      <c r="I24" s="57"/>
      <c r="J24" s="236"/>
      <c r="K24" s="237"/>
      <c r="L24" s="237"/>
      <c r="M24" s="236"/>
      <c r="N24" s="61"/>
      <c r="O24" s="62">
        <f t="shared" si="3"/>
        <v>0</v>
      </c>
      <c r="P24" s="63">
        <f>+VLOOKUP(B24,'[155]m codes'!$A:$B,2,0)</f>
        <v>200032204</v>
      </c>
      <c r="Q24" s="64">
        <f t="shared" si="1"/>
        <v>0</v>
      </c>
    </row>
    <row r="25" spans="1:20" s="63" customFormat="1" ht="28.5" x14ac:dyDescent="0.2">
      <c r="A25" s="50">
        <f t="shared" si="4"/>
        <v>7</v>
      </c>
      <c r="B25" s="51" t="s">
        <v>63</v>
      </c>
      <c r="C25" s="52" t="s">
        <v>46</v>
      </c>
      <c r="D25" s="253"/>
      <c r="E25" s="253"/>
      <c r="F25" s="253"/>
      <c r="G25" s="253"/>
      <c r="H25" s="253"/>
      <c r="I25" s="57"/>
      <c r="J25" s="236"/>
      <c r="K25" s="237"/>
      <c r="L25" s="237"/>
      <c r="M25" s="236"/>
      <c r="N25" s="61"/>
      <c r="O25" s="62">
        <f t="shared" si="3"/>
        <v>0</v>
      </c>
      <c r="P25" s="63">
        <f>+VLOOKUP(B25,'[155]m codes'!$A:$B,2,0)</f>
        <v>200032234</v>
      </c>
      <c r="Q25" s="64">
        <f t="shared" si="1"/>
        <v>0</v>
      </c>
    </row>
    <row r="26" spans="1:20" s="63" customFormat="1" ht="28.5" x14ac:dyDescent="0.2">
      <c r="A26" s="50">
        <f t="shared" si="4"/>
        <v>8</v>
      </c>
      <c r="B26" s="51" t="s">
        <v>64</v>
      </c>
      <c r="C26" s="52" t="s">
        <v>46</v>
      </c>
      <c r="D26" s="253"/>
      <c r="E26" s="253"/>
      <c r="F26" s="253"/>
      <c r="G26" s="253"/>
      <c r="H26" s="253"/>
      <c r="I26" s="57"/>
      <c r="J26" s="236"/>
      <c r="K26" s="237"/>
      <c r="L26" s="237"/>
      <c r="M26" s="236"/>
      <c r="N26" s="61"/>
      <c r="O26" s="62">
        <f t="shared" si="3"/>
        <v>0</v>
      </c>
      <c r="P26" s="63">
        <f>+VLOOKUP(B26,'[155]m codes'!$A:$B,2,0)</f>
        <v>200032205</v>
      </c>
      <c r="Q26" s="64">
        <f t="shared" si="1"/>
        <v>0</v>
      </c>
    </row>
    <row r="27" spans="1:20" s="63" customFormat="1" ht="28.5" x14ac:dyDescent="0.2">
      <c r="A27" s="50">
        <f t="shared" si="4"/>
        <v>9</v>
      </c>
      <c r="B27" s="51" t="s">
        <v>65</v>
      </c>
      <c r="C27" s="52" t="s">
        <v>46</v>
      </c>
      <c r="D27" s="253"/>
      <c r="E27" s="253"/>
      <c r="F27" s="253"/>
      <c r="G27" s="253"/>
      <c r="H27" s="253"/>
      <c r="I27" s="57"/>
      <c r="J27" s="236"/>
      <c r="K27" s="237"/>
      <c r="L27" s="237"/>
      <c r="M27" s="236"/>
      <c r="N27" s="61"/>
      <c r="O27" s="62">
        <f t="shared" si="3"/>
        <v>0</v>
      </c>
      <c r="P27" s="63">
        <f>+VLOOKUP(B27,'[155]m codes'!$A:$B,2,0)</f>
        <v>200032206</v>
      </c>
      <c r="Q27" s="64">
        <f t="shared" si="1"/>
        <v>0</v>
      </c>
    </row>
    <row r="28" spans="1:20" s="63" customFormat="1" ht="28.5" x14ac:dyDescent="0.2">
      <c r="A28" s="50">
        <f t="shared" si="4"/>
        <v>10</v>
      </c>
      <c r="B28" s="51" t="s">
        <v>66</v>
      </c>
      <c r="C28" s="52" t="s">
        <v>46</v>
      </c>
      <c r="D28" s="253"/>
      <c r="E28" s="253"/>
      <c r="F28" s="253"/>
      <c r="G28" s="253"/>
      <c r="H28" s="253"/>
      <c r="I28" s="57"/>
      <c r="J28" s="236"/>
      <c r="K28" s="237"/>
      <c r="L28" s="237"/>
      <c r="M28" s="236"/>
      <c r="N28" s="61"/>
      <c r="O28" s="62">
        <f t="shared" si="3"/>
        <v>0</v>
      </c>
      <c r="P28" s="63">
        <f>+VLOOKUP(B28,'[155]m codes'!$A:$B,2,0)</f>
        <v>200032207</v>
      </c>
      <c r="Q28" s="64">
        <f t="shared" si="1"/>
        <v>0</v>
      </c>
    </row>
    <row r="29" spans="1:20" s="63" customFormat="1" ht="28.5" x14ac:dyDescent="0.2">
      <c r="A29" s="50">
        <f t="shared" si="4"/>
        <v>11</v>
      </c>
      <c r="B29" s="51" t="s">
        <v>67</v>
      </c>
      <c r="C29" s="52" t="s">
        <v>46</v>
      </c>
      <c r="D29" s="253"/>
      <c r="E29" s="253"/>
      <c r="F29" s="253"/>
      <c r="G29" s="253"/>
      <c r="H29" s="253"/>
      <c r="I29" s="57"/>
      <c r="J29" s="236"/>
      <c r="K29" s="237"/>
      <c r="L29" s="237"/>
      <c r="M29" s="236"/>
      <c r="N29" s="61"/>
      <c r="O29" s="62">
        <f t="shared" si="3"/>
        <v>0</v>
      </c>
      <c r="P29" s="63">
        <f>+VLOOKUP(B29,'[155]m codes'!$A:$B,2,0)</f>
        <v>200032235</v>
      </c>
      <c r="Q29" s="64">
        <f t="shared" si="1"/>
        <v>0</v>
      </c>
    </row>
    <row r="30" spans="1:20" s="63" customFormat="1" ht="28.5" x14ac:dyDescent="0.2">
      <c r="A30" s="50">
        <f t="shared" si="4"/>
        <v>12</v>
      </c>
      <c r="B30" s="51" t="s">
        <v>68</v>
      </c>
      <c r="C30" s="52" t="s">
        <v>46</v>
      </c>
      <c r="D30" s="253"/>
      <c r="E30" s="253"/>
      <c r="F30" s="253"/>
      <c r="G30" s="253"/>
      <c r="H30" s="253"/>
      <c r="I30" s="57"/>
      <c r="J30" s="236"/>
      <c r="K30" s="237"/>
      <c r="L30" s="237"/>
      <c r="M30" s="236"/>
      <c r="N30" s="61"/>
      <c r="O30" s="62">
        <f t="shared" si="3"/>
        <v>0</v>
      </c>
      <c r="P30" s="63">
        <f>+VLOOKUP(B30,'[155]m codes'!$A:$B,2,0)</f>
        <v>200032208</v>
      </c>
      <c r="Q30" s="64">
        <f t="shared" si="1"/>
        <v>0</v>
      </c>
    </row>
    <row r="31" spans="1:20" s="63" customFormat="1" ht="28.5" x14ac:dyDescent="0.2">
      <c r="A31" s="50">
        <f t="shared" si="4"/>
        <v>13</v>
      </c>
      <c r="B31" s="51" t="s">
        <v>69</v>
      </c>
      <c r="C31" s="52" t="s">
        <v>46</v>
      </c>
      <c r="D31" s="253"/>
      <c r="E31" s="253"/>
      <c r="F31" s="253"/>
      <c r="G31" s="253"/>
      <c r="H31" s="253"/>
      <c r="I31" s="57"/>
      <c r="J31" s="236"/>
      <c r="K31" s="237"/>
      <c r="L31" s="237"/>
      <c r="M31" s="236"/>
      <c r="N31" s="61"/>
      <c r="O31" s="62">
        <f t="shared" si="3"/>
        <v>0</v>
      </c>
      <c r="P31" s="63">
        <f>+VLOOKUP(B31,'[155]m codes'!$A:$B,2,0)</f>
        <v>200032209</v>
      </c>
      <c r="Q31" s="64">
        <f t="shared" si="1"/>
        <v>0</v>
      </c>
    </row>
    <row r="32" spans="1:20" s="63" customFormat="1" ht="28.5" x14ac:dyDescent="0.2">
      <c r="A32" s="50">
        <f t="shared" si="4"/>
        <v>14</v>
      </c>
      <c r="B32" s="51" t="s">
        <v>70</v>
      </c>
      <c r="C32" s="52" t="s">
        <v>46</v>
      </c>
      <c r="D32" s="253"/>
      <c r="E32" s="253"/>
      <c r="F32" s="253"/>
      <c r="G32" s="253"/>
      <c r="H32" s="253"/>
      <c r="I32" s="57"/>
      <c r="J32" s="236"/>
      <c r="K32" s="237"/>
      <c r="L32" s="237"/>
      <c r="M32" s="236"/>
      <c r="N32" s="61"/>
      <c r="O32" s="62">
        <f t="shared" si="3"/>
        <v>0</v>
      </c>
      <c r="P32" s="63">
        <f>+VLOOKUP(B32,'[155]m codes'!$A:$B,2,0)</f>
        <v>200032210</v>
      </c>
      <c r="Q32" s="64">
        <f t="shared" si="1"/>
        <v>0</v>
      </c>
    </row>
    <row r="33" spans="1:17" s="63" customFormat="1" ht="28.5" x14ac:dyDescent="0.2">
      <c r="A33" s="50">
        <f t="shared" si="4"/>
        <v>15</v>
      </c>
      <c r="B33" s="51" t="s">
        <v>71</v>
      </c>
      <c r="C33" s="52" t="s">
        <v>46</v>
      </c>
      <c r="D33" s="253"/>
      <c r="E33" s="253"/>
      <c r="F33" s="253"/>
      <c r="G33" s="253"/>
      <c r="H33" s="253"/>
      <c r="I33" s="57"/>
      <c r="J33" s="236"/>
      <c r="K33" s="237"/>
      <c r="L33" s="237"/>
      <c r="M33" s="236"/>
      <c r="N33" s="61"/>
      <c r="O33" s="62">
        <f t="shared" si="3"/>
        <v>0</v>
      </c>
      <c r="P33" s="63">
        <f>+VLOOKUP(B33,'[155]m codes'!$A:$B,2,0)</f>
        <v>200032211</v>
      </c>
      <c r="Q33" s="64">
        <f t="shared" si="1"/>
        <v>0</v>
      </c>
    </row>
    <row r="34" spans="1:17" s="63" customFormat="1" ht="14.25" x14ac:dyDescent="0.2">
      <c r="A34" s="50">
        <f t="shared" si="4"/>
        <v>16</v>
      </c>
      <c r="B34" s="51" t="s">
        <v>72</v>
      </c>
      <c r="C34" s="52" t="s">
        <v>46</v>
      </c>
      <c r="D34" s="253"/>
      <c r="E34" s="253"/>
      <c r="F34" s="253"/>
      <c r="G34" s="253"/>
      <c r="H34" s="253"/>
      <c r="I34" s="57"/>
      <c r="J34" s="236"/>
      <c r="K34" s="237"/>
      <c r="L34" s="237"/>
      <c r="M34" s="236"/>
      <c r="N34" s="61"/>
      <c r="O34" s="62">
        <f t="shared" si="3"/>
        <v>0</v>
      </c>
      <c r="P34" s="63">
        <f>+VLOOKUP(B34,'[155]m codes'!$A:$B,2,0)</f>
        <v>200032236</v>
      </c>
      <c r="Q34" s="64">
        <f t="shared" si="1"/>
        <v>0</v>
      </c>
    </row>
    <row r="35" spans="1:17" s="63" customFormat="1" ht="28.5" x14ac:dyDescent="0.2">
      <c r="A35" s="50">
        <f t="shared" si="4"/>
        <v>17</v>
      </c>
      <c r="B35" s="51" t="s">
        <v>73</v>
      </c>
      <c r="C35" s="52" t="s">
        <v>46</v>
      </c>
      <c r="D35" s="253"/>
      <c r="E35" s="253"/>
      <c r="F35" s="253"/>
      <c r="G35" s="253"/>
      <c r="H35" s="253"/>
      <c r="I35" s="57"/>
      <c r="J35" s="236"/>
      <c r="K35" s="237"/>
      <c r="L35" s="237"/>
      <c r="M35" s="236"/>
      <c r="N35" s="61"/>
      <c r="O35" s="62">
        <f t="shared" si="3"/>
        <v>0</v>
      </c>
      <c r="P35" s="63">
        <f>+VLOOKUP(B35,'[155]m codes'!$A:$B,2,0)</f>
        <v>200032213</v>
      </c>
      <c r="Q35" s="102">
        <f t="shared" si="1"/>
        <v>0</v>
      </c>
    </row>
    <row r="36" spans="1:17" s="63" customFormat="1" ht="28.5" x14ac:dyDescent="0.2">
      <c r="A36" s="50">
        <f t="shared" si="4"/>
        <v>18</v>
      </c>
      <c r="B36" s="51" t="s">
        <v>74</v>
      </c>
      <c r="C36" s="52" t="s">
        <v>46</v>
      </c>
      <c r="D36" s="253"/>
      <c r="E36" s="253"/>
      <c r="F36" s="253"/>
      <c r="G36" s="253"/>
      <c r="H36" s="253"/>
      <c r="I36" s="57"/>
      <c r="J36" s="236"/>
      <c r="K36" s="237"/>
      <c r="L36" s="237"/>
      <c r="M36" s="236"/>
      <c r="N36" s="61"/>
      <c r="O36" s="62">
        <f t="shared" si="3"/>
        <v>0</v>
      </c>
      <c r="P36" s="63">
        <f>+VLOOKUP(B36,'[155]m codes'!$A:$B,2,0)</f>
        <v>200032214</v>
      </c>
      <c r="Q36" s="64">
        <f t="shared" si="1"/>
        <v>0</v>
      </c>
    </row>
    <row r="37" spans="1:17" s="63" customFormat="1" ht="28.5" x14ac:dyDescent="0.2">
      <c r="A37" s="50">
        <f t="shared" si="4"/>
        <v>19</v>
      </c>
      <c r="B37" s="51" t="s">
        <v>75</v>
      </c>
      <c r="C37" s="52" t="s">
        <v>46</v>
      </c>
      <c r="D37" s="253"/>
      <c r="E37" s="253"/>
      <c r="F37" s="253"/>
      <c r="G37" s="253"/>
      <c r="H37" s="253"/>
      <c r="I37" s="57"/>
      <c r="J37" s="236"/>
      <c r="K37" s="237"/>
      <c r="L37" s="237"/>
      <c r="M37" s="236"/>
      <c r="N37" s="61"/>
      <c r="O37" s="62">
        <f t="shared" si="3"/>
        <v>0</v>
      </c>
      <c r="P37" s="63">
        <f>+VLOOKUP(B37,'[155]m codes'!$A:$B,2,0)</f>
        <v>200032215</v>
      </c>
      <c r="Q37" s="64">
        <f t="shared" si="1"/>
        <v>0</v>
      </c>
    </row>
    <row r="38" spans="1:17" s="63" customFormat="1" ht="14.25" x14ac:dyDescent="0.2">
      <c r="A38" s="50">
        <f t="shared" si="4"/>
        <v>20</v>
      </c>
      <c r="B38" s="51" t="s">
        <v>76</v>
      </c>
      <c r="C38" s="52" t="s">
        <v>46</v>
      </c>
      <c r="D38" s="253"/>
      <c r="E38" s="253"/>
      <c r="F38" s="253"/>
      <c r="G38" s="253"/>
      <c r="H38" s="253"/>
      <c r="I38" s="57"/>
      <c r="J38" s="236"/>
      <c r="K38" s="237"/>
      <c r="L38" s="237"/>
      <c r="M38" s="236"/>
      <c r="N38" s="61"/>
      <c r="O38" s="62">
        <f t="shared" si="3"/>
        <v>0</v>
      </c>
      <c r="P38" s="63">
        <f>+VLOOKUP(B38,'[155]m codes'!$A:$B,2,0)</f>
        <v>200032216</v>
      </c>
      <c r="Q38" s="64">
        <f t="shared" si="1"/>
        <v>0</v>
      </c>
    </row>
    <row r="39" spans="1:17" s="63" customFormat="1" ht="14.25" x14ac:dyDescent="0.2">
      <c r="A39" s="50">
        <f t="shared" si="4"/>
        <v>21</v>
      </c>
      <c r="B39" s="51" t="s">
        <v>77</v>
      </c>
      <c r="C39" s="52" t="s">
        <v>46</v>
      </c>
      <c r="D39" s="253"/>
      <c r="E39" s="253"/>
      <c r="F39" s="253"/>
      <c r="G39" s="253"/>
      <c r="H39" s="253"/>
      <c r="I39" s="57"/>
      <c r="J39" s="236"/>
      <c r="K39" s="237"/>
      <c r="L39" s="237"/>
      <c r="M39" s="236"/>
      <c r="N39" s="61"/>
      <c r="O39" s="62">
        <f t="shared" si="3"/>
        <v>0</v>
      </c>
      <c r="P39" s="63">
        <f>+VLOOKUP(B39,'[155]m codes'!$A:$B,2,0)</f>
        <v>200030290</v>
      </c>
      <c r="Q39" s="64">
        <f t="shared" si="1"/>
        <v>0</v>
      </c>
    </row>
    <row r="40" spans="1:17" s="63" customFormat="1" ht="28.5" x14ac:dyDescent="0.2">
      <c r="A40" s="50">
        <f t="shared" si="4"/>
        <v>22</v>
      </c>
      <c r="B40" s="51" t="s">
        <v>78</v>
      </c>
      <c r="C40" s="52" t="s">
        <v>46</v>
      </c>
      <c r="D40" s="253"/>
      <c r="E40" s="253"/>
      <c r="F40" s="253"/>
      <c r="G40" s="253"/>
      <c r="H40" s="253"/>
      <c r="I40" s="57"/>
      <c r="J40" s="236"/>
      <c r="K40" s="237"/>
      <c r="L40" s="237"/>
      <c r="M40" s="236"/>
      <c r="N40" s="61"/>
      <c r="O40" s="62">
        <f t="shared" si="3"/>
        <v>0</v>
      </c>
      <c r="P40" s="63">
        <f>+VLOOKUP(B40,'[155]m codes'!$A:$B,2,0)</f>
        <v>200032237</v>
      </c>
      <c r="Q40" s="64">
        <f t="shared" si="1"/>
        <v>0</v>
      </c>
    </row>
    <row r="41" spans="1:17" s="63" customFormat="1" ht="28.5" x14ac:dyDescent="0.2">
      <c r="A41" s="50">
        <f t="shared" si="4"/>
        <v>23</v>
      </c>
      <c r="B41" s="51" t="s">
        <v>79</v>
      </c>
      <c r="C41" s="52" t="s">
        <v>46</v>
      </c>
      <c r="D41" s="253"/>
      <c r="E41" s="253"/>
      <c r="F41" s="253"/>
      <c r="G41" s="253"/>
      <c r="H41" s="253"/>
      <c r="I41" s="57"/>
      <c r="J41" s="236"/>
      <c r="K41" s="237"/>
      <c r="L41" s="237"/>
      <c r="M41" s="236"/>
      <c r="N41" s="61"/>
      <c r="O41" s="62">
        <f t="shared" si="3"/>
        <v>0</v>
      </c>
      <c r="P41" s="63">
        <f>+VLOOKUP(B41,'[155]m codes'!$A:$B,2,0)</f>
        <v>200032217</v>
      </c>
      <c r="Q41" s="64">
        <f t="shared" si="1"/>
        <v>0</v>
      </c>
    </row>
    <row r="42" spans="1:17" s="63" customFormat="1" ht="28.5" x14ac:dyDescent="0.2">
      <c r="A42" s="50">
        <f t="shared" si="4"/>
        <v>24</v>
      </c>
      <c r="B42" s="51" t="s">
        <v>80</v>
      </c>
      <c r="C42" s="52" t="s">
        <v>46</v>
      </c>
      <c r="D42" s="253"/>
      <c r="E42" s="253"/>
      <c r="F42" s="253"/>
      <c r="G42" s="253"/>
      <c r="H42" s="253"/>
      <c r="I42" s="57"/>
      <c r="J42" s="236"/>
      <c r="K42" s="237"/>
      <c r="L42" s="237"/>
      <c r="M42" s="236"/>
      <c r="N42" s="61"/>
      <c r="O42" s="62">
        <f t="shared" si="3"/>
        <v>0</v>
      </c>
      <c r="P42" s="63">
        <f>+VLOOKUP(B42,'[155]m codes'!$A:$B,2,0)</f>
        <v>200032218</v>
      </c>
      <c r="Q42" s="64">
        <f t="shared" si="1"/>
        <v>0</v>
      </c>
    </row>
    <row r="43" spans="1:17" s="63" customFormat="1" ht="28.5" x14ac:dyDescent="0.2">
      <c r="A43" s="50">
        <f t="shared" si="4"/>
        <v>25</v>
      </c>
      <c r="B43" s="51" t="s">
        <v>81</v>
      </c>
      <c r="C43" s="52" t="s">
        <v>46</v>
      </c>
      <c r="D43" s="253"/>
      <c r="E43" s="253"/>
      <c r="F43" s="253"/>
      <c r="G43" s="253"/>
      <c r="H43" s="253"/>
      <c r="I43" s="57"/>
      <c r="J43" s="236"/>
      <c r="K43" s="237"/>
      <c r="L43" s="237"/>
      <c r="M43" s="236"/>
      <c r="N43" s="61"/>
      <c r="O43" s="62">
        <f t="shared" si="3"/>
        <v>0</v>
      </c>
      <c r="P43" s="63">
        <f>+VLOOKUP(B43,'[155]m codes'!$A:$B,2,0)</f>
        <v>200032219</v>
      </c>
      <c r="Q43" s="64">
        <f t="shared" si="1"/>
        <v>0</v>
      </c>
    </row>
    <row r="44" spans="1:17" s="63" customFormat="1" ht="28.5" x14ac:dyDescent="0.2">
      <c r="A44" s="50">
        <f t="shared" si="4"/>
        <v>26</v>
      </c>
      <c r="B44" s="51" t="s">
        <v>82</v>
      </c>
      <c r="C44" s="52" t="s">
        <v>46</v>
      </c>
      <c r="D44" s="253"/>
      <c r="E44" s="253"/>
      <c r="F44" s="253"/>
      <c r="G44" s="253"/>
      <c r="H44" s="253"/>
      <c r="I44" s="57"/>
      <c r="J44" s="236"/>
      <c r="K44" s="237"/>
      <c r="L44" s="237"/>
      <c r="M44" s="236"/>
      <c r="N44" s="61"/>
      <c r="O44" s="62">
        <f t="shared" si="3"/>
        <v>0</v>
      </c>
      <c r="P44" s="63">
        <f>+VLOOKUP(B44,'[155]m codes'!$A:$B,2,0)</f>
        <v>200030292</v>
      </c>
      <c r="Q44" s="64">
        <f t="shared" si="1"/>
        <v>0</v>
      </c>
    </row>
    <row r="45" spans="1:17" s="63" customFormat="1" ht="28.5" x14ac:dyDescent="0.2">
      <c r="A45" s="50">
        <f t="shared" si="4"/>
        <v>27</v>
      </c>
      <c r="B45" s="51" t="s">
        <v>83</v>
      </c>
      <c r="C45" s="52" t="s">
        <v>46</v>
      </c>
      <c r="D45" s="253"/>
      <c r="E45" s="253"/>
      <c r="F45" s="253"/>
      <c r="G45" s="253"/>
      <c r="H45" s="253"/>
      <c r="I45" s="57"/>
      <c r="J45" s="236"/>
      <c r="K45" s="237"/>
      <c r="L45" s="237"/>
      <c r="M45" s="236"/>
      <c r="N45" s="61"/>
      <c r="O45" s="62">
        <f t="shared" si="3"/>
        <v>0</v>
      </c>
      <c r="P45" s="63">
        <f>+VLOOKUP(B45,'[155]m codes'!$A:$B,2,0)</f>
        <v>200032220</v>
      </c>
      <c r="Q45" s="64">
        <f t="shared" si="1"/>
        <v>0</v>
      </c>
    </row>
    <row r="46" spans="1:17" s="63" customFormat="1" ht="28.5" x14ac:dyDescent="0.2">
      <c r="A46" s="50">
        <f t="shared" si="4"/>
        <v>28</v>
      </c>
      <c r="B46" s="51" t="s">
        <v>84</v>
      </c>
      <c r="C46" s="52" t="s">
        <v>46</v>
      </c>
      <c r="D46" s="253"/>
      <c r="E46" s="253"/>
      <c r="F46" s="253"/>
      <c r="G46" s="253"/>
      <c r="H46" s="253"/>
      <c r="I46" s="57"/>
      <c r="J46" s="236"/>
      <c r="K46" s="237"/>
      <c r="L46" s="237"/>
      <c r="M46" s="236"/>
      <c r="N46" s="61"/>
      <c r="O46" s="62">
        <f t="shared" si="3"/>
        <v>0</v>
      </c>
      <c r="P46" s="63">
        <f>+VLOOKUP(B46,'[155]m codes'!$A:$B,2,0)</f>
        <v>200032222</v>
      </c>
      <c r="Q46" s="64">
        <f t="shared" si="1"/>
        <v>0</v>
      </c>
    </row>
    <row r="47" spans="1:17" s="63" customFormat="1" ht="14.25" x14ac:dyDescent="0.2">
      <c r="A47" s="50">
        <f t="shared" si="4"/>
        <v>29</v>
      </c>
      <c r="B47" s="51" t="s">
        <v>85</v>
      </c>
      <c r="C47" s="52" t="s">
        <v>46</v>
      </c>
      <c r="D47" s="253"/>
      <c r="E47" s="253"/>
      <c r="F47" s="253"/>
      <c r="G47" s="253"/>
      <c r="H47" s="253"/>
      <c r="I47" s="57"/>
      <c r="J47" s="236"/>
      <c r="K47" s="237"/>
      <c r="L47" s="237"/>
      <c r="M47" s="236"/>
      <c r="N47" s="61"/>
      <c r="O47" s="62">
        <f t="shared" si="3"/>
        <v>0</v>
      </c>
      <c r="P47" s="63">
        <f>+VLOOKUP(B47,'[155]m codes'!$A:$B,2,0)</f>
        <v>200030297</v>
      </c>
      <c r="Q47" s="64">
        <f t="shared" si="1"/>
        <v>0</v>
      </c>
    </row>
    <row r="48" spans="1:17" s="63" customFormat="1" ht="14.25" x14ac:dyDescent="0.2">
      <c r="A48" s="50">
        <f t="shared" si="4"/>
        <v>30</v>
      </c>
      <c r="B48" s="51" t="s">
        <v>86</v>
      </c>
      <c r="C48" s="52" t="s">
        <v>46</v>
      </c>
      <c r="D48" s="253"/>
      <c r="E48" s="253"/>
      <c r="F48" s="253"/>
      <c r="G48" s="253"/>
      <c r="H48" s="253"/>
      <c r="I48" s="57"/>
      <c r="J48" s="236"/>
      <c r="K48" s="237"/>
      <c r="L48" s="237"/>
      <c r="M48" s="236"/>
      <c r="N48" s="61"/>
      <c r="O48" s="62">
        <f t="shared" si="3"/>
        <v>0</v>
      </c>
      <c r="P48" s="63">
        <f>+VLOOKUP(B48,'[155]m codes'!$A:$B,2,0)</f>
        <v>200030298</v>
      </c>
      <c r="Q48" s="64">
        <f t="shared" si="1"/>
        <v>0</v>
      </c>
    </row>
    <row r="49" spans="1:17" s="63" customFormat="1" ht="28.5" x14ac:dyDescent="0.2">
      <c r="A49" s="50">
        <f t="shared" si="4"/>
        <v>31</v>
      </c>
      <c r="B49" s="51" t="s">
        <v>87</v>
      </c>
      <c r="C49" s="52" t="s">
        <v>46</v>
      </c>
      <c r="D49" s="253"/>
      <c r="E49" s="253"/>
      <c r="F49" s="253"/>
      <c r="G49" s="253"/>
      <c r="H49" s="253"/>
      <c r="I49" s="57"/>
      <c r="J49" s="236"/>
      <c r="K49" s="237"/>
      <c r="L49" s="237"/>
      <c r="M49" s="236"/>
      <c r="N49" s="61"/>
      <c r="O49" s="62">
        <f t="shared" si="3"/>
        <v>0</v>
      </c>
      <c r="P49" s="63">
        <f>+VLOOKUP(B49,'[155]m codes'!$A:$B,2,0)</f>
        <v>200032223</v>
      </c>
      <c r="Q49" s="64">
        <f t="shared" si="1"/>
        <v>0</v>
      </c>
    </row>
    <row r="50" spans="1:17" s="63" customFormat="1" ht="28.5" x14ac:dyDescent="0.2">
      <c r="A50" s="50">
        <f t="shared" si="4"/>
        <v>32</v>
      </c>
      <c r="B50" s="51" t="s">
        <v>88</v>
      </c>
      <c r="C50" s="52" t="s">
        <v>46</v>
      </c>
      <c r="D50" s="253"/>
      <c r="E50" s="253"/>
      <c r="F50" s="253"/>
      <c r="G50" s="253"/>
      <c r="H50" s="253"/>
      <c r="I50" s="57"/>
      <c r="J50" s="236"/>
      <c r="K50" s="237"/>
      <c r="L50" s="237"/>
      <c r="M50" s="236"/>
      <c r="N50" s="61"/>
      <c r="O50" s="62">
        <f t="shared" si="3"/>
        <v>0</v>
      </c>
      <c r="P50" s="63">
        <f>+VLOOKUP(B50,'[155]m codes'!$A:$B,2,0)</f>
        <v>200032225</v>
      </c>
      <c r="Q50" s="64">
        <f t="shared" si="1"/>
        <v>0</v>
      </c>
    </row>
    <row r="51" spans="1:17" s="63" customFormat="1" ht="28.5" x14ac:dyDescent="0.2">
      <c r="A51" s="50">
        <f t="shared" si="4"/>
        <v>33</v>
      </c>
      <c r="B51" s="51" t="s">
        <v>89</v>
      </c>
      <c r="C51" s="52" t="s">
        <v>46</v>
      </c>
      <c r="D51" s="253"/>
      <c r="E51" s="253"/>
      <c r="F51" s="253"/>
      <c r="G51" s="253"/>
      <c r="H51" s="253"/>
      <c r="I51" s="57"/>
      <c r="J51" s="236"/>
      <c r="K51" s="237"/>
      <c r="L51" s="237"/>
      <c r="M51" s="236"/>
      <c r="N51" s="61"/>
      <c r="O51" s="62">
        <f t="shared" si="3"/>
        <v>0</v>
      </c>
      <c r="P51" s="63">
        <f>+VLOOKUP(B51,'[155]m codes'!$A:$B,2,0)</f>
        <v>200032228</v>
      </c>
      <c r="Q51" s="64">
        <f t="shared" si="1"/>
        <v>0</v>
      </c>
    </row>
    <row r="52" spans="1:17" x14ac:dyDescent="0.25">
      <c r="A52" s="88" t="s">
        <v>90</v>
      </c>
      <c r="B52" s="89" t="s">
        <v>91</v>
      </c>
      <c r="C52" s="89"/>
      <c r="D52" s="253"/>
      <c r="E52" s="253"/>
      <c r="F52" s="253"/>
      <c r="G52" s="253"/>
      <c r="H52" s="253"/>
      <c r="I52" s="57"/>
      <c r="J52" s="95"/>
      <c r="K52" s="94"/>
      <c r="L52" s="94"/>
      <c r="M52" s="95"/>
      <c r="N52" s="96"/>
      <c r="O52" s="103"/>
      <c r="P52" s="63"/>
      <c r="Q52" s="64">
        <f t="shared" si="1"/>
        <v>0</v>
      </c>
    </row>
    <row r="53" spans="1:17" s="63" customFormat="1" ht="14.25" x14ac:dyDescent="0.2">
      <c r="A53" s="50">
        <v>1</v>
      </c>
      <c r="B53" s="51" t="s">
        <v>92</v>
      </c>
      <c r="C53" s="52" t="s">
        <v>46</v>
      </c>
      <c r="D53" s="253"/>
      <c r="E53" s="253"/>
      <c r="F53" s="253"/>
      <c r="G53" s="253"/>
      <c r="H53" s="253"/>
      <c r="I53" s="57"/>
      <c r="J53" s="236"/>
      <c r="K53" s="237"/>
      <c r="L53" s="237"/>
      <c r="M53" s="236"/>
      <c r="N53" s="61"/>
      <c r="O53" s="62">
        <f t="shared" ref="O53:O60" si="5">SUM(K53:N53)</f>
        <v>0</v>
      </c>
      <c r="P53" s="63">
        <f>+VLOOKUP(B53,'[155]m codes'!$A:$B,2,0)</f>
        <v>200030301</v>
      </c>
      <c r="Q53" s="64">
        <f t="shared" si="1"/>
        <v>0</v>
      </c>
    </row>
    <row r="54" spans="1:17" s="63" customFormat="1" ht="14.25" x14ac:dyDescent="0.2">
      <c r="A54" s="50">
        <f>+A53+1</f>
        <v>2</v>
      </c>
      <c r="B54" s="51" t="s">
        <v>93</v>
      </c>
      <c r="C54" s="52" t="s">
        <v>46</v>
      </c>
      <c r="D54" s="253"/>
      <c r="E54" s="253"/>
      <c r="F54" s="253"/>
      <c r="G54" s="253"/>
      <c r="H54" s="253"/>
      <c r="I54" s="57"/>
      <c r="J54" s="236"/>
      <c r="K54" s="237"/>
      <c r="L54" s="237"/>
      <c r="M54" s="236"/>
      <c r="N54" s="61"/>
      <c r="O54" s="62">
        <f t="shared" si="5"/>
        <v>0</v>
      </c>
      <c r="P54" s="63">
        <f>+VLOOKUP(B54,'[155]m codes'!$A:$B,2,0)</f>
        <v>200030302</v>
      </c>
      <c r="Q54" s="64">
        <f t="shared" si="1"/>
        <v>0</v>
      </c>
    </row>
    <row r="55" spans="1:17" s="63" customFormat="1" ht="14.25" x14ac:dyDescent="0.2">
      <c r="A55" s="50">
        <f t="shared" ref="A55:A60" si="6">+A54+1</f>
        <v>3</v>
      </c>
      <c r="B55" s="51" t="s">
        <v>94</v>
      </c>
      <c r="C55" s="52" t="s">
        <v>46</v>
      </c>
      <c r="D55" s="253"/>
      <c r="E55" s="253"/>
      <c r="F55" s="253"/>
      <c r="G55" s="253"/>
      <c r="H55" s="253"/>
      <c r="I55" s="57"/>
      <c r="J55" s="236"/>
      <c r="K55" s="237"/>
      <c r="L55" s="237"/>
      <c r="M55" s="236"/>
      <c r="N55" s="61"/>
      <c r="O55" s="62">
        <f t="shared" si="5"/>
        <v>0</v>
      </c>
      <c r="P55" s="63">
        <f>+VLOOKUP(B55,'[155]m codes'!$A:$B,2,0)</f>
        <v>200030303</v>
      </c>
      <c r="Q55" s="64">
        <f t="shared" si="1"/>
        <v>0</v>
      </c>
    </row>
    <row r="56" spans="1:17" s="63" customFormat="1" ht="14.25" x14ac:dyDescent="0.2">
      <c r="A56" s="50">
        <f t="shared" si="6"/>
        <v>4</v>
      </c>
      <c r="B56" s="51" t="s">
        <v>95</v>
      </c>
      <c r="C56" s="52" t="s">
        <v>46</v>
      </c>
      <c r="D56" s="253"/>
      <c r="E56" s="253"/>
      <c r="F56" s="253"/>
      <c r="G56" s="253"/>
      <c r="H56" s="253"/>
      <c r="I56" s="57"/>
      <c r="J56" s="236"/>
      <c r="K56" s="237"/>
      <c r="L56" s="237"/>
      <c r="M56" s="236"/>
      <c r="N56" s="61"/>
      <c r="O56" s="62">
        <f t="shared" si="5"/>
        <v>0</v>
      </c>
      <c r="P56" s="63">
        <f>+VLOOKUP(B56,'[155]m codes'!$A:$B,2,0)</f>
        <v>200030304</v>
      </c>
      <c r="Q56" s="64">
        <f t="shared" si="1"/>
        <v>0</v>
      </c>
    </row>
    <row r="57" spans="1:17" s="63" customFormat="1" ht="28.5" x14ac:dyDescent="0.2">
      <c r="A57" s="50">
        <f t="shared" si="6"/>
        <v>5</v>
      </c>
      <c r="B57" s="51" t="s">
        <v>96</v>
      </c>
      <c r="C57" s="52" t="s">
        <v>46</v>
      </c>
      <c r="D57" s="253"/>
      <c r="E57" s="253"/>
      <c r="F57" s="253"/>
      <c r="G57" s="253"/>
      <c r="H57" s="253"/>
      <c r="I57" s="57"/>
      <c r="J57" s="236"/>
      <c r="K57" s="237"/>
      <c r="L57" s="237"/>
      <c r="M57" s="236"/>
      <c r="N57" s="61"/>
      <c r="O57" s="62">
        <f t="shared" si="5"/>
        <v>0</v>
      </c>
      <c r="P57" s="63">
        <f>+VLOOKUP(B57,'[155]m codes'!$A:$B,2,0)</f>
        <v>200032584</v>
      </c>
      <c r="Q57" s="64">
        <f t="shared" si="1"/>
        <v>0</v>
      </c>
    </row>
    <row r="58" spans="1:17" s="63" customFormat="1" ht="14.25" x14ac:dyDescent="0.2">
      <c r="A58" s="50">
        <f t="shared" si="6"/>
        <v>6</v>
      </c>
      <c r="B58" s="51" t="s">
        <v>97</v>
      </c>
      <c r="C58" s="52" t="s">
        <v>46</v>
      </c>
      <c r="D58" s="253"/>
      <c r="E58" s="253"/>
      <c r="F58" s="253"/>
      <c r="G58" s="253"/>
      <c r="H58" s="253"/>
      <c r="I58" s="57"/>
      <c r="J58" s="236"/>
      <c r="K58" s="237"/>
      <c r="L58" s="237"/>
      <c r="M58" s="236"/>
      <c r="N58" s="61"/>
      <c r="O58" s="62">
        <f t="shared" si="5"/>
        <v>0</v>
      </c>
      <c r="P58" s="63">
        <f>+VLOOKUP(B58,'[155]m codes'!$A:$B,2,0)</f>
        <v>200030305</v>
      </c>
      <c r="Q58" s="64">
        <f t="shared" si="1"/>
        <v>0</v>
      </c>
    </row>
    <row r="59" spans="1:17" s="63" customFormat="1" ht="14.25" x14ac:dyDescent="0.2">
      <c r="A59" s="50">
        <f t="shared" si="6"/>
        <v>7</v>
      </c>
      <c r="B59" s="51" t="s">
        <v>98</v>
      </c>
      <c r="C59" s="52" t="s">
        <v>46</v>
      </c>
      <c r="D59" s="253"/>
      <c r="E59" s="253"/>
      <c r="F59" s="253"/>
      <c r="G59" s="253"/>
      <c r="H59" s="253"/>
      <c r="I59" s="57"/>
      <c r="J59" s="236"/>
      <c r="K59" s="237"/>
      <c r="L59" s="237"/>
      <c r="M59" s="236"/>
      <c r="N59" s="61"/>
      <c r="O59" s="62">
        <f t="shared" si="5"/>
        <v>0</v>
      </c>
      <c r="P59" s="63">
        <f>+VLOOKUP(B59,'[155]m codes'!$A:$B,2,0)</f>
        <v>200030306</v>
      </c>
      <c r="Q59" s="64">
        <f t="shared" si="1"/>
        <v>0</v>
      </c>
    </row>
    <row r="60" spans="1:17" s="63" customFormat="1" ht="14.25" x14ac:dyDescent="0.2">
      <c r="A60" s="50">
        <f t="shared" si="6"/>
        <v>8</v>
      </c>
      <c r="B60" s="51" t="s">
        <v>99</v>
      </c>
      <c r="C60" s="52" t="s">
        <v>46</v>
      </c>
      <c r="D60" s="253"/>
      <c r="E60" s="253"/>
      <c r="F60" s="253"/>
      <c r="G60" s="253"/>
      <c r="H60" s="253"/>
      <c r="I60" s="57"/>
      <c r="J60" s="236"/>
      <c r="K60" s="237"/>
      <c r="L60" s="237"/>
      <c r="M60" s="236"/>
      <c r="N60" s="61"/>
      <c r="O60" s="62">
        <f t="shared" si="5"/>
        <v>0</v>
      </c>
      <c r="P60" s="63">
        <f>+VLOOKUP(B60,'[155]m codes'!$A:$B,2,0)</f>
        <v>200030308</v>
      </c>
      <c r="Q60" s="64">
        <f t="shared" si="1"/>
        <v>0</v>
      </c>
    </row>
    <row r="61" spans="1:17" x14ac:dyDescent="0.25">
      <c r="A61" s="88" t="s">
        <v>101</v>
      </c>
      <c r="B61" s="89" t="s">
        <v>102</v>
      </c>
      <c r="C61" s="89"/>
      <c r="D61" s="253"/>
      <c r="E61" s="253"/>
      <c r="F61" s="253"/>
      <c r="G61" s="253"/>
      <c r="H61" s="253"/>
      <c r="I61" s="57"/>
      <c r="J61" s="95"/>
      <c r="K61" s="94"/>
      <c r="L61" s="94"/>
      <c r="M61" s="95"/>
      <c r="N61" s="96"/>
      <c r="O61" s="103"/>
      <c r="Q61" s="49"/>
    </row>
    <row r="62" spans="1:17" s="63" customFormat="1" ht="28.5" x14ac:dyDescent="0.2">
      <c r="A62" s="50">
        <v>1</v>
      </c>
      <c r="B62" s="51" t="s">
        <v>103</v>
      </c>
      <c r="C62" s="52" t="s">
        <v>46</v>
      </c>
      <c r="D62" s="253"/>
      <c r="E62" s="253"/>
      <c r="F62" s="253"/>
      <c r="G62" s="253"/>
      <c r="H62" s="253"/>
      <c r="I62" s="57"/>
      <c r="J62" s="236"/>
      <c r="K62" s="237"/>
      <c r="L62" s="237"/>
      <c r="M62" s="236"/>
      <c r="N62" s="61"/>
      <c r="O62" s="62">
        <f t="shared" ref="O62:O89" si="7">SUM(K62:N62)</f>
        <v>0</v>
      </c>
      <c r="P62" s="63">
        <f>+VLOOKUP(B62,'[155]m codes'!$A:$B,2,0)</f>
        <v>200030309</v>
      </c>
      <c r="Q62" s="64">
        <f t="shared" ref="Q62:Q89" si="8">+O62-F62</f>
        <v>0</v>
      </c>
    </row>
    <row r="63" spans="1:17" s="63" customFormat="1" ht="28.5" x14ac:dyDescent="0.2">
      <c r="A63" s="50">
        <f>+A62+1</f>
        <v>2</v>
      </c>
      <c r="B63" s="51" t="s">
        <v>104</v>
      </c>
      <c r="C63" s="52" t="s">
        <v>46</v>
      </c>
      <c r="D63" s="253"/>
      <c r="E63" s="253"/>
      <c r="F63" s="253"/>
      <c r="G63" s="253"/>
      <c r="H63" s="253"/>
      <c r="I63" s="57"/>
      <c r="J63" s="236"/>
      <c r="K63" s="237"/>
      <c r="L63" s="237"/>
      <c r="M63" s="236"/>
      <c r="N63" s="61"/>
      <c r="O63" s="62">
        <f t="shared" si="7"/>
        <v>0</v>
      </c>
      <c r="P63" s="63">
        <f>+VLOOKUP(B63,'[155]m codes'!$A:$B,2,0)</f>
        <v>200030311</v>
      </c>
      <c r="Q63" s="102">
        <f t="shared" si="8"/>
        <v>0</v>
      </c>
    </row>
    <row r="64" spans="1:17" s="63" customFormat="1" ht="28.5" x14ac:dyDescent="0.2">
      <c r="A64" s="50">
        <f t="shared" ref="A64:A89" si="9">+A63+1</f>
        <v>3</v>
      </c>
      <c r="B64" s="51" t="s">
        <v>105</v>
      </c>
      <c r="C64" s="52" t="s">
        <v>46</v>
      </c>
      <c r="D64" s="253"/>
      <c r="E64" s="253"/>
      <c r="F64" s="253"/>
      <c r="G64" s="253"/>
      <c r="H64" s="253"/>
      <c r="I64" s="57"/>
      <c r="J64" s="236"/>
      <c r="K64" s="237"/>
      <c r="L64" s="237"/>
      <c r="M64" s="236"/>
      <c r="N64" s="61"/>
      <c r="O64" s="62">
        <f t="shared" si="7"/>
        <v>0</v>
      </c>
      <c r="P64" s="63">
        <f>+VLOOKUP(B64,'[155]m codes'!$A:$B,2,0)</f>
        <v>200030310</v>
      </c>
      <c r="Q64" s="64">
        <f t="shared" si="8"/>
        <v>0</v>
      </c>
    </row>
    <row r="65" spans="1:17" s="63" customFormat="1" ht="28.5" x14ac:dyDescent="0.2">
      <c r="A65" s="50">
        <f t="shared" si="9"/>
        <v>4</v>
      </c>
      <c r="B65" s="51" t="s">
        <v>106</v>
      </c>
      <c r="C65" s="52" t="s">
        <v>46</v>
      </c>
      <c r="D65" s="253"/>
      <c r="E65" s="253"/>
      <c r="F65" s="253"/>
      <c r="G65" s="253"/>
      <c r="H65" s="253"/>
      <c r="I65" s="57"/>
      <c r="J65" s="236"/>
      <c r="K65" s="237"/>
      <c r="L65" s="237"/>
      <c r="M65" s="236"/>
      <c r="N65" s="61"/>
      <c r="O65" s="62">
        <f t="shared" si="7"/>
        <v>0</v>
      </c>
      <c r="P65" s="63">
        <f>+VLOOKUP(B65,'[155]m codes'!$A:$B,2,0)</f>
        <v>200030314</v>
      </c>
      <c r="Q65" s="64">
        <f t="shared" si="8"/>
        <v>0</v>
      </c>
    </row>
    <row r="66" spans="1:17" s="63" customFormat="1" ht="28.5" x14ac:dyDescent="0.2">
      <c r="A66" s="50">
        <f t="shared" si="9"/>
        <v>5</v>
      </c>
      <c r="B66" s="51" t="s">
        <v>107</v>
      </c>
      <c r="C66" s="52" t="s">
        <v>46</v>
      </c>
      <c r="D66" s="253"/>
      <c r="E66" s="253"/>
      <c r="F66" s="253"/>
      <c r="G66" s="253"/>
      <c r="H66" s="253"/>
      <c r="I66" s="57"/>
      <c r="J66" s="236"/>
      <c r="K66" s="237"/>
      <c r="L66" s="237"/>
      <c r="M66" s="236"/>
      <c r="N66" s="61"/>
      <c r="O66" s="62">
        <f t="shared" si="7"/>
        <v>0</v>
      </c>
      <c r="P66" s="63">
        <f>+VLOOKUP(B66,'[155]m codes'!$A:$B,2,0)</f>
        <v>200030312</v>
      </c>
      <c r="Q66" s="64">
        <f t="shared" si="8"/>
        <v>0</v>
      </c>
    </row>
    <row r="67" spans="1:17" s="63" customFormat="1" ht="28.5" x14ac:dyDescent="0.2">
      <c r="A67" s="50">
        <f t="shared" si="9"/>
        <v>6</v>
      </c>
      <c r="B67" s="51" t="s">
        <v>108</v>
      </c>
      <c r="C67" s="52" t="s">
        <v>46</v>
      </c>
      <c r="D67" s="253"/>
      <c r="E67" s="253"/>
      <c r="F67" s="253"/>
      <c r="G67" s="253"/>
      <c r="H67" s="253"/>
      <c r="I67" s="57"/>
      <c r="J67" s="236"/>
      <c r="K67" s="237"/>
      <c r="L67" s="237"/>
      <c r="M67" s="236"/>
      <c r="N67" s="61"/>
      <c r="O67" s="62">
        <f t="shared" si="7"/>
        <v>0</v>
      </c>
      <c r="P67" s="63">
        <f>+VLOOKUP(B67,'[155]m codes'!$A:$B,2,0)</f>
        <v>200030313</v>
      </c>
      <c r="Q67" s="64">
        <f t="shared" si="8"/>
        <v>0</v>
      </c>
    </row>
    <row r="68" spans="1:17" s="63" customFormat="1" ht="14.25" x14ac:dyDescent="0.2">
      <c r="A68" s="50">
        <f t="shared" si="9"/>
        <v>7</v>
      </c>
      <c r="B68" s="51" t="s">
        <v>109</v>
      </c>
      <c r="C68" s="52" t="s">
        <v>46</v>
      </c>
      <c r="D68" s="253"/>
      <c r="E68" s="253"/>
      <c r="F68" s="253"/>
      <c r="G68" s="253"/>
      <c r="H68" s="253"/>
      <c r="I68" s="57"/>
      <c r="J68" s="236"/>
      <c r="K68" s="237"/>
      <c r="L68" s="237"/>
      <c r="M68" s="236"/>
      <c r="N68" s="61"/>
      <c r="O68" s="62">
        <f t="shared" si="7"/>
        <v>0</v>
      </c>
      <c r="P68" s="63">
        <f>+VLOOKUP(B68,'[155]m codes'!$A:$B,2,0)</f>
        <v>200032241</v>
      </c>
      <c r="Q68" s="64">
        <f t="shared" si="8"/>
        <v>0</v>
      </c>
    </row>
    <row r="69" spans="1:17" s="63" customFormat="1" ht="14.25" x14ac:dyDescent="0.2">
      <c r="A69" s="50">
        <f t="shared" si="9"/>
        <v>8</v>
      </c>
      <c r="B69" s="51" t="s">
        <v>110</v>
      </c>
      <c r="C69" s="52" t="s">
        <v>46</v>
      </c>
      <c r="D69" s="253"/>
      <c r="E69" s="253"/>
      <c r="F69" s="253"/>
      <c r="G69" s="253"/>
      <c r="H69" s="253"/>
      <c r="I69" s="57"/>
      <c r="J69" s="236"/>
      <c r="K69" s="237"/>
      <c r="L69" s="237"/>
      <c r="M69" s="236"/>
      <c r="N69" s="61"/>
      <c r="O69" s="62">
        <f t="shared" si="7"/>
        <v>0</v>
      </c>
      <c r="P69" s="63">
        <f>+VLOOKUP(B69,'[155]m codes'!$A:$B,2,0)</f>
        <v>200032239</v>
      </c>
      <c r="Q69" s="64">
        <f t="shared" si="8"/>
        <v>0</v>
      </c>
    </row>
    <row r="70" spans="1:17" s="63" customFormat="1" ht="14.25" x14ac:dyDescent="0.2">
      <c r="A70" s="50">
        <f t="shared" si="9"/>
        <v>9</v>
      </c>
      <c r="B70" s="51" t="s">
        <v>111</v>
      </c>
      <c r="C70" s="52" t="s">
        <v>46</v>
      </c>
      <c r="D70" s="253"/>
      <c r="E70" s="253"/>
      <c r="F70" s="253"/>
      <c r="G70" s="253"/>
      <c r="H70" s="253"/>
      <c r="I70" s="57"/>
      <c r="J70" s="236"/>
      <c r="K70" s="237"/>
      <c r="L70" s="237"/>
      <c r="M70" s="236"/>
      <c r="N70" s="61"/>
      <c r="O70" s="62">
        <f t="shared" si="7"/>
        <v>0</v>
      </c>
      <c r="P70" s="63">
        <f>+VLOOKUP(B70,'[155]m codes'!$A:$B,2,0)</f>
        <v>200032240</v>
      </c>
      <c r="Q70" s="64">
        <f t="shared" si="8"/>
        <v>0</v>
      </c>
    </row>
    <row r="71" spans="1:17" s="63" customFormat="1" ht="14.25" x14ac:dyDescent="0.2">
      <c r="A71" s="50">
        <f t="shared" si="9"/>
        <v>10</v>
      </c>
      <c r="B71" s="51" t="s">
        <v>112</v>
      </c>
      <c r="C71" s="52" t="s">
        <v>46</v>
      </c>
      <c r="D71" s="253"/>
      <c r="E71" s="253"/>
      <c r="F71" s="253"/>
      <c r="G71" s="253"/>
      <c r="H71" s="253"/>
      <c r="I71" s="57"/>
      <c r="J71" s="236"/>
      <c r="K71" s="237"/>
      <c r="L71" s="237"/>
      <c r="M71" s="236"/>
      <c r="N71" s="61"/>
      <c r="O71" s="62">
        <f t="shared" si="7"/>
        <v>0</v>
      </c>
      <c r="P71" s="63">
        <f>+VLOOKUP(B71,'[155]m codes'!$A:$B,2,0)</f>
        <v>200032242</v>
      </c>
      <c r="Q71" s="64">
        <f t="shared" si="8"/>
        <v>0</v>
      </c>
    </row>
    <row r="72" spans="1:17" s="63" customFormat="1" ht="14.25" x14ac:dyDescent="0.2">
      <c r="A72" s="50">
        <f t="shared" si="9"/>
        <v>11</v>
      </c>
      <c r="B72" s="51" t="s">
        <v>113</v>
      </c>
      <c r="C72" s="52" t="s">
        <v>46</v>
      </c>
      <c r="D72" s="253"/>
      <c r="E72" s="253"/>
      <c r="F72" s="253"/>
      <c r="G72" s="253"/>
      <c r="H72" s="253"/>
      <c r="I72" s="57"/>
      <c r="J72" s="236"/>
      <c r="K72" s="237"/>
      <c r="L72" s="237"/>
      <c r="M72" s="236"/>
      <c r="N72" s="61"/>
      <c r="O72" s="62">
        <f t="shared" si="7"/>
        <v>0</v>
      </c>
      <c r="P72" s="63">
        <f>+VLOOKUP(B72,'[155]m codes'!$A:$B,2,0)</f>
        <v>200030320</v>
      </c>
      <c r="Q72" s="64">
        <f t="shared" si="8"/>
        <v>0</v>
      </c>
    </row>
    <row r="73" spans="1:17" s="63" customFormat="1" ht="14.25" x14ac:dyDescent="0.2">
      <c r="A73" s="50">
        <f t="shared" si="9"/>
        <v>12</v>
      </c>
      <c r="B73" s="51" t="s">
        <v>114</v>
      </c>
      <c r="C73" s="52" t="s">
        <v>46</v>
      </c>
      <c r="D73" s="253"/>
      <c r="E73" s="253"/>
      <c r="F73" s="253"/>
      <c r="G73" s="253"/>
      <c r="H73" s="253"/>
      <c r="I73" s="57"/>
      <c r="J73" s="236"/>
      <c r="K73" s="237"/>
      <c r="L73" s="237"/>
      <c r="M73" s="236"/>
      <c r="N73" s="61"/>
      <c r="O73" s="62">
        <f t="shared" si="7"/>
        <v>0</v>
      </c>
      <c r="P73" s="63">
        <f>+VLOOKUP(B73,'[155]m codes'!$A:$B,2,0)</f>
        <v>200032243</v>
      </c>
      <c r="Q73" s="64">
        <f t="shared" si="8"/>
        <v>0</v>
      </c>
    </row>
    <row r="74" spans="1:17" s="63" customFormat="1" ht="14.25" x14ac:dyDescent="0.2">
      <c r="A74" s="50">
        <f t="shared" si="9"/>
        <v>13</v>
      </c>
      <c r="B74" s="51" t="s">
        <v>115</v>
      </c>
      <c r="C74" s="52" t="s">
        <v>46</v>
      </c>
      <c r="D74" s="253"/>
      <c r="E74" s="253"/>
      <c r="F74" s="253"/>
      <c r="G74" s="253"/>
      <c r="H74" s="253"/>
      <c r="I74" s="57"/>
      <c r="J74" s="236"/>
      <c r="K74" s="237"/>
      <c r="L74" s="237"/>
      <c r="M74" s="236"/>
      <c r="N74" s="61"/>
      <c r="O74" s="62">
        <f t="shared" si="7"/>
        <v>0</v>
      </c>
      <c r="P74" s="63">
        <f>+VLOOKUP(B74,'[155]m codes'!$A:$B,2,0)</f>
        <v>200030317</v>
      </c>
      <c r="Q74" s="64">
        <f t="shared" si="8"/>
        <v>0</v>
      </c>
    </row>
    <row r="75" spans="1:17" s="63" customFormat="1" ht="28.5" x14ac:dyDescent="0.2">
      <c r="A75" s="50">
        <f t="shared" si="9"/>
        <v>14</v>
      </c>
      <c r="B75" s="51" t="s">
        <v>116</v>
      </c>
      <c r="C75" s="52" t="s">
        <v>46</v>
      </c>
      <c r="D75" s="253"/>
      <c r="E75" s="253"/>
      <c r="F75" s="253"/>
      <c r="G75" s="253"/>
      <c r="H75" s="253"/>
      <c r="I75" s="57"/>
      <c r="J75" s="236"/>
      <c r="K75" s="237"/>
      <c r="L75" s="237"/>
      <c r="M75" s="236"/>
      <c r="N75" s="61"/>
      <c r="O75" s="62">
        <f t="shared" si="7"/>
        <v>0</v>
      </c>
      <c r="P75" s="63">
        <f>+VLOOKUP(B75,'[155]m codes'!$A:$B,2,0)</f>
        <v>200030315</v>
      </c>
      <c r="Q75" s="64">
        <f t="shared" si="8"/>
        <v>0</v>
      </c>
    </row>
    <row r="76" spans="1:17" s="63" customFormat="1" ht="28.5" x14ac:dyDescent="0.2">
      <c r="A76" s="50">
        <f t="shared" si="9"/>
        <v>15</v>
      </c>
      <c r="B76" s="51" t="s">
        <v>117</v>
      </c>
      <c r="C76" s="52" t="s">
        <v>46</v>
      </c>
      <c r="D76" s="253"/>
      <c r="E76" s="253"/>
      <c r="F76" s="253"/>
      <c r="G76" s="253"/>
      <c r="H76" s="253"/>
      <c r="I76" s="57"/>
      <c r="J76" s="236"/>
      <c r="K76" s="237"/>
      <c r="L76" s="237"/>
      <c r="M76" s="236"/>
      <c r="N76" s="61"/>
      <c r="O76" s="62">
        <f t="shared" si="7"/>
        <v>0</v>
      </c>
      <c r="P76" s="63">
        <f>+VLOOKUP(B76,'[155]m codes'!$A:$B,2,0)</f>
        <v>200030316</v>
      </c>
      <c r="Q76" s="64">
        <f t="shared" si="8"/>
        <v>0</v>
      </c>
    </row>
    <row r="77" spans="1:17" s="63" customFormat="1" ht="14.25" x14ac:dyDescent="0.2">
      <c r="A77" s="50">
        <f t="shared" si="9"/>
        <v>16</v>
      </c>
      <c r="B77" s="51" t="s">
        <v>118</v>
      </c>
      <c r="C77" s="52" t="s">
        <v>46</v>
      </c>
      <c r="D77" s="253"/>
      <c r="E77" s="253"/>
      <c r="F77" s="253"/>
      <c r="G77" s="253"/>
      <c r="H77" s="253"/>
      <c r="I77" s="57"/>
      <c r="J77" s="236"/>
      <c r="K77" s="237"/>
      <c r="L77" s="237"/>
      <c r="M77" s="236"/>
      <c r="N77" s="61"/>
      <c r="O77" s="62">
        <f t="shared" si="7"/>
        <v>0</v>
      </c>
      <c r="P77" s="63">
        <f>+VLOOKUP(B77,'[155]m codes'!$A:$B,2,0)</f>
        <v>200032247</v>
      </c>
      <c r="Q77" s="64">
        <f t="shared" si="8"/>
        <v>0</v>
      </c>
    </row>
    <row r="78" spans="1:17" s="63" customFormat="1" ht="14.25" x14ac:dyDescent="0.2">
      <c r="A78" s="50">
        <f t="shared" si="9"/>
        <v>17</v>
      </c>
      <c r="B78" s="51" t="s">
        <v>119</v>
      </c>
      <c r="C78" s="52" t="s">
        <v>46</v>
      </c>
      <c r="D78" s="253"/>
      <c r="E78" s="253"/>
      <c r="F78" s="253"/>
      <c r="G78" s="253"/>
      <c r="H78" s="253"/>
      <c r="I78" s="57"/>
      <c r="J78" s="236"/>
      <c r="K78" s="237"/>
      <c r="L78" s="237"/>
      <c r="M78" s="236"/>
      <c r="N78" s="61"/>
      <c r="O78" s="62">
        <f t="shared" si="7"/>
        <v>0</v>
      </c>
      <c r="P78" s="63">
        <f>+VLOOKUP(B78,'[155]m codes'!$A:$B,2,0)</f>
        <v>200032246</v>
      </c>
      <c r="Q78" s="64">
        <f t="shared" si="8"/>
        <v>0</v>
      </c>
    </row>
    <row r="79" spans="1:17" s="63" customFormat="1" ht="14.25" x14ac:dyDescent="0.2">
      <c r="A79" s="50">
        <f t="shared" si="9"/>
        <v>18</v>
      </c>
      <c r="B79" s="51" t="s">
        <v>120</v>
      </c>
      <c r="C79" s="52" t="s">
        <v>46</v>
      </c>
      <c r="D79" s="253"/>
      <c r="E79" s="253"/>
      <c r="F79" s="253"/>
      <c r="G79" s="253"/>
      <c r="H79" s="253"/>
      <c r="I79" s="57"/>
      <c r="J79" s="236"/>
      <c r="K79" s="237"/>
      <c r="L79" s="237"/>
      <c r="M79" s="236"/>
      <c r="N79" s="61"/>
      <c r="O79" s="62">
        <f t="shared" si="7"/>
        <v>0</v>
      </c>
      <c r="P79" s="63">
        <f>+VLOOKUP(B79,'[155]m codes'!$A:$B,2,0)</f>
        <v>200032245</v>
      </c>
      <c r="Q79" s="64">
        <f t="shared" si="8"/>
        <v>0</v>
      </c>
    </row>
    <row r="80" spans="1:17" s="63" customFormat="1" ht="28.5" x14ac:dyDescent="0.2">
      <c r="A80" s="50">
        <f t="shared" si="9"/>
        <v>19</v>
      </c>
      <c r="B80" s="51" t="s">
        <v>121</v>
      </c>
      <c r="C80" s="52" t="s">
        <v>46</v>
      </c>
      <c r="D80" s="253"/>
      <c r="E80" s="253"/>
      <c r="F80" s="253"/>
      <c r="G80" s="253"/>
      <c r="H80" s="253"/>
      <c r="I80" s="57"/>
      <c r="J80" s="236"/>
      <c r="K80" s="237"/>
      <c r="L80" s="237"/>
      <c r="M80" s="236"/>
      <c r="N80" s="61"/>
      <c r="O80" s="62">
        <f t="shared" si="7"/>
        <v>0</v>
      </c>
      <c r="P80" s="63">
        <f>+VLOOKUP(B80,'[155]m codes'!$A:$B,2,0)</f>
        <v>200030319</v>
      </c>
      <c r="Q80" s="64">
        <f t="shared" si="8"/>
        <v>0</v>
      </c>
    </row>
    <row r="81" spans="1:19" s="63" customFormat="1" ht="14.25" x14ac:dyDescent="0.2">
      <c r="A81" s="50">
        <f t="shared" si="9"/>
        <v>20</v>
      </c>
      <c r="B81" s="51" t="s">
        <v>122</v>
      </c>
      <c r="C81" s="52" t="s">
        <v>46</v>
      </c>
      <c r="D81" s="253"/>
      <c r="E81" s="253"/>
      <c r="F81" s="253"/>
      <c r="G81" s="253"/>
      <c r="H81" s="253"/>
      <c r="I81" s="57"/>
      <c r="J81" s="236"/>
      <c r="K81" s="237"/>
      <c r="L81" s="237"/>
      <c r="M81" s="236"/>
      <c r="N81" s="61"/>
      <c r="O81" s="62">
        <f t="shared" si="7"/>
        <v>0</v>
      </c>
      <c r="P81" s="63">
        <f>+VLOOKUP(B81,'[155]m codes'!$A:$B,2,0)</f>
        <v>200032244</v>
      </c>
      <c r="Q81" s="64">
        <f t="shared" si="8"/>
        <v>0</v>
      </c>
    </row>
    <row r="82" spans="1:19" s="63" customFormat="1" ht="28.5" x14ac:dyDescent="0.2">
      <c r="A82" s="50">
        <f t="shared" si="9"/>
        <v>21</v>
      </c>
      <c r="B82" s="51" t="s">
        <v>123</v>
      </c>
      <c r="C82" s="52" t="s">
        <v>46</v>
      </c>
      <c r="D82" s="253"/>
      <c r="E82" s="253"/>
      <c r="F82" s="253"/>
      <c r="G82" s="253"/>
      <c r="H82" s="253"/>
      <c r="I82" s="57"/>
      <c r="J82" s="236"/>
      <c r="K82" s="237"/>
      <c r="L82" s="237"/>
      <c r="M82" s="236"/>
      <c r="N82" s="61"/>
      <c r="O82" s="62">
        <f t="shared" si="7"/>
        <v>0</v>
      </c>
      <c r="P82" s="63">
        <f>+VLOOKUP(B82,'[155]m codes'!$A:$B,2,0)</f>
        <v>200030318</v>
      </c>
      <c r="Q82" s="64">
        <f t="shared" si="8"/>
        <v>0</v>
      </c>
    </row>
    <row r="83" spans="1:19" s="63" customFormat="1" ht="14.25" x14ac:dyDescent="0.2">
      <c r="A83" s="50">
        <f t="shared" si="9"/>
        <v>22</v>
      </c>
      <c r="B83" s="51" t="s">
        <v>124</v>
      </c>
      <c r="C83" s="52" t="s">
        <v>46</v>
      </c>
      <c r="D83" s="253"/>
      <c r="E83" s="253"/>
      <c r="F83" s="253"/>
      <c r="G83" s="253"/>
      <c r="H83" s="253"/>
      <c r="I83" s="57"/>
      <c r="J83" s="236"/>
      <c r="K83" s="237"/>
      <c r="L83" s="237"/>
      <c r="M83" s="236"/>
      <c r="N83" s="61"/>
      <c r="O83" s="62">
        <f t="shared" si="7"/>
        <v>0</v>
      </c>
      <c r="P83" s="63">
        <f>+VLOOKUP(B83,'[155]m codes'!$A:$B,2,0)</f>
        <v>200032249</v>
      </c>
      <c r="Q83" s="64">
        <f t="shared" si="8"/>
        <v>0</v>
      </c>
    </row>
    <row r="84" spans="1:19" s="63" customFormat="1" ht="28.5" x14ac:dyDescent="0.2">
      <c r="A84" s="50">
        <f t="shared" si="9"/>
        <v>23</v>
      </c>
      <c r="B84" s="51" t="s">
        <v>125</v>
      </c>
      <c r="C84" s="52" t="s">
        <v>46</v>
      </c>
      <c r="D84" s="253"/>
      <c r="E84" s="253"/>
      <c r="F84" s="253"/>
      <c r="G84" s="253"/>
      <c r="H84" s="253"/>
      <c r="I84" s="57"/>
      <c r="J84" s="236"/>
      <c r="K84" s="237"/>
      <c r="L84" s="237"/>
      <c r="M84" s="236"/>
      <c r="N84" s="61"/>
      <c r="O84" s="62">
        <f t="shared" si="7"/>
        <v>0</v>
      </c>
      <c r="P84" s="63">
        <f>+VLOOKUP(B84,'[155]m codes'!$A:$B,2,0)</f>
        <v>200030326</v>
      </c>
      <c r="Q84" s="64">
        <f t="shared" si="8"/>
        <v>0</v>
      </c>
    </row>
    <row r="85" spans="1:19" s="63" customFormat="1" ht="14.25" x14ac:dyDescent="0.2">
      <c r="A85" s="50">
        <f t="shared" si="9"/>
        <v>24</v>
      </c>
      <c r="B85" s="51" t="s">
        <v>126</v>
      </c>
      <c r="C85" s="52" t="s">
        <v>46</v>
      </c>
      <c r="D85" s="253"/>
      <c r="E85" s="253"/>
      <c r="F85" s="253"/>
      <c r="G85" s="253"/>
      <c r="H85" s="253"/>
      <c r="I85" s="57"/>
      <c r="J85" s="236"/>
      <c r="K85" s="237"/>
      <c r="L85" s="237"/>
      <c r="M85" s="236"/>
      <c r="N85" s="61"/>
      <c r="O85" s="62">
        <f t="shared" si="7"/>
        <v>0</v>
      </c>
      <c r="P85" s="63">
        <f>+VLOOKUP(B85,'[155]m codes'!$A:$B,2,0)</f>
        <v>200032248</v>
      </c>
      <c r="Q85" s="64">
        <f t="shared" si="8"/>
        <v>0</v>
      </c>
    </row>
    <row r="86" spans="1:19" s="63" customFormat="1" ht="28.5" x14ac:dyDescent="0.2">
      <c r="A86" s="50">
        <f t="shared" si="9"/>
        <v>25</v>
      </c>
      <c r="B86" s="51" t="s">
        <v>127</v>
      </c>
      <c r="C86" s="52" t="s">
        <v>46</v>
      </c>
      <c r="D86" s="253"/>
      <c r="E86" s="253"/>
      <c r="F86" s="253"/>
      <c r="G86" s="253"/>
      <c r="H86" s="253"/>
      <c r="I86" s="57"/>
      <c r="J86" s="236"/>
      <c r="K86" s="237"/>
      <c r="L86" s="237"/>
      <c r="M86" s="236"/>
      <c r="N86" s="61"/>
      <c r="O86" s="62">
        <f t="shared" si="7"/>
        <v>0</v>
      </c>
      <c r="P86" s="63">
        <f>+VLOOKUP(B86,'[155]m codes'!$A:$B,2,0)</f>
        <v>200030325</v>
      </c>
      <c r="Q86" s="64">
        <f t="shared" si="8"/>
        <v>0</v>
      </c>
    </row>
    <row r="87" spans="1:19" s="63" customFormat="1" ht="28.5" x14ac:dyDescent="0.2">
      <c r="A87" s="50">
        <f t="shared" si="9"/>
        <v>26</v>
      </c>
      <c r="B87" s="51" t="s">
        <v>128</v>
      </c>
      <c r="C87" s="52" t="s">
        <v>46</v>
      </c>
      <c r="D87" s="253"/>
      <c r="E87" s="253"/>
      <c r="F87" s="253"/>
      <c r="G87" s="253"/>
      <c r="H87" s="253"/>
      <c r="I87" s="57"/>
      <c r="J87" s="236"/>
      <c r="K87" s="237"/>
      <c r="L87" s="237"/>
      <c r="M87" s="236"/>
      <c r="N87" s="61"/>
      <c r="O87" s="62">
        <f t="shared" si="7"/>
        <v>0</v>
      </c>
      <c r="P87" s="63">
        <f>+VLOOKUP(B87,'[155]m codes'!$A:$B,2,0)</f>
        <v>200030328</v>
      </c>
      <c r="Q87" s="64">
        <f t="shared" si="8"/>
        <v>0</v>
      </c>
    </row>
    <row r="88" spans="1:19" s="63" customFormat="1" ht="28.5" x14ac:dyDescent="0.2">
      <c r="A88" s="50">
        <f t="shared" si="9"/>
        <v>27</v>
      </c>
      <c r="B88" s="51" t="s">
        <v>129</v>
      </c>
      <c r="C88" s="52" t="s">
        <v>46</v>
      </c>
      <c r="D88" s="253"/>
      <c r="E88" s="253"/>
      <c r="F88" s="253"/>
      <c r="G88" s="253"/>
      <c r="H88" s="253"/>
      <c r="I88" s="57"/>
      <c r="J88" s="236"/>
      <c r="K88" s="237"/>
      <c r="L88" s="237"/>
      <c r="M88" s="236"/>
      <c r="N88" s="61"/>
      <c r="O88" s="62">
        <f t="shared" si="7"/>
        <v>0</v>
      </c>
      <c r="P88" s="63">
        <f>+VLOOKUP(B88,'[155]m codes'!$A:$B,2,0)</f>
        <v>200030327</v>
      </c>
      <c r="Q88" s="64">
        <f t="shared" si="8"/>
        <v>0</v>
      </c>
    </row>
    <row r="89" spans="1:19" s="63" customFormat="1" ht="14.25" x14ac:dyDescent="0.2">
      <c r="A89" s="50">
        <f t="shared" si="9"/>
        <v>28</v>
      </c>
      <c r="B89" s="51" t="s">
        <v>130</v>
      </c>
      <c r="C89" s="52" t="s">
        <v>46</v>
      </c>
      <c r="D89" s="253"/>
      <c r="E89" s="253"/>
      <c r="F89" s="253"/>
      <c r="G89" s="253"/>
      <c r="H89" s="253"/>
      <c r="I89" s="57"/>
      <c r="J89" s="236"/>
      <c r="K89" s="237"/>
      <c r="L89" s="237"/>
      <c r="M89" s="236"/>
      <c r="N89" s="61"/>
      <c r="O89" s="62">
        <f t="shared" si="7"/>
        <v>0</v>
      </c>
      <c r="P89" s="63">
        <f>+VLOOKUP(B89,'[155]m codes'!$A:$B,2,0)</f>
        <v>200034192</v>
      </c>
      <c r="Q89" s="64">
        <f t="shared" si="8"/>
        <v>0</v>
      </c>
    </row>
    <row r="90" spans="1:19" x14ac:dyDescent="0.25">
      <c r="A90" s="88" t="s">
        <v>131</v>
      </c>
      <c r="B90" s="89" t="s">
        <v>132</v>
      </c>
      <c r="C90" s="89"/>
      <c r="D90" s="253"/>
      <c r="E90" s="253"/>
      <c r="F90" s="253"/>
      <c r="G90" s="253"/>
      <c r="H90" s="253"/>
      <c r="I90" s="57"/>
      <c r="J90" s="95"/>
      <c r="K90" s="94"/>
      <c r="L90" s="94"/>
      <c r="M90" s="95"/>
      <c r="N90" s="96"/>
      <c r="O90" s="103"/>
      <c r="Q90" s="49"/>
    </row>
    <row r="91" spans="1:19" s="63" customFormat="1" ht="14.25" x14ac:dyDescent="0.2">
      <c r="A91" s="50">
        <v>1</v>
      </c>
      <c r="B91" s="51" t="s">
        <v>133</v>
      </c>
      <c r="C91" s="52" t="s">
        <v>46</v>
      </c>
      <c r="D91" s="253"/>
      <c r="E91" s="253"/>
      <c r="F91" s="253"/>
      <c r="G91" s="253"/>
      <c r="H91" s="253"/>
      <c r="I91" s="57"/>
      <c r="J91" s="236"/>
      <c r="K91" s="237"/>
      <c r="L91" s="237"/>
      <c r="M91" s="236"/>
      <c r="N91" s="61"/>
      <c r="O91" s="62">
        <f t="shared" ref="O91:O98" si="10">SUM(K91:N91)</f>
        <v>0</v>
      </c>
      <c r="P91" s="63">
        <f>+VLOOKUP(B91,'[155]m codes'!$A:$B,2,0)</f>
        <v>200032193</v>
      </c>
      <c r="Q91" s="64">
        <f t="shared" ref="Q91:Q98" si="11">+O91-F91</f>
        <v>0</v>
      </c>
    </row>
    <row r="92" spans="1:19" s="63" customFormat="1" ht="14.25" x14ac:dyDescent="0.2">
      <c r="A92" s="50">
        <f>+A91+1</f>
        <v>2</v>
      </c>
      <c r="B92" s="51" t="s">
        <v>134</v>
      </c>
      <c r="C92" s="52" t="s">
        <v>46</v>
      </c>
      <c r="D92" s="253"/>
      <c r="E92" s="253"/>
      <c r="F92" s="253"/>
      <c r="G92" s="253"/>
      <c r="H92" s="253"/>
      <c r="I92" s="57"/>
      <c r="J92" s="236"/>
      <c r="K92" s="237"/>
      <c r="L92" s="237"/>
      <c r="M92" s="236"/>
      <c r="N92" s="61"/>
      <c r="O92" s="62">
        <f t="shared" si="10"/>
        <v>0</v>
      </c>
      <c r="P92" s="63">
        <f>+VLOOKUP(B92,'[155]m codes'!$A:$B,2,0)</f>
        <v>200032195</v>
      </c>
      <c r="Q92" s="64">
        <f t="shared" si="11"/>
        <v>0</v>
      </c>
    </row>
    <row r="93" spans="1:19" s="63" customFormat="1" ht="14.25" x14ac:dyDescent="0.2">
      <c r="A93" s="50">
        <f t="shared" ref="A93:A98" si="12">+A92+1</f>
        <v>3</v>
      </c>
      <c r="B93" s="51" t="s">
        <v>135</v>
      </c>
      <c r="C93" s="52" t="s">
        <v>46</v>
      </c>
      <c r="D93" s="253"/>
      <c r="E93" s="253"/>
      <c r="F93" s="253"/>
      <c r="G93" s="253"/>
      <c r="H93" s="253"/>
      <c r="I93" s="57"/>
      <c r="J93" s="236"/>
      <c r="K93" s="237"/>
      <c r="L93" s="237"/>
      <c r="M93" s="236"/>
      <c r="N93" s="61"/>
      <c r="O93" s="62">
        <f t="shared" si="10"/>
        <v>0</v>
      </c>
      <c r="P93" s="63">
        <f>+VLOOKUP(B93,'[155]m codes'!$A:$B,2,0)</f>
        <v>200032196</v>
      </c>
      <c r="Q93" s="64">
        <f t="shared" si="11"/>
        <v>0</v>
      </c>
    </row>
    <row r="94" spans="1:19" s="63" customFormat="1" x14ac:dyDescent="0.25">
      <c r="A94" s="50">
        <f t="shared" si="12"/>
        <v>4</v>
      </c>
      <c r="B94" s="51" t="s">
        <v>136</v>
      </c>
      <c r="C94" s="52" t="s">
        <v>46</v>
      </c>
      <c r="D94" s="253"/>
      <c r="E94" s="253"/>
      <c r="F94" s="253"/>
      <c r="G94" s="253"/>
      <c r="H94" s="253"/>
      <c r="I94" s="57"/>
      <c r="J94" s="236"/>
      <c r="K94" s="237"/>
      <c r="L94" s="237"/>
      <c r="M94" s="236"/>
      <c r="N94" s="61"/>
      <c r="O94" s="62">
        <f t="shared" si="10"/>
        <v>0</v>
      </c>
      <c r="P94" s="63">
        <f>+VLOOKUP(B94,'[155]m codes'!$A:$B,2,0)</f>
        <v>200032194</v>
      </c>
      <c r="Q94" s="64">
        <f t="shared" si="11"/>
        <v>0</v>
      </c>
      <c r="S94" s="184"/>
    </row>
    <row r="95" spans="1:19" s="63" customFormat="1" ht="28.5" x14ac:dyDescent="0.25">
      <c r="A95" s="50">
        <f t="shared" si="12"/>
        <v>5</v>
      </c>
      <c r="B95" s="51" t="s">
        <v>137</v>
      </c>
      <c r="C95" s="52" t="s">
        <v>46</v>
      </c>
      <c r="D95" s="253"/>
      <c r="E95" s="253"/>
      <c r="F95" s="253"/>
      <c r="G95" s="253"/>
      <c r="H95" s="253"/>
      <c r="I95" s="57"/>
      <c r="J95" s="236"/>
      <c r="K95" s="237"/>
      <c r="L95" s="237"/>
      <c r="M95" s="236"/>
      <c r="N95" s="61"/>
      <c r="O95" s="62">
        <f t="shared" si="10"/>
        <v>0</v>
      </c>
      <c r="P95" s="63">
        <f>+VLOOKUP(B95,'[155]m codes'!$A:$B,2,0)</f>
        <v>200030270</v>
      </c>
      <c r="Q95" s="64">
        <f t="shared" si="11"/>
        <v>0</v>
      </c>
      <c r="S95" s="184"/>
    </row>
    <row r="96" spans="1:19" s="63" customFormat="1" x14ac:dyDescent="0.25">
      <c r="A96" s="50">
        <f t="shared" si="12"/>
        <v>6</v>
      </c>
      <c r="B96" s="51" t="s">
        <v>138</v>
      </c>
      <c r="C96" s="52" t="s">
        <v>46</v>
      </c>
      <c r="D96" s="253"/>
      <c r="E96" s="253"/>
      <c r="F96" s="253"/>
      <c r="G96" s="253"/>
      <c r="H96" s="253"/>
      <c r="I96" s="57"/>
      <c r="J96" s="236"/>
      <c r="K96" s="237"/>
      <c r="L96" s="237"/>
      <c r="M96" s="236"/>
      <c r="N96" s="61"/>
      <c r="O96" s="62">
        <f t="shared" si="10"/>
        <v>0</v>
      </c>
      <c r="P96" s="63">
        <f>+VLOOKUP(B96,'[155]m codes'!$A:$B,2,0)</f>
        <v>200032197</v>
      </c>
      <c r="Q96" s="64">
        <f t="shared" si="11"/>
        <v>0</v>
      </c>
      <c r="S96" s="184"/>
    </row>
    <row r="97" spans="1:19" s="63" customFormat="1" ht="28.5" x14ac:dyDescent="0.25">
      <c r="A97" s="50">
        <f t="shared" si="12"/>
        <v>7</v>
      </c>
      <c r="B97" s="51" t="s">
        <v>139</v>
      </c>
      <c r="C97" s="52" t="s">
        <v>46</v>
      </c>
      <c r="D97" s="253"/>
      <c r="E97" s="253"/>
      <c r="F97" s="253"/>
      <c r="G97" s="253"/>
      <c r="H97" s="253"/>
      <c r="I97" s="57"/>
      <c r="J97" s="236"/>
      <c r="K97" s="237"/>
      <c r="L97" s="237"/>
      <c r="M97" s="236"/>
      <c r="N97" s="61"/>
      <c r="O97" s="62">
        <f t="shared" si="10"/>
        <v>0</v>
      </c>
      <c r="P97" s="63">
        <f>+VLOOKUP(B97,'[155]m codes'!$A:$B,2,0)</f>
        <v>200030275</v>
      </c>
      <c r="Q97" s="64">
        <f t="shared" si="11"/>
        <v>0</v>
      </c>
      <c r="S97" s="184"/>
    </row>
    <row r="98" spans="1:19" s="63" customFormat="1" ht="28.5" x14ac:dyDescent="0.25">
      <c r="A98" s="50">
        <f t="shared" si="12"/>
        <v>8</v>
      </c>
      <c r="B98" s="51" t="s">
        <v>140</v>
      </c>
      <c r="C98" s="52" t="s">
        <v>46</v>
      </c>
      <c r="D98" s="253"/>
      <c r="E98" s="253"/>
      <c r="F98" s="253"/>
      <c r="G98" s="253"/>
      <c r="H98" s="253"/>
      <c r="I98" s="57"/>
      <c r="J98" s="236"/>
      <c r="K98" s="237"/>
      <c r="L98" s="237"/>
      <c r="M98" s="236"/>
      <c r="N98" s="61"/>
      <c r="O98" s="62">
        <f t="shared" si="10"/>
        <v>0</v>
      </c>
      <c r="P98" s="63">
        <f>+VLOOKUP(B98,'[155]m codes'!$A:$B,2,0)</f>
        <v>200030276</v>
      </c>
      <c r="Q98" s="64">
        <f t="shared" si="11"/>
        <v>0</v>
      </c>
      <c r="S98" s="184" t="s">
        <v>371</v>
      </c>
    </row>
    <row r="99" spans="1:19" x14ac:dyDescent="0.25">
      <c r="A99" s="88" t="s">
        <v>141</v>
      </c>
      <c r="B99" s="89" t="s">
        <v>142</v>
      </c>
      <c r="C99" s="89"/>
      <c r="D99" s="253"/>
      <c r="E99" s="253"/>
      <c r="F99" s="253"/>
      <c r="G99" s="253"/>
      <c r="H99" s="253"/>
      <c r="I99" s="57"/>
      <c r="J99" s="95"/>
      <c r="K99" s="94"/>
      <c r="L99" s="94"/>
      <c r="M99" s="95"/>
      <c r="N99" s="96"/>
      <c r="O99" s="103"/>
      <c r="Q99" s="49"/>
      <c r="S99" s="184" t="s">
        <v>372</v>
      </c>
    </row>
    <row r="100" spans="1:19" s="63" customFormat="1" x14ac:dyDescent="0.25">
      <c r="A100" s="50">
        <v>1</v>
      </c>
      <c r="B100" s="51" t="s">
        <v>143</v>
      </c>
      <c r="C100" s="52" t="s">
        <v>46</v>
      </c>
      <c r="D100" s="253"/>
      <c r="E100" s="253"/>
      <c r="F100" s="253"/>
      <c r="G100" s="253"/>
      <c r="H100" s="253"/>
      <c r="I100" s="57"/>
      <c r="J100" s="236"/>
      <c r="K100" s="237"/>
      <c r="L100" s="237"/>
      <c r="M100" s="236"/>
      <c r="N100" s="61"/>
      <c r="O100" s="62">
        <f t="shared" ref="O100:O106" si="13">SUM(K100:N100)</f>
        <v>0</v>
      </c>
      <c r="P100" s="63">
        <f>+VLOOKUP(B100,'[155]m codes'!$A:$B,2,0)</f>
        <v>200030266</v>
      </c>
      <c r="Q100" s="64">
        <f t="shared" ref="Q100:Q106" si="14">+O100-F100</f>
        <v>0</v>
      </c>
      <c r="S100" s="184" t="s">
        <v>373</v>
      </c>
    </row>
    <row r="101" spans="1:19" s="63" customFormat="1" x14ac:dyDescent="0.25">
      <c r="A101" s="50">
        <f>+A100+1</f>
        <v>2</v>
      </c>
      <c r="B101" s="51" t="s">
        <v>144</v>
      </c>
      <c r="C101" s="52" t="s">
        <v>46</v>
      </c>
      <c r="D101" s="253"/>
      <c r="E101" s="253"/>
      <c r="F101" s="253"/>
      <c r="G101" s="253"/>
      <c r="H101" s="253"/>
      <c r="I101" s="57"/>
      <c r="J101" s="236"/>
      <c r="K101" s="237"/>
      <c r="L101" s="237"/>
      <c r="M101" s="236"/>
      <c r="N101" s="61"/>
      <c r="O101" s="62">
        <f t="shared" si="13"/>
        <v>0</v>
      </c>
      <c r="P101" s="63">
        <f>+VLOOKUP(B101,'[155]m codes'!$A:$B,2,0)</f>
        <v>200030267</v>
      </c>
      <c r="Q101" s="64">
        <f t="shared" si="14"/>
        <v>0</v>
      </c>
      <c r="S101" s="184" t="s">
        <v>359</v>
      </c>
    </row>
    <row r="102" spans="1:19" s="63" customFormat="1" x14ac:dyDescent="0.25">
      <c r="A102" s="50">
        <f t="shared" ref="A102:A106" si="15">+A101+1</f>
        <v>3</v>
      </c>
      <c r="B102" s="51" t="s">
        <v>145</v>
      </c>
      <c r="C102" s="52" t="s">
        <v>46</v>
      </c>
      <c r="D102" s="253"/>
      <c r="E102" s="253"/>
      <c r="F102" s="253"/>
      <c r="G102" s="253"/>
      <c r="H102" s="253"/>
      <c r="I102" s="57"/>
      <c r="J102" s="236"/>
      <c r="K102" s="237"/>
      <c r="L102" s="237"/>
      <c r="M102" s="236"/>
      <c r="N102" s="61"/>
      <c r="O102" s="62">
        <f t="shared" si="13"/>
        <v>0</v>
      </c>
      <c r="P102" s="63">
        <f>+VLOOKUP(B102,'[155]m codes'!$A:$B,2,0)</f>
        <v>200030268</v>
      </c>
      <c r="Q102" s="64">
        <f t="shared" si="14"/>
        <v>0</v>
      </c>
      <c r="S102" s="184" t="s">
        <v>358</v>
      </c>
    </row>
    <row r="103" spans="1:19" s="63" customFormat="1" ht="28.5" x14ac:dyDescent="0.25">
      <c r="A103" s="50">
        <f t="shared" si="15"/>
        <v>4</v>
      </c>
      <c r="B103" s="51" t="s">
        <v>146</v>
      </c>
      <c r="C103" s="52" t="s">
        <v>46</v>
      </c>
      <c r="D103" s="253"/>
      <c r="E103" s="253"/>
      <c r="F103" s="253"/>
      <c r="G103" s="253"/>
      <c r="H103" s="253"/>
      <c r="I103" s="57"/>
      <c r="J103" s="236"/>
      <c r="K103" s="237"/>
      <c r="L103" s="237"/>
      <c r="M103" s="236"/>
      <c r="N103" s="61"/>
      <c r="O103" s="62">
        <f t="shared" si="13"/>
        <v>0</v>
      </c>
      <c r="P103" s="63">
        <f>+VLOOKUP(B103,'[155]m codes'!$A:$B,2,0)</f>
        <v>200030269</v>
      </c>
      <c r="Q103" s="64">
        <f t="shared" si="14"/>
        <v>0</v>
      </c>
      <c r="S103" s="184" t="s">
        <v>374</v>
      </c>
    </row>
    <row r="104" spans="1:19" s="63" customFormat="1" ht="28.5" x14ac:dyDescent="0.25">
      <c r="A104" s="50">
        <f t="shared" si="15"/>
        <v>5</v>
      </c>
      <c r="B104" s="51" t="s">
        <v>147</v>
      </c>
      <c r="C104" s="52" t="s">
        <v>46</v>
      </c>
      <c r="D104" s="253"/>
      <c r="E104" s="253"/>
      <c r="F104" s="253"/>
      <c r="G104" s="253"/>
      <c r="H104" s="253"/>
      <c r="I104" s="57"/>
      <c r="J104" s="236"/>
      <c r="K104" s="237"/>
      <c r="L104" s="237"/>
      <c r="M104" s="236"/>
      <c r="N104" s="61"/>
      <c r="O104" s="62">
        <f t="shared" si="13"/>
        <v>0</v>
      </c>
      <c r="P104" s="63">
        <f>+VLOOKUP(B104,'[155]m codes'!$A:$B,2,0)</f>
        <v>200030271</v>
      </c>
      <c r="Q104" s="64">
        <f t="shared" si="14"/>
        <v>0</v>
      </c>
      <c r="S104" s="184" t="s">
        <v>358</v>
      </c>
    </row>
    <row r="105" spans="1:19" s="63" customFormat="1" ht="28.5" x14ac:dyDescent="0.25">
      <c r="A105" s="50">
        <f t="shared" si="15"/>
        <v>6</v>
      </c>
      <c r="B105" s="51" t="s">
        <v>148</v>
      </c>
      <c r="C105" s="52" t="s">
        <v>46</v>
      </c>
      <c r="D105" s="253"/>
      <c r="E105" s="253"/>
      <c r="F105" s="253"/>
      <c r="G105" s="253"/>
      <c r="H105" s="253"/>
      <c r="I105" s="57"/>
      <c r="J105" s="236"/>
      <c r="K105" s="237"/>
      <c r="L105" s="237"/>
      <c r="M105" s="236"/>
      <c r="N105" s="61"/>
      <c r="O105" s="62">
        <f t="shared" si="13"/>
        <v>0</v>
      </c>
      <c r="P105" s="63">
        <f>+VLOOKUP(B105,'[155]m codes'!$A:$B,2,0)</f>
        <v>200030272</v>
      </c>
      <c r="Q105" s="64">
        <f t="shared" si="14"/>
        <v>0</v>
      </c>
      <c r="S105" s="184" t="s">
        <v>360</v>
      </c>
    </row>
    <row r="106" spans="1:19" s="63" customFormat="1" ht="28.5" x14ac:dyDescent="0.25">
      <c r="A106" s="50">
        <f t="shared" si="15"/>
        <v>7</v>
      </c>
      <c r="B106" s="51" t="s">
        <v>149</v>
      </c>
      <c r="C106" s="52" t="s">
        <v>46</v>
      </c>
      <c r="D106" s="253"/>
      <c r="E106" s="253"/>
      <c r="F106" s="253"/>
      <c r="G106" s="253"/>
      <c r="H106" s="253"/>
      <c r="I106" s="57"/>
      <c r="J106" s="236"/>
      <c r="K106" s="237"/>
      <c r="L106" s="237"/>
      <c r="M106" s="236"/>
      <c r="N106" s="61"/>
      <c r="O106" s="62">
        <f t="shared" si="13"/>
        <v>0</v>
      </c>
      <c r="P106" s="63">
        <f>+VLOOKUP(B106,'[155]m codes'!$A:$B,2,0)</f>
        <v>200030274</v>
      </c>
      <c r="Q106" s="64">
        <f t="shared" si="14"/>
        <v>0</v>
      </c>
      <c r="S106" s="282" t="s">
        <v>375</v>
      </c>
    </row>
    <row r="107" spans="1:19" ht="20.25" customHeight="1" x14ac:dyDescent="0.25">
      <c r="A107" s="88" t="s">
        <v>151</v>
      </c>
      <c r="B107" s="89" t="s">
        <v>152</v>
      </c>
      <c r="C107" s="89"/>
      <c r="D107" s="253"/>
      <c r="E107" s="253"/>
      <c r="F107" s="253"/>
      <c r="G107" s="253"/>
      <c r="H107" s="253"/>
      <c r="I107" s="57"/>
      <c r="J107" s="95"/>
      <c r="K107" s="94"/>
      <c r="L107" s="94"/>
      <c r="M107" s="95"/>
      <c r="N107" s="96"/>
      <c r="O107" s="103"/>
      <c r="Q107" s="49"/>
      <c r="S107" s="184" t="s">
        <v>361</v>
      </c>
    </row>
    <row r="108" spans="1:19" s="108" customFormat="1" ht="36.75" customHeight="1" x14ac:dyDescent="0.25">
      <c r="A108" s="107">
        <v>1</v>
      </c>
      <c r="B108" s="51" t="s">
        <v>153</v>
      </c>
      <c r="C108" s="52" t="s">
        <v>46</v>
      </c>
      <c r="D108" s="253" t="s">
        <v>379</v>
      </c>
      <c r="E108" s="253"/>
      <c r="F108" s="253"/>
      <c r="G108" s="253"/>
      <c r="H108" s="253"/>
      <c r="I108" s="57">
        <v>53</v>
      </c>
      <c r="J108" s="236"/>
      <c r="K108" s="237"/>
      <c r="L108" s="237"/>
      <c r="M108" s="236"/>
      <c r="N108" s="61"/>
      <c r="O108" s="100">
        <f>SUM(K108:N108)</f>
        <v>0</v>
      </c>
      <c r="P108" s="108">
        <f>+VLOOKUP(B108,'[155]m codes'!$A:$B,2,0)</f>
        <v>200030277</v>
      </c>
      <c r="Q108" s="64">
        <f>+O108-F108</f>
        <v>0</v>
      </c>
      <c r="S108" s="184" t="s">
        <v>376</v>
      </c>
    </row>
    <row r="109" spans="1:19" s="63" customFormat="1" x14ac:dyDescent="0.25">
      <c r="A109" s="50">
        <f>+A108+1</f>
        <v>2</v>
      </c>
      <c r="B109" s="51" t="s">
        <v>154</v>
      </c>
      <c r="C109" s="52" t="s">
        <v>46</v>
      </c>
      <c r="D109" s="253"/>
      <c r="E109" s="253"/>
      <c r="F109" s="253"/>
      <c r="G109" s="253"/>
      <c r="H109" s="253"/>
      <c r="I109" s="57"/>
      <c r="J109" s="236"/>
      <c r="K109" s="237"/>
      <c r="L109" s="237"/>
      <c r="M109" s="236"/>
      <c r="N109" s="61"/>
      <c r="O109" s="62">
        <f>SUM(K109:N109)</f>
        <v>0</v>
      </c>
      <c r="P109" s="63">
        <f>+VLOOKUP(B109,'[155]m codes'!$A:$B,2,0)</f>
        <v>200030278</v>
      </c>
      <c r="Q109" s="64">
        <f>+O109-F109</f>
        <v>0</v>
      </c>
      <c r="S109" s="184" t="s">
        <v>376</v>
      </c>
    </row>
    <row r="110" spans="1:19" s="63" customFormat="1" x14ac:dyDescent="0.25">
      <c r="A110" s="50">
        <f t="shared" ref="A110:A112" si="16">+A109+1</f>
        <v>3</v>
      </c>
      <c r="B110" s="51" t="s">
        <v>155</v>
      </c>
      <c r="C110" s="52" t="s">
        <v>46</v>
      </c>
      <c r="D110" s="253"/>
      <c r="E110" s="253"/>
      <c r="F110" s="253"/>
      <c r="G110" s="253"/>
      <c r="H110" s="253"/>
      <c r="I110" s="57"/>
      <c r="J110" s="236"/>
      <c r="K110" s="237"/>
      <c r="L110" s="237"/>
      <c r="M110" s="236"/>
      <c r="N110" s="61"/>
      <c r="O110" s="62">
        <f>SUM(K110:N110)</f>
        <v>0</v>
      </c>
      <c r="P110" s="63">
        <f>+VLOOKUP(B110,'[155]m codes'!$A:$B,2,0)</f>
        <v>200030279</v>
      </c>
      <c r="Q110" s="64">
        <f>+O110-F110</f>
        <v>0</v>
      </c>
      <c r="S110" s="184" t="s">
        <v>362</v>
      </c>
    </row>
    <row r="111" spans="1:19" s="63" customFormat="1" x14ac:dyDescent="0.25">
      <c r="A111" s="50">
        <f t="shared" si="16"/>
        <v>4</v>
      </c>
      <c r="B111" s="51" t="s">
        <v>156</v>
      </c>
      <c r="C111" s="52" t="s">
        <v>46</v>
      </c>
      <c r="D111" s="253"/>
      <c r="E111" s="253"/>
      <c r="F111" s="253"/>
      <c r="G111" s="253"/>
      <c r="H111" s="253"/>
      <c r="I111" s="57"/>
      <c r="J111" s="236"/>
      <c r="K111" s="237"/>
      <c r="L111" s="237"/>
      <c r="M111" s="236"/>
      <c r="N111" s="61"/>
      <c r="O111" s="62">
        <f>SUM(K111:N111)</f>
        <v>0</v>
      </c>
      <c r="P111" s="63">
        <f>+VLOOKUP(B111,'[155]m codes'!$A:$B,2,0)</f>
        <v>200030280</v>
      </c>
      <c r="Q111" s="64">
        <f>+O111-F111</f>
        <v>0</v>
      </c>
      <c r="S111" s="184" t="s">
        <v>377</v>
      </c>
    </row>
    <row r="112" spans="1:19" s="63" customFormat="1" x14ac:dyDescent="0.25">
      <c r="A112" s="50">
        <f t="shared" si="16"/>
        <v>5</v>
      </c>
      <c r="B112" s="51" t="s">
        <v>157</v>
      </c>
      <c r="C112" s="52" t="s">
        <v>46</v>
      </c>
      <c r="D112" s="253"/>
      <c r="E112" s="253"/>
      <c r="F112" s="253"/>
      <c r="G112" s="253"/>
      <c r="H112" s="253"/>
      <c r="I112" s="57"/>
      <c r="J112" s="236"/>
      <c r="K112" s="237"/>
      <c r="L112" s="237"/>
      <c r="M112" s="236"/>
      <c r="N112" s="61"/>
      <c r="O112" s="62">
        <f>SUM(K112:N112)</f>
        <v>0</v>
      </c>
      <c r="P112" s="63">
        <f>+VLOOKUP(B112,'[155]m codes'!$A:$B,2,0)</f>
        <v>200030282</v>
      </c>
      <c r="Q112" s="64">
        <f>+O112-F112</f>
        <v>0</v>
      </c>
      <c r="S112" s="184" t="s">
        <v>363</v>
      </c>
    </row>
    <row r="113" spans="1:19" x14ac:dyDescent="0.25">
      <c r="A113" s="119"/>
      <c r="B113" s="120"/>
      <c r="C113" s="120"/>
      <c r="D113" s="119"/>
      <c r="E113" s="119"/>
      <c r="F113" s="119"/>
      <c r="G113" s="119"/>
      <c r="H113" s="119"/>
      <c r="I113" s="121"/>
      <c r="J113" s="120"/>
      <c r="K113" s="122"/>
      <c r="L113" s="123"/>
      <c r="M113" s="123"/>
      <c r="N113" s="124"/>
      <c r="O113" s="120"/>
      <c r="Q113" s="125"/>
      <c r="S113" s="184" t="s">
        <v>363</v>
      </c>
    </row>
    <row r="114" spans="1:19" x14ac:dyDescent="0.25">
      <c r="A114" s="119"/>
      <c r="B114" s="120"/>
      <c r="C114" s="120"/>
      <c r="D114" s="119"/>
      <c r="E114" s="119"/>
      <c r="F114" s="119"/>
      <c r="G114" s="119"/>
      <c r="H114" s="119"/>
      <c r="I114" s="121"/>
      <c r="J114" s="120"/>
      <c r="K114" s="122"/>
      <c r="L114" s="123"/>
      <c r="M114" s="123"/>
      <c r="N114" s="124"/>
      <c r="O114" s="120"/>
      <c r="Q114" s="125"/>
      <c r="S114" s="184" t="s">
        <v>364</v>
      </c>
    </row>
    <row r="115" spans="1:19" x14ac:dyDescent="0.25">
      <c r="A115" s="119"/>
      <c r="B115" s="120"/>
      <c r="C115" s="120"/>
      <c r="D115" s="119"/>
      <c r="E115" s="119"/>
      <c r="F115" s="119"/>
      <c r="G115" s="119"/>
      <c r="H115" s="119"/>
      <c r="I115" s="121"/>
      <c r="J115" s="120"/>
      <c r="K115" s="122"/>
      <c r="L115" s="123"/>
      <c r="M115" s="123"/>
      <c r="N115" s="124"/>
      <c r="O115" s="120"/>
      <c r="Q115" s="125"/>
      <c r="S115" s="184" t="s">
        <v>362</v>
      </c>
    </row>
    <row r="116" spans="1:19" s="131" customFormat="1" x14ac:dyDescent="0.25">
      <c r="A116" s="241" t="s">
        <v>179</v>
      </c>
      <c r="B116" s="241"/>
      <c r="C116" s="241"/>
      <c r="D116" s="241"/>
      <c r="E116" s="241"/>
      <c r="F116" s="241"/>
      <c r="G116" s="241"/>
      <c r="H116" s="241"/>
      <c r="I116" s="241"/>
      <c r="J116" s="241"/>
      <c r="K116" s="127"/>
      <c r="L116" s="128"/>
      <c r="M116" s="128"/>
      <c r="N116" s="129"/>
      <c r="O116" s="130"/>
      <c r="Q116" s="132"/>
      <c r="S116" s="184" t="s">
        <v>365</v>
      </c>
    </row>
    <row r="117" spans="1:19" x14ac:dyDescent="0.25">
      <c r="S117" s="184" t="s">
        <v>361</v>
      </c>
    </row>
    <row r="118" spans="1:19" x14ac:dyDescent="0.25">
      <c r="S118" s="211" t="s">
        <v>378</v>
      </c>
    </row>
    <row r="119" spans="1:19" x14ac:dyDescent="0.25">
      <c r="B119" s="133"/>
      <c r="D119"/>
      <c r="E119"/>
      <c r="F119"/>
      <c r="G119"/>
      <c r="H119"/>
      <c r="I119"/>
      <c r="K119"/>
      <c r="L119"/>
      <c r="M119"/>
      <c r="N119"/>
      <c r="O119"/>
      <c r="Q119"/>
      <c r="S119" s="184"/>
    </row>
    <row r="120" spans="1:19" ht="15.75" x14ac:dyDescent="0.25">
      <c r="B120" s="134" t="s">
        <v>180</v>
      </c>
      <c r="D120"/>
      <c r="E120"/>
      <c r="F120"/>
      <c r="G120"/>
      <c r="H120"/>
      <c r="I120"/>
      <c r="K120"/>
      <c r="L120"/>
      <c r="M120"/>
      <c r="N120"/>
      <c r="O120"/>
      <c r="Q120"/>
      <c r="S120" s="184"/>
    </row>
    <row r="121" spans="1:19" x14ac:dyDescent="0.25">
      <c r="B121" s="133"/>
      <c r="D121"/>
      <c r="E121"/>
      <c r="F121"/>
      <c r="G121"/>
      <c r="H121"/>
      <c r="I121"/>
      <c r="K121"/>
      <c r="L121"/>
      <c r="M121"/>
      <c r="N121"/>
      <c r="O121"/>
      <c r="Q121"/>
      <c r="S121" s="184"/>
    </row>
    <row r="122" spans="1:19" x14ac:dyDescent="0.25">
      <c r="B122" s="133"/>
      <c r="D122"/>
      <c r="E122"/>
      <c r="F122"/>
      <c r="G122"/>
      <c r="H122"/>
      <c r="I122"/>
      <c r="K122"/>
      <c r="L122"/>
      <c r="M122"/>
      <c r="N122"/>
      <c r="O122"/>
      <c r="Q122"/>
      <c r="S122" s="184"/>
    </row>
    <row r="123" spans="1:19" x14ac:dyDescent="0.25">
      <c r="B123" s="133"/>
      <c r="D123"/>
      <c r="E123"/>
      <c r="F123"/>
      <c r="G123"/>
      <c r="H123"/>
      <c r="I123"/>
      <c r="K123"/>
      <c r="L123"/>
      <c r="M123"/>
      <c r="N123"/>
      <c r="O123"/>
      <c r="Q123"/>
      <c r="S123" s="184"/>
    </row>
    <row r="124" spans="1:19" x14ac:dyDescent="0.25">
      <c r="B124" s="133"/>
      <c r="D124"/>
      <c r="E124"/>
      <c r="F124"/>
      <c r="G124"/>
      <c r="H124"/>
      <c r="I124"/>
      <c r="K124"/>
      <c r="L124"/>
      <c r="M124"/>
      <c r="N124"/>
      <c r="O124"/>
      <c r="Q124"/>
      <c r="S124" s="184"/>
    </row>
    <row r="125" spans="1:19" x14ac:dyDescent="0.25">
      <c r="B125" s="133"/>
      <c r="D125"/>
      <c r="E125"/>
      <c r="F125"/>
      <c r="G125"/>
      <c r="H125"/>
      <c r="I125"/>
      <c r="K125"/>
      <c r="L125"/>
      <c r="M125"/>
      <c r="N125"/>
      <c r="O125"/>
      <c r="Q125"/>
      <c r="S125" s="184"/>
    </row>
    <row r="126" spans="1:19" x14ac:dyDescent="0.25">
      <c r="B126" s="133"/>
      <c r="D126"/>
      <c r="E126"/>
      <c r="F126"/>
      <c r="G126"/>
      <c r="H126"/>
      <c r="I126"/>
      <c r="K126"/>
      <c r="L126"/>
      <c r="M126"/>
      <c r="N126"/>
      <c r="O126"/>
      <c r="Q126"/>
      <c r="S126" s="184"/>
    </row>
    <row r="127" spans="1:19" x14ac:dyDescent="0.25">
      <c r="B127" s="133"/>
      <c r="D127"/>
      <c r="E127"/>
      <c r="F127"/>
      <c r="G127"/>
      <c r="H127"/>
      <c r="I127"/>
      <c r="K127"/>
      <c r="L127"/>
      <c r="M127"/>
      <c r="N127"/>
      <c r="O127"/>
      <c r="Q127"/>
      <c r="S127" s="184"/>
    </row>
    <row r="128" spans="1:19" x14ac:dyDescent="0.25">
      <c r="B128" s="133"/>
      <c r="D128"/>
      <c r="E128"/>
      <c r="F128"/>
      <c r="G128"/>
      <c r="H128"/>
      <c r="I128"/>
      <c r="K128"/>
      <c r="L128"/>
      <c r="M128"/>
      <c r="N128"/>
      <c r="O128"/>
      <c r="Q128"/>
      <c r="S128" s="184"/>
    </row>
    <row r="129" spans="2:19" x14ac:dyDescent="0.25">
      <c r="B129" s="133"/>
      <c r="D129"/>
      <c r="E129"/>
      <c r="F129"/>
      <c r="G129"/>
      <c r="H129"/>
      <c r="I129"/>
      <c r="K129"/>
      <c r="L129"/>
      <c r="M129"/>
      <c r="N129"/>
      <c r="O129"/>
      <c r="Q129"/>
      <c r="S129" s="184"/>
    </row>
    <row r="130" spans="2:19" x14ac:dyDescent="0.25">
      <c r="B130" s="133"/>
      <c r="D130"/>
      <c r="E130"/>
      <c r="F130"/>
      <c r="G130"/>
      <c r="H130"/>
      <c r="I130"/>
      <c r="K130"/>
      <c r="L130"/>
      <c r="M130"/>
      <c r="N130"/>
      <c r="O130"/>
      <c r="Q130"/>
      <c r="S130" s="184"/>
    </row>
    <row r="131" spans="2:19" x14ac:dyDescent="0.25">
      <c r="B131" s="133"/>
      <c r="D131"/>
      <c r="E131"/>
      <c r="F131"/>
      <c r="G131"/>
      <c r="H131"/>
      <c r="I131"/>
      <c r="K131"/>
      <c r="L131"/>
      <c r="M131"/>
      <c r="N131"/>
      <c r="O131"/>
      <c r="Q131"/>
      <c r="S131" s="184"/>
    </row>
    <row r="132" spans="2:19" x14ac:dyDescent="0.25">
      <c r="B132" s="133"/>
      <c r="D132"/>
      <c r="E132"/>
      <c r="F132"/>
      <c r="G132"/>
      <c r="H132"/>
      <c r="I132"/>
      <c r="K132"/>
      <c r="L132"/>
      <c r="M132"/>
      <c r="N132"/>
      <c r="O132"/>
      <c r="Q132"/>
      <c r="S132" s="184" t="s">
        <v>371</v>
      </c>
    </row>
    <row r="133" spans="2:19" x14ac:dyDescent="0.25">
      <c r="B133" s="133"/>
      <c r="D133"/>
      <c r="E133"/>
      <c r="F133"/>
      <c r="G133"/>
      <c r="H133"/>
      <c r="I133"/>
      <c r="K133"/>
      <c r="L133"/>
      <c r="M133"/>
      <c r="N133"/>
      <c r="O133"/>
      <c r="Q133"/>
      <c r="S133" s="184" t="s">
        <v>372</v>
      </c>
    </row>
    <row r="134" spans="2:19" x14ac:dyDescent="0.25">
      <c r="B134" s="133"/>
      <c r="D134"/>
      <c r="E134"/>
      <c r="F134"/>
      <c r="G134"/>
      <c r="H134"/>
      <c r="I134"/>
      <c r="K134"/>
      <c r="L134"/>
      <c r="M134"/>
      <c r="N134"/>
      <c r="O134"/>
      <c r="Q134"/>
      <c r="S134" s="184" t="s">
        <v>373</v>
      </c>
    </row>
    <row r="135" spans="2:19" x14ac:dyDescent="0.25">
      <c r="B135" s="133"/>
      <c r="D135"/>
      <c r="E135"/>
      <c r="F135"/>
      <c r="G135"/>
      <c r="H135"/>
      <c r="I135"/>
      <c r="K135"/>
      <c r="L135"/>
      <c r="M135"/>
      <c r="N135"/>
      <c r="O135"/>
      <c r="Q135"/>
      <c r="S135" s="184" t="s">
        <v>359</v>
      </c>
    </row>
    <row r="136" spans="2:19" x14ac:dyDescent="0.25">
      <c r="B136" s="133"/>
      <c r="D136"/>
      <c r="E136"/>
      <c r="F136"/>
      <c r="G136"/>
      <c r="H136"/>
      <c r="I136"/>
      <c r="K136"/>
      <c r="L136"/>
      <c r="M136"/>
      <c r="N136"/>
      <c r="O136"/>
      <c r="Q136"/>
      <c r="S136" s="184" t="s">
        <v>358</v>
      </c>
    </row>
    <row r="137" spans="2:19" x14ac:dyDescent="0.25">
      <c r="B137" s="133"/>
      <c r="D137"/>
      <c r="E137"/>
      <c r="F137"/>
      <c r="G137"/>
      <c r="H137"/>
      <c r="I137"/>
      <c r="K137"/>
      <c r="L137"/>
      <c r="M137"/>
      <c r="N137"/>
      <c r="O137"/>
      <c r="Q137"/>
      <c r="S137" s="184" t="s">
        <v>374</v>
      </c>
    </row>
    <row r="138" spans="2:19" x14ac:dyDescent="0.25">
      <c r="B138" s="133"/>
      <c r="D138"/>
      <c r="E138"/>
      <c r="F138"/>
      <c r="G138"/>
      <c r="H138"/>
      <c r="I138"/>
      <c r="K138"/>
      <c r="L138"/>
      <c r="M138"/>
      <c r="N138"/>
      <c r="O138"/>
      <c r="Q138"/>
      <c r="S138" s="184" t="s">
        <v>358</v>
      </c>
    </row>
    <row r="139" spans="2:19" x14ac:dyDescent="0.25">
      <c r="B139" s="133"/>
      <c r="D139"/>
      <c r="E139"/>
      <c r="F139"/>
      <c r="G139"/>
      <c r="H139"/>
      <c r="I139"/>
      <c r="K139"/>
      <c r="L139"/>
      <c r="M139"/>
      <c r="N139"/>
      <c r="O139"/>
      <c r="Q139"/>
      <c r="S139" s="184" t="s">
        <v>360</v>
      </c>
    </row>
    <row r="140" spans="2:19" x14ac:dyDescent="0.25">
      <c r="B140" s="133"/>
      <c r="D140"/>
      <c r="E140"/>
      <c r="F140"/>
      <c r="G140"/>
      <c r="H140"/>
      <c r="I140"/>
      <c r="K140"/>
      <c r="L140"/>
      <c r="M140"/>
      <c r="N140"/>
      <c r="O140"/>
      <c r="Q140"/>
      <c r="S140" s="282" t="s">
        <v>375</v>
      </c>
    </row>
    <row r="141" spans="2:19" x14ac:dyDescent="0.25">
      <c r="B141" s="133"/>
      <c r="D141"/>
      <c r="E141"/>
      <c r="F141"/>
      <c r="G141"/>
      <c r="H141"/>
      <c r="I141"/>
      <c r="K141"/>
      <c r="L141"/>
      <c r="M141"/>
      <c r="N141"/>
      <c r="O141"/>
      <c r="Q141"/>
      <c r="S141" s="184" t="s">
        <v>361</v>
      </c>
    </row>
    <row r="142" spans="2:19" x14ac:dyDescent="0.25">
      <c r="B142" s="133"/>
      <c r="D142"/>
      <c r="E142"/>
      <c r="F142"/>
      <c r="G142"/>
      <c r="H142"/>
      <c r="I142"/>
      <c r="K142"/>
      <c r="L142"/>
      <c r="M142"/>
      <c r="N142"/>
      <c r="O142"/>
      <c r="Q142"/>
      <c r="S142" s="184" t="s">
        <v>376</v>
      </c>
    </row>
    <row r="143" spans="2:19" x14ac:dyDescent="0.25">
      <c r="B143" s="133"/>
      <c r="D143"/>
      <c r="E143"/>
      <c r="F143"/>
      <c r="G143"/>
      <c r="H143"/>
      <c r="I143"/>
      <c r="K143"/>
      <c r="L143"/>
      <c r="M143"/>
      <c r="N143"/>
      <c r="O143"/>
      <c r="Q143"/>
      <c r="S143" s="184" t="s">
        <v>376</v>
      </c>
    </row>
    <row r="144" spans="2:19" x14ac:dyDescent="0.25">
      <c r="B144" s="133"/>
      <c r="D144"/>
      <c r="E144"/>
      <c r="F144"/>
      <c r="G144"/>
      <c r="H144"/>
      <c r="I144"/>
      <c r="K144"/>
      <c r="L144"/>
      <c r="M144"/>
      <c r="N144"/>
      <c r="O144"/>
      <c r="Q144"/>
      <c r="S144" s="184" t="s">
        <v>362</v>
      </c>
    </row>
    <row r="145" spans="2:19" x14ac:dyDescent="0.25">
      <c r="B145" s="133"/>
      <c r="D145"/>
      <c r="E145"/>
      <c r="F145"/>
      <c r="G145"/>
      <c r="H145"/>
      <c r="I145"/>
      <c r="K145"/>
      <c r="L145"/>
      <c r="M145"/>
      <c r="N145"/>
      <c r="O145"/>
      <c r="Q145"/>
      <c r="S145" s="184" t="s">
        <v>377</v>
      </c>
    </row>
    <row r="146" spans="2:19" x14ac:dyDescent="0.25">
      <c r="B146" s="133"/>
      <c r="D146"/>
      <c r="E146"/>
      <c r="F146"/>
      <c r="G146"/>
      <c r="H146"/>
      <c r="I146"/>
      <c r="K146"/>
      <c r="L146"/>
      <c r="M146"/>
      <c r="N146"/>
      <c r="O146"/>
      <c r="Q146"/>
      <c r="S146" s="184" t="s">
        <v>363</v>
      </c>
    </row>
    <row r="147" spans="2:19" x14ac:dyDescent="0.25">
      <c r="B147" s="133"/>
      <c r="D147"/>
      <c r="E147"/>
      <c r="F147"/>
      <c r="G147"/>
      <c r="H147"/>
      <c r="I147"/>
      <c r="K147"/>
      <c r="L147"/>
      <c r="M147"/>
      <c r="N147"/>
      <c r="O147"/>
      <c r="Q147"/>
      <c r="S147" s="184" t="s">
        <v>363</v>
      </c>
    </row>
    <row r="148" spans="2:19" x14ac:dyDescent="0.25">
      <c r="B148" s="133"/>
      <c r="D148"/>
      <c r="E148"/>
      <c r="F148"/>
      <c r="G148"/>
      <c r="H148"/>
      <c r="I148"/>
      <c r="K148"/>
      <c r="L148"/>
      <c r="M148"/>
      <c r="N148"/>
      <c r="O148"/>
      <c r="Q148"/>
      <c r="S148" s="184" t="s">
        <v>364</v>
      </c>
    </row>
    <row r="149" spans="2:19" x14ac:dyDescent="0.25">
      <c r="B149" s="133"/>
      <c r="D149"/>
      <c r="E149"/>
      <c r="F149"/>
      <c r="G149"/>
      <c r="H149"/>
      <c r="I149"/>
      <c r="K149"/>
      <c r="L149"/>
      <c r="M149"/>
      <c r="N149"/>
      <c r="O149"/>
      <c r="Q149"/>
      <c r="S149" s="184" t="s">
        <v>362</v>
      </c>
    </row>
    <row r="150" spans="2:19" x14ac:dyDescent="0.25">
      <c r="B150" s="133"/>
      <c r="D150"/>
      <c r="E150"/>
      <c r="F150"/>
      <c r="G150"/>
      <c r="H150"/>
      <c r="I150"/>
      <c r="K150"/>
      <c r="L150"/>
      <c r="M150"/>
      <c r="N150"/>
      <c r="O150"/>
      <c r="Q150"/>
      <c r="S150" s="184" t="s">
        <v>365</v>
      </c>
    </row>
    <row r="151" spans="2:19" x14ac:dyDescent="0.25">
      <c r="B151" s="133"/>
      <c r="D151"/>
      <c r="E151"/>
      <c r="F151"/>
      <c r="G151"/>
      <c r="H151"/>
      <c r="I151"/>
      <c r="K151"/>
      <c r="L151"/>
      <c r="M151"/>
      <c r="N151"/>
      <c r="O151"/>
      <c r="Q151"/>
      <c r="S151" s="184" t="s">
        <v>361</v>
      </c>
    </row>
    <row r="152" spans="2:19" x14ac:dyDescent="0.25">
      <c r="B152" s="133"/>
      <c r="D152"/>
      <c r="E152"/>
      <c r="F152"/>
      <c r="G152"/>
      <c r="H152"/>
      <c r="I152"/>
      <c r="K152"/>
      <c r="L152"/>
      <c r="M152"/>
      <c r="N152"/>
      <c r="O152"/>
      <c r="Q152"/>
      <c r="S152" s="211" t="s">
        <v>378</v>
      </c>
    </row>
    <row r="153" spans="2:19" x14ac:dyDescent="0.25">
      <c r="B153" s="133"/>
      <c r="D153"/>
      <c r="E153"/>
      <c r="F153"/>
      <c r="G153"/>
      <c r="H153"/>
      <c r="I153"/>
      <c r="K153"/>
      <c r="L153"/>
      <c r="M153"/>
      <c r="N153"/>
      <c r="O153"/>
      <c r="Q153"/>
    </row>
    <row r="154" spans="2:19" x14ac:dyDescent="0.25">
      <c r="B154" s="133"/>
      <c r="D154"/>
      <c r="E154"/>
      <c r="F154"/>
      <c r="G154"/>
      <c r="H154"/>
      <c r="I154"/>
      <c r="K154"/>
      <c r="L154"/>
      <c r="M154"/>
      <c r="N154"/>
      <c r="O154"/>
      <c r="Q154"/>
    </row>
    <row r="155" spans="2:19" x14ac:dyDescent="0.25">
      <c r="B155" s="133"/>
      <c r="D155"/>
      <c r="E155"/>
      <c r="F155"/>
      <c r="G155"/>
      <c r="H155"/>
      <c r="I155"/>
      <c r="K155"/>
      <c r="L155"/>
      <c r="M155"/>
      <c r="N155"/>
      <c r="O155"/>
      <c r="Q155"/>
    </row>
    <row r="156" spans="2:19" x14ac:dyDescent="0.25">
      <c r="B156" s="133"/>
      <c r="D156"/>
      <c r="E156"/>
      <c r="F156"/>
      <c r="G156"/>
      <c r="H156"/>
      <c r="I156"/>
      <c r="K156"/>
      <c r="L156"/>
      <c r="M156"/>
      <c r="N156"/>
      <c r="O156"/>
      <c r="Q156"/>
    </row>
    <row r="157" spans="2:19" x14ac:dyDescent="0.25">
      <c r="B157" s="133"/>
      <c r="D157"/>
      <c r="E157"/>
      <c r="F157"/>
      <c r="G157"/>
      <c r="H157"/>
      <c r="I157"/>
      <c r="K157"/>
      <c r="L157"/>
      <c r="M157"/>
      <c r="N157"/>
      <c r="O157"/>
      <c r="Q157"/>
    </row>
    <row r="158" spans="2:19" x14ac:dyDescent="0.25">
      <c r="B158" s="133"/>
      <c r="D158"/>
      <c r="E158"/>
      <c r="F158"/>
      <c r="G158"/>
      <c r="H158"/>
      <c r="I158"/>
      <c r="K158"/>
      <c r="L158"/>
      <c r="M158"/>
      <c r="N158"/>
      <c r="O158"/>
      <c r="Q158"/>
    </row>
    <row r="159" spans="2:19" x14ac:dyDescent="0.25">
      <c r="B159" s="133"/>
      <c r="D159"/>
      <c r="E159"/>
      <c r="F159"/>
      <c r="G159"/>
      <c r="H159"/>
      <c r="I159"/>
      <c r="K159"/>
      <c r="L159"/>
      <c r="M159"/>
      <c r="N159"/>
      <c r="O159"/>
      <c r="Q159"/>
    </row>
    <row r="160" spans="2:19" x14ac:dyDescent="0.25">
      <c r="B160" s="133"/>
      <c r="D160"/>
      <c r="E160"/>
      <c r="F160"/>
      <c r="G160"/>
      <c r="H160"/>
      <c r="I160"/>
      <c r="K160"/>
      <c r="L160"/>
      <c r="M160"/>
      <c r="N160"/>
      <c r="O160"/>
      <c r="Q160"/>
    </row>
  </sheetData>
  <mergeCells count="116">
    <mergeCell ref="D110:H110"/>
    <mergeCell ref="D111:H111"/>
    <mergeCell ref="D112:H112"/>
    <mergeCell ref="A116:J116"/>
    <mergeCell ref="D104:H104"/>
    <mergeCell ref="D105:H105"/>
    <mergeCell ref="D106:H106"/>
    <mergeCell ref="D107:H107"/>
    <mergeCell ref="D108:H108"/>
    <mergeCell ref="D109:H109"/>
    <mergeCell ref="D98:H98"/>
    <mergeCell ref="D99:H99"/>
    <mergeCell ref="D100:H100"/>
    <mergeCell ref="D101:H101"/>
    <mergeCell ref="D102:H102"/>
    <mergeCell ref="D103:H103"/>
    <mergeCell ref="D92:H92"/>
    <mergeCell ref="D93:H93"/>
    <mergeCell ref="D94:H94"/>
    <mergeCell ref="D95:H95"/>
    <mergeCell ref="D96:H96"/>
    <mergeCell ref="D97:H97"/>
    <mergeCell ref="D86:H86"/>
    <mergeCell ref="D87:H87"/>
    <mergeCell ref="D88:H88"/>
    <mergeCell ref="D89:H89"/>
    <mergeCell ref="D90:H90"/>
    <mergeCell ref="D91:H91"/>
    <mergeCell ref="D80:H80"/>
    <mergeCell ref="D81:H81"/>
    <mergeCell ref="D82:H82"/>
    <mergeCell ref="D83:H83"/>
    <mergeCell ref="D84:H84"/>
    <mergeCell ref="D85:H85"/>
    <mergeCell ref="D74:H74"/>
    <mergeCell ref="D75:H75"/>
    <mergeCell ref="D76:H76"/>
    <mergeCell ref="D77:H77"/>
    <mergeCell ref="D78:H78"/>
    <mergeCell ref="D79:H79"/>
    <mergeCell ref="D68:H68"/>
    <mergeCell ref="D69:H69"/>
    <mergeCell ref="D70:H70"/>
    <mergeCell ref="D71:H71"/>
    <mergeCell ref="D72:H72"/>
    <mergeCell ref="D73:H73"/>
    <mergeCell ref="D62:H62"/>
    <mergeCell ref="D63:H63"/>
    <mergeCell ref="D64:H64"/>
    <mergeCell ref="D65:H65"/>
    <mergeCell ref="D66:H66"/>
    <mergeCell ref="D67:H67"/>
    <mergeCell ref="D56:H56"/>
    <mergeCell ref="D57:H57"/>
    <mergeCell ref="D58:H58"/>
    <mergeCell ref="D59:H59"/>
    <mergeCell ref="D60:H60"/>
    <mergeCell ref="D61:H61"/>
    <mergeCell ref="D50:H50"/>
    <mergeCell ref="D51:H51"/>
    <mergeCell ref="D52:H52"/>
    <mergeCell ref="D53:H53"/>
    <mergeCell ref="D54:H54"/>
    <mergeCell ref="D55:H55"/>
    <mergeCell ref="D44:H44"/>
    <mergeCell ref="D45:H45"/>
    <mergeCell ref="D46:H46"/>
    <mergeCell ref="D47:H47"/>
    <mergeCell ref="D48:H48"/>
    <mergeCell ref="D49:H49"/>
    <mergeCell ref="D38:H38"/>
    <mergeCell ref="D39:H39"/>
    <mergeCell ref="D40:H40"/>
    <mergeCell ref="D41:H41"/>
    <mergeCell ref="D42:H42"/>
    <mergeCell ref="D43:H43"/>
    <mergeCell ref="D32:H32"/>
    <mergeCell ref="D33:H33"/>
    <mergeCell ref="D34:H34"/>
    <mergeCell ref="D35:H35"/>
    <mergeCell ref="D36:H36"/>
    <mergeCell ref="D37:H37"/>
    <mergeCell ref="D26:H26"/>
    <mergeCell ref="D27:H27"/>
    <mergeCell ref="D28:H28"/>
    <mergeCell ref="D29:H29"/>
    <mergeCell ref="D30:H30"/>
    <mergeCell ref="D31:H31"/>
    <mergeCell ref="D20:H20"/>
    <mergeCell ref="D21:H21"/>
    <mergeCell ref="D22:H22"/>
    <mergeCell ref="D23:H23"/>
    <mergeCell ref="D24:H24"/>
    <mergeCell ref="D25:H25"/>
    <mergeCell ref="D14:H14"/>
    <mergeCell ref="D15:H15"/>
    <mergeCell ref="D16:H16"/>
    <mergeCell ref="D17:H17"/>
    <mergeCell ref="D18:H18"/>
    <mergeCell ref="D19:H19"/>
    <mergeCell ref="J6:J7"/>
    <mergeCell ref="K6:O6"/>
    <mergeCell ref="D10:H10"/>
    <mergeCell ref="D11:H11"/>
    <mergeCell ref="D12:H12"/>
    <mergeCell ref="D13:H13"/>
    <mergeCell ref="A1:J1"/>
    <mergeCell ref="A2:J2"/>
    <mergeCell ref="A3:J3"/>
    <mergeCell ref="G4:J4"/>
    <mergeCell ref="G5:J5"/>
    <mergeCell ref="A6:A7"/>
    <mergeCell ref="B6:B7"/>
    <mergeCell ref="C6:C7"/>
    <mergeCell ref="D6:H7"/>
    <mergeCell ref="I6:I7"/>
  </mergeCells>
  <conditionalFormatting sqref="C46:C51 H1:I3 I6 H113:I1048576 D10 D12:D14 I10 I12 D16:D112">
    <cfRule type="cellIs" dxfId="169" priority="11" operator="lessThan">
      <formula>0</formula>
    </cfRule>
  </conditionalFormatting>
  <conditionalFormatting sqref="C10:C17">
    <cfRule type="cellIs" dxfId="168" priority="10" operator="lessThan">
      <formula>0</formula>
    </cfRule>
  </conditionalFormatting>
  <conditionalFormatting sqref="C19:C45">
    <cfRule type="cellIs" dxfId="167" priority="9" operator="lessThan">
      <formula>0</formula>
    </cfRule>
  </conditionalFormatting>
  <conditionalFormatting sqref="C53:C60">
    <cfRule type="cellIs" dxfId="166" priority="8" operator="lessThan">
      <formula>0</formula>
    </cfRule>
  </conditionalFormatting>
  <conditionalFormatting sqref="C62:C89">
    <cfRule type="cellIs" dxfId="165" priority="7" operator="lessThan">
      <formula>0</formula>
    </cfRule>
  </conditionalFormatting>
  <conditionalFormatting sqref="C91:C98">
    <cfRule type="cellIs" dxfId="164" priority="6" operator="lessThan">
      <formula>0</formula>
    </cfRule>
  </conditionalFormatting>
  <conditionalFormatting sqref="C100:C106">
    <cfRule type="cellIs" dxfId="163" priority="4" operator="lessThan">
      <formula>0</formula>
    </cfRule>
  </conditionalFormatting>
  <conditionalFormatting sqref="C108:C112">
    <cfRule type="cellIs" dxfId="162" priority="5" operator="lessThan">
      <formula>0</formula>
    </cfRule>
  </conditionalFormatting>
  <conditionalFormatting sqref="H9:I9 I8">
    <cfRule type="cellIs" dxfId="161" priority="12" operator="lessThan">
      <formula>0</formula>
    </cfRule>
  </conditionalFormatting>
  <conditionalFormatting sqref="K3:K5">
    <cfRule type="cellIs" dxfId="160" priority="3" operator="lessThan">
      <formula>0</formula>
    </cfRule>
  </conditionalFormatting>
  <conditionalFormatting sqref="I13:I112">
    <cfRule type="cellIs" dxfId="159" priority="2" operator="lessThan">
      <formula>0</formula>
    </cfRule>
  </conditionalFormatting>
  <conditionalFormatting sqref="D15">
    <cfRule type="cellIs" dxfId="158" priority="1" operator="lessThan">
      <formula>0</formula>
    </cfRule>
  </conditionalFormatting>
  <printOptions horizontalCentered="1"/>
  <pageMargins left="0.31496062992125984" right="0.31496062992125984" top="0.35433070866141736" bottom="0.35433070866141736" header="0" footer="0"/>
  <pageSetup paperSize="9" scale="53" fitToHeight="2" orientation="portrait" r:id="rId1"/>
  <rowBreaks count="1" manualBreakCount="1">
    <brk id="51"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workbookViewId="0">
      <selection activeCell="D16" sqref="D16"/>
    </sheetView>
  </sheetViews>
  <sheetFormatPr defaultRowHeight="15" x14ac:dyDescent="0.25"/>
  <cols>
    <col min="1" max="1" width="8.7109375" customWidth="1"/>
    <col min="2" max="2" width="53.42578125" customWidth="1"/>
    <col min="3" max="3" width="6.5703125" customWidth="1"/>
    <col min="4" max="4" width="15.42578125" style="135" customWidth="1"/>
    <col min="5" max="5" width="18.42578125" style="135" customWidth="1"/>
    <col min="6" max="7" width="16.28515625" style="135" customWidth="1"/>
    <col min="8" max="8" width="15.7109375" style="135" customWidth="1"/>
    <col min="9" max="9" width="15" style="136" hidden="1" customWidth="1"/>
    <col min="10" max="10" width="32.5703125" customWidth="1"/>
    <col min="11" max="11" width="12.5703125" style="137" hidden="1" customWidth="1"/>
    <col min="12" max="12" width="9.28515625" style="138" hidden="1" customWidth="1"/>
    <col min="13" max="13" width="11.140625" style="138" hidden="1" customWidth="1"/>
    <col min="14" max="14" width="7.5703125" style="139" hidden="1" customWidth="1"/>
    <col min="15" max="15" width="15.28515625" style="140" hidden="1" customWidth="1"/>
    <col min="16" max="16" width="12" hidden="1" customWidth="1"/>
    <col min="17" max="17" width="14" style="141" hidden="1" customWidth="1"/>
  </cols>
  <sheetData>
    <row r="1" spans="1:19" s="7" customFormat="1" ht="22.5" customHeight="1" x14ac:dyDescent="0.25">
      <c r="A1" s="259" t="s">
        <v>0</v>
      </c>
      <c r="B1" s="259"/>
      <c r="C1" s="259"/>
      <c r="D1" s="259"/>
      <c r="E1" s="259"/>
      <c r="F1" s="259"/>
      <c r="G1" s="259"/>
      <c r="H1" s="259"/>
      <c r="I1" s="259"/>
      <c r="J1" s="259"/>
      <c r="K1" s="1"/>
      <c r="L1" s="2"/>
      <c r="M1" s="2" t="s">
        <v>1</v>
      </c>
      <c r="N1" s="3"/>
      <c r="O1" s="4"/>
      <c r="P1" s="5"/>
      <c r="Q1" s="6"/>
      <c r="R1" s="5"/>
      <c r="S1" s="5"/>
    </row>
    <row r="2" spans="1:19" s="7" customFormat="1" ht="18.75" customHeight="1" x14ac:dyDescent="0.25">
      <c r="A2" s="260" t="s">
        <v>2</v>
      </c>
      <c r="B2" s="260"/>
      <c r="C2" s="260"/>
      <c r="D2" s="260"/>
      <c r="E2" s="260"/>
      <c r="F2" s="260"/>
      <c r="G2" s="260"/>
      <c r="H2" s="260"/>
      <c r="I2" s="260"/>
      <c r="J2" s="260"/>
      <c r="K2" s="8"/>
      <c r="L2" s="9"/>
      <c r="M2" s="9"/>
      <c r="N2" s="10"/>
      <c r="O2" s="11"/>
      <c r="P2" s="12"/>
      <c r="Q2" s="13"/>
      <c r="R2" s="12"/>
      <c r="S2" s="12"/>
    </row>
    <row r="3" spans="1:19" s="7" customFormat="1" ht="21.75" customHeight="1" x14ac:dyDescent="0.25">
      <c r="A3" s="260" t="s">
        <v>3</v>
      </c>
      <c r="B3" s="260"/>
      <c r="C3" s="260"/>
      <c r="D3" s="260"/>
      <c r="E3" s="260"/>
      <c r="F3" s="260"/>
      <c r="G3" s="260"/>
      <c r="H3" s="260"/>
      <c r="I3" s="260"/>
      <c r="J3" s="260"/>
      <c r="K3" s="14"/>
      <c r="L3" s="15"/>
      <c r="M3" s="9"/>
      <c r="N3" s="10"/>
      <c r="O3" s="11"/>
      <c r="P3" s="12"/>
      <c r="Q3" s="13"/>
      <c r="R3" s="12"/>
      <c r="S3" s="12"/>
    </row>
    <row r="4" spans="1:19" s="7" customFormat="1" ht="27.75" customHeight="1" x14ac:dyDescent="0.25">
      <c r="A4" s="16"/>
      <c r="B4" s="17" t="s">
        <v>4</v>
      </c>
      <c r="C4" s="18"/>
      <c r="D4" s="19" t="s">
        <v>5</v>
      </c>
      <c r="E4" s="20" t="s">
        <v>6</v>
      </c>
      <c r="F4" s="19" t="s">
        <v>7</v>
      </c>
      <c r="G4" s="261" t="s">
        <v>8</v>
      </c>
      <c r="H4" s="262"/>
      <c r="I4" s="262"/>
      <c r="J4" s="263"/>
      <c r="K4" s="23"/>
      <c r="L4" s="15"/>
      <c r="M4" s="9"/>
      <c r="N4" s="10"/>
      <c r="O4" s="11"/>
      <c r="P4" s="12"/>
      <c r="Q4" s="13"/>
      <c r="R4" s="12"/>
      <c r="S4" s="12"/>
    </row>
    <row r="5" spans="1:19" s="7" customFormat="1" ht="27.75" customHeight="1" x14ac:dyDescent="0.25">
      <c r="A5" s="16"/>
      <c r="B5" s="17" t="s">
        <v>9</v>
      </c>
      <c r="C5" s="24"/>
      <c r="D5" s="19" t="s">
        <v>10</v>
      </c>
      <c r="E5" s="25"/>
      <c r="F5" s="19" t="s">
        <v>11</v>
      </c>
      <c r="G5" s="261" t="s">
        <v>12</v>
      </c>
      <c r="H5" s="262"/>
      <c r="I5" s="262"/>
      <c r="J5" s="263"/>
      <c r="K5" s="23"/>
      <c r="L5" s="15"/>
      <c r="M5" s="9"/>
      <c r="N5" s="9"/>
      <c r="O5" s="11"/>
      <c r="P5" s="12"/>
      <c r="Q5" s="13"/>
      <c r="R5" s="12"/>
      <c r="S5" s="12"/>
    </row>
    <row r="6" spans="1:19" s="28" customFormat="1" ht="15" customHeight="1" x14ac:dyDescent="0.2">
      <c r="A6" s="247" t="s">
        <v>13</v>
      </c>
      <c r="B6" s="248" t="s">
        <v>14</v>
      </c>
      <c r="C6" s="249" t="s">
        <v>15</v>
      </c>
      <c r="D6" s="26"/>
      <c r="E6" s="247"/>
      <c r="F6" s="247"/>
      <c r="G6" s="247"/>
      <c r="H6" s="251" t="s">
        <v>16</v>
      </c>
      <c r="I6" s="27" t="s">
        <v>17</v>
      </c>
      <c r="J6" s="238" t="s">
        <v>18</v>
      </c>
      <c r="K6" s="239" t="s">
        <v>19</v>
      </c>
      <c r="L6" s="240"/>
      <c r="M6" s="240"/>
      <c r="N6" s="240"/>
      <c r="O6" s="240"/>
      <c r="Q6" s="29"/>
    </row>
    <row r="7" spans="1:19" s="28" customFormat="1" ht="42" customHeight="1" x14ac:dyDescent="0.2">
      <c r="A7" s="247"/>
      <c r="B7" s="248"/>
      <c r="C7" s="250"/>
      <c r="D7" s="30" t="s">
        <v>20</v>
      </c>
      <c r="E7" s="30" t="s">
        <v>21</v>
      </c>
      <c r="F7" s="30" t="s">
        <v>22</v>
      </c>
      <c r="G7" s="31" t="s">
        <v>23</v>
      </c>
      <c r="H7" s="252"/>
      <c r="I7" s="32"/>
      <c r="J7" s="238"/>
      <c r="K7" s="33" t="s">
        <v>24</v>
      </c>
      <c r="L7" s="33" t="s">
        <v>24</v>
      </c>
      <c r="M7" s="34" t="s">
        <v>24</v>
      </c>
      <c r="N7" s="35" t="s">
        <v>24</v>
      </c>
      <c r="O7" s="36" t="s">
        <v>25</v>
      </c>
      <c r="Q7" s="37" t="s">
        <v>26</v>
      </c>
    </row>
    <row r="8" spans="1:19" s="48" customFormat="1" ht="14.25" x14ac:dyDescent="0.2">
      <c r="A8" s="38" t="s">
        <v>27</v>
      </c>
      <c r="B8" s="39" t="s">
        <v>28</v>
      </c>
      <c r="C8" s="39"/>
      <c r="D8" s="40"/>
      <c r="E8" s="40"/>
      <c r="F8" s="40"/>
      <c r="G8" s="41"/>
      <c r="H8" s="40"/>
      <c r="I8" s="42"/>
      <c r="J8" s="43"/>
      <c r="K8" s="44" t="s">
        <v>29</v>
      </c>
      <c r="L8" s="44" t="s">
        <v>29</v>
      </c>
      <c r="M8" s="45" t="s">
        <v>29</v>
      </c>
      <c r="N8" s="46" t="s">
        <v>29</v>
      </c>
      <c r="O8" s="47"/>
      <c r="Q8" s="49"/>
    </row>
    <row r="9" spans="1:19" s="63" customFormat="1" ht="26.25" customHeight="1" x14ac:dyDescent="0.25">
      <c r="A9" s="50">
        <v>1</v>
      </c>
      <c r="B9" s="51" t="s">
        <v>30</v>
      </c>
      <c r="C9" s="52" t="s">
        <v>31</v>
      </c>
      <c r="D9" s="53">
        <f>1300+970+1400</f>
        <v>3670</v>
      </c>
      <c r="E9" s="54">
        <v>5572.7</v>
      </c>
      <c r="F9" s="55">
        <f>E9-1300</f>
        <v>4272.7</v>
      </c>
      <c r="G9" s="56"/>
      <c r="H9" s="53"/>
      <c r="I9" s="57">
        <v>4474</v>
      </c>
      <c r="J9" s="183" t="s">
        <v>346</v>
      </c>
      <c r="K9" s="59"/>
      <c r="L9" s="60"/>
      <c r="M9" s="53"/>
      <c r="N9" s="61"/>
      <c r="O9" s="62">
        <f t="shared" ref="O9:O18" si="0">SUM(K9:N9)</f>
        <v>0</v>
      </c>
      <c r="P9" s="63">
        <f>+VLOOKUP(B9,'[155]m codes'!$A:$B,2,0)</f>
        <v>1200000251</v>
      </c>
      <c r="Q9" s="64" t="e">
        <f>+O9-#REF!</f>
        <v>#REF!</v>
      </c>
      <c r="R9" s="65"/>
      <c r="S9" s="65">
        <f>+E9-D9</f>
        <v>1902.6999999999998</v>
      </c>
    </row>
    <row r="10" spans="1:19" s="63" customFormat="1" ht="26.25" customHeight="1" x14ac:dyDescent="0.25">
      <c r="A10" s="50">
        <f>+A9+1</f>
        <v>2</v>
      </c>
      <c r="B10" s="51" t="s">
        <v>32</v>
      </c>
      <c r="C10" s="52" t="s">
        <v>31</v>
      </c>
      <c r="D10" s="53">
        <f>1000+1800</f>
        <v>2800</v>
      </c>
      <c r="E10" s="54">
        <v>2871.3</v>
      </c>
      <c r="F10" s="55"/>
      <c r="G10" s="56"/>
      <c r="H10" s="53"/>
      <c r="I10" s="57"/>
      <c r="J10" s="58" t="s">
        <v>202</v>
      </c>
      <c r="K10" s="59"/>
      <c r="L10" s="60"/>
      <c r="M10" s="53"/>
      <c r="N10" s="61"/>
      <c r="O10" s="62">
        <f t="shared" si="0"/>
        <v>0</v>
      </c>
      <c r="P10" s="63">
        <f>+VLOOKUP(B10,'[155]m codes'!$A:$B,2,0)</f>
        <v>1200000332</v>
      </c>
      <c r="Q10" s="64" t="e">
        <f>+O10-#REF!</f>
        <v>#REF!</v>
      </c>
      <c r="R10" s="65"/>
    </row>
    <row r="11" spans="1:19" s="63" customFormat="1" ht="26.25" customHeight="1" x14ac:dyDescent="0.25">
      <c r="A11" s="50">
        <f t="shared" ref="A11:A18" si="1">+A10+1</f>
        <v>3</v>
      </c>
      <c r="B11" s="51" t="s">
        <v>33</v>
      </c>
      <c r="C11" s="52" t="s">
        <v>31</v>
      </c>
      <c r="D11" s="53">
        <f>450+251</f>
        <v>701</v>
      </c>
      <c r="E11" s="54">
        <v>2097.8000000000002</v>
      </c>
      <c r="F11" s="55"/>
      <c r="G11" s="56"/>
      <c r="H11" s="53"/>
      <c r="I11" s="57"/>
      <c r="J11" s="149" t="s">
        <v>203</v>
      </c>
      <c r="K11" s="59"/>
      <c r="L11" s="60"/>
      <c r="M11" s="53"/>
      <c r="N11" s="61"/>
      <c r="O11" s="62">
        <f t="shared" si="0"/>
        <v>0</v>
      </c>
      <c r="P11" s="63">
        <f>+VLOOKUP(B11,'[155]m codes'!$A:$B,2,0)</f>
        <v>1200000333</v>
      </c>
      <c r="Q11" s="64" t="e">
        <f>+O11-#REF!</f>
        <v>#REF!</v>
      </c>
      <c r="R11" s="65"/>
    </row>
    <row r="12" spans="1:19" s="63" customFormat="1" ht="26.25" customHeight="1" x14ac:dyDescent="0.25">
      <c r="A12" s="50">
        <f t="shared" si="1"/>
        <v>4</v>
      </c>
      <c r="B12" s="51" t="s">
        <v>34</v>
      </c>
      <c r="C12" s="52" t="s">
        <v>31</v>
      </c>
      <c r="D12" s="53">
        <f>525+400</f>
        <v>925</v>
      </c>
      <c r="E12" s="54">
        <v>987</v>
      </c>
      <c r="F12" s="55"/>
      <c r="G12" s="56"/>
      <c r="H12" s="53"/>
      <c r="I12" s="57"/>
      <c r="J12" s="58"/>
      <c r="K12" s="59"/>
      <c r="L12" s="60"/>
      <c r="M12" s="53"/>
      <c r="N12" s="61"/>
      <c r="O12" s="62">
        <f t="shared" si="0"/>
        <v>0</v>
      </c>
      <c r="P12" s="63">
        <f>+VLOOKUP(B12,'[155]m codes'!$A:$B,2,0)</f>
        <v>1200000334</v>
      </c>
      <c r="Q12" s="64">
        <f t="shared" ref="Q12:Q18" si="2">+O12-F12</f>
        <v>0</v>
      </c>
      <c r="R12" s="65"/>
    </row>
    <row r="13" spans="1:19" s="63" customFormat="1" ht="26.25" customHeight="1" x14ac:dyDescent="0.25">
      <c r="A13" s="50">
        <f t="shared" si="1"/>
        <v>5</v>
      </c>
      <c r="B13" s="51" t="s">
        <v>35</v>
      </c>
      <c r="C13" s="52" t="s">
        <v>31</v>
      </c>
      <c r="D13" s="53"/>
      <c r="E13" s="54"/>
      <c r="F13" s="55"/>
      <c r="G13" s="56"/>
      <c r="H13" s="53"/>
      <c r="I13" s="57"/>
      <c r="J13" s="58"/>
      <c r="K13" s="59"/>
      <c r="L13" s="60"/>
      <c r="M13" s="53"/>
      <c r="N13" s="61"/>
      <c r="O13" s="62">
        <f t="shared" si="0"/>
        <v>0</v>
      </c>
      <c r="P13" s="63">
        <f>+VLOOKUP(B13,'[155]m codes'!$A:$B,2,0)</f>
        <v>1200000252</v>
      </c>
      <c r="Q13" s="64">
        <f t="shared" si="2"/>
        <v>0</v>
      </c>
      <c r="R13" s="65"/>
    </row>
    <row r="14" spans="1:19" s="63" customFormat="1" ht="26.25" customHeight="1" x14ac:dyDescent="0.25">
      <c r="A14" s="50">
        <f t="shared" si="1"/>
        <v>6</v>
      </c>
      <c r="B14" s="51" t="s">
        <v>36</v>
      </c>
      <c r="C14" s="52" t="s">
        <v>31</v>
      </c>
      <c r="D14" s="53">
        <f>360+2604+558</f>
        <v>3522</v>
      </c>
      <c r="E14" s="54">
        <v>3401</v>
      </c>
      <c r="F14" s="55"/>
      <c r="G14" s="56"/>
      <c r="H14" s="53"/>
      <c r="I14" s="57"/>
      <c r="J14" s="58"/>
      <c r="K14" s="59"/>
      <c r="L14" s="60"/>
      <c r="M14" s="53"/>
      <c r="N14" s="61"/>
      <c r="O14" s="62">
        <f t="shared" si="0"/>
        <v>0</v>
      </c>
      <c r="P14" s="63">
        <f>+VLOOKUP(B14,'[155]m codes'!$A:$B,2,0)</f>
        <v>1200000253</v>
      </c>
      <c r="Q14" s="64">
        <f t="shared" si="2"/>
        <v>0</v>
      </c>
      <c r="R14" s="65"/>
    </row>
    <row r="15" spans="1:19" s="63" customFormat="1" ht="26.25" customHeight="1" x14ac:dyDescent="0.25">
      <c r="A15" s="50">
        <f t="shared" si="1"/>
        <v>7</v>
      </c>
      <c r="B15" s="51" t="s">
        <v>37</v>
      </c>
      <c r="C15" s="52" t="s">
        <v>31</v>
      </c>
      <c r="D15" s="53">
        <f>2532+444</f>
        <v>2976</v>
      </c>
      <c r="E15" s="54">
        <v>3255.1</v>
      </c>
      <c r="F15" s="55"/>
      <c r="G15" s="56"/>
      <c r="H15" s="53"/>
      <c r="I15" s="57"/>
      <c r="J15" s="58"/>
      <c r="K15" s="59"/>
      <c r="L15" s="60"/>
      <c r="M15" s="53"/>
      <c r="N15" s="61"/>
      <c r="O15" s="62">
        <f t="shared" si="0"/>
        <v>0</v>
      </c>
      <c r="P15" s="63">
        <f>+VLOOKUP(B15,'[155]m codes'!$A:$B,2,0)</f>
        <v>1200000335</v>
      </c>
      <c r="Q15" s="64">
        <f t="shared" si="2"/>
        <v>0</v>
      </c>
      <c r="R15" s="65">
        <f>+D15-E15</f>
        <v>-279.09999999999991</v>
      </c>
      <c r="S15" s="65">
        <f>+D15-E15</f>
        <v>-279.09999999999991</v>
      </c>
    </row>
    <row r="16" spans="1:19" s="63" customFormat="1" ht="26.25" customHeight="1" x14ac:dyDescent="0.25">
      <c r="A16" s="50">
        <f t="shared" si="1"/>
        <v>8</v>
      </c>
      <c r="B16" s="51" t="s">
        <v>38</v>
      </c>
      <c r="C16" s="52" t="s">
        <v>31</v>
      </c>
      <c r="D16" s="53">
        <f>1668</f>
        <v>1668</v>
      </c>
      <c r="E16" s="54">
        <v>1647.8</v>
      </c>
      <c r="F16" s="55"/>
      <c r="G16" s="56"/>
      <c r="H16" s="53"/>
      <c r="I16" s="57"/>
      <c r="J16" s="58"/>
      <c r="K16" s="59"/>
      <c r="L16" s="60"/>
      <c r="M16" s="53"/>
      <c r="N16" s="61"/>
      <c r="O16" s="62">
        <f t="shared" si="0"/>
        <v>0</v>
      </c>
      <c r="P16" s="63">
        <f>+VLOOKUP(B16,'[155]m codes'!$A:$B,2,0)</f>
        <v>1200000255</v>
      </c>
      <c r="Q16" s="64" t="e">
        <f>+O16-#REF!</f>
        <v>#REF!</v>
      </c>
      <c r="R16" s="65"/>
    </row>
    <row r="17" spans="1:21" s="63" customFormat="1" ht="26.25" customHeight="1" x14ac:dyDescent="0.2">
      <c r="A17" s="50">
        <f t="shared" si="1"/>
        <v>9</v>
      </c>
      <c r="B17" s="51" t="s">
        <v>39</v>
      </c>
      <c r="C17" s="52" t="s">
        <v>31</v>
      </c>
      <c r="D17" s="53"/>
      <c r="E17" s="66"/>
      <c r="G17" s="56"/>
      <c r="H17" s="53"/>
      <c r="I17" s="57"/>
      <c r="J17" s="58"/>
      <c r="K17" s="59"/>
      <c r="L17" s="60"/>
      <c r="M17" s="53"/>
      <c r="N17" s="61"/>
      <c r="O17" s="62">
        <f t="shared" si="0"/>
        <v>0</v>
      </c>
      <c r="P17" s="63">
        <f>+VLOOKUP(B17,'[155]m codes'!$A:$B,2,0)</f>
        <v>900007097</v>
      </c>
      <c r="Q17" s="64">
        <f>+O17-F16</f>
        <v>0</v>
      </c>
    </row>
    <row r="18" spans="1:21" s="63" customFormat="1" ht="26.25" customHeight="1" x14ac:dyDescent="0.2">
      <c r="A18" s="50">
        <f t="shared" si="1"/>
        <v>10</v>
      </c>
      <c r="B18" s="51" t="s">
        <v>40</v>
      </c>
      <c r="C18" s="52" t="s">
        <v>31</v>
      </c>
      <c r="D18" s="53">
        <f>137.5+137.5</f>
        <v>275</v>
      </c>
      <c r="E18" s="53"/>
      <c r="F18" s="53"/>
      <c r="G18" s="56"/>
      <c r="H18" s="53"/>
      <c r="I18" s="57"/>
      <c r="J18" s="58" t="s">
        <v>349</v>
      </c>
      <c r="K18" s="59"/>
      <c r="L18" s="60"/>
      <c r="M18" s="53"/>
      <c r="N18" s="61"/>
      <c r="O18" s="62">
        <f t="shared" si="0"/>
        <v>0</v>
      </c>
      <c r="P18" s="63">
        <f>+VLOOKUP(B18,'[155]m codes'!$A:$B,2,0)</f>
        <v>1200000256</v>
      </c>
      <c r="Q18" s="64">
        <f t="shared" si="2"/>
        <v>0</v>
      </c>
      <c r="R18" s="63">
        <f>175+125+600+400</f>
        <v>1300</v>
      </c>
    </row>
    <row r="19" spans="1:21" s="78" customFormat="1" ht="26.25" customHeight="1" x14ac:dyDescent="0.25">
      <c r="A19" s="67"/>
      <c r="B19" s="68" t="s">
        <v>41</v>
      </c>
      <c r="C19" s="68"/>
      <c r="D19" s="69"/>
      <c r="E19" s="69">
        <f>SUM(E9:E18)</f>
        <v>19832.699999999997</v>
      </c>
      <c r="F19" s="69"/>
      <c r="G19" s="70">
        <f>SUM(G9:G18)</f>
        <v>0</v>
      </c>
      <c r="H19" s="69"/>
      <c r="I19" s="71"/>
      <c r="J19" s="72"/>
      <c r="K19" s="73"/>
      <c r="L19" s="74"/>
      <c r="M19" s="75"/>
      <c r="N19" s="76"/>
      <c r="O19" s="77"/>
      <c r="Q19" s="79"/>
    </row>
    <row r="20" spans="1:21" s="87" customFormat="1" ht="26.25" customHeight="1" x14ac:dyDescent="0.25">
      <c r="A20" s="38" t="s">
        <v>42</v>
      </c>
      <c r="B20" s="39" t="s">
        <v>43</v>
      </c>
      <c r="C20" s="39"/>
      <c r="D20" s="80"/>
      <c r="E20" s="80"/>
      <c r="F20" s="80"/>
      <c r="G20" s="81"/>
      <c r="H20" s="80"/>
      <c r="I20" s="42"/>
      <c r="J20" s="43"/>
      <c r="K20" s="82"/>
      <c r="L20" s="83"/>
      <c r="M20" s="84"/>
      <c r="N20" s="85"/>
      <c r="O20" s="86"/>
      <c r="Q20" s="49"/>
    </row>
    <row r="21" spans="1:21" s="97" customFormat="1" ht="26.25" customHeight="1" x14ac:dyDescent="0.2">
      <c r="A21" s="88"/>
      <c r="B21" s="89" t="s">
        <v>44</v>
      </c>
      <c r="C21" s="89"/>
      <c r="D21" s="90"/>
      <c r="E21" s="90"/>
      <c r="F21" s="90"/>
      <c r="G21" s="81"/>
      <c r="H21" s="90"/>
      <c r="I21" s="91"/>
      <c r="J21" s="92"/>
      <c r="K21" s="93"/>
      <c r="L21" s="94"/>
      <c r="M21" s="95"/>
      <c r="N21" s="96"/>
      <c r="O21" s="62">
        <f t="shared" ref="O21:O29" si="3">SUM(K21:N21)</f>
        <v>0</v>
      </c>
      <c r="Q21" s="64">
        <f t="shared" ref="Q21:Q29" si="4">+O21-F21</f>
        <v>0</v>
      </c>
    </row>
    <row r="22" spans="1:21" s="101" customFormat="1" ht="26.25" customHeight="1" x14ac:dyDescent="0.2">
      <c r="A22" s="98">
        <v>1</v>
      </c>
      <c r="B22" s="99" t="s">
        <v>45</v>
      </c>
      <c r="C22" s="52" t="s">
        <v>46</v>
      </c>
      <c r="D22" s="53">
        <v>13</v>
      </c>
      <c r="E22" s="53">
        <v>9</v>
      </c>
      <c r="F22" s="53" t="s">
        <v>47</v>
      </c>
      <c r="G22" s="56">
        <v>9</v>
      </c>
      <c r="H22" s="53"/>
      <c r="I22" s="57">
        <v>4474</v>
      </c>
      <c r="J22" s="58"/>
      <c r="K22" s="59"/>
      <c r="L22" s="60"/>
      <c r="M22" s="53"/>
      <c r="N22" s="61"/>
      <c r="O22" s="100">
        <f t="shared" si="3"/>
        <v>0</v>
      </c>
      <c r="P22" s="101">
        <f>+VLOOKUP(B22,'[155]m codes'!$A:$B,2,0)</f>
        <v>200030286</v>
      </c>
      <c r="Q22" s="53" t="e">
        <f t="shared" si="4"/>
        <v>#VALUE!</v>
      </c>
    </row>
    <row r="23" spans="1:21" s="63" customFormat="1" ht="26.25" customHeight="1" x14ac:dyDescent="0.2">
      <c r="A23" s="50">
        <f>+A22+1</f>
        <v>2</v>
      </c>
      <c r="B23" s="51" t="s">
        <v>48</v>
      </c>
      <c r="C23" s="52" t="s">
        <v>46</v>
      </c>
      <c r="D23" s="53">
        <v>5</v>
      </c>
      <c r="E23" s="53">
        <v>3</v>
      </c>
      <c r="F23" s="53"/>
      <c r="G23" s="56">
        <v>3</v>
      </c>
      <c r="H23" s="53"/>
      <c r="I23" s="57"/>
      <c r="J23" s="58"/>
      <c r="K23" s="59"/>
      <c r="L23" s="60"/>
      <c r="M23" s="53"/>
      <c r="N23" s="61"/>
      <c r="O23" s="62">
        <f t="shared" si="3"/>
        <v>0</v>
      </c>
      <c r="P23" s="63">
        <f>+VLOOKUP(B23,'[155]m codes'!$A:$B,2,0)</f>
        <v>200030287</v>
      </c>
      <c r="Q23" s="102">
        <f t="shared" si="4"/>
        <v>0</v>
      </c>
      <c r="U23" s="101"/>
    </row>
    <row r="24" spans="1:21" s="63" customFormat="1" ht="26.25" customHeight="1" x14ac:dyDescent="0.2">
      <c r="A24" s="50">
        <f t="shared" ref="A24:A29" si="5">+A23+1</f>
        <v>3</v>
      </c>
      <c r="B24" s="51" t="s">
        <v>49</v>
      </c>
      <c r="C24" s="52" t="s">
        <v>46</v>
      </c>
      <c r="D24" s="53"/>
      <c r="E24" s="53"/>
      <c r="F24" s="53"/>
      <c r="G24" s="56"/>
      <c r="H24" s="53"/>
      <c r="I24" s="57"/>
      <c r="J24" s="58"/>
      <c r="K24" s="59"/>
      <c r="L24" s="60"/>
      <c r="M24" s="53"/>
      <c r="N24" s="61"/>
      <c r="O24" s="62">
        <f t="shared" si="3"/>
        <v>0</v>
      </c>
      <c r="P24" s="63">
        <f>+VLOOKUP(B24,'[155]m codes'!$A:$B,2,0)</f>
        <v>200030288</v>
      </c>
      <c r="Q24" s="102">
        <f t="shared" si="4"/>
        <v>0</v>
      </c>
      <c r="U24" s="101"/>
    </row>
    <row r="25" spans="1:21" s="63" customFormat="1" ht="26.25" customHeight="1" x14ac:dyDescent="0.2">
      <c r="A25" s="50">
        <f t="shared" si="5"/>
        <v>4</v>
      </c>
      <c r="B25" s="51" t="s">
        <v>50</v>
      </c>
      <c r="C25" s="52" t="s">
        <v>46</v>
      </c>
      <c r="D25" s="53">
        <v>5</v>
      </c>
      <c r="E25" s="53"/>
      <c r="F25" s="53"/>
      <c r="G25" s="56"/>
      <c r="H25" s="53"/>
      <c r="I25" s="57"/>
      <c r="J25" s="58"/>
      <c r="K25" s="59"/>
      <c r="L25" s="60"/>
      <c r="M25" s="53"/>
      <c r="N25" s="61"/>
      <c r="O25" s="62">
        <f t="shared" si="3"/>
        <v>0</v>
      </c>
      <c r="P25" s="63">
        <f>+VLOOKUP(B25,'[155]m codes'!$A:$B,2,0)</f>
        <v>200030289</v>
      </c>
      <c r="Q25" s="102">
        <f t="shared" si="4"/>
        <v>0</v>
      </c>
      <c r="U25" s="101"/>
    </row>
    <row r="26" spans="1:21" s="63" customFormat="1" ht="26.25" customHeight="1" x14ac:dyDescent="0.2">
      <c r="A26" s="50">
        <f t="shared" si="5"/>
        <v>5</v>
      </c>
      <c r="B26" s="51" t="s">
        <v>51</v>
      </c>
      <c r="C26" s="52" t="s">
        <v>46</v>
      </c>
      <c r="D26" s="53"/>
      <c r="E26" s="53"/>
      <c r="F26" s="53"/>
      <c r="G26" s="56"/>
      <c r="H26" s="53"/>
      <c r="I26" s="57">
        <v>4474</v>
      </c>
      <c r="J26" s="58"/>
      <c r="K26" s="59"/>
      <c r="L26" s="60"/>
      <c r="M26" s="53"/>
      <c r="N26" s="61"/>
      <c r="O26" s="62">
        <f t="shared" si="3"/>
        <v>0</v>
      </c>
      <c r="P26" s="63">
        <f>+VLOOKUP(B26,'[155]m codes'!$A:$B,2,0)</f>
        <v>200032212</v>
      </c>
      <c r="Q26" s="102">
        <f t="shared" si="4"/>
        <v>0</v>
      </c>
      <c r="U26" s="101"/>
    </row>
    <row r="27" spans="1:21" s="63" customFormat="1" ht="26.25" customHeight="1" x14ac:dyDescent="0.2">
      <c r="A27" s="50">
        <f t="shared" si="5"/>
        <v>6</v>
      </c>
      <c r="B27" s="51" t="s">
        <v>52</v>
      </c>
      <c r="C27" s="52" t="s">
        <v>46</v>
      </c>
      <c r="D27" s="53">
        <v>5</v>
      </c>
      <c r="E27" s="53">
        <v>5</v>
      </c>
      <c r="F27" s="53"/>
      <c r="G27" s="56">
        <v>5</v>
      </c>
      <c r="H27" s="53"/>
      <c r="I27" s="57"/>
      <c r="J27" s="58"/>
      <c r="K27" s="59"/>
      <c r="L27" s="60"/>
      <c r="M27" s="53"/>
      <c r="N27" s="61"/>
      <c r="O27" s="62">
        <f t="shared" si="3"/>
        <v>0</v>
      </c>
      <c r="P27" s="63">
        <f>+VLOOKUP(B27,'[155]m codes'!$A:$B,2,0)</f>
        <v>200030291</v>
      </c>
      <c r="Q27" s="102">
        <f t="shared" si="4"/>
        <v>0</v>
      </c>
      <c r="U27" s="101"/>
    </row>
    <row r="28" spans="1:21" s="63" customFormat="1" ht="26.25" customHeight="1" x14ac:dyDescent="0.2">
      <c r="A28" s="50">
        <f t="shared" si="5"/>
        <v>7</v>
      </c>
      <c r="B28" s="51" t="s">
        <v>53</v>
      </c>
      <c r="C28" s="52" t="s">
        <v>46</v>
      </c>
      <c r="D28" s="53">
        <v>5</v>
      </c>
      <c r="E28" s="53"/>
      <c r="F28" s="53"/>
      <c r="G28" s="56"/>
      <c r="H28" s="53"/>
      <c r="I28" s="57"/>
      <c r="J28" s="58"/>
      <c r="K28" s="59"/>
      <c r="L28" s="60"/>
      <c r="M28" s="53"/>
      <c r="N28" s="61"/>
      <c r="O28" s="62">
        <f t="shared" si="3"/>
        <v>0</v>
      </c>
      <c r="P28" s="63">
        <f>+VLOOKUP(B28,'[155]m codes'!$A:$B,2,0)</f>
        <v>200030293</v>
      </c>
      <c r="Q28" s="102">
        <f t="shared" si="4"/>
        <v>0</v>
      </c>
      <c r="U28" s="101"/>
    </row>
    <row r="29" spans="1:21" s="63" customFormat="1" ht="26.25" customHeight="1" x14ac:dyDescent="0.2">
      <c r="A29" s="50">
        <f t="shared" si="5"/>
        <v>8</v>
      </c>
      <c r="B29" s="51" t="s">
        <v>54</v>
      </c>
      <c r="C29" s="52" t="s">
        <v>46</v>
      </c>
      <c r="D29" s="53">
        <v>5</v>
      </c>
      <c r="E29" s="53"/>
      <c r="F29" s="53"/>
      <c r="G29" s="56"/>
      <c r="H29" s="53"/>
      <c r="I29" s="57"/>
      <c r="J29" s="58"/>
      <c r="K29" s="59"/>
      <c r="L29" s="60"/>
      <c r="M29" s="53"/>
      <c r="N29" s="61"/>
      <c r="O29" s="62">
        <f t="shared" si="3"/>
        <v>0</v>
      </c>
      <c r="P29" s="63">
        <f>+VLOOKUP(B29,'[155]m codes'!$A:$B,2,0)</f>
        <v>200030300</v>
      </c>
      <c r="Q29" s="64">
        <f t="shared" si="4"/>
        <v>0</v>
      </c>
      <c r="U29" s="101"/>
    </row>
    <row r="30" spans="1:21" s="78" customFormat="1" ht="26.25" customHeight="1" x14ac:dyDescent="0.25">
      <c r="A30" s="67"/>
      <c r="B30" s="68" t="s">
        <v>41</v>
      </c>
      <c r="C30" s="68"/>
      <c r="D30" s="69"/>
      <c r="E30" s="69"/>
      <c r="F30" s="69"/>
      <c r="G30" s="70"/>
      <c r="H30" s="69"/>
      <c r="I30" s="71"/>
      <c r="J30" s="72"/>
      <c r="K30" s="73"/>
      <c r="L30" s="74"/>
      <c r="M30" s="75"/>
      <c r="N30" s="76"/>
      <c r="O30" s="77"/>
      <c r="Q30" s="79"/>
    </row>
    <row r="31" spans="1:21" ht="26.25" customHeight="1" x14ac:dyDescent="0.25">
      <c r="A31" s="88" t="s">
        <v>55</v>
      </c>
      <c r="B31" s="89" t="s">
        <v>56</v>
      </c>
      <c r="C31" s="89"/>
      <c r="D31" s="90"/>
      <c r="E31" s="90"/>
      <c r="F31" s="90"/>
      <c r="G31" s="81"/>
      <c r="H31" s="90"/>
      <c r="I31" s="91"/>
      <c r="J31" s="92"/>
      <c r="K31" s="93"/>
      <c r="L31" s="94"/>
      <c r="M31" s="95"/>
      <c r="N31" s="96"/>
      <c r="O31" s="103"/>
      <c r="Q31" s="64">
        <f t="shared" ref="Q31:Q64" si="6">+O31-F31</f>
        <v>0</v>
      </c>
    </row>
    <row r="32" spans="1:21" s="63" customFormat="1" ht="26.25" customHeight="1" x14ac:dyDescent="0.2">
      <c r="A32" s="50">
        <v>1</v>
      </c>
      <c r="B32" s="51" t="s">
        <v>57</v>
      </c>
      <c r="C32" s="52" t="s">
        <v>46</v>
      </c>
      <c r="D32" s="53"/>
      <c r="E32" s="53"/>
      <c r="F32" s="53"/>
      <c r="G32" s="56"/>
      <c r="H32" s="53"/>
      <c r="I32" s="57">
        <v>4474</v>
      </c>
      <c r="J32" s="58"/>
      <c r="K32" s="59"/>
      <c r="L32" s="60"/>
      <c r="M32" s="53"/>
      <c r="N32" s="61"/>
      <c r="O32" s="62">
        <f t="shared" ref="O32:O64" si="7">SUM(K32:N32)</f>
        <v>0</v>
      </c>
      <c r="P32" s="63">
        <f>+VLOOKUP(B32,'[155]m codes'!$A:$B,2,0)</f>
        <v>200032593</v>
      </c>
      <c r="Q32" s="64">
        <f t="shared" si="6"/>
        <v>0</v>
      </c>
    </row>
    <row r="33" spans="1:17" s="63" customFormat="1" ht="26.25" customHeight="1" x14ac:dyDescent="0.2">
      <c r="A33" s="50">
        <f>+A32+1</f>
        <v>2</v>
      </c>
      <c r="B33" s="51" t="s">
        <v>58</v>
      </c>
      <c r="C33" s="52" t="s">
        <v>46</v>
      </c>
      <c r="D33" s="53"/>
      <c r="E33" s="53"/>
      <c r="F33" s="53"/>
      <c r="G33" s="56"/>
      <c r="H33" s="53"/>
      <c r="I33" s="57"/>
      <c r="J33" s="58"/>
      <c r="K33" s="59"/>
      <c r="L33" s="60"/>
      <c r="M33" s="53"/>
      <c r="N33" s="61"/>
      <c r="O33" s="62">
        <f t="shared" si="7"/>
        <v>0</v>
      </c>
      <c r="P33" s="63">
        <f>+VLOOKUP(B33,'[155]m codes'!$A:$B,2,0)</f>
        <v>200032575</v>
      </c>
      <c r="Q33" s="64">
        <f t="shared" si="6"/>
        <v>0</v>
      </c>
    </row>
    <row r="34" spans="1:17" s="63" customFormat="1" ht="26.25" customHeight="1" x14ac:dyDescent="0.2">
      <c r="A34" s="50">
        <f t="shared" ref="A34:A64" si="8">+A33+1</f>
        <v>3</v>
      </c>
      <c r="B34" s="51" t="s">
        <v>59</v>
      </c>
      <c r="C34" s="52" t="s">
        <v>46</v>
      </c>
      <c r="D34" s="53"/>
      <c r="E34" s="53"/>
      <c r="F34" s="53"/>
      <c r="G34" s="56"/>
      <c r="H34" s="53"/>
      <c r="I34" s="57"/>
      <c r="J34" s="58"/>
      <c r="K34" s="59"/>
      <c r="L34" s="60"/>
      <c r="M34" s="53"/>
      <c r="N34" s="61"/>
      <c r="O34" s="62">
        <f t="shared" si="7"/>
        <v>0</v>
      </c>
      <c r="P34" s="63">
        <f>+VLOOKUP(B34,'[155]m codes'!$A:$B,2,0)</f>
        <v>200032202</v>
      </c>
      <c r="Q34" s="64">
        <f t="shared" si="6"/>
        <v>0</v>
      </c>
    </row>
    <row r="35" spans="1:17" s="63" customFormat="1" ht="26.25" customHeight="1" x14ac:dyDescent="0.2">
      <c r="A35" s="50">
        <f t="shared" si="8"/>
        <v>4</v>
      </c>
      <c r="B35" s="51" t="s">
        <v>60</v>
      </c>
      <c r="C35" s="52" t="s">
        <v>46</v>
      </c>
      <c r="D35" s="53"/>
      <c r="E35" s="53"/>
      <c r="F35" s="53"/>
      <c r="G35" s="56"/>
      <c r="H35" s="53"/>
      <c r="I35" s="57">
        <v>4474</v>
      </c>
      <c r="J35" s="58"/>
      <c r="K35" s="59"/>
      <c r="L35" s="60"/>
      <c r="M35" s="53"/>
      <c r="N35" s="61"/>
      <c r="O35" s="62">
        <f t="shared" si="7"/>
        <v>0</v>
      </c>
      <c r="P35" s="63">
        <f>+VLOOKUP(B35,'[155]m codes'!$A:$B,2,0)</f>
        <v>200032233</v>
      </c>
      <c r="Q35" s="64">
        <f t="shared" si="6"/>
        <v>0</v>
      </c>
    </row>
    <row r="36" spans="1:17" s="63" customFormat="1" ht="26.25" customHeight="1" x14ac:dyDescent="0.2">
      <c r="A36" s="50">
        <f t="shared" si="8"/>
        <v>5</v>
      </c>
      <c r="B36" s="51" t="s">
        <v>61</v>
      </c>
      <c r="C36" s="52" t="s">
        <v>46</v>
      </c>
      <c r="D36" s="53"/>
      <c r="E36" s="53"/>
      <c r="F36" s="53"/>
      <c r="G36" s="56"/>
      <c r="H36" s="53"/>
      <c r="I36" s="57"/>
      <c r="J36" s="58"/>
      <c r="K36" s="59"/>
      <c r="L36" s="60"/>
      <c r="M36" s="53"/>
      <c r="N36" s="61"/>
      <c r="O36" s="62">
        <f t="shared" si="7"/>
        <v>0</v>
      </c>
      <c r="P36" s="63">
        <f>+VLOOKUP(B36,'[155]m codes'!$A:$B,2,0)</f>
        <v>200032203</v>
      </c>
      <c r="Q36" s="64">
        <f t="shared" si="6"/>
        <v>0</v>
      </c>
    </row>
    <row r="37" spans="1:17" s="63" customFormat="1" ht="26.25" customHeight="1" x14ac:dyDescent="0.2">
      <c r="A37" s="50">
        <f t="shared" si="8"/>
        <v>6</v>
      </c>
      <c r="B37" s="51" t="s">
        <v>62</v>
      </c>
      <c r="C37" s="52" t="s">
        <v>46</v>
      </c>
      <c r="D37" s="53"/>
      <c r="E37" s="53"/>
      <c r="F37" s="53"/>
      <c r="G37" s="56"/>
      <c r="H37" s="53"/>
      <c r="I37" s="57"/>
      <c r="J37" s="58"/>
      <c r="K37" s="59"/>
      <c r="L37" s="60"/>
      <c r="M37" s="53"/>
      <c r="N37" s="61"/>
      <c r="O37" s="62">
        <f t="shared" si="7"/>
        <v>0</v>
      </c>
      <c r="P37" s="63">
        <f>+VLOOKUP(B37,'[155]m codes'!$A:$B,2,0)</f>
        <v>200032204</v>
      </c>
      <c r="Q37" s="64">
        <f t="shared" si="6"/>
        <v>0</v>
      </c>
    </row>
    <row r="38" spans="1:17" s="63" customFormat="1" ht="26.25" customHeight="1" x14ac:dyDescent="0.2">
      <c r="A38" s="50">
        <f t="shared" si="8"/>
        <v>7</v>
      </c>
      <c r="B38" s="51" t="s">
        <v>63</v>
      </c>
      <c r="C38" s="52" t="s">
        <v>46</v>
      </c>
      <c r="D38" s="53"/>
      <c r="E38" s="53"/>
      <c r="F38" s="53"/>
      <c r="G38" s="56"/>
      <c r="H38" s="53"/>
      <c r="I38" s="57">
        <v>4474</v>
      </c>
      <c r="J38" s="58"/>
      <c r="K38" s="59"/>
      <c r="L38" s="60"/>
      <c r="M38" s="53"/>
      <c r="N38" s="61"/>
      <c r="O38" s="62">
        <f t="shared" si="7"/>
        <v>0</v>
      </c>
      <c r="P38" s="63">
        <f>+VLOOKUP(B38,'[155]m codes'!$A:$B,2,0)</f>
        <v>200032234</v>
      </c>
      <c r="Q38" s="64">
        <f t="shared" si="6"/>
        <v>0</v>
      </c>
    </row>
    <row r="39" spans="1:17" s="63" customFormat="1" ht="26.25" customHeight="1" x14ac:dyDescent="0.2">
      <c r="A39" s="50">
        <f t="shared" si="8"/>
        <v>8</v>
      </c>
      <c r="B39" s="51" t="s">
        <v>64</v>
      </c>
      <c r="C39" s="52" t="s">
        <v>46</v>
      </c>
      <c r="D39" s="53"/>
      <c r="E39" s="53"/>
      <c r="F39" s="53"/>
      <c r="G39" s="56"/>
      <c r="H39" s="53"/>
      <c r="I39" s="57"/>
      <c r="J39" s="58"/>
      <c r="K39" s="59"/>
      <c r="L39" s="60"/>
      <c r="M39" s="53"/>
      <c r="N39" s="61"/>
      <c r="O39" s="62">
        <f t="shared" si="7"/>
        <v>0</v>
      </c>
      <c r="P39" s="63">
        <f>+VLOOKUP(B39,'[155]m codes'!$A:$B,2,0)</f>
        <v>200032205</v>
      </c>
      <c r="Q39" s="64">
        <f t="shared" si="6"/>
        <v>0</v>
      </c>
    </row>
    <row r="40" spans="1:17" s="63" customFormat="1" ht="26.25" customHeight="1" x14ac:dyDescent="0.2">
      <c r="A40" s="50">
        <f t="shared" si="8"/>
        <v>9</v>
      </c>
      <c r="B40" s="51" t="s">
        <v>65</v>
      </c>
      <c r="C40" s="52" t="s">
        <v>46</v>
      </c>
      <c r="D40" s="53"/>
      <c r="E40" s="53"/>
      <c r="F40" s="53"/>
      <c r="G40" s="56"/>
      <c r="H40" s="53"/>
      <c r="I40" s="57"/>
      <c r="J40" s="58"/>
      <c r="K40" s="59"/>
      <c r="L40" s="60"/>
      <c r="M40" s="53"/>
      <c r="N40" s="61"/>
      <c r="O40" s="62">
        <f t="shared" si="7"/>
        <v>0</v>
      </c>
      <c r="P40" s="63">
        <f>+VLOOKUP(B40,'[155]m codes'!$A:$B,2,0)</f>
        <v>200032206</v>
      </c>
      <c r="Q40" s="64">
        <f t="shared" si="6"/>
        <v>0</v>
      </c>
    </row>
    <row r="41" spans="1:17" s="63" customFormat="1" ht="26.25" customHeight="1" x14ac:dyDescent="0.2">
      <c r="A41" s="50">
        <f t="shared" si="8"/>
        <v>10</v>
      </c>
      <c r="B41" s="51" t="s">
        <v>66</v>
      </c>
      <c r="C41" s="52" t="s">
        <v>46</v>
      </c>
      <c r="D41" s="53"/>
      <c r="E41" s="53"/>
      <c r="F41" s="53"/>
      <c r="G41" s="56"/>
      <c r="H41" s="53"/>
      <c r="I41" s="57">
        <v>4474</v>
      </c>
      <c r="J41" s="58"/>
      <c r="K41" s="59"/>
      <c r="L41" s="60"/>
      <c r="M41" s="53"/>
      <c r="N41" s="61"/>
      <c r="O41" s="62">
        <f t="shared" si="7"/>
        <v>0</v>
      </c>
      <c r="P41" s="63">
        <f>+VLOOKUP(B41,'[155]m codes'!$A:$B,2,0)</f>
        <v>200032207</v>
      </c>
      <c r="Q41" s="64">
        <f t="shared" si="6"/>
        <v>0</v>
      </c>
    </row>
    <row r="42" spans="1:17" s="63" customFormat="1" ht="26.25" customHeight="1" x14ac:dyDescent="0.2">
      <c r="A42" s="50">
        <f t="shared" si="8"/>
        <v>11</v>
      </c>
      <c r="B42" s="51" t="s">
        <v>67</v>
      </c>
      <c r="C42" s="52" t="s">
        <v>46</v>
      </c>
      <c r="D42" s="53"/>
      <c r="E42" s="53"/>
      <c r="F42" s="53"/>
      <c r="G42" s="56"/>
      <c r="H42" s="53"/>
      <c r="I42" s="57"/>
      <c r="J42" s="58"/>
      <c r="K42" s="59"/>
      <c r="L42" s="60"/>
      <c r="M42" s="53"/>
      <c r="N42" s="61"/>
      <c r="O42" s="62">
        <f t="shared" si="7"/>
        <v>0</v>
      </c>
      <c r="P42" s="63">
        <f>+VLOOKUP(B42,'[155]m codes'!$A:$B,2,0)</f>
        <v>200032235</v>
      </c>
      <c r="Q42" s="64">
        <f t="shared" si="6"/>
        <v>0</v>
      </c>
    </row>
    <row r="43" spans="1:17" s="63" customFormat="1" ht="26.25" customHeight="1" x14ac:dyDescent="0.2">
      <c r="A43" s="50">
        <f t="shared" si="8"/>
        <v>12</v>
      </c>
      <c r="B43" s="51" t="s">
        <v>68</v>
      </c>
      <c r="C43" s="52" t="s">
        <v>46</v>
      </c>
      <c r="D43" s="53"/>
      <c r="E43" s="53"/>
      <c r="F43" s="53"/>
      <c r="G43" s="56"/>
      <c r="H43" s="53"/>
      <c r="I43" s="57"/>
      <c r="J43" s="58"/>
      <c r="K43" s="59"/>
      <c r="L43" s="60"/>
      <c r="M43" s="53"/>
      <c r="N43" s="61"/>
      <c r="O43" s="62">
        <f t="shared" si="7"/>
        <v>0</v>
      </c>
      <c r="P43" s="63">
        <f>+VLOOKUP(B43,'[155]m codes'!$A:$B,2,0)</f>
        <v>200032208</v>
      </c>
      <c r="Q43" s="64">
        <f t="shared" si="6"/>
        <v>0</v>
      </c>
    </row>
    <row r="44" spans="1:17" s="63" customFormat="1" ht="26.25" customHeight="1" x14ac:dyDescent="0.2">
      <c r="A44" s="50">
        <f t="shared" si="8"/>
        <v>13</v>
      </c>
      <c r="B44" s="51" t="s">
        <v>69</v>
      </c>
      <c r="C44" s="52" t="s">
        <v>46</v>
      </c>
      <c r="D44" s="53"/>
      <c r="E44" s="53"/>
      <c r="F44" s="53"/>
      <c r="G44" s="56"/>
      <c r="H44" s="53"/>
      <c r="I44" s="57">
        <v>4474</v>
      </c>
      <c r="J44" s="58"/>
      <c r="K44" s="59"/>
      <c r="L44" s="60"/>
      <c r="M44" s="53"/>
      <c r="N44" s="61"/>
      <c r="O44" s="62">
        <f t="shared" si="7"/>
        <v>0</v>
      </c>
      <c r="P44" s="63">
        <f>+VLOOKUP(B44,'[155]m codes'!$A:$B,2,0)</f>
        <v>200032209</v>
      </c>
      <c r="Q44" s="64">
        <f t="shared" si="6"/>
        <v>0</v>
      </c>
    </row>
    <row r="45" spans="1:17" s="63" customFormat="1" ht="26.25" customHeight="1" x14ac:dyDescent="0.2">
      <c r="A45" s="50">
        <f t="shared" si="8"/>
        <v>14</v>
      </c>
      <c r="B45" s="51" t="s">
        <v>70</v>
      </c>
      <c r="C45" s="52" t="s">
        <v>46</v>
      </c>
      <c r="D45" s="53"/>
      <c r="E45" s="53"/>
      <c r="F45" s="53"/>
      <c r="G45" s="56"/>
      <c r="H45" s="53"/>
      <c r="I45" s="57"/>
      <c r="J45" s="58"/>
      <c r="K45" s="59"/>
      <c r="L45" s="60"/>
      <c r="M45" s="53"/>
      <c r="N45" s="61"/>
      <c r="O45" s="62">
        <f t="shared" si="7"/>
        <v>0</v>
      </c>
      <c r="P45" s="63">
        <f>+VLOOKUP(B45,'[155]m codes'!$A:$B,2,0)</f>
        <v>200032210</v>
      </c>
      <c r="Q45" s="64">
        <f t="shared" si="6"/>
        <v>0</v>
      </c>
    </row>
    <row r="46" spans="1:17" s="63" customFormat="1" ht="26.25" customHeight="1" x14ac:dyDescent="0.2">
      <c r="A46" s="50">
        <f t="shared" si="8"/>
        <v>15</v>
      </c>
      <c r="B46" s="51" t="s">
        <v>71</v>
      </c>
      <c r="C46" s="52" t="s">
        <v>46</v>
      </c>
      <c r="D46" s="53"/>
      <c r="E46" s="53"/>
      <c r="F46" s="53"/>
      <c r="G46" s="56"/>
      <c r="H46" s="53"/>
      <c r="I46" s="57"/>
      <c r="J46" s="58"/>
      <c r="K46" s="59"/>
      <c r="L46" s="60"/>
      <c r="M46" s="53"/>
      <c r="N46" s="61"/>
      <c r="O46" s="62">
        <f t="shared" si="7"/>
        <v>0</v>
      </c>
      <c r="P46" s="63">
        <f>+VLOOKUP(B46,'[155]m codes'!$A:$B,2,0)</f>
        <v>200032211</v>
      </c>
      <c r="Q46" s="64">
        <f t="shared" si="6"/>
        <v>0</v>
      </c>
    </row>
    <row r="47" spans="1:17" s="63" customFormat="1" ht="26.25" customHeight="1" x14ac:dyDescent="0.2">
      <c r="A47" s="50">
        <f t="shared" si="8"/>
        <v>16</v>
      </c>
      <c r="B47" s="51" t="s">
        <v>72</v>
      </c>
      <c r="C47" s="52" t="s">
        <v>46</v>
      </c>
      <c r="D47" s="53"/>
      <c r="E47" s="53"/>
      <c r="F47" s="53"/>
      <c r="G47" s="56"/>
      <c r="H47" s="53"/>
      <c r="I47" s="57">
        <v>4474</v>
      </c>
      <c r="J47" s="58"/>
      <c r="K47" s="59"/>
      <c r="L47" s="60"/>
      <c r="M47" s="53"/>
      <c r="N47" s="61"/>
      <c r="O47" s="62">
        <f t="shared" si="7"/>
        <v>0</v>
      </c>
      <c r="P47" s="63">
        <f>+VLOOKUP(B47,'[155]m codes'!$A:$B,2,0)</f>
        <v>200032236</v>
      </c>
      <c r="Q47" s="64">
        <f t="shared" si="6"/>
        <v>0</v>
      </c>
    </row>
    <row r="48" spans="1:17" s="63" customFormat="1" ht="26.25" customHeight="1" x14ac:dyDescent="0.2">
      <c r="A48" s="50">
        <f t="shared" si="8"/>
        <v>17</v>
      </c>
      <c r="B48" s="51" t="s">
        <v>73</v>
      </c>
      <c r="C48" s="52" t="s">
        <v>46</v>
      </c>
      <c r="D48" s="53"/>
      <c r="E48" s="53"/>
      <c r="F48" s="53"/>
      <c r="G48" s="56"/>
      <c r="H48" s="53"/>
      <c r="I48" s="57"/>
      <c r="J48" s="58"/>
      <c r="K48" s="59"/>
      <c r="L48" s="60"/>
      <c r="M48" s="53"/>
      <c r="N48" s="61"/>
      <c r="O48" s="62">
        <f t="shared" si="7"/>
        <v>0</v>
      </c>
      <c r="P48" s="63">
        <f>+VLOOKUP(B48,'[155]m codes'!$A:$B,2,0)</f>
        <v>200032213</v>
      </c>
      <c r="Q48" s="102">
        <f t="shared" si="6"/>
        <v>0</v>
      </c>
    </row>
    <row r="49" spans="1:17" s="63" customFormat="1" ht="26.25" customHeight="1" x14ac:dyDescent="0.2">
      <c r="A49" s="50">
        <f t="shared" si="8"/>
        <v>18</v>
      </c>
      <c r="B49" s="51" t="s">
        <v>74</v>
      </c>
      <c r="C49" s="52" t="s">
        <v>46</v>
      </c>
      <c r="D49" s="53"/>
      <c r="E49" s="53"/>
      <c r="F49" s="53"/>
      <c r="G49" s="56"/>
      <c r="H49" s="53"/>
      <c r="I49" s="57"/>
      <c r="J49" s="58"/>
      <c r="K49" s="59"/>
      <c r="L49" s="60"/>
      <c r="M49" s="53"/>
      <c r="N49" s="61"/>
      <c r="O49" s="62">
        <f t="shared" si="7"/>
        <v>0</v>
      </c>
      <c r="P49" s="63">
        <f>+VLOOKUP(B49,'[155]m codes'!$A:$B,2,0)</f>
        <v>200032214</v>
      </c>
      <c r="Q49" s="64">
        <f t="shared" si="6"/>
        <v>0</v>
      </c>
    </row>
    <row r="50" spans="1:17" s="63" customFormat="1" ht="26.25" customHeight="1" x14ac:dyDescent="0.2">
      <c r="A50" s="50">
        <f t="shared" si="8"/>
        <v>19</v>
      </c>
      <c r="B50" s="51" t="s">
        <v>75</v>
      </c>
      <c r="C50" s="52" t="s">
        <v>46</v>
      </c>
      <c r="D50" s="53"/>
      <c r="E50" s="53"/>
      <c r="F50" s="53"/>
      <c r="G50" s="56"/>
      <c r="H50" s="53"/>
      <c r="I50" s="57">
        <v>4474</v>
      </c>
      <c r="J50" s="58"/>
      <c r="K50" s="59"/>
      <c r="L50" s="60"/>
      <c r="M50" s="53"/>
      <c r="N50" s="61"/>
      <c r="O50" s="62">
        <f t="shared" si="7"/>
        <v>0</v>
      </c>
      <c r="P50" s="63">
        <f>+VLOOKUP(B50,'[155]m codes'!$A:$B,2,0)</f>
        <v>200032215</v>
      </c>
      <c r="Q50" s="64">
        <f t="shared" si="6"/>
        <v>0</v>
      </c>
    </row>
    <row r="51" spans="1:17" s="63" customFormat="1" ht="26.25" customHeight="1" x14ac:dyDescent="0.2">
      <c r="A51" s="50">
        <f t="shared" si="8"/>
        <v>20</v>
      </c>
      <c r="B51" s="51" t="s">
        <v>76</v>
      </c>
      <c r="C51" s="52" t="s">
        <v>46</v>
      </c>
      <c r="D51" s="53"/>
      <c r="E51" s="53"/>
      <c r="F51" s="53"/>
      <c r="G51" s="56"/>
      <c r="H51" s="53"/>
      <c r="I51" s="57"/>
      <c r="J51" s="58"/>
      <c r="K51" s="59"/>
      <c r="L51" s="60"/>
      <c r="M51" s="53"/>
      <c r="N51" s="61"/>
      <c r="O51" s="62">
        <f t="shared" si="7"/>
        <v>0</v>
      </c>
      <c r="P51" s="63">
        <f>+VLOOKUP(B51,'[155]m codes'!$A:$B,2,0)</f>
        <v>200032216</v>
      </c>
      <c r="Q51" s="64">
        <f t="shared" si="6"/>
        <v>0</v>
      </c>
    </row>
    <row r="52" spans="1:17" s="63" customFormat="1" ht="26.25" customHeight="1" x14ac:dyDescent="0.2">
      <c r="A52" s="50">
        <f t="shared" si="8"/>
        <v>21</v>
      </c>
      <c r="B52" s="51" t="s">
        <v>77</v>
      </c>
      <c r="C52" s="52" t="s">
        <v>46</v>
      </c>
      <c r="D52" s="53"/>
      <c r="E52" s="53"/>
      <c r="F52" s="53"/>
      <c r="G52" s="56"/>
      <c r="H52" s="53"/>
      <c r="I52" s="57"/>
      <c r="J52" s="58"/>
      <c r="K52" s="59"/>
      <c r="L52" s="60"/>
      <c r="M52" s="53"/>
      <c r="N52" s="61"/>
      <c r="O52" s="62">
        <f t="shared" si="7"/>
        <v>0</v>
      </c>
      <c r="P52" s="63">
        <f>+VLOOKUP(B52,'[155]m codes'!$A:$B,2,0)</f>
        <v>200030290</v>
      </c>
      <c r="Q52" s="64">
        <f t="shared" si="6"/>
        <v>0</v>
      </c>
    </row>
    <row r="53" spans="1:17" s="63" customFormat="1" ht="26.25" customHeight="1" x14ac:dyDescent="0.2">
      <c r="A53" s="50">
        <f t="shared" si="8"/>
        <v>22</v>
      </c>
      <c r="B53" s="51" t="s">
        <v>78</v>
      </c>
      <c r="C53" s="52" t="s">
        <v>46</v>
      </c>
      <c r="D53" s="53"/>
      <c r="E53" s="53"/>
      <c r="F53" s="53"/>
      <c r="G53" s="56"/>
      <c r="H53" s="53"/>
      <c r="I53" s="57">
        <v>4474</v>
      </c>
      <c r="J53" s="58"/>
      <c r="K53" s="59"/>
      <c r="L53" s="60"/>
      <c r="M53" s="53"/>
      <c r="N53" s="61"/>
      <c r="O53" s="62">
        <f t="shared" si="7"/>
        <v>0</v>
      </c>
      <c r="P53" s="63">
        <f>+VLOOKUP(B53,'[155]m codes'!$A:$B,2,0)</f>
        <v>200032237</v>
      </c>
      <c r="Q53" s="64">
        <f t="shared" si="6"/>
        <v>0</v>
      </c>
    </row>
    <row r="54" spans="1:17" s="63" customFormat="1" ht="26.25" customHeight="1" x14ac:dyDescent="0.2">
      <c r="A54" s="50">
        <f t="shared" si="8"/>
        <v>23</v>
      </c>
      <c r="B54" s="51" t="s">
        <v>79</v>
      </c>
      <c r="C54" s="52" t="s">
        <v>46</v>
      </c>
      <c r="D54" s="53"/>
      <c r="E54" s="53"/>
      <c r="F54" s="53"/>
      <c r="G54" s="56"/>
      <c r="H54" s="53"/>
      <c r="I54" s="57"/>
      <c r="J54" s="58"/>
      <c r="K54" s="59"/>
      <c r="L54" s="60"/>
      <c r="M54" s="53"/>
      <c r="N54" s="61"/>
      <c r="O54" s="62">
        <f t="shared" si="7"/>
        <v>0</v>
      </c>
      <c r="P54" s="63">
        <f>+VLOOKUP(B54,'[155]m codes'!$A:$B,2,0)</f>
        <v>200032217</v>
      </c>
      <c r="Q54" s="64">
        <f t="shared" si="6"/>
        <v>0</v>
      </c>
    </row>
    <row r="55" spans="1:17" s="63" customFormat="1" ht="26.25" customHeight="1" x14ac:dyDescent="0.2">
      <c r="A55" s="50">
        <f t="shared" si="8"/>
        <v>24</v>
      </c>
      <c r="B55" s="51" t="s">
        <v>80</v>
      </c>
      <c r="C55" s="52" t="s">
        <v>46</v>
      </c>
      <c r="D55" s="53"/>
      <c r="E55" s="53"/>
      <c r="F55" s="53"/>
      <c r="G55" s="56"/>
      <c r="H55" s="53"/>
      <c r="I55" s="57"/>
      <c r="J55" s="58"/>
      <c r="K55" s="59"/>
      <c r="L55" s="60"/>
      <c r="M55" s="53"/>
      <c r="N55" s="61"/>
      <c r="O55" s="62">
        <f t="shared" si="7"/>
        <v>0</v>
      </c>
      <c r="P55" s="63">
        <f>+VLOOKUP(B55,'[155]m codes'!$A:$B,2,0)</f>
        <v>200032218</v>
      </c>
      <c r="Q55" s="64">
        <f t="shared" si="6"/>
        <v>0</v>
      </c>
    </row>
    <row r="56" spans="1:17" s="63" customFormat="1" ht="26.25" customHeight="1" x14ac:dyDescent="0.2">
      <c r="A56" s="50">
        <f t="shared" si="8"/>
        <v>25</v>
      </c>
      <c r="B56" s="51" t="s">
        <v>81</v>
      </c>
      <c r="C56" s="52" t="s">
        <v>46</v>
      </c>
      <c r="D56" s="53"/>
      <c r="E56" s="53"/>
      <c r="F56" s="53"/>
      <c r="G56" s="56"/>
      <c r="H56" s="53"/>
      <c r="I56" s="57">
        <v>4474</v>
      </c>
      <c r="J56" s="58"/>
      <c r="K56" s="59"/>
      <c r="L56" s="60"/>
      <c r="M56" s="53"/>
      <c r="N56" s="61"/>
      <c r="O56" s="62">
        <f t="shared" si="7"/>
        <v>0</v>
      </c>
      <c r="P56" s="63">
        <f>+VLOOKUP(B56,'[155]m codes'!$A:$B,2,0)</f>
        <v>200032219</v>
      </c>
      <c r="Q56" s="64">
        <f t="shared" si="6"/>
        <v>0</v>
      </c>
    </row>
    <row r="57" spans="1:17" s="63" customFormat="1" ht="26.25" customHeight="1" x14ac:dyDescent="0.2">
      <c r="A57" s="50">
        <f t="shared" si="8"/>
        <v>26</v>
      </c>
      <c r="B57" s="51" t="s">
        <v>82</v>
      </c>
      <c r="C57" s="52" t="s">
        <v>46</v>
      </c>
      <c r="D57" s="53"/>
      <c r="E57" s="53"/>
      <c r="F57" s="53"/>
      <c r="G57" s="56"/>
      <c r="H57" s="53"/>
      <c r="I57" s="57"/>
      <c r="J57" s="58"/>
      <c r="K57" s="59"/>
      <c r="L57" s="60"/>
      <c r="M57" s="53"/>
      <c r="N57" s="61"/>
      <c r="O57" s="62">
        <f t="shared" si="7"/>
        <v>0</v>
      </c>
      <c r="P57" s="63">
        <f>+VLOOKUP(B57,'[155]m codes'!$A:$B,2,0)</f>
        <v>200030292</v>
      </c>
      <c r="Q57" s="64">
        <f t="shared" si="6"/>
        <v>0</v>
      </c>
    </row>
    <row r="58" spans="1:17" s="63" customFormat="1" ht="26.25" customHeight="1" x14ac:dyDescent="0.2">
      <c r="A58" s="50">
        <f t="shared" si="8"/>
        <v>27</v>
      </c>
      <c r="B58" s="51" t="s">
        <v>83</v>
      </c>
      <c r="C58" s="52" t="s">
        <v>46</v>
      </c>
      <c r="D58" s="53"/>
      <c r="E58" s="53"/>
      <c r="F58" s="53"/>
      <c r="G58" s="56"/>
      <c r="H58" s="53"/>
      <c r="I58" s="57"/>
      <c r="J58" s="58"/>
      <c r="K58" s="59"/>
      <c r="L58" s="60"/>
      <c r="M58" s="53"/>
      <c r="N58" s="61"/>
      <c r="O58" s="62">
        <f t="shared" si="7"/>
        <v>0</v>
      </c>
      <c r="P58" s="63">
        <f>+VLOOKUP(B58,'[155]m codes'!$A:$B,2,0)</f>
        <v>200032220</v>
      </c>
      <c r="Q58" s="64">
        <f t="shared" si="6"/>
        <v>0</v>
      </c>
    </row>
    <row r="59" spans="1:17" s="63" customFormat="1" ht="26.25" customHeight="1" x14ac:dyDescent="0.2">
      <c r="A59" s="50">
        <f t="shared" si="8"/>
        <v>28</v>
      </c>
      <c r="B59" s="51" t="s">
        <v>84</v>
      </c>
      <c r="C59" s="52" t="s">
        <v>46</v>
      </c>
      <c r="D59" s="53"/>
      <c r="E59" s="53"/>
      <c r="F59" s="53"/>
      <c r="G59" s="56"/>
      <c r="H59" s="53"/>
      <c r="I59" s="57">
        <v>4474</v>
      </c>
      <c r="J59" s="58"/>
      <c r="K59" s="59"/>
      <c r="L59" s="60"/>
      <c r="M59" s="53"/>
      <c r="N59" s="61"/>
      <c r="O59" s="62">
        <f t="shared" si="7"/>
        <v>0</v>
      </c>
      <c r="P59" s="63">
        <f>+VLOOKUP(B59,'[155]m codes'!$A:$B,2,0)</f>
        <v>200032222</v>
      </c>
      <c r="Q59" s="64">
        <f t="shared" si="6"/>
        <v>0</v>
      </c>
    </row>
    <row r="60" spans="1:17" s="63" customFormat="1" ht="26.25" customHeight="1" x14ac:dyDescent="0.2">
      <c r="A60" s="50">
        <f t="shared" si="8"/>
        <v>29</v>
      </c>
      <c r="B60" s="51" t="s">
        <v>85</v>
      </c>
      <c r="C60" s="52" t="s">
        <v>46</v>
      </c>
      <c r="D60" s="53"/>
      <c r="E60" s="53"/>
      <c r="F60" s="53"/>
      <c r="G60" s="56"/>
      <c r="H60" s="53"/>
      <c r="I60" s="57"/>
      <c r="J60" s="58"/>
      <c r="K60" s="59"/>
      <c r="L60" s="60"/>
      <c r="M60" s="53"/>
      <c r="N60" s="61"/>
      <c r="O60" s="62">
        <f t="shared" si="7"/>
        <v>0</v>
      </c>
      <c r="P60" s="63">
        <f>+VLOOKUP(B60,'[155]m codes'!$A:$B,2,0)</f>
        <v>200030297</v>
      </c>
      <c r="Q60" s="64">
        <f t="shared" si="6"/>
        <v>0</v>
      </c>
    </row>
    <row r="61" spans="1:17" s="63" customFormat="1" ht="26.25" customHeight="1" x14ac:dyDescent="0.2">
      <c r="A61" s="50">
        <f t="shared" si="8"/>
        <v>30</v>
      </c>
      <c r="B61" s="51" t="s">
        <v>86</v>
      </c>
      <c r="C61" s="52" t="s">
        <v>46</v>
      </c>
      <c r="D61" s="53"/>
      <c r="E61" s="53"/>
      <c r="F61" s="53"/>
      <c r="G61" s="56"/>
      <c r="H61" s="53"/>
      <c r="I61" s="57"/>
      <c r="J61" s="58"/>
      <c r="K61" s="59"/>
      <c r="L61" s="60"/>
      <c r="M61" s="53"/>
      <c r="N61" s="61"/>
      <c r="O61" s="62">
        <f t="shared" si="7"/>
        <v>0</v>
      </c>
      <c r="P61" s="63">
        <f>+VLOOKUP(B61,'[155]m codes'!$A:$B,2,0)</f>
        <v>200030298</v>
      </c>
      <c r="Q61" s="64">
        <f t="shared" si="6"/>
        <v>0</v>
      </c>
    </row>
    <row r="62" spans="1:17" s="63" customFormat="1" ht="26.25" customHeight="1" x14ac:dyDescent="0.2">
      <c r="A62" s="50">
        <f t="shared" si="8"/>
        <v>31</v>
      </c>
      <c r="B62" s="51" t="s">
        <v>87</v>
      </c>
      <c r="C62" s="52" t="s">
        <v>46</v>
      </c>
      <c r="D62" s="53"/>
      <c r="E62" s="53"/>
      <c r="F62" s="53"/>
      <c r="G62" s="56"/>
      <c r="H62" s="53"/>
      <c r="I62" s="57"/>
      <c r="J62" s="58"/>
      <c r="K62" s="59"/>
      <c r="L62" s="60"/>
      <c r="M62" s="53"/>
      <c r="N62" s="61"/>
      <c r="O62" s="62">
        <f t="shared" si="7"/>
        <v>0</v>
      </c>
      <c r="P62" s="63">
        <f>+VLOOKUP(B62,'[155]m codes'!$A:$B,2,0)</f>
        <v>200032223</v>
      </c>
      <c r="Q62" s="64">
        <f t="shared" si="6"/>
        <v>0</v>
      </c>
    </row>
    <row r="63" spans="1:17" s="63" customFormat="1" ht="26.25" customHeight="1" x14ac:dyDescent="0.2">
      <c r="A63" s="50">
        <f t="shared" si="8"/>
        <v>32</v>
      </c>
      <c r="B63" s="51" t="s">
        <v>88</v>
      </c>
      <c r="C63" s="52" t="s">
        <v>46</v>
      </c>
      <c r="D63" s="53"/>
      <c r="E63" s="53"/>
      <c r="F63" s="53"/>
      <c r="G63" s="56"/>
      <c r="H63" s="53"/>
      <c r="I63" s="57"/>
      <c r="J63" s="58"/>
      <c r="K63" s="59"/>
      <c r="L63" s="60"/>
      <c r="M63" s="53"/>
      <c r="N63" s="61"/>
      <c r="O63" s="62">
        <f t="shared" si="7"/>
        <v>0</v>
      </c>
      <c r="P63" s="63">
        <f>+VLOOKUP(B63,'[155]m codes'!$A:$B,2,0)</f>
        <v>200032225</v>
      </c>
      <c r="Q63" s="64">
        <f t="shared" si="6"/>
        <v>0</v>
      </c>
    </row>
    <row r="64" spans="1:17" s="63" customFormat="1" ht="26.25" customHeight="1" x14ac:dyDescent="0.2">
      <c r="A64" s="50">
        <f t="shared" si="8"/>
        <v>33</v>
      </c>
      <c r="B64" s="51" t="s">
        <v>89</v>
      </c>
      <c r="C64" s="52" t="s">
        <v>46</v>
      </c>
      <c r="D64" s="53"/>
      <c r="E64" s="53"/>
      <c r="F64" s="53"/>
      <c r="G64" s="56"/>
      <c r="H64" s="53"/>
      <c r="I64" s="57"/>
      <c r="J64" s="58"/>
      <c r="K64" s="59"/>
      <c r="L64" s="60"/>
      <c r="M64" s="53"/>
      <c r="N64" s="61"/>
      <c r="O64" s="62">
        <f t="shared" si="7"/>
        <v>0</v>
      </c>
      <c r="P64" s="63">
        <f>+VLOOKUP(B64,'[155]m codes'!$A:$B,2,0)</f>
        <v>200032228</v>
      </c>
      <c r="Q64" s="64">
        <f t="shared" si="6"/>
        <v>0</v>
      </c>
    </row>
    <row r="65" spans="1:17" s="78" customFormat="1" ht="26.25" customHeight="1" x14ac:dyDescent="0.25">
      <c r="A65" s="67"/>
      <c r="B65" s="68" t="s">
        <v>41</v>
      </c>
      <c r="C65" s="68"/>
      <c r="D65" s="69"/>
      <c r="E65" s="69"/>
      <c r="F65" s="69"/>
      <c r="G65" s="70"/>
      <c r="H65" s="69"/>
      <c r="I65" s="71"/>
      <c r="J65" s="72"/>
      <c r="K65" s="73"/>
      <c r="L65" s="74"/>
      <c r="M65" s="75"/>
      <c r="N65" s="76"/>
      <c r="O65" s="77"/>
      <c r="Q65" s="79"/>
    </row>
    <row r="66" spans="1:17" ht="26.25" customHeight="1" x14ac:dyDescent="0.25">
      <c r="A66" s="88" t="s">
        <v>90</v>
      </c>
      <c r="B66" s="89" t="s">
        <v>91</v>
      </c>
      <c r="C66" s="89"/>
      <c r="D66" s="90"/>
      <c r="E66" s="90"/>
      <c r="F66" s="90"/>
      <c r="G66" s="81"/>
      <c r="H66" s="90"/>
      <c r="I66" s="91"/>
      <c r="J66" s="92"/>
      <c r="K66" s="93"/>
      <c r="L66" s="94"/>
      <c r="M66" s="95"/>
      <c r="N66" s="96"/>
      <c r="O66" s="103"/>
      <c r="P66" s="63"/>
      <c r="Q66" s="64">
        <f t="shared" ref="Q66:Q74" si="9">+O66-F66</f>
        <v>0</v>
      </c>
    </row>
    <row r="67" spans="1:17" s="63" customFormat="1" ht="26.25" customHeight="1" x14ac:dyDescent="0.2">
      <c r="A67" s="50">
        <v>1</v>
      </c>
      <c r="B67" s="51" t="s">
        <v>92</v>
      </c>
      <c r="C67" s="52" t="s">
        <v>46</v>
      </c>
      <c r="D67" s="53"/>
      <c r="E67" s="53"/>
      <c r="F67" s="53"/>
      <c r="G67" s="56"/>
      <c r="H67" s="53"/>
      <c r="I67" s="57">
        <v>4474</v>
      </c>
      <c r="J67" s="58"/>
      <c r="K67" s="59"/>
      <c r="L67" s="60"/>
      <c r="M67" s="53"/>
      <c r="N67" s="61"/>
      <c r="O67" s="62">
        <f t="shared" ref="O67:O74" si="10">SUM(K67:N67)</f>
        <v>0</v>
      </c>
      <c r="P67" s="63">
        <f>+VLOOKUP(B67,'[155]m codes'!$A:$B,2,0)</f>
        <v>200030301</v>
      </c>
      <c r="Q67" s="64">
        <f t="shared" si="9"/>
        <v>0</v>
      </c>
    </row>
    <row r="68" spans="1:17" s="63" customFormat="1" ht="26.25" customHeight="1" x14ac:dyDescent="0.2">
      <c r="A68" s="50">
        <f>+A67+1</f>
        <v>2</v>
      </c>
      <c r="B68" s="51" t="s">
        <v>93</v>
      </c>
      <c r="C68" s="52" t="s">
        <v>46</v>
      </c>
      <c r="D68" s="53"/>
      <c r="E68" s="53"/>
      <c r="F68" s="53"/>
      <c r="G68" s="56"/>
      <c r="H68" s="53"/>
      <c r="I68" s="57"/>
      <c r="J68" s="58"/>
      <c r="K68" s="59"/>
      <c r="L68" s="60"/>
      <c r="M68" s="53"/>
      <c r="N68" s="61"/>
      <c r="O68" s="62">
        <f t="shared" si="10"/>
        <v>0</v>
      </c>
      <c r="P68" s="63">
        <f>+VLOOKUP(B68,'[155]m codes'!$A:$B,2,0)</f>
        <v>200030302</v>
      </c>
      <c r="Q68" s="64">
        <f t="shared" si="9"/>
        <v>0</v>
      </c>
    </row>
    <row r="69" spans="1:17" s="63" customFormat="1" ht="26.25" customHeight="1" x14ac:dyDescent="0.2">
      <c r="A69" s="50">
        <f t="shared" ref="A69:A74" si="11">+A68+1</f>
        <v>3</v>
      </c>
      <c r="B69" s="51" t="s">
        <v>94</v>
      </c>
      <c r="C69" s="52" t="s">
        <v>46</v>
      </c>
      <c r="D69" s="53"/>
      <c r="E69" s="53"/>
      <c r="F69" s="53"/>
      <c r="G69" s="56"/>
      <c r="H69" s="53"/>
      <c r="I69" s="57">
        <v>4474</v>
      </c>
      <c r="J69" s="58"/>
      <c r="K69" s="59"/>
      <c r="L69" s="60"/>
      <c r="M69" s="53"/>
      <c r="N69" s="61"/>
      <c r="O69" s="62">
        <f t="shared" si="10"/>
        <v>0</v>
      </c>
      <c r="P69" s="63">
        <f>+VLOOKUP(B69,'[155]m codes'!$A:$B,2,0)</f>
        <v>200030303</v>
      </c>
      <c r="Q69" s="64">
        <f t="shared" si="9"/>
        <v>0</v>
      </c>
    </row>
    <row r="70" spans="1:17" s="63" customFormat="1" ht="26.25" customHeight="1" x14ac:dyDescent="0.2">
      <c r="A70" s="50">
        <f t="shared" si="11"/>
        <v>4</v>
      </c>
      <c r="B70" s="51" t="s">
        <v>95</v>
      </c>
      <c r="C70" s="52" t="s">
        <v>46</v>
      </c>
      <c r="D70" s="53"/>
      <c r="E70" s="53"/>
      <c r="F70" s="53"/>
      <c r="G70" s="56"/>
      <c r="H70" s="53"/>
      <c r="I70" s="57"/>
      <c r="J70" s="58"/>
      <c r="K70" s="59"/>
      <c r="L70" s="60"/>
      <c r="M70" s="53"/>
      <c r="N70" s="61"/>
      <c r="O70" s="62">
        <f t="shared" si="10"/>
        <v>0</v>
      </c>
      <c r="P70" s="63">
        <f>+VLOOKUP(B70,'[155]m codes'!$A:$B,2,0)</f>
        <v>200030304</v>
      </c>
      <c r="Q70" s="64">
        <f t="shared" si="9"/>
        <v>0</v>
      </c>
    </row>
    <row r="71" spans="1:17" s="63" customFormat="1" ht="26.25" customHeight="1" x14ac:dyDescent="0.2">
      <c r="A71" s="50">
        <f t="shared" si="11"/>
        <v>5</v>
      </c>
      <c r="B71" s="51" t="s">
        <v>96</v>
      </c>
      <c r="C71" s="52" t="s">
        <v>46</v>
      </c>
      <c r="D71" s="53"/>
      <c r="E71" s="53"/>
      <c r="F71" s="53"/>
      <c r="G71" s="56"/>
      <c r="H71" s="53"/>
      <c r="I71" s="57">
        <v>4474</v>
      </c>
      <c r="J71" s="58"/>
      <c r="K71" s="59"/>
      <c r="L71" s="60"/>
      <c r="M71" s="53"/>
      <c r="N71" s="61"/>
      <c r="O71" s="62">
        <f t="shared" si="10"/>
        <v>0</v>
      </c>
      <c r="P71" s="63">
        <f>+VLOOKUP(B71,'[155]m codes'!$A:$B,2,0)</f>
        <v>200032584</v>
      </c>
      <c r="Q71" s="64">
        <f t="shared" si="9"/>
        <v>0</v>
      </c>
    </row>
    <row r="72" spans="1:17" s="63" customFormat="1" ht="26.25" customHeight="1" x14ac:dyDescent="0.2">
      <c r="A72" s="50">
        <f t="shared" si="11"/>
        <v>6</v>
      </c>
      <c r="B72" s="51" t="s">
        <v>97</v>
      </c>
      <c r="C72" s="52" t="s">
        <v>46</v>
      </c>
      <c r="D72" s="53"/>
      <c r="E72" s="53"/>
      <c r="F72" s="53"/>
      <c r="G72" s="56"/>
      <c r="H72" s="53"/>
      <c r="I72" s="57"/>
      <c r="J72" s="58"/>
      <c r="K72" s="59"/>
      <c r="L72" s="60"/>
      <c r="M72" s="53"/>
      <c r="N72" s="61"/>
      <c r="O72" s="62">
        <f t="shared" si="10"/>
        <v>0</v>
      </c>
      <c r="P72" s="63">
        <f>+VLOOKUP(B72,'[155]m codes'!$A:$B,2,0)</f>
        <v>200030305</v>
      </c>
      <c r="Q72" s="64">
        <f t="shared" si="9"/>
        <v>0</v>
      </c>
    </row>
    <row r="73" spans="1:17" s="63" customFormat="1" ht="26.25" customHeight="1" x14ac:dyDescent="0.2">
      <c r="A73" s="50">
        <f t="shared" si="11"/>
        <v>7</v>
      </c>
      <c r="B73" s="51" t="s">
        <v>98</v>
      </c>
      <c r="C73" s="52" t="s">
        <v>46</v>
      </c>
      <c r="D73" s="53"/>
      <c r="E73" s="53"/>
      <c r="F73" s="53"/>
      <c r="G73" s="56"/>
      <c r="H73" s="53"/>
      <c r="I73" s="57">
        <v>4474</v>
      </c>
      <c r="J73" s="58"/>
      <c r="K73" s="59"/>
      <c r="L73" s="60"/>
      <c r="M73" s="53"/>
      <c r="N73" s="61"/>
      <c r="O73" s="62">
        <f t="shared" si="10"/>
        <v>0</v>
      </c>
      <c r="P73" s="63">
        <f>+VLOOKUP(B73,'[155]m codes'!$A:$B,2,0)</f>
        <v>200030306</v>
      </c>
      <c r="Q73" s="64">
        <f t="shared" si="9"/>
        <v>0</v>
      </c>
    </row>
    <row r="74" spans="1:17" s="63" customFormat="1" ht="26.25" customHeight="1" x14ac:dyDescent="0.2">
      <c r="A74" s="50">
        <f t="shared" si="11"/>
        <v>8</v>
      </c>
      <c r="B74" s="51" t="s">
        <v>99</v>
      </c>
      <c r="C74" s="52" t="s">
        <v>46</v>
      </c>
      <c r="D74" s="53"/>
      <c r="E74" s="53"/>
      <c r="F74" s="53"/>
      <c r="G74" s="56"/>
      <c r="H74" s="53"/>
      <c r="I74" s="57"/>
      <c r="J74" s="58"/>
      <c r="K74" s="59"/>
      <c r="L74" s="60"/>
      <c r="M74" s="53"/>
      <c r="N74" s="61"/>
      <c r="O74" s="62">
        <f t="shared" si="10"/>
        <v>0</v>
      </c>
      <c r="P74" s="63">
        <f>+VLOOKUP(B74,'[155]m codes'!$A:$B,2,0)</f>
        <v>200030308</v>
      </c>
      <c r="Q74" s="64">
        <f t="shared" si="9"/>
        <v>0</v>
      </c>
    </row>
    <row r="75" spans="1:17" s="78" customFormat="1" ht="26.25" customHeight="1" x14ac:dyDescent="0.25">
      <c r="A75" s="67"/>
      <c r="B75" s="68" t="s">
        <v>100</v>
      </c>
      <c r="C75" s="68"/>
      <c r="D75" s="69"/>
      <c r="E75" s="69"/>
      <c r="F75" s="69"/>
      <c r="G75" s="70"/>
      <c r="H75" s="69"/>
      <c r="I75" s="71"/>
      <c r="J75" s="72"/>
      <c r="K75" s="73"/>
      <c r="L75" s="74"/>
      <c r="M75" s="75"/>
      <c r="N75" s="76"/>
      <c r="O75" s="77"/>
      <c r="Q75" s="79"/>
    </row>
    <row r="76" spans="1:17" ht="26.25" customHeight="1" x14ac:dyDescent="0.25">
      <c r="A76" s="88" t="s">
        <v>101</v>
      </c>
      <c r="B76" s="89" t="s">
        <v>102</v>
      </c>
      <c r="C76" s="89"/>
      <c r="D76" s="90"/>
      <c r="E76" s="90"/>
      <c r="F76" s="90"/>
      <c r="G76" s="81"/>
      <c r="H76" s="90"/>
      <c r="I76" s="91"/>
      <c r="J76" s="92"/>
      <c r="K76" s="93"/>
      <c r="L76" s="94"/>
      <c r="M76" s="95"/>
      <c r="N76" s="96"/>
      <c r="O76" s="103"/>
      <c r="Q76" s="49"/>
    </row>
    <row r="77" spans="1:17" s="63" customFormat="1" ht="26.25" customHeight="1" x14ac:dyDescent="0.2">
      <c r="A77" s="50">
        <v>1</v>
      </c>
      <c r="B77" s="51" t="s">
        <v>103</v>
      </c>
      <c r="C77" s="52" t="s">
        <v>46</v>
      </c>
      <c r="D77" s="53">
        <v>5</v>
      </c>
      <c r="E77" s="53"/>
      <c r="F77" s="53"/>
      <c r="G77" s="56"/>
      <c r="H77" s="53"/>
      <c r="I77" s="57">
        <v>4474</v>
      </c>
      <c r="J77" s="58"/>
      <c r="K77" s="59"/>
      <c r="L77" s="60"/>
      <c r="M77" s="53"/>
      <c r="N77" s="61"/>
      <c r="O77" s="62">
        <f t="shared" ref="O77:O104" si="12">SUM(K77:N77)</f>
        <v>0</v>
      </c>
      <c r="P77" s="63">
        <f>+VLOOKUP(B77,'[155]m codes'!$A:$B,2,0)</f>
        <v>200030309</v>
      </c>
      <c r="Q77" s="64">
        <f t="shared" ref="Q77:Q104" si="13">+O77-F77</f>
        <v>0</v>
      </c>
    </row>
    <row r="78" spans="1:17" s="63" customFormat="1" ht="26.25" customHeight="1" x14ac:dyDescent="0.2">
      <c r="A78" s="50">
        <f>+A77+1</f>
        <v>2</v>
      </c>
      <c r="B78" s="51" t="s">
        <v>104</v>
      </c>
      <c r="C78" s="52" t="s">
        <v>46</v>
      </c>
      <c r="D78" s="53"/>
      <c r="E78" s="53"/>
      <c r="F78" s="53"/>
      <c r="G78" s="56"/>
      <c r="H78" s="53"/>
      <c r="I78" s="57"/>
      <c r="J78" s="58"/>
      <c r="K78" s="59"/>
      <c r="L78" s="60"/>
      <c r="M78" s="53"/>
      <c r="N78" s="61"/>
      <c r="O78" s="62">
        <f t="shared" si="12"/>
        <v>0</v>
      </c>
      <c r="P78" s="63">
        <f>+VLOOKUP(B78,'[155]m codes'!$A:$B,2,0)</f>
        <v>200030311</v>
      </c>
      <c r="Q78" s="102">
        <f t="shared" si="13"/>
        <v>0</v>
      </c>
    </row>
    <row r="79" spans="1:17" s="63" customFormat="1" ht="26.25" customHeight="1" x14ac:dyDescent="0.2">
      <c r="A79" s="50">
        <f t="shared" ref="A79:A104" si="14">+A78+1</f>
        <v>3</v>
      </c>
      <c r="B79" s="51" t="s">
        <v>105</v>
      </c>
      <c r="C79" s="52" t="s">
        <v>46</v>
      </c>
      <c r="D79" s="53"/>
      <c r="E79" s="53"/>
      <c r="F79" s="53"/>
      <c r="G79" s="56"/>
      <c r="H79" s="53"/>
      <c r="I79" s="57"/>
      <c r="J79" s="58"/>
      <c r="K79" s="59"/>
      <c r="L79" s="60"/>
      <c r="M79" s="53"/>
      <c r="N79" s="61"/>
      <c r="O79" s="62">
        <f t="shared" si="12"/>
        <v>0</v>
      </c>
      <c r="P79" s="63">
        <f>+VLOOKUP(B79,'[155]m codes'!$A:$B,2,0)</f>
        <v>200030310</v>
      </c>
      <c r="Q79" s="64">
        <f t="shared" si="13"/>
        <v>0</v>
      </c>
    </row>
    <row r="80" spans="1:17" s="63" customFormat="1" ht="26.25" customHeight="1" x14ac:dyDescent="0.2">
      <c r="A80" s="50">
        <f t="shared" si="14"/>
        <v>4</v>
      </c>
      <c r="B80" s="51" t="s">
        <v>106</v>
      </c>
      <c r="C80" s="52" t="s">
        <v>46</v>
      </c>
      <c r="D80" s="53">
        <f>5+5</f>
        <v>10</v>
      </c>
      <c r="E80" s="53"/>
      <c r="F80" s="53"/>
      <c r="G80" s="56"/>
      <c r="H80" s="53"/>
      <c r="I80" s="57">
        <v>4474</v>
      </c>
      <c r="J80" s="58"/>
      <c r="K80" s="59"/>
      <c r="L80" s="60"/>
      <c r="M80" s="53"/>
      <c r="N80" s="61"/>
      <c r="O80" s="62">
        <f t="shared" si="12"/>
        <v>0</v>
      </c>
      <c r="P80" s="63">
        <f>+VLOOKUP(B80,'[155]m codes'!$A:$B,2,0)</f>
        <v>200030314</v>
      </c>
      <c r="Q80" s="64">
        <f t="shared" si="13"/>
        <v>0</v>
      </c>
    </row>
    <row r="81" spans="1:17" s="63" customFormat="1" ht="26.25" customHeight="1" x14ac:dyDescent="0.2">
      <c r="A81" s="50">
        <f t="shared" si="14"/>
        <v>5</v>
      </c>
      <c r="B81" s="51" t="s">
        <v>107</v>
      </c>
      <c r="C81" s="52" t="s">
        <v>46</v>
      </c>
      <c r="D81" s="53">
        <v>5</v>
      </c>
      <c r="E81" s="53"/>
      <c r="F81" s="53"/>
      <c r="G81" s="56"/>
      <c r="H81" s="53"/>
      <c r="I81" s="57"/>
      <c r="J81" s="58"/>
      <c r="K81" s="59"/>
      <c r="L81" s="60"/>
      <c r="M81" s="53"/>
      <c r="N81" s="61"/>
      <c r="O81" s="62">
        <f t="shared" si="12"/>
        <v>0</v>
      </c>
      <c r="P81" s="63">
        <f>+VLOOKUP(B81,'[155]m codes'!$A:$B,2,0)</f>
        <v>200030312</v>
      </c>
      <c r="Q81" s="64">
        <f t="shared" si="13"/>
        <v>0</v>
      </c>
    </row>
    <row r="82" spans="1:17" s="63" customFormat="1" ht="26.25" customHeight="1" x14ac:dyDescent="0.2">
      <c r="A82" s="50">
        <f t="shared" si="14"/>
        <v>6</v>
      </c>
      <c r="B82" s="51" t="s">
        <v>108</v>
      </c>
      <c r="C82" s="52" t="s">
        <v>46</v>
      </c>
      <c r="D82" s="53">
        <v>5</v>
      </c>
      <c r="E82" s="53"/>
      <c r="F82" s="53"/>
      <c r="G82" s="56"/>
      <c r="H82" s="53"/>
      <c r="I82" s="57"/>
      <c r="J82" s="58"/>
      <c r="K82" s="59"/>
      <c r="L82" s="60"/>
      <c r="M82" s="53"/>
      <c r="N82" s="61"/>
      <c r="O82" s="62">
        <f t="shared" si="12"/>
        <v>0</v>
      </c>
      <c r="P82" s="63">
        <f>+VLOOKUP(B82,'[155]m codes'!$A:$B,2,0)</f>
        <v>200030313</v>
      </c>
      <c r="Q82" s="64">
        <f t="shared" si="13"/>
        <v>0</v>
      </c>
    </row>
    <row r="83" spans="1:17" s="63" customFormat="1" ht="26.25" customHeight="1" x14ac:dyDescent="0.2">
      <c r="A83" s="50">
        <f t="shared" si="14"/>
        <v>7</v>
      </c>
      <c r="B83" s="51" t="s">
        <v>109</v>
      </c>
      <c r="C83" s="52" t="s">
        <v>46</v>
      </c>
      <c r="D83" s="53"/>
      <c r="E83" s="53"/>
      <c r="F83" s="53"/>
      <c r="G83" s="56"/>
      <c r="H83" s="53"/>
      <c r="I83" s="57">
        <v>4474</v>
      </c>
      <c r="J83" s="58"/>
      <c r="K83" s="59"/>
      <c r="L83" s="60"/>
      <c r="M83" s="53"/>
      <c r="N83" s="61"/>
      <c r="O83" s="62">
        <f t="shared" si="12"/>
        <v>0</v>
      </c>
      <c r="P83" s="63">
        <f>+VLOOKUP(B83,'[155]m codes'!$A:$B,2,0)</f>
        <v>200032241</v>
      </c>
      <c r="Q83" s="64">
        <f t="shared" si="13"/>
        <v>0</v>
      </c>
    </row>
    <row r="84" spans="1:17" s="63" customFormat="1" ht="26.25" customHeight="1" x14ac:dyDescent="0.2">
      <c r="A84" s="50">
        <f t="shared" si="14"/>
        <v>8</v>
      </c>
      <c r="B84" s="51" t="s">
        <v>110</v>
      </c>
      <c r="C84" s="52" t="s">
        <v>46</v>
      </c>
      <c r="D84" s="53"/>
      <c r="E84" s="53"/>
      <c r="F84" s="53"/>
      <c r="G84" s="56"/>
      <c r="H84" s="53"/>
      <c r="I84" s="57"/>
      <c r="J84" s="58"/>
      <c r="K84" s="59"/>
      <c r="L84" s="60"/>
      <c r="M84" s="53"/>
      <c r="N84" s="61"/>
      <c r="O84" s="62">
        <f t="shared" si="12"/>
        <v>0</v>
      </c>
      <c r="P84" s="63">
        <f>+VLOOKUP(B84,'[155]m codes'!$A:$B,2,0)</f>
        <v>200032239</v>
      </c>
      <c r="Q84" s="64">
        <f t="shared" si="13"/>
        <v>0</v>
      </c>
    </row>
    <row r="85" spans="1:17" s="63" customFormat="1" ht="26.25" customHeight="1" x14ac:dyDescent="0.2">
      <c r="A85" s="50">
        <f t="shared" si="14"/>
        <v>9</v>
      </c>
      <c r="B85" s="51" t="s">
        <v>111</v>
      </c>
      <c r="C85" s="52" t="s">
        <v>46</v>
      </c>
      <c r="D85" s="53"/>
      <c r="E85" s="53"/>
      <c r="F85" s="53"/>
      <c r="G85" s="56"/>
      <c r="H85" s="53"/>
      <c r="I85" s="57"/>
      <c r="J85" s="58"/>
      <c r="K85" s="59"/>
      <c r="L85" s="60"/>
      <c r="M85" s="53"/>
      <c r="N85" s="61"/>
      <c r="O85" s="62">
        <f t="shared" si="12"/>
        <v>0</v>
      </c>
      <c r="P85" s="63">
        <f>+VLOOKUP(B85,'[155]m codes'!$A:$B,2,0)</f>
        <v>200032240</v>
      </c>
      <c r="Q85" s="64">
        <f t="shared" si="13"/>
        <v>0</v>
      </c>
    </row>
    <row r="86" spans="1:17" s="63" customFormat="1" ht="26.25" customHeight="1" x14ac:dyDescent="0.2">
      <c r="A86" s="50">
        <f t="shared" si="14"/>
        <v>10</v>
      </c>
      <c r="B86" s="51" t="s">
        <v>112</v>
      </c>
      <c r="C86" s="52" t="s">
        <v>46</v>
      </c>
      <c r="D86" s="53"/>
      <c r="E86" s="53"/>
      <c r="F86" s="53"/>
      <c r="G86" s="56"/>
      <c r="H86" s="53"/>
      <c r="I86" s="57">
        <v>4474</v>
      </c>
      <c r="J86" s="58"/>
      <c r="K86" s="59"/>
      <c r="L86" s="60"/>
      <c r="M86" s="53"/>
      <c r="N86" s="61"/>
      <c r="O86" s="62">
        <f t="shared" si="12"/>
        <v>0</v>
      </c>
      <c r="P86" s="63">
        <f>+VLOOKUP(B86,'[155]m codes'!$A:$B,2,0)</f>
        <v>200032242</v>
      </c>
      <c r="Q86" s="64">
        <f t="shared" si="13"/>
        <v>0</v>
      </c>
    </row>
    <row r="87" spans="1:17" s="63" customFormat="1" ht="26.25" customHeight="1" x14ac:dyDescent="0.2">
      <c r="A87" s="50">
        <f t="shared" si="14"/>
        <v>11</v>
      </c>
      <c r="B87" s="51" t="s">
        <v>113</v>
      </c>
      <c r="C87" s="52" t="s">
        <v>46</v>
      </c>
      <c r="D87" s="53">
        <f>5+5</f>
        <v>10</v>
      </c>
      <c r="E87" s="53">
        <v>5</v>
      </c>
      <c r="F87" s="53"/>
      <c r="G87" s="56">
        <v>5</v>
      </c>
      <c r="H87" s="53"/>
      <c r="I87" s="57"/>
      <c r="J87" s="58"/>
      <c r="K87" s="59"/>
      <c r="L87" s="60"/>
      <c r="M87" s="53"/>
      <c r="N87" s="61"/>
      <c r="O87" s="62">
        <f t="shared" si="12"/>
        <v>0</v>
      </c>
      <c r="P87" s="63">
        <f>+VLOOKUP(B87,'[155]m codes'!$A:$B,2,0)</f>
        <v>200030320</v>
      </c>
      <c r="Q87" s="64">
        <f t="shared" si="13"/>
        <v>0</v>
      </c>
    </row>
    <row r="88" spans="1:17" s="63" customFormat="1" ht="26.25" customHeight="1" x14ac:dyDescent="0.2">
      <c r="A88" s="50">
        <f t="shared" si="14"/>
        <v>12</v>
      </c>
      <c r="B88" s="51" t="s">
        <v>114</v>
      </c>
      <c r="C88" s="52" t="s">
        <v>46</v>
      </c>
      <c r="D88" s="53"/>
      <c r="E88" s="53"/>
      <c r="F88" s="53"/>
      <c r="G88" s="56"/>
      <c r="H88" s="53"/>
      <c r="I88" s="57"/>
      <c r="J88" s="58"/>
      <c r="K88" s="59"/>
      <c r="L88" s="60"/>
      <c r="M88" s="53"/>
      <c r="N88" s="61"/>
      <c r="O88" s="62">
        <f t="shared" si="12"/>
        <v>0</v>
      </c>
      <c r="P88" s="63">
        <f>+VLOOKUP(B88,'[155]m codes'!$A:$B,2,0)</f>
        <v>200032243</v>
      </c>
      <c r="Q88" s="64">
        <f t="shared" si="13"/>
        <v>0</v>
      </c>
    </row>
    <row r="89" spans="1:17" s="63" customFormat="1" ht="26.25" customHeight="1" x14ac:dyDescent="0.2">
      <c r="A89" s="50">
        <f t="shared" si="14"/>
        <v>13</v>
      </c>
      <c r="B89" s="51" t="s">
        <v>115</v>
      </c>
      <c r="C89" s="52" t="s">
        <v>46</v>
      </c>
      <c r="D89" s="53"/>
      <c r="E89" s="53"/>
      <c r="F89" s="53"/>
      <c r="G89" s="56"/>
      <c r="H89" s="53"/>
      <c r="I89" s="57">
        <v>4474</v>
      </c>
      <c r="J89" s="58"/>
      <c r="K89" s="59"/>
      <c r="L89" s="60"/>
      <c r="M89" s="53"/>
      <c r="N89" s="61"/>
      <c r="O89" s="62">
        <f t="shared" si="12"/>
        <v>0</v>
      </c>
      <c r="P89" s="63">
        <f>+VLOOKUP(B89,'[155]m codes'!$A:$B,2,0)</f>
        <v>200030317</v>
      </c>
      <c r="Q89" s="64">
        <f t="shared" si="13"/>
        <v>0</v>
      </c>
    </row>
    <row r="90" spans="1:17" s="63" customFormat="1" ht="26.25" customHeight="1" x14ac:dyDescent="0.2">
      <c r="A90" s="50">
        <f t="shared" si="14"/>
        <v>14</v>
      </c>
      <c r="B90" s="51" t="s">
        <v>116</v>
      </c>
      <c r="C90" s="52" t="s">
        <v>46</v>
      </c>
      <c r="D90" s="53"/>
      <c r="E90" s="53"/>
      <c r="F90" s="53"/>
      <c r="G90" s="56"/>
      <c r="H90" s="53"/>
      <c r="I90" s="57"/>
      <c r="J90" s="58"/>
      <c r="K90" s="59"/>
      <c r="L90" s="60"/>
      <c r="M90" s="53"/>
      <c r="N90" s="61"/>
      <c r="O90" s="62">
        <f t="shared" si="12"/>
        <v>0</v>
      </c>
      <c r="P90" s="63">
        <f>+VLOOKUP(B90,'[155]m codes'!$A:$B,2,0)</f>
        <v>200030315</v>
      </c>
      <c r="Q90" s="64">
        <f t="shared" si="13"/>
        <v>0</v>
      </c>
    </row>
    <row r="91" spans="1:17" s="63" customFormat="1" ht="26.25" customHeight="1" x14ac:dyDescent="0.2">
      <c r="A91" s="50">
        <f t="shared" si="14"/>
        <v>15</v>
      </c>
      <c r="B91" s="51" t="s">
        <v>117</v>
      </c>
      <c r="C91" s="52" t="s">
        <v>46</v>
      </c>
      <c r="D91" s="53"/>
      <c r="E91" s="53"/>
      <c r="F91" s="53"/>
      <c r="G91" s="56"/>
      <c r="H91" s="53"/>
      <c r="I91" s="57"/>
      <c r="J91" s="58"/>
      <c r="K91" s="59"/>
      <c r="L91" s="60"/>
      <c r="M91" s="53"/>
      <c r="N91" s="61"/>
      <c r="O91" s="62">
        <f t="shared" si="12"/>
        <v>0</v>
      </c>
      <c r="P91" s="63">
        <f>+VLOOKUP(B91,'[155]m codes'!$A:$B,2,0)</f>
        <v>200030316</v>
      </c>
      <c r="Q91" s="64">
        <f t="shared" si="13"/>
        <v>0</v>
      </c>
    </row>
    <row r="92" spans="1:17" s="63" customFormat="1" ht="26.25" customHeight="1" x14ac:dyDescent="0.2">
      <c r="A92" s="50">
        <f t="shared" si="14"/>
        <v>16</v>
      </c>
      <c r="B92" s="51" t="s">
        <v>118</v>
      </c>
      <c r="C92" s="52" t="s">
        <v>46</v>
      </c>
      <c r="D92" s="53">
        <v>5</v>
      </c>
      <c r="E92" s="53"/>
      <c r="F92" s="53"/>
      <c r="G92" s="56"/>
      <c r="H92" s="53"/>
      <c r="I92" s="57">
        <v>4474</v>
      </c>
      <c r="J92" s="58"/>
      <c r="K92" s="59"/>
      <c r="L92" s="60"/>
      <c r="M92" s="53"/>
      <c r="N92" s="61"/>
      <c r="O92" s="62">
        <f t="shared" si="12"/>
        <v>0</v>
      </c>
      <c r="P92" s="63">
        <f>+VLOOKUP(B92,'[155]m codes'!$A:$B,2,0)</f>
        <v>200032247</v>
      </c>
      <c r="Q92" s="64">
        <f t="shared" si="13"/>
        <v>0</v>
      </c>
    </row>
    <row r="93" spans="1:17" s="63" customFormat="1" ht="26.25" customHeight="1" x14ac:dyDescent="0.2">
      <c r="A93" s="50">
        <f t="shared" si="14"/>
        <v>17</v>
      </c>
      <c r="B93" s="51" t="s">
        <v>119</v>
      </c>
      <c r="C93" s="52" t="s">
        <v>46</v>
      </c>
      <c r="D93" s="53"/>
      <c r="E93" s="53"/>
      <c r="F93" s="53"/>
      <c r="G93" s="56"/>
      <c r="H93" s="53"/>
      <c r="I93" s="57"/>
      <c r="J93" s="58"/>
      <c r="K93" s="59"/>
      <c r="L93" s="60"/>
      <c r="M93" s="53"/>
      <c r="N93" s="61"/>
      <c r="O93" s="62">
        <f t="shared" si="12"/>
        <v>0</v>
      </c>
      <c r="P93" s="63">
        <f>+VLOOKUP(B93,'[155]m codes'!$A:$B,2,0)</f>
        <v>200032246</v>
      </c>
      <c r="Q93" s="64">
        <f t="shared" si="13"/>
        <v>0</v>
      </c>
    </row>
    <row r="94" spans="1:17" s="63" customFormat="1" ht="26.25" customHeight="1" x14ac:dyDescent="0.2">
      <c r="A94" s="50">
        <f t="shared" si="14"/>
        <v>18</v>
      </c>
      <c r="B94" s="51" t="s">
        <v>120</v>
      </c>
      <c r="C94" s="52" t="s">
        <v>46</v>
      </c>
      <c r="D94" s="53"/>
      <c r="E94" s="53"/>
      <c r="F94" s="53"/>
      <c r="G94" s="56"/>
      <c r="H94" s="53"/>
      <c r="I94" s="57"/>
      <c r="J94" s="58"/>
      <c r="K94" s="59"/>
      <c r="L94" s="60"/>
      <c r="M94" s="53"/>
      <c r="N94" s="61"/>
      <c r="O94" s="62">
        <f t="shared" si="12"/>
        <v>0</v>
      </c>
      <c r="P94" s="63">
        <f>+VLOOKUP(B94,'[155]m codes'!$A:$B,2,0)</f>
        <v>200032245</v>
      </c>
      <c r="Q94" s="64">
        <f t="shared" si="13"/>
        <v>0</v>
      </c>
    </row>
    <row r="95" spans="1:17" s="63" customFormat="1" ht="26.25" customHeight="1" x14ac:dyDescent="0.2">
      <c r="A95" s="50">
        <f t="shared" si="14"/>
        <v>19</v>
      </c>
      <c r="B95" s="51" t="s">
        <v>121</v>
      </c>
      <c r="C95" s="52" t="s">
        <v>46</v>
      </c>
      <c r="D95" s="53"/>
      <c r="E95" s="53"/>
      <c r="F95" s="53"/>
      <c r="G95" s="56"/>
      <c r="H95" s="53"/>
      <c r="I95" s="57">
        <v>4474</v>
      </c>
      <c r="J95" s="58"/>
      <c r="K95" s="59"/>
      <c r="L95" s="60"/>
      <c r="M95" s="53"/>
      <c r="N95" s="61"/>
      <c r="O95" s="62">
        <f t="shared" si="12"/>
        <v>0</v>
      </c>
      <c r="P95" s="63">
        <f>+VLOOKUP(B95,'[155]m codes'!$A:$B,2,0)</f>
        <v>200030319</v>
      </c>
      <c r="Q95" s="64">
        <f t="shared" si="13"/>
        <v>0</v>
      </c>
    </row>
    <row r="96" spans="1:17" s="63" customFormat="1" ht="26.25" customHeight="1" x14ac:dyDescent="0.2">
      <c r="A96" s="50">
        <f t="shared" si="14"/>
        <v>20</v>
      </c>
      <c r="B96" s="51" t="s">
        <v>122</v>
      </c>
      <c r="C96" s="52" t="s">
        <v>46</v>
      </c>
      <c r="D96" s="53"/>
      <c r="E96" s="53"/>
      <c r="F96" s="53"/>
      <c r="G96" s="56"/>
      <c r="H96" s="53"/>
      <c r="I96" s="57"/>
      <c r="J96" s="58"/>
      <c r="K96" s="59"/>
      <c r="L96" s="60"/>
      <c r="M96" s="53"/>
      <c r="N96" s="61"/>
      <c r="O96" s="62">
        <f t="shared" si="12"/>
        <v>0</v>
      </c>
      <c r="P96" s="63">
        <f>+VLOOKUP(B96,'[155]m codes'!$A:$B,2,0)</f>
        <v>200032244</v>
      </c>
      <c r="Q96" s="64">
        <f t="shared" si="13"/>
        <v>0</v>
      </c>
    </row>
    <row r="97" spans="1:17" s="63" customFormat="1" ht="26.25" customHeight="1" x14ac:dyDescent="0.2">
      <c r="A97" s="50">
        <f t="shared" si="14"/>
        <v>21</v>
      </c>
      <c r="B97" s="51" t="s">
        <v>123</v>
      </c>
      <c r="C97" s="52" t="s">
        <v>46</v>
      </c>
      <c r="D97" s="53"/>
      <c r="E97" s="53"/>
      <c r="F97" s="53"/>
      <c r="G97" s="56"/>
      <c r="H97" s="53"/>
      <c r="I97" s="57"/>
      <c r="J97" s="58"/>
      <c r="K97" s="59"/>
      <c r="L97" s="60"/>
      <c r="M97" s="53"/>
      <c r="N97" s="61"/>
      <c r="O97" s="62">
        <f t="shared" si="12"/>
        <v>0</v>
      </c>
      <c r="P97" s="63">
        <f>+VLOOKUP(B97,'[155]m codes'!$A:$B,2,0)</f>
        <v>200030318</v>
      </c>
      <c r="Q97" s="64">
        <f t="shared" si="13"/>
        <v>0</v>
      </c>
    </row>
    <row r="98" spans="1:17" s="63" customFormat="1" ht="26.25" customHeight="1" x14ac:dyDescent="0.2">
      <c r="A98" s="50">
        <f t="shared" si="14"/>
        <v>22</v>
      </c>
      <c r="B98" s="51" t="s">
        <v>124</v>
      </c>
      <c r="C98" s="52" t="s">
        <v>46</v>
      </c>
      <c r="D98" s="53"/>
      <c r="E98" s="53"/>
      <c r="F98" s="53"/>
      <c r="G98" s="56"/>
      <c r="H98" s="53"/>
      <c r="I98" s="57">
        <v>4474</v>
      </c>
      <c r="J98" s="58"/>
      <c r="K98" s="59"/>
      <c r="L98" s="60"/>
      <c r="M98" s="53"/>
      <c r="N98" s="61"/>
      <c r="O98" s="62">
        <f t="shared" si="12"/>
        <v>0</v>
      </c>
      <c r="P98" s="63">
        <f>+VLOOKUP(B98,'[155]m codes'!$A:$B,2,0)</f>
        <v>200032249</v>
      </c>
      <c r="Q98" s="64">
        <f t="shared" si="13"/>
        <v>0</v>
      </c>
    </row>
    <row r="99" spans="1:17" s="63" customFormat="1" ht="26.25" customHeight="1" x14ac:dyDescent="0.2">
      <c r="A99" s="50">
        <f t="shared" si="14"/>
        <v>23</v>
      </c>
      <c r="B99" s="51" t="s">
        <v>125</v>
      </c>
      <c r="C99" s="52" t="s">
        <v>46</v>
      </c>
      <c r="D99" s="53"/>
      <c r="E99" s="53"/>
      <c r="F99" s="53"/>
      <c r="G99" s="56"/>
      <c r="H99" s="53"/>
      <c r="I99" s="57"/>
      <c r="J99" s="58"/>
      <c r="K99" s="59"/>
      <c r="L99" s="60"/>
      <c r="M99" s="53"/>
      <c r="N99" s="61"/>
      <c r="O99" s="62">
        <f t="shared" si="12"/>
        <v>0</v>
      </c>
      <c r="P99" s="63">
        <f>+VLOOKUP(B99,'[155]m codes'!$A:$B,2,0)</f>
        <v>200030326</v>
      </c>
      <c r="Q99" s="64">
        <f t="shared" si="13"/>
        <v>0</v>
      </c>
    </row>
    <row r="100" spans="1:17" s="63" customFormat="1" ht="26.25" customHeight="1" x14ac:dyDescent="0.2">
      <c r="A100" s="50">
        <f t="shared" si="14"/>
        <v>24</v>
      </c>
      <c r="B100" s="51" t="s">
        <v>126</v>
      </c>
      <c r="C100" s="52" t="s">
        <v>46</v>
      </c>
      <c r="D100" s="53"/>
      <c r="E100" s="53"/>
      <c r="F100" s="53"/>
      <c r="G100" s="56"/>
      <c r="H100" s="53"/>
      <c r="I100" s="57"/>
      <c r="J100" s="58"/>
      <c r="K100" s="59"/>
      <c r="L100" s="60"/>
      <c r="M100" s="53"/>
      <c r="N100" s="61"/>
      <c r="O100" s="62">
        <f t="shared" si="12"/>
        <v>0</v>
      </c>
      <c r="P100" s="63">
        <f>+VLOOKUP(B100,'[155]m codes'!$A:$B,2,0)</f>
        <v>200032248</v>
      </c>
      <c r="Q100" s="64">
        <f t="shared" si="13"/>
        <v>0</v>
      </c>
    </row>
    <row r="101" spans="1:17" s="63" customFormat="1" ht="26.25" customHeight="1" x14ac:dyDescent="0.2">
      <c r="A101" s="50">
        <f t="shared" si="14"/>
        <v>25</v>
      </c>
      <c r="B101" s="51" t="s">
        <v>127</v>
      </c>
      <c r="C101" s="52" t="s">
        <v>46</v>
      </c>
      <c r="D101" s="53"/>
      <c r="E101" s="53"/>
      <c r="F101" s="53"/>
      <c r="G101" s="56"/>
      <c r="H101" s="53"/>
      <c r="I101" s="57">
        <v>4474</v>
      </c>
      <c r="J101" s="58"/>
      <c r="K101" s="59"/>
      <c r="L101" s="60"/>
      <c r="M101" s="53"/>
      <c r="N101" s="61"/>
      <c r="O101" s="62">
        <f t="shared" si="12"/>
        <v>0</v>
      </c>
      <c r="P101" s="63">
        <f>+VLOOKUP(B101,'[155]m codes'!$A:$B,2,0)</f>
        <v>200030325</v>
      </c>
      <c r="Q101" s="64">
        <f t="shared" si="13"/>
        <v>0</v>
      </c>
    </row>
    <row r="102" spans="1:17" s="63" customFormat="1" ht="26.25" customHeight="1" x14ac:dyDescent="0.2">
      <c r="A102" s="50">
        <f t="shared" si="14"/>
        <v>26</v>
      </c>
      <c r="B102" s="51" t="s">
        <v>128</v>
      </c>
      <c r="C102" s="52" t="s">
        <v>46</v>
      </c>
      <c r="D102" s="53"/>
      <c r="E102" s="53"/>
      <c r="F102" s="53"/>
      <c r="G102" s="56"/>
      <c r="H102" s="53"/>
      <c r="I102" s="57"/>
      <c r="J102" s="58"/>
      <c r="K102" s="59"/>
      <c r="L102" s="60"/>
      <c r="M102" s="53"/>
      <c r="N102" s="61"/>
      <c r="O102" s="62">
        <f t="shared" si="12"/>
        <v>0</v>
      </c>
      <c r="P102" s="63">
        <f>+VLOOKUP(B102,'[155]m codes'!$A:$B,2,0)</f>
        <v>200030328</v>
      </c>
      <c r="Q102" s="64">
        <f t="shared" si="13"/>
        <v>0</v>
      </c>
    </row>
    <row r="103" spans="1:17" s="63" customFormat="1" ht="26.25" customHeight="1" x14ac:dyDescent="0.2">
      <c r="A103" s="50">
        <f t="shared" si="14"/>
        <v>27</v>
      </c>
      <c r="B103" s="51" t="s">
        <v>129</v>
      </c>
      <c r="C103" s="52" t="s">
        <v>46</v>
      </c>
      <c r="D103" s="53"/>
      <c r="E103" s="53"/>
      <c r="F103" s="53"/>
      <c r="G103" s="56"/>
      <c r="H103" s="53"/>
      <c r="I103" s="57"/>
      <c r="J103" s="58"/>
      <c r="K103" s="59"/>
      <c r="L103" s="60"/>
      <c r="M103" s="53"/>
      <c r="N103" s="61"/>
      <c r="O103" s="62">
        <f t="shared" si="12"/>
        <v>0</v>
      </c>
      <c r="P103" s="63">
        <f>+VLOOKUP(B103,'[155]m codes'!$A:$B,2,0)</f>
        <v>200030327</v>
      </c>
      <c r="Q103" s="64">
        <f t="shared" si="13"/>
        <v>0</v>
      </c>
    </row>
    <row r="104" spans="1:17" s="63" customFormat="1" ht="26.25" customHeight="1" x14ac:dyDescent="0.2">
      <c r="A104" s="50">
        <f t="shared" si="14"/>
        <v>28</v>
      </c>
      <c r="B104" s="51" t="s">
        <v>130</v>
      </c>
      <c r="C104" s="52" t="s">
        <v>46</v>
      </c>
      <c r="D104" s="53"/>
      <c r="E104" s="53"/>
      <c r="F104" s="53"/>
      <c r="G104" s="56"/>
      <c r="H104" s="53"/>
      <c r="I104" s="57">
        <v>4474</v>
      </c>
      <c r="J104" s="58"/>
      <c r="K104" s="59"/>
      <c r="L104" s="60"/>
      <c r="M104" s="53"/>
      <c r="N104" s="61"/>
      <c r="O104" s="62">
        <f t="shared" si="12"/>
        <v>0</v>
      </c>
      <c r="P104" s="63">
        <f>+VLOOKUP(B104,'[155]m codes'!$A:$B,2,0)</f>
        <v>200034192</v>
      </c>
      <c r="Q104" s="64">
        <f t="shared" si="13"/>
        <v>0</v>
      </c>
    </row>
    <row r="105" spans="1:17" s="78" customFormat="1" ht="26.25" customHeight="1" x14ac:dyDescent="0.25">
      <c r="A105" s="67"/>
      <c r="B105" s="68" t="s">
        <v>100</v>
      </c>
      <c r="C105" s="68"/>
      <c r="D105" s="69"/>
      <c r="E105" s="69"/>
      <c r="F105" s="69"/>
      <c r="G105" s="70"/>
      <c r="H105" s="69"/>
      <c r="I105" s="71"/>
      <c r="J105" s="72"/>
      <c r="K105" s="73"/>
      <c r="L105" s="74"/>
      <c r="M105" s="75"/>
      <c r="N105" s="76"/>
      <c r="O105" s="77"/>
      <c r="Q105" s="79"/>
    </row>
    <row r="106" spans="1:17" ht="26.25" customHeight="1" x14ac:dyDescent="0.25">
      <c r="A106" s="88" t="s">
        <v>131</v>
      </c>
      <c r="B106" s="89" t="s">
        <v>132</v>
      </c>
      <c r="C106" s="89"/>
      <c r="D106" s="90"/>
      <c r="E106" s="90"/>
      <c r="F106" s="90"/>
      <c r="G106" s="81"/>
      <c r="H106" s="104"/>
      <c r="I106" s="105"/>
      <c r="J106" s="92"/>
      <c r="K106" s="93"/>
      <c r="L106" s="94"/>
      <c r="M106" s="95"/>
      <c r="N106" s="96"/>
      <c r="O106" s="103"/>
      <c r="Q106" s="49"/>
    </row>
    <row r="107" spans="1:17" s="63" customFormat="1" ht="26.25" customHeight="1" x14ac:dyDescent="0.2">
      <c r="A107" s="50">
        <v>1</v>
      </c>
      <c r="B107" s="51" t="s">
        <v>133</v>
      </c>
      <c r="C107" s="52" t="s">
        <v>46</v>
      </c>
      <c r="D107" s="53"/>
      <c r="E107" s="53"/>
      <c r="F107" s="53"/>
      <c r="G107" s="56"/>
      <c r="H107" s="53"/>
      <c r="I107" s="57">
        <v>4474</v>
      </c>
      <c r="J107" s="58"/>
      <c r="K107" s="59"/>
      <c r="L107" s="60"/>
      <c r="M107" s="53"/>
      <c r="N107" s="61"/>
      <c r="O107" s="62">
        <f t="shared" ref="O107:O114" si="15">SUM(K107:N107)</f>
        <v>0</v>
      </c>
      <c r="P107" s="63">
        <f>+VLOOKUP(B107,'[155]m codes'!$A:$B,2,0)</f>
        <v>200032193</v>
      </c>
      <c r="Q107" s="64">
        <f t="shared" ref="Q107:Q114" si="16">+O107-F107</f>
        <v>0</v>
      </c>
    </row>
    <row r="108" spans="1:17" s="63" customFormat="1" ht="26.25" customHeight="1" x14ac:dyDescent="0.2">
      <c r="A108" s="50">
        <f>+A107+1</f>
        <v>2</v>
      </c>
      <c r="B108" s="51" t="s">
        <v>134</v>
      </c>
      <c r="C108" s="52" t="s">
        <v>46</v>
      </c>
      <c r="D108" s="53"/>
      <c r="E108" s="53"/>
      <c r="F108" s="53"/>
      <c r="G108" s="56"/>
      <c r="H108" s="53"/>
      <c r="I108" s="57"/>
      <c r="J108" s="58"/>
      <c r="K108" s="59"/>
      <c r="L108" s="60"/>
      <c r="M108" s="53"/>
      <c r="N108" s="61"/>
      <c r="O108" s="62">
        <f t="shared" si="15"/>
        <v>0</v>
      </c>
      <c r="P108" s="63">
        <f>+VLOOKUP(B108,'[155]m codes'!$A:$B,2,0)</f>
        <v>200032195</v>
      </c>
      <c r="Q108" s="64">
        <f t="shared" si="16"/>
        <v>0</v>
      </c>
    </row>
    <row r="109" spans="1:17" s="63" customFormat="1" ht="26.25" customHeight="1" x14ac:dyDescent="0.2">
      <c r="A109" s="50">
        <f t="shared" ref="A109:A114" si="17">+A108+1</f>
        <v>3</v>
      </c>
      <c r="B109" s="51" t="s">
        <v>135</v>
      </c>
      <c r="C109" s="52" t="s">
        <v>46</v>
      </c>
      <c r="D109" s="53"/>
      <c r="E109" s="53"/>
      <c r="F109" s="53"/>
      <c r="G109" s="56"/>
      <c r="H109" s="53"/>
      <c r="I109" s="57"/>
      <c r="J109" s="58"/>
      <c r="K109" s="59"/>
      <c r="L109" s="60"/>
      <c r="M109" s="53"/>
      <c r="N109" s="61"/>
      <c r="O109" s="62">
        <f t="shared" si="15"/>
        <v>0</v>
      </c>
      <c r="P109" s="63">
        <f>+VLOOKUP(B109,'[155]m codes'!$A:$B,2,0)</f>
        <v>200032196</v>
      </c>
      <c r="Q109" s="64">
        <f t="shared" si="16"/>
        <v>0</v>
      </c>
    </row>
    <row r="110" spans="1:17" s="63" customFormat="1" ht="26.25" customHeight="1" x14ac:dyDescent="0.2">
      <c r="A110" s="50">
        <f t="shared" si="17"/>
        <v>4</v>
      </c>
      <c r="B110" s="51" t="s">
        <v>136</v>
      </c>
      <c r="C110" s="52" t="s">
        <v>46</v>
      </c>
      <c r="D110" s="53"/>
      <c r="E110" s="53"/>
      <c r="F110" s="53"/>
      <c r="G110" s="56"/>
      <c r="H110" s="53"/>
      <c r="I110" s="57">
        <v>4474</v>
      </c>
      <c r="J110" s="58"/>
      <c r="K110" s="59"/>
      <c r="L110" s="60"/>
      <c r="M110" s="53"/>
      <c r="N110" s="61"/>
      <c r="O110" s="62">
        <f t="shared" si="15"/>
        <v>0</v>
      </c>
      <c r="P110" s="63">
        <f>+VLOOKUP(B110,'[155]m codes'!$A:$B,2,0)</f>
        <v>200032194</v>
      </c>
      <c r="Q110" s="64">
        <f t="shared" si="16"/>
        <v>0</v>
      </c>
    </row>
    <row r="111" spans="1:17" s="63" customFormat="1" ht="26.25" customHeight="1" x14ac:dyDescent="0.2">
      <c r="A111" s="50">
        <f t="shared" si="17"/>
        <v>5</v>
      </c>
      <c r="B111" s="51" t="s">
        <v>137</v>
      </c>
      <c r="C111" s="52" t="s">
        <v>46</v>
      </c>
      <c r="D111" s="53"/>
      <c r="E111" s="53"/>
      <c r="F111" s="53"/>
      <c r="G111" s="56"/>
      <c r="H111" s="53"/>
      <c r="I111" s="57"/>
      <c r="J111" s="58"/>
      <c r="K111" s="59"/>
      <c r="L111" s="60"/>
      <c r="M111" s="53"/>
      <c r="N111" s="61"/>
      <c r="O111" s="62">
        <f t="shared" si="15"/>
        <v>0</v>
      </c>
      <c r="P111" s="63">
        <f>+VLOOKUP(B111,'[155]m codes'!$A:$B,2,0)</f>
        <v>200030270</v>
      </c>
      <c r="Q111" s="64">
        <f t="shared" si="16"/>
        <v>0</v>
      </c>
    </row>
    <row r="112" spans="1:17" s="63" customFormat="1" ht="26.25" customHeight="1" x14ac:dyDescent="0.2">
      <c r="A112" s="50">
        <f t="shared" si="17"/>
        <v>6</v>
      </c>
      <c r="B112" s="51" t="s">
        <v>138</v>
      </c>
      <c r="C112" s="52" t="s">
        <v>46</v>
      </c>
      <c r="D112" s="53"/>
      <c r="E112" s="53"/>
      <c r="F112" s="53"/>
      <c r="G112" s="56"/>
      <c r="H112" s="53"/>
      <c r="I112" s="57"/>
      <c r="J112" s="58"/>
      <c r="K112" s="59"/>
      <c r="L112" s="60"/>
      <c r="M112" s="53"/>
      <c r="N112" s="61"/>
      <c r="O112" s="62">
        <f t="shared" si="15"/>
        <v>0</v>
      </c>
      <c r="P112" s="63">
        <f>+VLOOKUP(B112,'[155]m codes'!$A:$B,2,0)</f>
        <v>200032197</v>
      </c>
      <c r="Q112" s="64">
        <f t="shared" si="16"/>
        <v>0</v>
      </c>
    </row>
    <row r="113" spans="1:17" s="63" customFormat="1" ht="26.25" customHeight="1" x14ac:dyDescent="0.2">
      <c r="A113" s="50">
        <f t="shared" si="17"/>
        <v>7</v>
      </c>
      <c r="B113" s="51" t="s">
        <v>139</v>
      </c>
      <c r="C113" s="52" t="s">
        <v>46</v>
      </c>
      <c r="D113" s="53"/>
      <c r="E113" s="53"/>
      <c r="F113" s="53"/>
      <c r="G113" s="56"/>
      <c r="H113" s="53"/>
      <c r="I113" s="57">
        <v>4474</v>
      </c>
      <c r="J113" s="58"/>
      <c r="K113" s="59"/>
      <c r="L113" s="60"/>
      <c r="M113" s="53"/>
      <c r="N113" s="61"/>
      <c r="O113" s="62">
        <f t="shared" si="15"/>
        <v>0</v>
      </c>
      <c r="P113" s="63">
        <f>+VLOOKUP(B113,'[155]m codes'!$A:$B,2,0)</f>
        <v>200030275</v>
      </c>
      <c r="Q113" s="64">
        <f t="shared" si="16"/>
        <v>0</v>
      </c>
    </row>
    <row r="114" spans="1:17" s="63" customFormat="1" ht="26.25" customHeight="1" x14ac:dyDescent="0.2">
      <c r="A114" s="50">
        <f t="shared" si="17"/>
        <v>8</v>
      </c>
      <c r="B114" s="51" t="s">
        <v>140</v>
      </c>
      <c r="C114" s="52" t="s">
        <v>46</v>
      </c>
      <c r="D114" s="53"/>
      <c r="E114" s="53"/>
      <c r="F114" s="53"/>
      <c r="G114" s="56"/>
      <c r="H114" s="53"/>
      <c r="I114" s="57"/>
      <c r="J114" s="58"/>
      <c r="K114" s="59"/>
      <c r="L114" s="60"/>
      <c r="M114" s="53"/>
      <c r="N114" s="61"/>
      <c r="O114" s="62">
        <f t="shared" si="15"/>
        <v>0</v>
      </c>
      <c r="P114" s="63">
        <f>+VLOOKUP(B114,'[155]m codes'!$A:$B,2,0)</f>
        <v>200030276</v>
      </c>
      <c r="Q114" s="64">
        <f t="shared" si="16"/>
        <v>0</v>
      </c>
    </row>
    <row r="115" spans="1:17" s="78" customFormat="1" ht="26.25" customHeight="1" x14ac:dyDescent="0.25">
      <c r="A115" s="67"/>
      <c r="B115" s="68" t="s">
        <v>100</v>
      </c>
      <c r="C115" s="68"/>
      <c r="D115" s="69"/>
      <c r="E115" s="69"/>
      <c r="F115" s="69"/>
      <c r="G115" s="70"/>
      <c r="H115" s="69"/>
      <c r="I115" s="71"/>
      <c r="J115" s="72"/>
      <c r="K115" s="73"/>
      <c r="L115" s="74"/>
      <c r="M115" s="75"/>
      <c r="N115" s="76"/>
      <c r="O115" s="77"/>
      <c r="Q115" s="79"/>
    </row>
    <row r="116" spans="1:17" ht="26.25" customHeight="1" x14ac:dyDescent="0.25">
      <c r="A116" s="88" t="s">
        <v>141</v>
      </c>
      <c r="B116" s="89" t="s">
        <v>142</v>
      </c>
      <c r="C116" s="89"/>
      <c r="D116" s="90"/>
      <c r="E116" s="90"/>
      <c r="F116" s="90"/>
      <c r="G116" s="81"/>
      <c r="H116" s="90"/>
      <c r="I116" s="91"/>
      <c r="J116" s="92"/>
      <c r="K116" s="93"/>
      <c r="L116" s="94"/>
      <c r="M116" s="95"/>
      <c r="N116" s="96"/>
      <c r="O116" s="103"/>
      <c r="Q116" s="49"/>
    </row>
    <row r="117" spans="1:17" s="63" customFormat="1" ht="26.25" customHeight="1" x14ac:dyDescent="0.2">
      <c r="A117" s="50">
        <v>1</v>
      </c>
      <c r="B117" s="51" t="s">
        <v>143</v>
      </c>
      <c r="C117" s="52" t="s">
        <v>46</v>
      </c>
      <c r="D117" s="53"/>
      <c r="E117" s="53"/>
      <c r="F117" s="53"/>
      <c r="G117" s="56"/>
      <c r="H117" s="53"/>
      <c r="I117" s="57">
        <v>4474</v>
      </c>
      <c r="J117" s="58"/>
      <c r="K117" s="59"/>
      <c r="L117" s="60"/>
      <c r="M117" s="53"/>
      <c r="N117" s="61"/>
      <c r="O117" s="62">
        <f t="shared" ref="O117:O123" si="18">SUM(K117:N117)</f>
        <v>0</v>
      </c>
      <c r="P117" s="63">
        <f>+VLOOKUP(B117,'[155]m codes'!$A:$B,2,0)</f>
        <v>200030266</v>
      </c>
      <c r="Q117" s="64">
        <f t="shared" ref="Q117:Q123" si="19">+O117-F117</f>
        <v>0</v>
      </c>
    </row>
    <row r="118" spans="1:17" s="63" customFormat="1" ht="26.25" customHeight="1" x14ac:dyDescent="0.2">
      <c r="A118" s="50">
        <f>+A117+1</f>
        <v>2</v>
      </c>
      <c r="B118" s="51" t="s">
        <v>144</v>
      </c>
      <c r="C118" s="52" t="s">
        <v>46</v>
      </c>
      <c r="D118" s="53"/>
      <c r="E118" s="53"/>
      <c r="F118" s="53"/>
      <c r="G118" s="56"/>
      <c r="H118" s="53"/>
      <c r="I118" s="57"/>
      <c r="J118" s="58"/>
      <c r="K118" s="59"/>
      <c r="L118" s="60"/>
      <c r="M118" s="53"/>
      <c r="N118" s="61"/>
      <c r="O118" s="62">
        <f t="shared" si="18"/>
        <v>0</v>
      </c>
      <c r="P118" s="63">
        <f>+VLOOKUP(B118,'[155]m codes'!$A:$B,2,0)</f>
        <v>200030267</v>
      </c>
      <c r="Q118" s="64">
        <f t="shared" si="19"/>
        <v>0</v>
      </c>
    </row>
    <row r="119" spans="1:17" s="63" customFormat="1" ht="26.25" customHeight="1" x14ac:dyDescent="0.2">
      <c r="A119" s="50">
        <f t="shared" ref="A119:A123" si="20">+A118+1</f>
        <v>3</v>
      </c>
      <c r="B119" s="51" t="s">
        <v>145</v>
      </c>
      <c r="C119" s="52" t="s">
        <v>46</v>
      </c>
      <c r="D119" s="53"/>
      <c r="E119" s="53"/>
      <c r="F119" s="53"/>
      <c r="G119" s="56"/>
      <c r="H119" s="53"/>
      <c r="I119" s="57"/>
      <c r="J119" s="58"/>
      <c r="K119" s="59"/>
      <c r="L119" s="60"/>
      <c r="M119" s="53"/>
      <c r="N119" s="61"/>
      <c r="O119" s="62">
        <f t="shared" si="18"/>
        <v>0</v>
      </c>
      <c r="P119" s="63">
        <f>+VLOOKUP(B119,'[155]m codes'!$A:$B,2,0)</f>
        <v>200030268</v>
      </c>
      <c r="Q119" s="64">
        <f t="shared" si="19"/>
        <v>0</v>
      </c>
    </row>
    <row r="120" spans="1:17" s="63" customFormat="1" ht="26.25" customHeight="1" x14ac:dyDescent="0.2">
      <c r="A120" s="50">
        <f t="shared" si="20"/>
        <v>4</v>
      </c>
      <c r="B120" s="51" t="s">
        <v>146</v>
      </c>
      <c r="C120" s="52" t="s">
        <v>46</v>
      </c>
      <c r="D120" s="53"/>
      <c r="E120" s="53"/>
      <c r="F120" s="53"/>
      <c r="G120" s="56"/>
      <c r="H120" s="53"/>
      <c r="I120" s="57">
        <v>4474</v>
      </c>
      <c r="J120" s="58"/>
      <c r="K120" s="59"/>
      <c r="L120" s="60"/>
      <c r="M120" s="53"/>
      <c r="N120" s="61"/>
      <c r="O120" s="62">
        <f t="shared" si="18"/>
        <v>0</v>
      </c>
      <c r="P120" s="63">
        <f>+VLOOKUP(B120,'[155]m codes'!$A:$B,2,0)</f>
        <v>200030269</v>
      </c>
      <c r="Q120" s="64">
        <f t="shared" si="19"/>
        <v>0</v>
      </c>
    </row>
    <row r="121" spans="1:17" s="63" customFormat="1" ht="26.25" customHeight="1" x14ac:dyDescent="0.2">
      <c r="A121" s="50">
        <f t="shared" si="20"/>
        <v>5</v>
      </c>
      <c r="B121" s="51" t="s">
        <v>147</v>
      </c>
      <c r="C121" s="52" t="s">
        <v>46</v>
      </c>
      <c r="D121" s="53">
        <v>5</v>
      </c>
      <c r="E121" s="53"/>
      <c r="F121" s="53"/>
      <c r="G121" s="56"/>
      <c r="H121" s="53"/>
      <c r="I121" s="57"/>
      <c r="J121" s="58"/>
      <c r="K121" s="59"/>
      <c r="L121" s="60"/>
      <c r="M121" s="53"/>
      <c r="N121" s="61"/>
      <c r="O121" s="62">
        <f t="shared" si="18"/>
        <v>0</v>
      </c>
      <c r="P121" s="63">
        <f>+VLOOKUP(B121,'[155]m codes'!$A:$B,2,0)</f>
        <v>200030271</v>
      </c>
      <c r="Q121" s="64">
        <f t="shared" si="19"/>
        <v>0</v>
      </c>
    </row>
    <row r="122" spans="1:17" s="63" customFormat="1" ht="26.25" customHeight="1" x14ac:dyDescent="0.2">
      <c r="A122" s="50">
        <f t="shared" si="20"/>
        <v>6</v>
      </c>
      <c r="B122" s="51" t="s">
        <v>148</v>
      </c>
      <c r="C122" s="52" t="s">
        <v>46</v>
      </c>
      <c r="D122" s="53">
        <v>5</v>
      </c>
      <c r="E122" s="53"/>
      <c r="F122" s="53"/>
      <c r="G122" s="56"/>
      <c r="H122" s="53"/>
      <c r="I122" s="57"/>
      <c r="J122" s="58"/>
      <c r="K122" s="59"/>
      <c r="L122" s="60"/>
      <c r="M122" s="53"/>
      <c r="N122" s="61"/>
      <c r="O122" s="62">
        <f t="shared" si="18"/>
        <v>0</v>
      </c>
      <c r="P122" s="63">
        <f>+VLOOKUP(B122,'[155]m codes'!$A:$B,2,0)</f>
        <v>200030272</v>
      </c>
      <c r="Q122" s="64">
        <f t="shared" si="19"/>
        <v>0</v>
      </c>
    </row>
    <row r="123" spans="1:17" s="63" customFormat="1" ht="26.25" customHeight="1" x14ac:dyDescent="0.2">
      <c r="A123" s="50">
        <f t="shared" si="20"/>
        <v>7</v>
      </c>
      <c r="B123" s="51" t="s">
        <v>149</v>
      </c>
      <c r="C123" s="106" t="s">
        <v>150</v>
      </c>
      <c r="D123" s="53"/>
      <c r="E123" s="53"/>
      <c r="F123" s="53"/>
      <c r="G123" s="56"/>
      <c r="H123" s="53"/>
      <c r="I123" s="57">
        <v>4474</v>
      </c>
      <c r="J123" s="58"/>
      <c r="K123" s="59"/>
      <c r="L123" s="60"/>
      <c r="M123" s="53"/>
      <c r="N123" s="61"/>
      <c r="O123" s="62">
        <f t="shared" si="18"/>
        <v>0</v>
      </c>
      <c r="P123" s="63">
        <f>+VLOOKUP(B123,'[155]m codes'!$A:$B,2,0)</f>
        <v>200030274</v>
      </c>
      <c r="Q123" s="64">
        <f t="shared" si="19"/>
        <v>0</v>
      </c>
    </row>
    <row r="124" spans="1:17" s="78" customFormat="1" ht="26.25" customHeight="1" x14ac:dyDescent="0.25">
      <c r="A124" s="67"/>
      <c r="B124" s="68" t="s">
        <v>100</v>
      </c>
      <c r="C124" s="68"/>
      <c r="D124" s="69"/>
      <c r="E124" s="69"/>
      <c r="F124" s="69"/>
      <c r="G124" s="70"/>
      <c r="H124" s="69"/>
      <c r="I124" s="71"/>
      <c r="J124" s="72"/>
      <c r="K124" s="73"/>
      <c r="L124" s="74"/>
      <c r="M124" s="75"/>
      <c r="N124" s="76"/>
      <c r="O124" s="77"/>
      <c r="Q124" s="79"/>
    </row>
    <row r="125" spans="1:17" ht="26.25" customHeight="1" x14ac:dyDescent="0.25">
      <c r="A125" s="88" t="s">
        <v>151</v>
      </c>
      <c r="B125" s="89" t="s">
        <v>152</v>
      </c>
      <c r="C125" s="89"/>
      <c r="D125" s="90"/>
      <c r="E125" s="90"/>
      <c r="F125" s="90"/>
      <c r="G125" s="81"/>
      <c r="H125" s="90"/>
      <c r="I125" s="91"/>
      <c r="J125" s="92"/>
      <c r="K125" s="93"/>
      <c r="L125" s="94"/>
      <c r="M125" s="95"/>
      <c r="N125" s="96"/>
      <c r="O125" s="103"/>
      <c r="Q125" s="49"/>
    </row>
    <row r="126" spans="1:17" s="108" customFormat="1" ht="26.25" customHeight="1" x14ac:dyDescent="0.2">
      <c r="A126" s="107">
        <v>1</v>
      </c>
      <c r="B126" s="51" t="s">
        <v>153</v>
      </c>
      <c r="C126" s="52" t="s">
        <v>46</v>
      </c>
      <c r="D126" s="53"/>
      <c r="E126" s="53">
        <v>13</v>
      </c>
      <c r="F126" s="53"/>
      <c r="G126" s="56">
        <v>13</v>
      </c>
      <c r="H126" s="53"/>
      <c r="I126" s="57">
        <v>4474</v>
      </c>
      <c r="J126" s="58"/>
      <c r="K126" s="59"/>
      <c r="L126" s="60"/>
      <c r="M126" s="53"/>
      <c r="N126" s="61"/>
      <c r="O126" s="100">
        <f>SUM(K126:N126)</f>
        <v>0</v>
      </c>
      <c r="P126" s="108">
        <f>+VLOOKUP(B126,'[155]m codes'!$A:$B,2,0)</f>
        <v>200030277</v>
      </c>
      <c r="Q126" s="64">
        <f>+O126-F126</f>
        <v>0</v>
      </c>
    </row>
    <row r="127" spans="1:17" s="63" customFormat="1" ht="26.25" customHeight="1" x14ac:dyDescent="0.2">
      <c r="A127" s="50">
        <f>+A126+1</f>
        <v>2</v>
      </c>
      <c r="B127" s="51" t="s">
        <v>154</v>
      </c>
      <c r="C127" s="52" t="s">
        <v>46</v>
      </c>
      <c r="D127" s="53"/>
      <c r="E127" s="53"/>
      <c r="F127" s="53"/>
      <c r="G127" s="56"/>
      <c r="H127" s="53"/>
      <c r="I127" s="57"/>
      <c r="J127" s="58"/>
      <c r="K127" s="59"/>
      <c r="L127" s="60"/>
      <c r="M127" s="53"/>
      <c r="N127" s="61"/>
      <c r="O127" s="62">
        <f>SUM(K127:N127)</f>
        <v>0</v>
      </c>
      <c r="P127" s="63">
        <f>+VLOOKUP(B127,'[155]m codes'!$A:$B,2,0)</f>
        <v>200030278</v>
      </c>
      <c r="Q127" s="64">
        <f>+O127-F127</f>
        <v>0</v>
      </c>
    </row>
    <row r="128" spans="1:17" s="63" customFormat="1" ht="26.25" customHeight="1" x14ac:dyDescent="0.2">
      <c r="A128" s="50">
        <f t="shared" ref="A128:A130" si="21">+A127+1</f>
        <v>3</v>
      </c>
      <c r="B128" s="51" t="s">
        <v>155</v>
      </c>
      <c r="C128" s="52" t="s">
        <v>46</v>
      </c>
      <c r="D128" s="53"/>
      <c r="E128" s="53"/>
      <c r="F128" s="53"/>
      <c r="G128" s="56"/>
      <c r="H128" s="53"/>
      <c r="I128" s="57"/>
      <c r="J128" s="58"/>
      <c r="K128" s="59"/>
      <c r="L128" s="60"/>
      <c r="M128" s="53"/>
      <c r="N128" s="61"/>
      <c r="O128" s="62">
        <f>SUM(K128:N128)</f>
        <v>0</v>
      </c>
      <c r="P128" s="63">
        <f>+VLOOKUP(B128,'[155]m codes'!$A:$B,2,0)</f>
        <v>200030279</v>
      </c>
      <c r="Q128" s="64">
        <f>+O128-F128</f>
        <v>0</v>
      </c>
    </row>
    <row r="129" spans="1:17" s="63" customFormat="1" ht="26.25" customHeight="1" x14ac:dyDescent="0.2">
      <c r="A129" s="50">
        <f t="shared" si="21"/>
        <v>4</v>
      </c>
      <c r="B129" s="51" t="s">
        <v>156</v>
      </c>
      <c r="C129" s="52" t="s">
        <v>46</v>
      </c>
      <c r="D129" s="53"/>
      <c r="E129" s="53"/>
      <c r="F129" s="53"/>
      <c r="G129" s="56"/>
      <c r="H129" s="53"/>
      <c r="I129" s="57">
        <v>4474</v>
      </c>
      <c r="J129" s="58"/>
      <c r="K129" s="59"/>
      <c r="L129" s="60"/>
      <c r="M129" s="53"/>
      <c r="N129" s="61"/>
      <c r="O129" s="62">
        <f>SUM(K129:N129)</f>
        <v>0</v>
      </c>
      <c r="P129" s="63">
        <f>+VLOOKUP(B129,'[155]m codes'!$A:$B,2,0)</f>
        <v>200030280</v>
      </c>
      <c r="Q129" s="64">
        <f>+O129-F129</f>
        <v>0</v>
      </c>
    </row>
    <row r="130" spans="1:17" s="63" customFormat="1" ht="26.25" customHeight="1" x14ac:dyDescent="0.2">
      <c r="A130" s="50">
        <f t="shared" si="21"/>
        <v>5</v>
      </c>
      <c r="B130" s="51" t="s">
        <v>157</v>
      </c>
      <c r="C130" s="52" t="s">
        <v>46</v>
      </c>
      <c r="D130" s="53"/>
      <c r="E130" s="53"/>
      <c r="F130" s="53"/>
      <c r="G130" s="56"/>
      <c r="H130" s="53"/>
      <c r="I130" s="57"/>
      <c r="J130" s="58"/>
      <c r="K130" s="59"/>
      <c r="L130" s="60"/>
      <c r="M130" s="53"/>
      <c r="N130" s="61"/>
      <c r="O130" s="62">
        <f>SUM(K130:N130)</f>
        <v>0</v>
      </c>
      <c r="P130" s="63">
        <f>+VLOOKUP(B130,'[155]m codes'!$A:$B,2,0)</f>
        <v>200030282</v>
      </c>
      <c r="Q130" s="64">
        <f>+O130-F130</f>
        <v>0</v>
      </c>
    </row>
    <row r="131" spans="1:17" s="78" customFormat="1" ht="26.25" customHeight="1" x14ac:dyDescent="0.25">
      <c r="A131" s="67"/>
      <c r="B131" s="68" t="s">
        <v>100</v>
      </c>
      <c r="C131" s="68"/>
      <c r="D131" s="69"/>
      <c r="E131" s="69"/>
      <c r="F131" s="69"/>
      <c r="G131" s="70"/>
      <c r="H131" s="69"/>
      <c r="I131" s="71"/>
      <c r="J131" s="72"/>
      <c r="K131" s="73"/>
      <c r="L131" s="74"/>
      <c r="M131" s="75"/>
      <c r="N131" s="76"/>
      <c r="O131" s="77"/>
      <c r="Q131" s="79"/>
    </row>
    <row r="132" spans="1:17" s="48" customFormat="1" ht="26.25" customHeight="1" x14ac:dyDescent="0.2">
      <c r="A132" s="38">
        <v>1</v>
      </c>
      <c r="B132" s="39" t="s">
        <v>1</v>
      </c>
      <c r="C132" s="39"/>
      <c r="D132" s="40"/>
      <c r="E132" s="40"/>
      <c r="F132" s="40"/>
      <c r="G132" s="41"/>
      <c r="H132" s="40"/>
      <c r="I132" s="40"/>
      <c r="J132" s="109"/>
      <c r="K132" s="110"/>
      <c r="L132" s="111"/>
      <c r="M132" s="40"/>
      <c r="N132" s="112"/>
      <c r="O132" s="113"/>
      <c r="Q132" s="114"/>
    </row>
    <row r="133" spans="1:17" s="101" customFormat="1" ht="26.25" customHeight="1" x14ac:dyDescent="0.2">
      <c r="A133" s="98">
        <v>1</v>
      </c>
      <c r="B133" s="99" t="s">
        <v>158</v>
      </c>
      <c r="C133" s="52" t="s">
        <v>31</v>
      </c>
      <c r="D133" s="53"/>
      <c r="E133" s="53"/>
      <c r="F133" s="53"/>
      <c r="G133" s="56"/>
      <c r="H133" s="53"/>
      <c r="I133" s="57">
        <v>4474</v>
      </c>
      <c r="J133" s="58"/>
      <c r="K133" s="53">
        <f>+K3</f>
        <v>0</v>
      </c>
      <c r="L133" s="53">
        <f>+L3</f>
        <v>0</v>
      </c>
      <c r="M133" s="53"/>
      <c r="N133" s="61"/>
      <c r="O133" s="100">
        <f t="shared" ref="O133:O154" si="22">SUM(K133:N133)</f>
        <v>0</v>
      </c>
      <c r="P133" s="101">
        <f>+VLOOKUP(B133,'[155]m codes'!$A:$B,2,0)</f>
        <v>1200000409</v>
      </c>
      <c r="Q133" s="53">
        <f t="shared" ref="Q133:Q154" si="23">+O133-F133</f>
        <v>0</v>
      </c>
    </row>
    <row r="134" spans="1:17" s="63" customFormat="1" ht="26.25" customHeight="1" x14ac:dyDescent="0.2">
      <c r="A134" s="50">
        <f>+A133+1</f>
        <v>2</v>
      </c>
      <c r="B134" s="51" t="s">
        <v>159</v>
      </c>
      <c r="C134" s="52" t="s">
        <v>31</v>
      </c>
      <c r="D134" s="53"/>
      <c r="E134" s="53"/>
      <c r="F134" s="53"/>
      <c r="G134" s="56"/>
      <c r="H134" s="53"/>
      <c r="I134" s="57"/>
      <c r="J134" s="58"/>
      <c r="K134" s="53">
        <f>+K3*5</f>
        <v>0</v>
      </c>
      <c r="L134" s="53">
        <f>+L3*5</f>
        <v>0</v>
      </c>
      <c r="M134" s="53"/>
      <c r="N134" s="61"/>
      <c r="O134" s="62">
        <f t="shared" si="22"/>
        <v>0</v>
      </c>
      <c r="P134" s="63">
        <f>+VLOOKUP(B134,'[155]m codes'!$A:$B,2,0)</f>
        <v>1200000408</v>
      </c>
      <c r="Q134" s="64">
        <f t="shared" si="23"/>
        <v>0</v>
      </c>
    </row>
    <row r="135" spans="1:17" s="63" customFormat="1" ht="26.25" customHeight="1" x14ac:dyDescent="0.2">
      <c r="A135" s="50">
        <f t="shared" ref="A135:A154" si="24">+A134+1</f>
        <v>3</v>
      </c>
      <c r="B135" s="51" t="s">
        <v>160</v>
      </c>
      <c r="C135" s="52" t="s">
        <v>46</v>
      </c>
      <c r="D135" s="53"/>
      <c r="E135" s="53"/>
      <c r="F135" s="53"/>
      <c r="G135" s="56"/>
      <c r="H135" s="53"/>
      <c r="I135" s="57">
        <v>4474</v>
      </c>
      <c r="J135" s="58"/>
      <c r="K135" s="53">
        <f>+K3</f>
        <v>0</v>
      </c>
      <c r="L135" s="53">
        <f>+L3</f>
        <v>0</v>
      </c>
      <c r="M135" s="53"/>
      <c r="N135" s="61"/>
      <c r="O135" s="62">
        <f t="shared" si="22"/>
        <v>0</v>
      </c>
      <c r="P135" s="63">
        <f>+VLOOKUP(B135,'[155]m codes'!$A:$B,2,0)</f>
        <v>1200000231</v>
      </c>
      <c r="Q135" s="64">
        <f t="shared" si="23"/>
        <v>0</v>
      </c>
    </row>
    <row r="136" spans="1:17" s="63" customFormat="1" ht="26.25" customHeight="1" x14ac:dyDescent="0.2">
      <c r="A136" s="50">
        <f t="shared" si="24"/>
        <v>4</v>
      </c>
      <c r="B136" s="51" t="s">
        <v>161</v>
      </c>
      <c r="C136" s="52" t="s">
        <v>46</v>
      </c>
      <c r="D136" s="53"/>
      <c r="E136" s="53"/>
      <c r="F136" s="53"/>
      <c r="G136" s="56"/>
      <c r="H136" s="53"/>
      <c r="I136" s="57"/>
      <c r="J136" s="58"/>
      <c r="K136" s="53">
        <f>+ROUND(K3*0.9,0)</f>
        <v>0</v>
      </c>
      <c r="L136" s="53"/>
      <c r="M136" s="53"/>
      <c r="N136" s="61"/>
      <c r="O136" s="62">
        <f t="shared" si="22"/>
        <v>0</v>
      </c>
      <c r="P136" s="63">
        <f>+VLOOKUP(B136,'[155]m codes'!$A:$B,2,0)</f>
        <v>1200000410</v>
      </c>
      <c r="Q136" s="64">
        <f t="shared" si="23"/>
        <v>0</v>
      </c>
    </row>
    <row r="137" spans="1:17" s="63" customFormat="1" ht="26.25" customHeight="1" x14ac:dyDescent="0.2">
      <c r="A137" s="50">
        <f t="shared" si="24"/>
        <v>5</v>
      </c>
      <c r="B137" s="51" t="s">
        <v>162</v>
      </c>
      <c r="C137" s="52" t="s">
        <v>46</v>
      </c>
      <c r="D137" s="53"/>
      <c r="E137" s="53"/>
      <c r="F137" s="53"/>
      <c r="G137" s="56"/>
      <c r="H137" s="53"/>
      <c r="I137" s="57"/>
      <c r="J137" s="58"/>
      <c r="K137" s="53"/>
      <c r="L137" s="53"/>
      <c r="M137" s="53"/>
      <c r="N137" s="61"/>
      <c r="O137" s="62">
        <f t="shared" si="22"/>
        <v>0</v>
      </c>
      <c r="P137" s="63">
        <f>+VLOOKUP(B137,'[155]m codes'!$A:$B,2,0)</f>
        <v>1200000425</v>
      </c>
      <c r="Q137" s="64">
        <f t="shared" si="23"/>
        <v>0</v>
      </c>
    </row>
    <row r="138" spans="1:17" s="63" customFormat="1" ht="26.25" customHeight="1" x14ac:dyDescent="0.2">
      <c r="A138" s="50">
        <f t="shared" si="24"/>
        <v>6</v>
      </c>
      <c r="B138" s="115" t="s">
        <v>163</v>
      </c>
      <c r="C138" s="52" t="s">
        <v>46</v>
      </c>
      <c r="D138" s="53"/>
      <c r="E138" s="53"/>
      <c r="F138" s="53"/>
      <c r="G138" s="56"/>
      <c r="H138" s="53"/>
      <c r="I138" s="57">
        <v>4474</v>
      </c>
      <c r="J138" s="58"/>
      <c r="K138" s="53"/>
      <c r="L138" s="53"/>
      <c r="M138" s="53"/>
      <c r="N138" s="61"/>
      <c r="O138" s="62">
        <f t="shared" si="22"/>
        <v>0</v>
      </c>
      <c r="P138" s="63">
        <f>+VLOOKUP(B138,'[155]m codes'!$A:$B,2,0)</f>
        <v>1200000411</v>
      </c>
      <c r="Q138" s="64">
        <f t="shared" si="23"/>
        <v>0</v>
      </c>
    </row>
    <row r="139" spans="1:17" s="63" customFormat="1" ht="26.25" customHeight="1" x14ac:dyDescent="0.2">
      <c r="A139" s="50">
        <f t="shared" si="24"/>
        <v>7</v>
      </c>
      <c r="B139" s="115" t="s">
        <v>164</v>
      </c>
      <c r="C139" s="52" t="s">
        <v>46</v>
      </c>
      <c r="D139" s="53"/>
      <c r="E139" s="53"/>
      <c r="F139" s="53"/>
      <c r="G139" s="56"/>
      <c r="H139" s="53"/>
      <c r="I139" s="57"/>
      <c r="J139" s="58"/>
      <c r="K139" s="53"/>
      <c r="L139" s="53"/>
      <c r="M139" s="53"/>
      <c r="N139" s="61"/>
      <c r="O139" s="62">
        <f t="shared" si="22"/>
        <v>0</v>
      </c>
      <c r="P139" s="63">
        <f>+VLOOKUP(B139,'[155]m codes'!$A:$B,2,0)</f>
        <v>900008156</v>
      </c>
      <c r="Q139" s="64">
        <f t="shared" si="23"/>
        <v>0</v>
      </c>
    </row>
    <row r="140" spans="1:17" s="63" customFormat="1" ht="26.25" customHeight="1" x14ac:dyDescent="0.2">
      <c r="A140" s="50">
        <f t="shared" si="24"/>
        <v>8</v>
      </c>
      <c r="B140" s="115" t="s">
        <v>165</v>
      </c>
      <c r="C140" s="52" t="s">
        <v>46</v>
      </c>
      <c r="D140" s="53"/>
      <c r="E140" s="53"/>
      <c r="F140" s="53"/>
      <c r="G140" s="56"/>
      <c r="H140" s="53"/>
      <c r="I140" s="57"/>
      <c r="J140" s="58"/>
      <c r="K140" s="53"/>
      <c r="L140" s="53"/>
      <c r="M140" s="53"/>
      <c r="N140" s="61"/>
      <c r="O140" s="62">
        <f t="shared" si="22"/>
        <v>0</v>
      </c>
      <c r="P140" s="63">
        <f>+VLOOKUP(B140,'[155]m codes'!$A:$B,2,0)</f>
        <v>900008157</v>
      </c>
      <c r="Q140" s="64">
        <f t="shared" si="23"/>
        <v>0</v>
      </c>
    </row>
    <row r="141" spans="1:17" s="63" customFormat="1" ht="26.25" customHeight="1" x14ac:dyDescent="0.2">
      <c r="A141" s="50">
        <f t="shared" si="24"/>
        <v>9</v>
      </c>
      <c r="B141" s="115" t="s">
        <v>166</v>
      </c>
      <c r="C141" s="52" t="s">
        <v>46</v>
      </c>
      <c r="D141" s="53"/>
      <c r="E141" s="53"/>
      <c r="F141" s="53"/>
      <c r="G141" s="56"/>
      <c r="H141" s="53"/>
      <c r="I141" s="57">
        <v>4474</v>
      </c>
      <c r="J141" s="58"/>
      <c r="K141" s="53"/>
      <c r="L141" s="53"/>
      <c r="M141" s="53"/>
      <c r="N141" s="61"/>
      <c r="O141" s="62">
        <f t="shared" si="22"/>
        <v>0</v>
      </c>
      <c r="P141" s="63">
        <f>+VLOOKUP(B141,'[155]m codes'!$A:$B,2,0)</f>
        <v>900008159</v>
      </c>
      <c r="Q141" s="64">
        <f t="shared" si="23"/>
        <v>0</v>
      </c>
    </row>
    <row r="142" spans="1:17" s="63" customFormat="1" ht="26.25" customHeight="1" x14ac:dyDescent="0.2">
      <c r="A142" s="50">
        <f t="shared" si="24"/>
        <v>10</v>
      </c>
      <c r="B142" s="51" t="s">
        <v>167</v>
      </c>
      <c r="C142" s="52" t="s">
        <v>46</v>
      </c>
      <c r="D142" s="53"/>
      <c r="E142" s="53"/>
      <c r="F142" s="53"/>
      <c r="G142" s="56"/>
      <c r="H142" s="53"/>
      <c r="I142" s="57"/>
      <c r="J142" s="58"/>
      <c r="K142" s="53"/>
      <c r="L142" s="53"/>
      <c r="M142" s="53"/>
      <c r="N142" s="61"/>
      <c r="O142" s="62">
        <f t="shared" si="22"/>
        <v>0</v>
      </c>
      <c r="P142" s="63">
        <f>+VLOOKUP(B142,'[155]m codes'!$A:$B,2,0)</f>
        <v>900008617</v>
      </c>
      <c r="Q142" s="64">
        <f t="shared" si="23"/>
        <v>0</v>
      </c>
    </row>
    <row r="143" spans="1:17" s="63" customFormat="1" ht="26.25" customHeight="1" x14ac:dyDescent="0.2">
      <c r="A143" s="50">
        <f t="shared" si="24"/>
        <v>11</v>
      </c>
      <c r="B143" s="51" t="s">
        <v>168</v>
      </c>
      <c r="C143" s="52" t="s">
        <v>46</v>
      </c>
      <c r="D143" s="53"/>
      <c r="E143" s="53"/>
      <c r="F143" s="53"/>
      <c r="G143" s="56"/>
      <c r="H143" s="53"/>
      <c r="I143" s="57"/>
      <c r="J143" s="58"/>
      <c r="K143" s="53"/>
      <c r="L143" s="53"/>
      <c r="M143" s="53"/>
      <c r="N143" s="61"/>
      <c r="O143" s="62">
        <f t="shared" si="22"/>
        <v>0</v>
      </c>
      <c r="P143" s="63">
        <f>+VLOOKUP(B143,'[155]m codes'!$A:$B,2,0)</f>
        <v>900007416</v>
      </c>
      <c r="Q143" s="64">
        <f t="shared" si="23"/>
        <v>0</v>
      </c>
    </row>
    <row r="144" spans="1:17" s="63" customFormat="1" ht="26.25" customHeight="1" x14ac:dyDescent="0.2">
      <c r="A144" s="50">
        <f t="shared" si="24"/>
        <v>12</v>
      </c>
      <c r="B144" s="51" t="s">
        <v>169</v>
      </c>
      <c r="C144" s="52" t="s">
        <v>46</v>
      </c>
      <c r="D144" s="53"/>
      <c r="E144" s="53"/>
      <c r="F144" s="53"/>
      <c r="G144" s="56"/>
      <c r="H144" s="53"/>
      <c r="I144" s="57"/>
      <c r="J144" s="58"/>
      <c r="K144" s="53">
        <f>+K3*2</f>
        <v>0</v>
      </c>
      <c r="L144" s="53">
        <f>+L3*2</f>
        <v>0</v>
      </c>
      <c r="M144" s="53"/>
      <c r="N144" s="61"/>
      <c r="O144" s="62">
        <f t="shared" si="22"/>
        <v>0</v>
      </c>
      <c r="P144" s="63">
        <f>+VLOOKUP(B144,'[155]m codes'!$A:$B,2,0)</f>
        <v>1200000419</v>
      </c>
      <c r="Q144" s="64">
        <f t="shared" si="23"/>
        <v>0</v>
      </c>
    </row>
    <row r="145" spans="1:17" s="63" customFormat="1" ht="26.25" customHeight="1" x14ac:dyDescent="0.2">
      <c r="A145" s="50">
        <f t="shared" si="24"/>
        <v>13</v>
      </c>
      <c r="B145" s="51" t="s">
        <v>170</v>
      </c>
      <c r="C145" s="52" t="s">
        <v>46</v>
      </c>
      <c r="D145" s="53"/>
      <c r="E145" s="53"/>
      <c r="F145" s="53"/>
      <c r="G145" s="56"/>
      <c r="H145" s="53"/>
      <c r="I145" s="57"/>
      <c r="J145" s="58"/>
      <c r="K145" s="53">
        <f>+K3</f>
        <v>0</v>
      </c>
      <c r="L145" s="53">
        <f>+L3</f>
        <v>0</v>
      </c>
      <c r="M145" s="53"/>
      <c r="N145" s="61"/>
      <c r="O145" s="62">
        <f t="shared" si="22"/>
        <v>0</v>
      </c>
      <c r="P145" s="63">
        <f>+VLOOKUP(B145,'[155]m codes'!$A:$B,2,0)</f>
        <v>1200000416</v>
      </c>
      <c r="Q145" s="64">
        <f t="shared" si="23"/>
        <v>0</v>
      </c>
    </row>
    <row r="146" spans="1:17" s="63" customFormat="1" ht="26.25" customHeight="1" x14ac:dyDescent="0.2">
      <c r="A146" s="50">
        <f t="shared" si="24"/>
        <v>14</v>
      </c>
      <c r="B146" s="51" t="s">
        <v>171</v>
      </c>
      <c r="C146" s="52" t="s">
        <v>46</v>
      </c>
      <c r="D146" s="53"/>
      <c r="E146" s="53"/>
      <c r="F146" s="53"/>
      <c r="G146" s="56"/>
      <c r="H146" s="53"/>
      <c r="I146" s="57">
        <v>4474</v>
      </c>
      <c r="J146" s="58"/>
      <c r="K146" s="53"/>
      <c r="L146" s="53"/>
      <c r="M146" s="53"/>
      <c r="N146" s="61"/>
      <c r="O146" s="62">
        <f t="shared" si="22"/>
        <v>0</v>
      </c>
      <c r="P146" s="63">
        <f>+VLOOKUP(B146,'[155]m codes'!$A:$B,2,0)</f>
        <v>1200000418</v>
      </c>
      <c r="Q146" s="64">
        <f t="shared" si="23"/>
        <v>0</v>
      </c>
    </row>
    <row r="147" spans="1:17" s="63" customFormat="1" ht="26.25" customHeight="1" x14ac:dyDescent="0.2">
      <c r="A147" s="50">
        <f t="shared" si="24"/>
        <v>15</v>
      </c>
      <c r="B147" s="51" t="s">
        <v>172</v>
      </c>
      <c r="C147" s="52" t="s">
        <v>46</v>
      </c>
      <c r="D147" s="53"/>
      <c r="E147" s="53"/>
      <c r="F147" s="53"/>
      <c r="G147" s="56"/>
      <c r="H147" s="53"/>
      <c r="I147" s="57"/>
      <c r="J147" s="58"/>
      <c r="K147" s="53">
        <f>+K3</f>
        <v>0</v>
      </c>
      <c r="L147" s="53">
        <f>+L3</f>
        <v>0</v>
      </c>
      <c r="M147" s="53"/>
      <c r="N147" s="61"/>
      <c r="O147" s="62">
        <f t="shared" si="22"/>
        <v>0</v>
      </c>
      <c r="P147" s="63">
        <f>+VLOOKUP(B147,'[155]m codes'!$A:$B,2,0)</f>
        <v>1200000450</v>
      </c>
      <c r="Q147" s="64">
        <f t="shared" si="23"/>
        <v>0</v>
      </c>
    </row>
    <row r="148" spans="1:17" s="63" customFormat="1" ht="26.25" customHeight="1" x14ac:dyDescent="0.2">
      <c r="A148" s="50">
        <f t="shared" si="24"/>
        <v>16</v>
      </c>
      <c r="B148" s="51" t="s">
        <v>173</v>
      </c>
      <c r="C148" s="52" t="s">
        <v>46</v>
      </c>
      <c r="D148" s="53"/>
      <c r="E148" s="53"/>
      <c r="F148" s="53"/>
      <c r="G148" s="56"/>
      <c r="H148" s="53"/>
      <c r="I148" s="57"/>
      <c r="J148" s="58"/>
      <c r="K148" s="53">
        <f>+K3</f>
        <v>0</v>
      </c>
      <c r="L148" s="53">
        <f>+L3</f>
        <v>0</v>
      </c>
      <c r="M148" s="53"/>
      <c r="N148" s="61"/>
      <c r="O148" s="62">
        <f t="shared" si="22"/>
        <v>0</v>
      </c>
      <c r="P148" s="63">
        <f>+VLOOKUP(B148,'[155]m codes'!$A:$B,2,0)</f>
        <v>1200000451</v>
      </c>
      <c r="Q148" s="64">
        <f t="shared" si="23"/>
        <v>0</v>
      </c>
    </row>
    <row r="149" spans="1:17" s="63" customFormat="1" ht="26.25" customHeight="1" x14ac:dyDescent="0.2">
      <c r="A149" s="50">
        <f t="shared" si="24"/>
        <v>17</v>
      </c>
      <c r="B149" s="51" t="s">
        <v>174</v>
      </c>
      <c r="C149" s="52" t="s">
        <v>46</v>
      </c>
      <c r="D149" s="53"/>
      <c r="E149" s="53"/>
      <c r="F149" s="53"/>
      <c r="G149" s="56"/>
      <c r="H149" s="53"/>
      <c r="I149" s="57"/>
      <c r="J149" s="58"/>
      <c r="K149" s="53">
        <f>+K3</f>
        <v>0</v>
      </c>
      <c r="L149" s="53">
        <f>+L3</f>
        <v>0</v>
      </c>
      <c r="M149" s="53"/>
      <c r="N149" s="61"/>
      <c r="O149" s="62">
        <f t="shared" si="22"/>
        <v>0</v>
      </c>
      <c r="P149" s="63">
        <f>+VLOOKUP(B149,'[155]m codes'!$A:$B,2,0)</f>
        <v>1200000448</v>
      </c>
      <c r="Q149" s="64">
        <f t="shared" si="23"/>
        <v>0</v>
      </c>
    </row>
    <row r="150" spans="1:17" s="63" customFormat="1" ht="26.25" customHeight="1" x14ac:dyDescent="0.2">
      <c r="A150" s="50">
        <f t="shared" si="24"/>
        <v>18</v>
      </c>
      <c r="B150" s="51" t="s">
        <v>175</v>
      </c>
      <c r="C150" s="52" t="s">
        <v>46</v>
      </c>
      <c r="D150" s="53"/>
      <c r="E150" s="53"/>
      <c r="F150" s="53"/>
      <c r="G150" s="56"/>
      <c r="H150" s="53"/>
      <c r="I150" s="57">
        <v>4474</v>
      </c>
      <c r="J150" s="58"/>
      <c r="K150" s="53">
        <f>+K3</f>
        <v>0</v>
      </c>
      <c r="L150" s="53">
        <f>+L3</f>
        <v>0</v>
      </c>
      <c r="M150" s="53"/>
      <c r="N150" s="61"/>
      <c r="O150" s="62">
        <f t="shared" si="22"/>
        <v>0</v>
      </c>
      <c r="P150" s="63">
        <f>+VLOOKUP(B150,'[155]m codes'!$A:$B,2,0)</f>
        <v>1200000417</v>
      </c>
      <c r="Q150" s="64">
        <f t="shared" si="23"/>
        <v>0</v>
      </c>
    </row>
    <row r="151" spans="1:17" s="63" customFormat="1" ht="26.25" customHeight="1" x14ac:dyDescent="0.2">
      <c r="A151" s="50">
        <f t="shared" si="24"/>
        <v>19</v>
      </c>
      <c r="B151" s="51" t="s">
        <v>176</v>
      </c>
      <c r="C151" s="52" t="s">
        <v>46</v>
      </c>
      <c r="D151" s="53"/>
      <c r="E151" s="53"/>
      <c r="F151" s="53"/>
      <c r="G151" s="56"/>
      <c r="H151" s="53"/>
      <c r="I151" s="57"/>
      <c r="J151" s="58"/>
      <c r="K151" s="53">
        <f>+K3</f>
        <v>0</v>
      </c>
      <c r="L151" s="53">
        <f>+L3</f>
        <v>0</v>
      </c>
      <c r="M151" s="53"/>
      <c r="N151" s="61"/>
      <c r="O151" s="62">
        <f t="shared" si="22"/>
        <v>0</v>
      </c>
      <c r="P151" s="63">
        <f>+VLOOKUP(B151,'[155]m codes'!$A:$B,2,0)</f>
        <v>1200000414</v>
      </c>
      <c r="Q151" s="64">
        <f t="shared" si="23"/>
        <v>0</v>
      </c>
    </row>
    <row r="152" spans="1:17" s="63" customFormat="1" ht="26.25" customHeight="1" x14ac:dyDescent="0.2">
      <c r="A152" s="50">
        <f t="shared" si="24"/>
        <v>20</v>
      </c>
      <c r="B152" s="51" t="s">
        <v>177</v>
      </c>
      <c r="C152" s="52" t="s">
        <v>46</v>
      </c>
      <c r="D152" s="53"/>
      <c r="E152" s="53"/>
      <c r="F152" s="53"/>
      <c r="G152" s="56"/>
      <c r="H152" s="53"/>
      <c r="I152" s="57"/>
      <c r="J152" s="58"/>
      <c r="K152" s="59"/>
      <c r="L152" s="53"/>
      <c r="M152" s="53"/>
      <c r="N152" s="61"/>
      <c r="O152" s="62">
        <f t="shared" si="22"/>
        <v>0</v>
      </c>
      <c r="P152" s="63">
        <f>+VLOOKUP(B152,'[155]m codes'!$A:$B,2,0)</f>
        <v>1200000415</v>
      </c>
      <c r="Q152" s="64">
        <f t="shared" si="23"/>
        <v>0</v>
      </c>
    </row>
    <row r="153" spans="1:17" s="63" customFormat="1" ht="26.25" customHeight="1" x14ac:dyDescent="0.2">
      <c r="A153" s="50">
        <f t="shared" si="24"/>
        <v>21</v>
      </c>
      <c r="B153" s="51" t="s">
        <v>178</v>
      </c>
      <c r="C153" s="52" t="s">
        <v>46</v>
      </c>
      <c r="D153" s="53"/>
      <c r="E153" s="53"/>
      <c r="F153" s="53"/>
      <c r="G153" s="56"/>
      <c r="H153" s="53">
        <f t="shared" ref="H153:H154" si="25">D153-E153</f>
        <v>0</v>
      </c>
      <c r="I153" s="57"/>
      <c r="J153" s="58"/>
      <c r="K153" s="59"/>
      <c r="L153" s="53"/>
      <c r="M153" s="53"/>
      <c r="N153" s="61"/>
      <c r="O153" s="62">
        <f t="shared" si="22"/>
        <v>0</v>
      </c>
      <c r="P153" s="63">
        <f>+VLOOKUP(B153,'[155]m codes'!$A:$B,2,0)</f>
        <v>200001364</v>
      </c>
      <c r="Q153" s="64">
        <f t="shared" si="23"/>
        <v>0</v>
      </c>
    </row>
    <row r="154" spans="1:17" s="63" customFormat="1" ht="26.25" customHeight="1" x14ac:dyDescent="0.2">
      <c r="A154" s="116">
        <f t="shared" si="24"/>
        <v>22</v>
      </c>
      <c r="B154" s="117"/>
      <c r="C154" s="53"/>
      <c r="D154" s="53"/>
      <c r="E154" s="53"/>
      <c r="F154" s="53"/>
      <c r="G154" s="56"/>
      <c r="H154" s="53">
        <f t="shared" si="25"/>
        <v>0</v>
      </c>
      <c r="I154" s="57"/>
      <c r="J154" s="58"/>
      <c r="K154" s="59"/>
      <c r="L154" s="60"/>
      <c r="M154" s="53"/>
      <c r="N154" s="61"/>
      <c r="O154" s="62">
        <f t="shared" si="22"/>
        <v>0</v>
      </c>
      <c r="P154" s="63" t="e">
        <f>+VLOOKUP(B154,'[155]m codes'!$A:$B,2,0)</f>
        <v>#N/A</v>
      </c>
      <c r="Q154" s="64">
        <f t="shared" si="23"/>
        <v>0</v>
      </c>
    </row>
    <row r="155" spans="1:17" s="78" customFormat="1" ht="26.25" customHeight="1" x14ac:dyDescent="0.25">
      <c r="A155" s="118"/>
      <c r="B155" s="75" t="s">
        <v>100</v>
      </c>
      <c r="C155" s="75"/>
      <c r="D155" s="69"/>
      <c r="E155" s="69"/>
      <c r="F155" s="69"/>
      <c r="G155" s="70"/>
      <c r="H155" s="69"/>
      <c r="I155" s="71"/>
      <c r="J155" s="72"/>
      <c r="K155" s="73"/>
      <c r="L155" s="74"/>
      <c r="M155" s="75"/>
      <c r="N155" s="76"/>
      <c r="O155" s="77"/>
      <c r="Q155" s="79"/>
    </row>
    <row r="156" spans="1:17" x14ac:dyDescent="0.25">
      <c r="A156" s="119"/>
      <c r="B156" s="120"/>
      <c r="C156" s="120"/>
      <c r="D156" s="119"/>
      <c r="E156" s="119"/>
      <c r="F156" s="119"/>
      <c r="G156" s="119"/>
      <c r="H156" s="119"/>
      <c r="I156" s="121"/>
      <c r="J156" s="120"/>
      <c r="K156" s="122"/>
      <c r="L156" s="123"/>
      <c r="M156" s="123"/>
      <c r="N156" s="124"/>
      <c r="O156" s="120"/>
      <c r="Q156" s="125"/>
    </row>
    <row r="157" spans="1:17" x14ac:dyDescent="0.25">
      <c r="A157" s="119"/>
      <c r="B157" s="120"/>
      <c r="C157" s="120"/>
      <c r="D157" s="119"/>
      <c r="E157" s="119"/>
      <c r="F157" s="119"/>
      <c r="G157" s="119"/>
      <c r="H157" s="119"/>
      <c r="I157" s="121"/>
      <c r="J157" s="120"/>
      <c r="K157" s="122"/>
      <c r="L157" s="123"/>
      <c r="M157" s="123"/>
      <c r="N157" s="124"/>
      <c r="O157" s="120"/>
      <c r="Q157" s="125"/>
    </row>
    <row r="158" spans="1:17" x14ac:dyDescent="0.25">
      <c r="A158" s="119"/>
      <c r="B158" s="120"/>
      <c r="C158" s="120"/>
      <c r="D158" s="119"/>
      <c r="E158" s="119"/>
      <c r="F158" s="119"/>
      <c r="G158" s="119"/>
      <c r="H158" s="119"/>
      <c r="I158" s="121"/>
      <c r="J158" s="120"/>
      <c r="K158" s="122"/>
      <c r="L158" s="123"/>
      <c r="M158" s="123"/>
      <c r="N158" s="124"/>
      <c r="O158" s="120"/>
      <c r="Q158" s="125"/>
    </row>
    <row r="159" spans="1:17" s="131" customFormat="1" ht="14.25" x14ac:dyDescent="0.25">
      <c r="A159" s="241" t="s">
        <v>179</v>
      </c>
      <c r="B159" s="241"/>
      <c r="C159" s="241"/>
      <c r="D159" s="241"/>
      <c r="E159" s="241"/>
      <c r="F159" s="241"/>
      <c r="G159" s="241"/>
      <c r="H159" s="241"/>
      <c r="I159" s="241"/>
      <c r="J159" s="241"/>
      <c r="K159" s="127"/>
      <c r="L159" s="128"/>
      <c r="M159" s="128"/>
      <c r="N159" s="129"/>
      <c r="O159" s="130"/>
      <c r="Q159" s="132"/>
    </row>
    <row r="162" spans="2:17" x14ac:dyDescent="0.25">
      <c r="B162" s="133"/>
      <c r="D162"/>
      <c r="E162"/>
      <c r="F162"/>
      <c r="G162"/>
      <c r="H162"/>
      <c r="I162"/>
      <c r="K162"/>
      <c r="L162"/>
      <c r="M162"/>
      <c r="N162"/>
      <c r="O162"/>
      <c r="Q162"/>
    </row>
    <row r="163" spans="2:17" ht="15.75" x14ac:dyDescent="0.25">
      <c r="B163" s="134" t="s">
        <v>180</v>
      </c>
      <c r="D163"/>
      <c r="E163"/>
      <c r="F163"/>
      <c r="G163"/>
      <c r="H163"/>
      <c r="I163"/>
      <c r="K163"/>
      <c r="L163"/>
      <c r="M163"/>
      <c r="N163"/>
      <c r="O163"/>
      <c r="Q163"/>
    </row>
    <row r="164" spans="2:17" x14ac:dyDescent="0.25">
      <c r="B164" s="133"/>
      <c r="D164"/>
      <c r="E164"/>
      <c r="F164"/>
      <c r="G164"/>
      <c r="H164"/>
      <c r="I164"/>
      <c r="K164"/>
      <c r="L164"/>
      <c r="M164"/>
      <c r="N164"/>
      <c r="O164"/>
      <c r="Q164"/>
    </row>
    <row r="165" spans="2:17" x14ac:dyDescent="0.25">
      <c r="B165" s="133"/>
      <c r="D165"/>
      <c r="E165"/>
      <c r="F165"/>
      <c r="G165"/>
      <c r="H165"/>
      <c r="I165"/>
      <c r="K165"/>
      <c r="L165"/>
      <c r="M165"/>
      <c r="N165"/>
      <c r="O165"/>
      <c r="Q165"/>
    </row>
    <row r="166" spans="2:17" x14ac:dyDescent="0.25">
      <c r="B166" s="133"/>
      <c r="D166"/>
      <c r="E166"/>
      <c r="F166"/>
      <c r="G166"/>
      <c r="H166"/>
      <c r="I166"/>
      <c r="K166"/>
      <c r="L166"/>
      <c r="M166"/>
      <c r="N166"/>
      <c r="O166"/>
      <c r="Q166"/>
    </row>
    <row r="167" spans="2:17" x14ac:dyDescent="0.25">
      <c r="B167" s="133"/>
      <c r="D167"/>
      <c r="E167"/>
      <c r="F167"/>
      <c r="G167"/>
      <c r="H167"/>
      <c r="I167"/>
      <c r="K167"/>
      <c r="L167"/>
      <c r="M167"/>
      <c r="N167"/>
      <c r="O167"/>
      <c r="Q167"/>
    </row>
    <row r="168" spans="2:17" x14ac:dyDescent="0.25">
      <c r="B168" s="133"/>
      <c r="D168"/>
      <c r="E168"/>
      <c r="F168"/>
      <c r="G168"/>
      <c r="H168"/>
      <c r="I168"/>
      <c r="K168"/>
      <c r="L168"/>
      <c r="M168"/>
      <c r="N168"/>
      <c r="O168"/>
      <c r="Q168"/>
    </row>
    <row r="169" spans="2:17" x14ac:dyDescent="0.25">
      <c r="B169" s="133"/>
      <c r="D169"/>
      <c r="E169"/>
      <c r="F169"/>
      <c r="G169"/>
      <c r="H169"/>
      <c r="I169"/>
      <c r="K169"/>
      <c r="L169"/>
      <c r="M169"/>
      <c r="N169"/>
      <c r="O169"/>
      <c r="Q169"/>
    </row>
    <row r="170" spans="2:17" x14ac:dyDescent="0.25">
      <c r="B170" s="133"/>
      <c r="D170"/>
      <c r="E170"/>
      <c r="F170"/>
      <c r="G170"/>
      <c r="H170"/>
      <c r="I170"/>
      <c r="K170"/>
      <c r="L170"/>
      <c r="M170"/>
      <c r="N170"/>
      <c r="O170"/>
      <c r="Q170"/>
    </row>
    <row r="171" spans="2:17" x14ac:dyDescent="0.25">
      <c r="B171" s="133"/>
      <c r="D171"/>
      <c r="E171"/>
      <c r="F171"/>
      <c r="G171"/>
      <c r="H171"/>
      <c r="I171"/>
      <c r="K171"/>
      <c r="L171"/>
      <c r="M171"/>
      <c r="N171"/>
      <c r="O171"/>
      <c r="Q171"/>
    </row>
    <row r="172" spans="2:17" x14ac:dyDescent="0.25">
      <c r="B172" s="133"/>
      <c r="D172"/>
      <c r="E172"/>
      <c r="F172"/>
      <c r="G172"/>
      <c r="H172"/>
      <c r="I172"/>
      <c r="K172"/>
      <c r="L172"/>
      <c r="M172"/>
      <c r="N172"/>
      <c r="O172"/>
      <c r="Q172"/>
    </row>
    <row r="173" spans="2:17" x14ac:dyDescent="0.25">
      <c r="B173" s="133"/>
      <c r="D173"/>
      <c r="E173"/>
      <c r="F173"/>
      <c r="G173"/>
      <c r="H173"/>
      <c r="I173"/>
      <c r="K173"/>
      <c r="L173"/>
      <c r="M173"/>
      <c r="N173"/>
      <c r="O173"/>
      <c r="Q173"/>
    </row>
    <row r="174" spans="2:17" x14ac:dyDescent="0.25">
      <c r="B174" s="133"/>
      <c r="D174"/>
      <c r="E174"/>
      <c r="F174"/>
      <c r="G174"/>
      <c r="H174"/>
      <c r="I174"/>
      <c r="K174"/>
      <c r="L174"/>
      <c r="M174"/>
      <c r="N174"/>
      <c r="O174"/>
      <c r="Q174"/>
    </row>
    <row r="175" spans="2:17" x14ac:dyDescent="0.25">
      <c r="B175" s="133"/>
      <c r="D175"/>
      <c r="E175"/>
      <c r="F175"/>
      <c r="G175"/>
      <c r="H175"/>
      <c r="I175"/>
      <c r="K175"/>
      <c r="L175"/>
      <c r="M175"/>
      <c r="N175"/>
      <c r="O175"/>
      <c r="Q175"/>
    </row>
    <row r="176" spans="2:17" x14ac:dyDescent="0.25">
      <c r="B176" s="133"/>
      <c r="D176"/>
      <c r="E176"/>
      <c r="F176"/>
      <c r="G176"/>
      <c r="H176"/>
      <c r="I176"/>
      <c r="K176"/>
      <c r="L176"/>
      <c r="M176"/>
      <c r="N176"/>
      <c r="O176"/>
      <c r="Q176"/>
    </row>
    <row r="177" spans="2:17" x14ac:dyDescent="0.25">
      <c r="B177" s="133"/>
      <c r="D177"/>
      <c r="E177"/>
      <c r="F177"/>
      <c r="G177"/>
      <c r="H177"/>
      <c r="I177"/>
      <c r="K177"/>
      <c r="L177"/>
      <c r="M177"/>
      <c r="N177"/>
      <c r="O177"/>
      <c r="Q177"/>
    </row>
    <row r="178" spans="2:17" x14ac:dyDescent="0.25">
      <c r="B178" s="133"/>
      <c r="D178"/>
      <c r="E178"/>
      <c r="F178"/>
      <c r="G178"/>
      <c r="H178"/>
      <c r="I178"/>
      <c r="K178"/>
      <c r="L178"/>
      <c r="M178"/>
      <c r="N178"/>
      <c r="O178"/>
      <c r="Q178"/>
    </row>
    <row r="179" spans="2:17" x14ac:dyDescent="0.25">
      <c r="B179" s="133"/>
      <c r="D179"/>
      <c r="E179"/>
      <c r="F179"/>
      <c r="G179"/>
      <c r="H179"/>
      <c r="I179"/>
      <c r="K179"/>
      <c r="L179"/>
      <c r="M179"/>
      <c r="N179"/>
      <c r="O179"/>
      <c r="Q179"/>
    </row>
    <row r="180" spans="2:17" x14ac:dyDescent="0.25">
      <c r="B180" s="133"/>
      <c r="D180"/>
      <c r="E180"/>
      <c r="F180"/>
      <c r="G180"/>
      <c r="H180"/>
      <c r="I180"/>
      <c r="K180"/>
      <c r="L180"/>
      <c r="M180"/>
      <c r="N180"/>
      <c r="O180"/>
      <c r="Q180"/>
    </row>
    <row r="181" spans="2:17" x14ac:dyDescent="0.25">
      <c r="B181" s="133"/>
      <c r="D181"/>
      <c r="E181"/>
      <c r="F181"/>
      <c r="G181"/>
      <c r="H181"/>
      <c r="I181"/>
      <c r="K181"/>
      <c r="L181"/>
      <c r="M181"/>
      <c r="N181"/>
      <c r="O181"/>
      <c r="Q181"/>
    </row>
    <row r="182" spans="2:17" x14ac:dyDescent="0.25">
      <c r="B182" s="133"/>
      <c r="D182"/>
      <c r="E182"/>
      <c r="F182"/>
      <c r="G182"/>
      <c r="H182"/>
      <c r="I182"/>
      <c r="K182"/>
      <c r="L182"/>
      <c r="M182"/>
      <c r="N182"/>
      <c r="O182"/>
      <c r="Q182"/>
    </row>
    <row r="183" spans="2:17" x14ac:dyDescent="0.25">
      <c r="B183" s="133"/>
      <c r="D183"/>
      <c r="E183"/>
      <c r="F183"/>
      <c r="G183"/>
      <c r="H183"/>
      <c r="I183"/>
      <c r="K183"/>
      <c r="L183"/>
      <c r="M183"/>
      <c r="N183"/>
      <c r="O183"/>
      <c r="Q183"/>
    </row>
    <row r="184" spans="2:17" x14ac:dyDescent="0.25">
      <c r="B184" s="133"/>
      <c r="D184"/>
      <c r="E184"/>
      <c r="F184"/>
      <c r="G184"/>
      <c r="H184"/>
      <c r="I184"/>
      <c r="K184"/>
      <c r="L184"/>
      <c r="M184"/>
      <c r="N184"/>
      <c r="O184"/>
      <c r="Q184"/>
    </row>
    <row r="185" spans="2:17" x14ac:dyDescent="0.25">
      <c r="B185" s="133"/>
      <c r="D185"/>
      <c r="E185"/>
      <c r="F185"/>
      <c r="G185"/>
      <c r="H185"/>
      <c r="I185"/>
      <c r="K185"/>
      <c r="L185"/>
      <c r="M185"/>
      <c r="N185"/>
      <c r="O185"/>
      <c r="Q185"/>
    </row>
    <row r="186" spans="2:17" x14ac:dyDescent="0.25">
      <c r="B186" s="133"/>
      <c r="D186"/>
      <c r="E186"/>
      <c r="F186"/>
      <c r="G186"/>
      <c r="H186"/>
      <c r="I186"/>
      <c r="K186"/>
      <c r="L186"/>
      <c r="M186"/>
      <c r="N186"/>
      <c r="O186"/>
      <c r="Q186"/>
    </row>
    <row r="187" spans="2:17" x14ac:dyDescent="0.25">
      <c r="B187" s="133"/>
      <c r="D187"/>
      <c r="E187"/>
      <c r="F187"/>
      <c r="G187"/>
      <c r="H187"/>
      <c r="I187"/>
      <c r="K187"/>
      <c r="L187"/>
      <c r="M187"/>
      <c r="N187"/>
      <c r="O187"/>
      <c r="Q187"/>
    </row>
    <row r="188" spans="2:17" x14ac:dyDescent="0.25">
      <c r="B188" s="133"/>
      <c r="D188"/>
      <c r="E188"/>
      <c r="F188"/>
      <c r="G188"/>
      <c r="H188"/>
      <c r="I188"/>
      <c r="K188"/>
      <c r="L188"/>
      <c r="M188"/>
      <c r="N188"/>
      <c r="O188"/>
      <c r="Q188"/>
    </row>
    <row r="189" spans="2:17" x14ac:dyDescent="0.25">
      <c r="B189" s="133"/>
      <c r="D189"/>
      <c r="E189"/>
      <c r="F189"/>
      <c r="G189"/>
      <c r="H189"/>
      <c r="I189"/>
      <c r="K189"/>
      <c r="L189"/>
      <c r="M189"/>
      <c r="N189"/>
      <c r="O189"/>
      <c r="Q189"/>
    </row>
    <row r="190" spans="2:17" x14ac:dyDescent="0.25">
      <c r="B190" s="133"/>
      <c r="D190"/>
      <c r="E190"/>
      <c r="F190"/>
      <c r="G190"/>
      <c r="H190"/>
      <c r="I190"/>
      <c r="K190"/>
      <c r="L190"/>
      <c r="M190"/>
      <c r="N190"/>
      <c r="O190"/>
      <c r="Q190"/>
    </row>
    <row r="191" spans="2:17" x14ac:dyDescent="0.25">
      <c r="B191" s="133"/>
      <c r="D191"/>
      <c r="E191"/>
      <c r="F191"/>
      <c r="G191"/>
      <c r="H191"/>
      <c r="I191"/>
      <c r="K191"/>
      <c r="L191"/>
      <c r="M191"/>
      <c r="N191"/>
      <c r="O191"/>
      <c r="Q191"/>
    </row>
    <row r="192" spans="2:17" x14ac:dyDescent="0.25">
      <c r="B192" s="133"/>
      <c r="D192"/>
      <c r="E192"/>
      <c r="F192"/>
      <c r="G192"/>
      <c r="H192"/>
      <c r="I192"/>
      <c r="K192"/>
      <c r="L192"/>
      <c r="M192"/>
      <c r="N192"/>
      <c r="O192"/>
      <c r="Q192"/>
    </row>
    <row r="193" spans="2:17" x14ac:dyDescent="0.25">
      <c r="B193" s="133"/>
      <c r="D193"/>
      <c r="E193"/>
      <c r="F193"/>
      <c r="G193"/>
      <c r="H193"/>
      <c r="I193"/>
      <c r="K193"/>
      <c r="L193"/>
      <c r="M193"/>
      <c r="N193"/>
      <c r="O193"/>
      <c r="Q193"/>
    </row>
    <row r="194" spans="2:17" x14ac:dyDescent="0.25">
      <c r="B194" s="133"/>
      <c r="D194"/>
      <c r="E194"/>
      <c r="F194"/>
      <c r="G194"/>
      <c r="H194"/>
      <c r="I194"/>
      <c r="K194"/>
      <c r="L194"/>
      <c r="M194"/>
      <c r="N194"/>
      <c r="O194"/>
      <c r="Q194"/>
    </row>
    <row r="195" spans="2:17" x14ac:dyDescent="0.25">
      <c r="B195" s="133"/>
      <c r="D195"/>
      <c r="E195"/>
      <c r="F195"/>
      <c r="G195"/>
      <c r="H195"/>
      <c r="I195"/>
      <c r="K195"/>
      <c r="L195"/>
      <c r="M195"/>
      <c r="N195"/>
      <c r="O195"/>
      <c r="Q195"/>
    </row>
    <row r="196" spans="2:17" x14ac:dyDescent="0.25">
      <c r="B196" s="133"/>
      <c r="D196"/>
      <c r="E196"/>
      <c r="F196"/>
      <c r="G196"/>
      <c r="H196"/>
      <c r="I196"/>
      <c r="K196"/>
      <c r="L196"/>
      <c r="M196"/>
      <c r="N196"/>
      <c r="O196"/>
      <c r="Q196"/>
    </row>
    <row r="197" spans="2:17" x14ac:dyDescent="0.25">
      <c r="B197" s="133"/>
      <c r="D197"/>
      <c r="E197"/>
      <c r="F197"/>
      <c r="G197"/>
      <c r="H197"/>
      <c r="I197"/>
      <c r="K197"/>
      <c r="L197"/>
      <c r="M197"/>
      <c r="N197"/>
      <c r="O197"/>
      <c r="Q197"/>
    </row>
    <row r="198" spans="2:17" x14ac:dyDescent="0.25">
      <c r="B198" s="133"/>
      <c r="D198"/>
      <c r="E198"/>
      <c r="F198"/>
      <c r="G198"/>
      <c r="H198"/>
      <c r="I198"/>
      <c r="K198"/>
      <c r="L198"/>
      <c r="M198"/>
      <c r="N198"/>
      <c r="O198"/>
      <c r="Q198"/>
    </row>
    <row r="199" spans="2:17" x14ac:dyDescent="0.25">
      <c r="B199" s="133"/>
      <c r="D199"/>
      <c r="E199"/>
      <c r="F199"/>
      <c r="G199"/>
      <c r="H199"/>
      <c r="I199"/>
      <c r="K199"/>
      <c r="L199"/>
      <c r="M199"/>
      <c r="N199"/>
      <c r="O199"/>
      <c r="Q199"/>
    </row>
    <row r="200" spans="2:17" x14ac:dyDescent="0.25">
      <c r="B200" s="133"/>
      <c r="D200"/>
      <c r="E200"/>
      <c r="F200"/>
      <c r="G200"/>
      <c r="H200"/>
      <c r="I200"/>
      <c r="K200"/>
      <c r="L200"/>
      <c r="M200"/>
      <c r="N200"/>
      <c r="O200"/>
      <c r="Q200"/>
    </row>
    <row r="201" spans="2:17" x14ac:dyDescent="0.25">
      <c r="B201" s="133"/>
      <c r="D201"/>
      <c r="E201"/>
      <c r="F201"/>
      <c r="G201"/>
      <c r="H201"/>
      <c r="I201"/>
      <c r="K201"/>
      <c r="L201"/>
      <c r="M201"/>
      <c r="N201"/>
      <c r="O201"/>
      <c r="Q201"/>
    </row>
    <row r="202" spans="2:17" x14ac:dyDescent="0.25">
      <c r="B202" s="133"/>
      <c r="D202"/>
      <c r="E202"/>
      <c r="F202"/>
      <c r="G202"/>
      <c r="H202"/>
      <c r="I202"/>
      <c r="K202"/>
      <c r="L202"/>
      <c r="M202"/>
      <c r="N202"/>
      <c r="O202"/>
      <c r="Q202"/>
    </row>
    <row r="203" spans="2:17" x14ac:dyDescent="0.25">
      <c r="B203" s="133"/>
      <c r="D203"/>
      <c r="E203"/>
      <c r="F203"/>
      <c r="G203"/>
      <c r="H203"/>
      <c r="I203"/>
      <c r="K203"/>
      <c r="L203"/>
      <c r="M203"/>
      <c r="N203"/>
      <c r="O203"/>
      <c r="Q203"/>
    </row>
  </sheetData>
  <mergeCells count="13">
    <mergeCell ref="J6:J7"/>
    <mergeCell ref="K6:O6"/>
    <mergeCell ref="A159:J159"/>
    <mergeCell ref="A1:J1"/>
    <mergeCell ref="A2:J2"/>
    <mergeCell ref="A3:J3"/>
    <mergeCell ref="G4:J4"/>
    <mergeCell ref="G5:J5"/>
    <mergeCell ref="A6:A7"/>
    <mergeCell ref="B6:B7"/>
    <mergeCell ref="C6:C7"/>
    <mergeCell ref="E6:G6"/>
    <mergeCell ref="H6:H7"/>
  </mergeCells>
  <conditionalFormatting sqref="C59:F64 C154:G154 H1:I3 I10:I13 H10:H18 I153:I154 H6:I9 C153:F153 C9:D13">
    <cfRule type="cellIs" dxfId="157" priority="44" operator="lessThan">
      <formula>0</formula>
    </cfRule>
  </conditionalFormatting>
  <conditionalFormatting sqref="C14:D16 C18:F18 I18 I14:I16">
    <cfRule type="cellIs" dxfId="156" priority="41" operator="lessThan">
      <formula>0</formula>
    </cfRule>
  </conditionalFormatting>
  <conditionalFormatting sqref="C22:F29 I22:I29">
    <cfRule type="cellIs" dxfId="155" priority="40" operator="lessThan">
      <formula>0</formula>
    </cfRule>
  </conditionalFormatting>
  <conditionalFormatting sqref="C32:F58 I32:I58">
    <cfRule type="cellIs" dxfId="154" priority="39" operator="lessThan">
      <formula>0</formula>
    </cfRule>
  </conditionalFormatting>
  <conditionalFormatting sqref="C67:F74 I67:I74">
    <cfRule type="cellIs" dxfId="153" priority="38" operator="lessThan">
      <formula>0</formula>
    </cfRule>
  </conditionalFormatting>
  <conditionalFormatting sqref="C77:F104 I77:I104">
    <cfRule type="cellIs" dxfId="152" priority="37" operator="lessThan">
      <formula>0</formula>
    </cfRule>
  </conditionalFormatting>
  <conditionalFormatting sqref="C107:F114 I107:I114">
    <cfRule type="cellIs" dxfId="151" priority="36" operator="lessThan">
      <formula>0</formula>
    </cfRule>
  </conditionalFormatting>
  <conditionalFormatting sqref="C117:F123 I117:I123">
    <cfRule type="cellIs" dxfId="150" priority="34" operator="lessThan">
      <formula>0</formula>
    </cfRule>
  </conditionalFormatting>
  <conditionalFormatting sqref="C126:F130 I126:I130">
    <cfRule type="cellIs" dxfId="149" priority="35" operator="lessThan">
      <formula>0</formula>
    </cfRule>
  </conditionalFormatting>
  <conditionalFormatting sqref="C133:F151 I133:I151">
    <cfRule type="cellIs" dxfId="148" priority="33" operator="lessThan">
      <formula>0</formula>
    </cfRule>
  </conditionalFormatting>
  <conditionalFormatting sqref="H20:I21 I59:I65 H66:I66 H75:I76 I105 H106:I106 I115 H116:I116 H125:I125 I131 I19 G9:H18">
    <cfRule type="cellIs" dxfId="147" priority="46" operator="lessThan">
      <formula>0</formula>
    </cfRule>
  </conditionalFormatting>
  <conditionalFormatting sqref="H31:I31 I30">
    <cfRule type="cellIs" dxfId="146" priority="45" operator="lessThan">
      <formula>0</formula>
    </cfRule>
  </conditionalFormatting>
  <conditionalFormatting sqref="H155:I1048576">
    <cfRule type="cellIs" dxfId="145" priority="42" operator="lessThan">
      <formula>0</formula>
    </cfRule>
  </conditionalFormatting>
  <conditionalFormatting sqref="I124">
    <cfRule type="cellIs" dxfId="144" priority="43" operator="lessThan">
      <formula>0</formula>
    </cfRule>
  </conditionalFormatting>
  <conditionalFormatting sqref="C152:F152 I152">
    <cfRule type="cellIs" dxfId="143" priority="32" operator="lessThan">
      <formula>0</formula>
    </cfRule>
  </conditionalFormatting>
  <conditionalFormatting sqref="C17:E17 I17">
    <cfRule type="cellIs" dxfId="142" priority="31" operator="lessThan">
      <formula>0</formula>
    </cfRule>
  </conditionalFormatting>
  <conditionalFormatting sqref="K3:K5">
    <cfRule type="cellIs" dxfId="141" priority="30" operator="lessThan">
      <formula>0</formula>
    </cfRule>
  </conditionalFormatting>
  <conditionalFormatting sqref="H22:H29">
    <cfRule type="cellIs" dxfId="140" priority="28" operator="lessThan">
      <formula>0</formula>
    </cfRule>
  </conditionalFormatting>
  <conditionalFormatting sqref="H22:H29">
    <cfRule type="cellIs" dxfId="139" priority="29" operator="lessThan">
      <formula>0</formula>
    </cfRule>
  </conditionalFormatting>
  <conditionalFormatting sqref="H32:H64">
    <cfRule type="cellIs" dxfId="138" priority="26" operator="lessThan">
      <formula>0</formula>
    </cfRule>
  </conditionalFormatting>
  <conditionalFormatting sqref="H32:H64">
    <cfRule type="cellIs" dxfId="137" priority="27" operator="lessThan">
      <formula>0</formula>
    </cfRule>
  </conditionalFormatting>
  <conditionalFormatting sqref="H67:H68 H70:H74">
    <cfRule type="cellIs" dxfId="136" priority="24" operator="lessThan">
      <formula>0</formula>
    </cfRule>
  </conditionalFormatting>
  <conditionalFormatting sqref="H67:H68 H70:H74">
    <cfRule type="cellIs" dxfId="135" priority="25" operator="lessThan">
      <formula>0</formula>
    </cfRule>
  </conditionalFormatting>
  <conditionalFormatting sqref="H69">
    <cfRule type="cellIs" dxfId="134" priority="22" operator="lessThan">
      <formula>0</formula>
    </cfRule>
  </conditionalFormatting>
  <conditionalFormatting sqref="H69">
    <cfRule type="cellIs" dxfId="133" priority="23" operator="lessThan">
      <formula>0</formula>
    </cfRule>
  </conditionalFormatting>
  <conditionalFormatting sqref="H77:H104">
    <cfRule type="cellIs" dxfId="132" priority="20" operator="lessThan">
      <formula>0</formula>
    </cfRule>
  </conditionalFormatting>
  <conditionalFormatting sqref="H77:H104">
    <cfRule type="cellIs" dxfId="131" priority="21" operator="lessThan">
      <formula>0</formula>
    </cfRule>
  </conditionalFormatting>
  <conditionalFormatting sqref="H107:H114">
    <cfRule type="cellIs" dxfId="130" priority="18" operator="lessThan">
      <formula>0</formula>
    </cfRule>
  </conditionalFormatting>
  <conditionalFormatting sqref="H107:H114">
    <cfRule type="cellIs" dxfId="129" priority="19" operator="lessThan">
      <formula>0</formula>
    </cfRule>
  </conditionalFormatting>
  <conditionalFormatting sqref="H117:H123">
    <cfRule type="cellIs" dxfId="128" priority="16" operator="lessThan">
      <formula>0</formula>
    </cfRule>
  </conditionalFormatting>
  <conditionalFormatting sqref="H117:H123">
    <cfRule type="cellIs" dxfId="127" priority="17" operator="lessThan">
      <formula>0</formula>
    </cfRule>
  </conditionalFormatting>
  <conditionalFormatting sqref="H126:H130">
    <cfRule type="cellIs" dxfId="126" priority="14" operator="lessThan">
      <formula>0</formula>
    </cfRule>
  </conditionalFormatting>
  <conditionalFormatting sqref="H126:H130">
    <cfRule type="cellIs" dxfId="125" priority="15" operator="lessThan">
      <formula>0</formula>
    </cfRule>
  </conditionalFormatting>
  <conditionalFormatting sqref="H133:H154">
    <cfRule type="cellIs" dxfId="124" priority="12" operator="lessThan">
      <formula>0</formula>
    </cfRule>
  </conditionalFormatting>
  <conditionalFormatting sqref="H133:H154">
    <cfRule type="cellIs" dxfId="123" priority="13" operator="lessThan">
      <formula>0</formula>
    </cfRule>
  </conditionalFormatting>
  <conditionalFormatting sqref="G22:G29">
    <cfRule type="cellIs" dxfId="122" priority="11" operator="lessThan">
      <formula>0</formula>
    </cfRule>
  </conditionalFormatting>
  <conditionalFormatting sqref="G32:G64">
    <cfRule type="cellIs" dxfId="121" priority="10" operator="lessThan">
      <formula>0</formula>
    </cfRule>
  </conditionalFormatting>
  <conditionalFormatting sqref="G67:G74">
    <cfRule type="cellIs" dxfId="120" priority="9" operator="lessThan">
      <formula>0</formula>
    </cfRule>
  </conditionalFormatting>
  <conditionalFormatting sqref="G77:G104">
    <cfRule type="cellIs" dxfId="119" priority="8" operator="lessThan">
      <formula>0</formula>
    </cfRule>
  </conditionalFormatting>
  <conditionalFormatting sqref="G107:G114">
    <cfRule type="cellIs" dxfId="118" priority="7" operator="lessThan">
      <formula>0</formula>
    </cfRule>
  </conditionalFormatting>
  <conditionalFormatting sqref="G117:G123">
    <cfRule type="cellIs" dxfId="117" priority="6" operator="lessThan">
      <formula>0</formula>
    </cfRule>
  </conditionalFormatting>
  <conditionalFormatting sqref="G126:G130">
    <cfRule type="cellIs" dxfId="116" priority="5" operator="lessThan">
      <formula>0</formula>
    </cfRule>
  </conditionalFormatting>
  <conditionalFormatting sqref="G133:G153">
    <cfRule type="cellIs" dxfId="115" priority="4" operator="lessThan">
      <formula>0</formula>
    </cfRule>
  </conditionalFormatting>
  <conditionalFormatting sqref="F9:F16">
    <cfRule type="cellIs" dxfId="114" priority="3" operator="lessThan">
      <formula>0</formula>
    </cfRule>
  </conditionalFormatting>
  <conditionalFormatting sqref="F9:F16">
    <cfRule type="cellIs" dxfId="113" priority="2" operator="lessThan">
      <formula>0</formula>
    </cfRule>
  </conditionalFormatting>
  <conditionalFormatting sqref="F9:F16">
    <cfRule type="cellIs" dxfId="112" priority="1"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4" man="1"/>
    <brk id="13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topLeftCell="A16" workbookViewId="0">
      <selection activeCell="D109" sqref="D109:H109"/>
    </sheetView>
  </sheetViews>
  <sheetFormatPr defaultRowHeight="15" x14ac:dyDescent="0.25"/>
  <cols>
    <col min="2" max="2" width="46.28515625" bestFit="1" customWidth="1"/>
    <col min="3" max="3" width="6.5703125" bestFit="1" customWidth="1"/>
    <col min="4" max="4" width="12.42578125" bestFit="1" customWidth="1"/>
    <col min="8" max="8" width="47.7109375" customWidth="1"/>
    <col min="9" max="9" width="29.28515625" bestFit="1" customWidth="1"/>
  </cols>
  <sheetData>
    <row r="1" spans="1:10" ht="18" x14ac:dyDescent="0.25">
      <c r="A1" s="242" t="s">
        <v>0</v>
      </c>
      <c r="B1" s="242"/>
      <c r="C1" s="242"/>
      <c r="D1" s="242"/>
      <c r="E1" s="242"/>
      <c r="F1" s="242"/>
      <c r="G1" s="242"/>
      <c r="H1" s="242"/>
      <c r="I1" s="242"/>
      <c r="J1" s="242"/>
    </row>
    <row r="2" spans="1:10" x14ac:dyDescent="0.25">
      <c r="A2" s="243" t="s">
        <v>2</v>
      </c>
      <c r="B2" s="243"/>
      <c r="C2" s="243"/>
      <c r="D2" s="243"/>
      <c r="E2" s="243"/>
      <c r="F2" s="243"/>
      <c r="G2" s="243"/>
      <c r="H2" s="243"/>
      <c r="I2" s="243"/>
      <c r="J2" s="243"/>
    </row>
    <row r="3" spans="1:10" x14ac:dyDescent="0.25">
      <c r="A3" s="243" t="s">
        <v>3</v>
      </c>
      <c r="B3" s="243"/>
      <c r="C3" s="243"/>
      <c r="D3" s="243"/>
      <c r="E3" s="243"/>
      <c r="F3" s="243"/>
      <c r="G3" s="243"/>
      <c r="H3" s="243"/>
      <c r="I3" s="243"/>
      <c r="J3" s="243"/>
    </row>
    <row r="4" spans="1:10" x14ac:dyDescent="0.25">
      <c r="A4" s="142"/>
      <c r="B4" s="143" t="s">
        <v>181</v>
      </c>
      <c r="C4" s="144"/>
      <c r="D4" s="145" t="s">
        <v>5</v>
      </c>
      <c r="E4" s="146" t="s">
        <v>182</v>
      </c>
      <c r="F4" s="145" t="s">
        <v>7</v>
      </c>
      <c r="G4" s="244" t="s">
        <v>8</v>
      </c>
      <c r="H4" s="245"/>
      <c r="I4" s="245"/>
      <c r="J4" s="246"/>
    </row>
    <row r="5" spans="1:10" x14ac:dyDescent="0.25">
      <c r="A5" s="142"/>
      <c r="B5" s="143" t="s">
        <v>9</v>
      </c>
      <c r="C5" s="147"/>
      <c r="D5" s="145" t="s">
        <v>10</v>
      </c>
      <c r="E5" s="148"/>
      <c r="F5" s="145" t="s">
        <v>11</v>
      </c>
      <c r="G5" s="244" t="s">
        <v>183</v>
      </c>
      <c r="H5" s="245"/>
      <c r="I5" s="245"/>
      <c r="J5" s="246"/>
    </row>
    <row r="6" spans="1:10" x14ac:dyDescent="0.25">
      <c r="A6" s="247" t="s">
        <v>13</v>
      </c>
      <c r="B6" s="248" t="s">
        <v>14</v>
      </c>
      <c r="C6" s="248" t="s">
        <v>15</v>
      </c>
      <c r="D6" s="247" t="s">
        <v>184</v>
      </c>
      <c r="E6" s="247"/>
      <c r="F6" s="247"/>
      <c r="G6" s="247"/>
      <c r="H6" s="247"/>
      <c r="I6" s="257" t="s">
        <v>185</v>
      </c>
      <c r="J6" s="247" t="s">
        <v>18</v>
      </c>
    </row>
    <row r="7" spans="1:10" x14ac:dyDescent="0.25">
      <c r="A7" s="247"/>
      <c r="B7" s="248"/>
      <c r="C7" s="248"/>
      <c r="D7" s="247"/>
      <c r="E7" s="247"/>
      <c r="F7" s="247"/>
      <c r="G7" s="247"/>
      <c r="H7" s="247"/>
      <c r="I7" s="258"/>
      <c r="J7" s="247"/>
    </row>
    <row r="8" spans="1:10" x14ac:dyDescent="0.25">
      <c r="A8" s="38" t="s">
        <v>42</v>
      </c>
      <c r="B8" s="39" t="s">
        <v>43</v>
      </c>
      <c r="C8" s="39"/>
      <c r="D8" s="80"/>
      <c r="E8" s="80"/>
      <c r="F8" s="80"/>
      <c r="G8" s="80"/>
      <c r="H8" s="80"/>
      <c r="I8" s="42"/>
      <c r="J8" s="84"/>
    </row>
    <row r="9" spans="1:10" x14ac:dyDescent="0.25">
      <c r="A9" s="88"/>
      <c r="B9" s="89" t="s">
        <v>44</v>
      </c>
      <c r="C9" s="89"/>
      <c r="D9" s="90"/>
      <c r="E9" s="90"/>
      <c r="F9" s="90"/>
      <c r="G9" s="90"/>
      <c r="H9" s="90"/>
      <c r="I9" s="91"/>
      <c r="J9" s="95"/>
    </row>
    <row r="10" spans="1:10" ht="27.75" customHeight="1" x14ac:dyDescent="0.25">
      <c r="A10" s="98">
        <v>1</v>
      </c>
      <c r="B10" s="99" t="s">
        <v>45</v>
      </c>
      <c r="C10" s="52" t="s">
        <v>46</v>
      </c>
      <c r="D10" s="254" t="s">
        <v>186</v>
      </c>
      <c r="E10" s="255"/>
      <c r="F10" s="255"/>
      <c r="G10" s="255"/>
      <c r="H10" s="256"/>
      <c r="I10" s="57">
        <f>LEN(D10)-LEN(SUBSTITUTE(D10,",",""))</f>
        <v>9</v>
      </c>
      <c r="J10" s="53"/>
    </row>
    <row r="11" spans="1:10" ht="27.75" customHeight="1" x14ac:dyDescent="0.25">
      <c r="A11" s="50">
        <f>+A10+1</f>
        <v>2</v>
      </c>
      <c r="B11" s="51" t="s">
        <v>48</v>
      </c>
      <c r="C11" s="52" t="s">
        <v>46</v>
      </c>
      <c r="D11" s="253" t="s">
        <v>187</v>
      </c>
      <c r="E11" s="253"/>
      <c r="F11" s="253"/>
      <c r="G11" s="253"/>
      <c r="H11" s="253"/>
      <c r="I11" s="57">
        <f t="shared" ref="I11:I74" si="0">LEN(D11)-LEN(SUBSTITUTE(D11,",",""))</f>
        <v>3</v>
      </c>
      <c r="J11" s="53"/>
    </row>
    <row r="12" spans="1:10" ht="27.75" customHeight="1" x14ac:dyDescent="0.25">
      <c r="A12" s="50">
        <f t="shared" ref="A12:A17" si="1">+A11+1</f>
        <v>3</v>
      </c>
      <c r="B12" s="51" t="s">
        <v>49</v>
      </c>
      <c r="C12" s="52" t="s">
        <v>46</v>
      </c>
      <c r="D12" s="253"/>
      <c r="E12" s="253"/>
      <c r="F12" s="253"/>
      <c r="G12" s="253"/>
      <c r="H12" s="253"/>
      <c r="I12" s="57">
        <f t="shared" si="0"/>
        <v>0</v>
      </c>
      <c r="J12" s="53"/>
    </row>
    <row r="13" spans="1:10" ht="27.75" customHeight="1" x14ac:dyDescent="0.25">
      <c r="A13" s="50">
        <f t="shared" si="1"/>
        <v>4</v>
      </c>
      <c r="B13" s="51" t="s">
        <v>50</v>
      </c>
      <c r="C13" s="52" t="s">
        <v>46</v>
      </c>
      <c r="D13" s="253"/>
      <c r="E13" s="253"/>
      <c r="F13" s="253"/>
      <c r="G13" s="253"/>
      <c r="H13" s="253"/>
      <c r="I13" s="57">
        <f t="shared" si="0"/>
        <v>0</v>
      </c>
      <c r="J13" s="53"/>
    </row>
    <row r="14" spans="1:10" ht="27.75" customHeight="1" x14ac:dyDescent="0.25">
      <c r="A14" s="50">
        <f t="shared" si="1"/>
        <v>5</v>
      </c>
      <c r="B14" s="51" t="s">
        <v>51</v>
      </c>
      <c r="C14" s="52" t="s">
        <v>46</v>
      </c>
      <c r="D14" s="253"/>
      <c r="E14" s="253"/>
      <c r="F14" s="253"/>
      <c r="G14" s="253"/>
      <c r="H14" s="253"/>
      <c r="I14" s="57">
        <f t="shared" si="0"/>
        <v>0</v>
      </c>
      <c r="J14" s="53"/>
    </row>
    <row r="15" spans="1:10" ht="27.75" customHeight="1" x14ac:dyDescent="0.25">
      <c r="A15" s="50">
        <f t="shared" si="1"/>
        <v>6</v>
      </c>
      <c r="B15" s="51" t="s">
        <v>52</v>
      </c>
      <c r="C15" s="52" t="s">
        <v>46</v>
      </c>
      <c r="D15" s="253" t="s">
        <v>188</v>
      </c>
      <c r="E15" s="253"/>
      <c r="F15" s="253"/>
      <c r="G15" s="253"/>
      <c r="H15" s="253"/>
      <c r="I15" s="57">
        <f t="shared" si="0"/>
        <v>5</v>
      </c>
      <c r="J15" s="53"/>
    </row>
    <row r="16" spans="1:10" ht="27.75" customHeight="1" x14ac:dyDescent="0.25">
      <c r="A16" s="50">
        <f t="shared" si="1"/>
        <v>7</v>
      </c>
      <c r="B16" s="51" t="s">
        <v>53</v>
      </c>
      <c r="C16" s="52" t="s">
        <v>46</v>
      </c>
      <c r="D16" s="253"/>
      <c r="E16" s="253"/>
      <c r="F16" s="253"/>
      <c r="G16" s="253"/>
      <c r="H16" s="253"/>
      <c r="I16" s="57">
        <f t="shared" si="0"/>
        <v>0</v>
      </c>
      <c r="J16" s="53"/>
    </row>
    <row r="17" spans="1:10" ht="27.75" customHeight="1" x14ac:dyDescent="0.25">
      <c r="A17" s="50">
        <f t="shared" si="1"/>
        <v>8</v>
      </c>
      <c r="B17" s="51" t="s">
        <v>54</v>
      </c>
      <c r="C17" s="52" t="s">
        <v>46</v>
      </c>
      <c r="D17" s="253"/>
      <c r="E17" s="253"/>
      <c r="F17" s="253"/>
      <c r="G17" s="253"/>
      <c r="H17" s="253"/>
      <c r="I17" s="57">
        <f t="shared" si="0"/>
        <v>0</v>
      </c>
      <c r="J17" s="53"/>
    </row>
    <row r="18" spans="1:10" ht="27.75" customHeight="1" x14ac:dyDescent="0.25">
      <c r="A18" s="88" t="s">
        <v>55</v>
      </c>
      <c r="B18" s="89" t="s">
        <v>56</v>
      </c>
      <c r="C18" s="89"/>
      <c r="D18" s="253"/>
      <c r="E18" s="253"/>
      <c r="F18" s="253"/>
      <c r="G18" s="253"/>
      <c r="H18" s="253"/>
      <c r="I18" s="57">
        <f t="shared" si="0"/>
        <v>0</v>
      </c>
      <c r="J18" s="95"/>
    </row>
    <row r="19" spans="1:10" ht="27.75" customHeight="1" x14ac:dyDescent="0.25">
      <c r="A19" s="50">
        <v>1</v>
      </c>
      <c r="B19" s="51" t="s">
        <v>57</v>
      </c>
      <c r="C19" s="52" t="s">
        <v>46</v>
      </c>
      <c r="D19" s="253"/>
      <c r="E19" s="253"/>
      <c r="F19" s="253"/>
      <c r="G19" s="253"/>
      <c r="H19" s="253"/>
      <c r="I19" s="57">
        <f t="shared" si="0"/>
        <v>0</v>
      </c>
      <c r="J19" s="53"/>
    </row>
    <row r="20" spans="1:10" ht="27.75" customHeight="1" x14ac:dyDescent="0.25">
      <c r="A20" s="50">
        <f>+A19+1</f>
        <v>2</v>
      </c>
      <c r="B20" s="51" t="s">
        <v>58</v>
      </c>
      <c r="C20" s="52" t="s">
        <v>46</v>
      </c>
      <c r="D20" s="253"/>
      <c r="E20" s="253"/>
      <c r="F20" s="253"/>
      <c r="G20" s="253"/>
      <c r="H20" s="253"/>
      <c r="I20" s="57">
        <f t="shared" si="0"/>
        <v>0</v>
      </c>
      <c r="J20" s="53"/>
    </row>
    <row r="21" spans="1:10" ht="27.75" customHeight="1" x14ac:dyDescent="0.25">
      <c r="A21" s="50">
        <f t="shared" ref="A21:A51" si="2">+A20+1</f>
        <v>3</v>
      </c>
      <c r="B21" s="51" t="s">
        <v>59</v>
      </c>
      <c r="C21" s="52" t="s">
        <v>46</v>
      </c>
      <c r="D21" s="253"/>
      <c r="E21" s="253"/>
      <c r="F21" s="253"/>
      <c r="G21" s="253"/>
      <c r="H21" s="253"/>
      <c r="I21" s="57">
        <f t="shared" si="0"/>
        <v>0</v>
      </c>
      <c r="J21" s="53"/>
    </row>
    <row r="22" spans="1:10" ht="27.75" customHeight="1" x14ac:dyDescent="0.25">
      <c r="A22" s="50">
        <f t="shared" si="2"/>
        <v>4</v>
      </c>
      <c r="B22" s="51" t="s">
        <v>60</v>
      </c>
      <c r="C22" s="52" t="s">
        <v>46</v>
      </c>
      <c r="D22" s="253"/>
      <c r="E22" s="253"/>
      <c r="F22" s="253"/>
      <c r="G22" s="253"/>
      <c r="H22" s="253"/>
      <c r="I22" s="57">
        <f t="shared" si="0"/>
        <v>0</v>
      </c>
      <c r="J22" s="53"/>
    </row>
    <row r="23" spans="1:10" ht="27.75" customHeight="1" x14ac:dyDescent="0.25">
      <c r="A23" s="50">
        <f t="shared" si="2"/>
        <v>5</v>
      </c>
      <c r="B23" s="51" t="s">
        <v>61</v>
      </c>
      <c r="C23" s="52" t="s">
        <v>46</v>
      </c>
      <c r="D23" s="253"/>
      <c r="E23" s="253"/>
      <c r="F23" s="253"/>
      <c r="G23" s="253"/>
      <c r="H23" s="253"/>
      <c r="I23" s="57">
        <f t="shared" si="0"/>
        <v>0</v>
      </c>
      <c r="J23" s="53"/>
    </row>
    <row r="24" spans="1:10" ht="27.75" customHeight="1" x14ac:dyDescent="0.25">
      <c r="A24" s="50">
        <f t="shared" si="2"/>
        <v>6</v>
      </c>
      <c r="B24" s="51" t="s">
        <v>62</v>
      </c>
      <c r="C24" s="52" t="s">
        <v>46</v>
      </c>
      <c r="D24" s="253"/>
      <c r="E24" s="253"/>
      <c r="F24" s="253"/>
      <c r="G24" s="253"/>
      <c r="H24" s="253"/>
      <c r="I24" s="57">
        <f t="shared" si="0"/>
        <v>0</v>
      </c>
      <c r="J24" s="53"/>
    </row>
    <row r="25" spans="1:10" ht="27.75" customHeight="1" x14ac:dyDescent="0.25">
      <c r="A25" s="50">
        <f t="shared" si="2"/>
        <v>7</v>
      </c>
      <c r="B25" s="51" t="s">
        <v>63</v>
      </c>
      <c r="C25" s="52" t="s">
        <v>46</v>
      </c>
      <c r="D25" s="253"/>
      <c r="E25" s="253"/>
      <c r="F25" s="253"/>
      <c r="G25" s="253"/>
      <c r="H25" s="253"/>
      <c r="I25" s="57">
        <f t="shared" si="0"/>
        <v>0</v>
      </c>
      <c r="J25" s="53"/>
    </row>
    <row r="26" spans="1:10" ht="27.75" customHeight="1" x14ac:dyDescent="0.25">
      <c r="A26" s="50">
        <f t="shared" si="2"/>
        <v>8</v>
      </c>
      <c r="B26" s="51" t="s">
        <v>64</v>
      </c>
      <c r="C26" s="52" t="s">
        <v>46</v>
      </c>
      <c r="D26" s="253"/>
      <c r="E26" s="253"/>
      <c r="F26" s="253"/>
      <c r="G26" s="253"/>
      <c r="H26" s="253"/>
      <c r="I26" s="57">
        <f t="shared" si="0"/>
        <v>0</v>
      </c>
      <c r="J26" s="53"/>
    </row>
    <row r="27" spans="1:10" ht="27.75" customHeight="1" x14ac:dyDescent="0.25">
      <c r="A27" s="50">
        <f t="shared" si="2"/>
        <v>9</v>
      </c>
      <c r="B27" s="51" t="s">
        <v>65</v>
      </c>
      <c r="C27" s="52" t="s">
        <v>46</v>
      </c>
      <c r="D27" s="253"/>
      <c r="E27" s="253"/>
      <c r="F27" s="253"/>
      <c r="G27" s="253"/>
      <c r="H27" s="253"/>
      <c r="I27" s="57">
        <f t="shared" si="0"/>
        <v>0</v>
      </c>
      <c r="J27" s="53"/>
    </row>
    <row r="28" spans="1:10" ht="27.75" customHeight="1" x14ac:dyDescent="0.25">
      <c r="A28" s="50">
        <f t="shared" si="2"/>
        <v>10</v>
      </c>
      <c r="B28" s="51" t="s">
        <v>66</v>
      </c>
      <c r="C28" s="52" t="s">
        <v>46</v>
      </c>
      <c r="D28" s="253"/>
      <c r="E28" s="253"/>
      <c r="F28" s="253"/>
      <c r="G28" s="253"/>
      <c r="H28" s="253"/>
      <c r="I28" s="57">
        <f t="shared" si="0"/>
        <v>0</v>
      </c>
      <c r="J28" s="53"/>
    </row>
    <row r="29" spans="1:10" ht="27.75" customHeight="1" x14ac:dyDescent="0.25">
      <c r="A29" s="50">
        <f t="shared" si="2"/>
        <v>11</v>
      </c>
      <c r="B29" s="51" t="s">
        <v>67</v>
      </c>
      <c r="C29" s="52" t="s">
        <v>46</v>
      </c>
      <c r="D29" s="253"/>
      <c r="E29" s="253"/>
      <c r="F29" s="253"/>
      <c r="G29" s="253"/>
      <c r="H29" s="253"/>
      <c r="I29" s="57">
        <f t="shared" si="0"/>
        <v>0</v>
      </c>
      <c r="J29" s="53"/>
    </row>
    <row r="30" spans="1:10" ht="27.75" customHeight="1" x14ac:dyDescent="0.25">
      <c r="A30" s="50">
        <f t="shared" si="2"/>
        <v>12</v>
      </c>
      <c r="B30" s="51" t="s">
        <v>68</v>
      </c>
      <c r="C30" s="52" t="s">
        <v>46</v>
      </c>
      <c r="D30" s="253"/>
      <c r="E30" s="253"/>
      <c r="F30" s="253"/>
      <c r="G30" s="253"/>
      <c r="H30" s="253"/>
      <c r="I30" s="57">
        <f t="shared" si="0"/>
        <v>0</v>
      </c>
      <c r="J30" s="53"/>
    </row>
    <row r="31" spans="1:10" ht="27.75" customHeight="1" x14ac:dyDescent="0.25">
      <c r="A31" s="50">
        <f t="shared" si="2"/>
        <v>13</v>
      </c>
      <c r="B31" s="51" t="s">
        <v>69</v>
      </c>
      <c r="C31" s="52" t="s">
        <v>46</v>
      </c>
      <c r="D31" s="253"/>
      <c r="E31" s="253"/>
      <c r="F31" s="253"/>
      <c r="G31" s="253"/>
      <c r="H31" s="253"/>
      <c r="I31" s="57">
        <f t="shared" si="0"/>
        <v>0</v>
      </c>
      <c r="J31" s="53"/>
    </row>
    <row r="32" spans="1:10" ht="27.75" customHeight="1" x14ac:dyDescent="0.25">
      <c r="A32" s="50">
        <f t="shared" si="2"/>
        <v>14</v>
      </c>
      <c r="B32" s="51" t="s">
        <v>70</v>
      </c>
      <c r="C32" s="52" t="s">
        <v>46</v>
      </c>
      <c r="D32" s="253"/>
      <c r="E32" s="253"/>
      <c r="F32" s="253"/>
      <c r="G32" s="253"/>
      <c r="H32" s="253"/>
      <c r="I32" s="57">
        <f t="shared" si="0"/>
        <v>0</v>
      </c>
      <c r="J32" s="53"/>
    </row>
    <row r="33" spans="1:10" ht="27.75" customHeight="1" x14ac:dyDescent="0.25">
      <c r="A33" s="50">
        <f t="shared" si="2"/>
        <v>15</v>
      </c>
      <c r="B33" s="51" t="s">
        <v>71</v>
      </c>
      <c r="C33" s="52" t="s">
        <v>46</v>
      </c>
      <c r="D33" s="253"/>
      <c r="E33" s="253"/>
      <c r="F33" s="253"/>
      <c r="G33" s="253"/>
      <c r="H33" s="253"/>
      <c r="I33" s="57">
        <f t="shared" si="0"/>
        <v>0</v>
      </c>
      <c r="J33" s="53"/>
    </row>
    <row r="34" spans="1:10" ht="27.75" customHeight="1" x14ac:dyDescent="0.25">
      <c r="A34" s="50">
        <f t="shared" si="2"/>
        <v>16</v>
      </c>
      <c r="B34" s="51" t="s">
        <v>72</v>
      </c>
      <c r="C34" s="52" t="s">
        <v>46</v>
      </c>
      <c r="D34" s="253"/>
      <c r="E34" s="253"/>
      <c r="F34" s="253"/>
      <c r="G34" s="253"/>
      <c r="H34" s="253"/>
      <c r="I34" s="57">
        <f t="shared" si="0"/>
        <v>0</v>
      </c>
      <c r="J34" s="53"/>
    </row>
    <row r="35" spans="1:10" ht="27.75" customHeight="1" x14ac:dyDescent="0.25">
      <c r="A35" s="50">
        <f t="shared" si="2"/>
        <v>17</v>
      </c>
      <c r="B35" s="51" t="s">
        <v>73</v>
      </c>
      <c r="C35" s="52" t="s">
        <v>46</v>
      </c>
      <c r="D35" s="253"/>
      <c r="E35" s="253"/>
      <c r="F35" s="253"/>
      <c r="G35" s="253"/>
      <c r="H35" s="253"/>
      <c r="I35" s="57">
        <f t="shared" si="0"/>
        <v>0</v>
      </c>
      <c r="J35" s="53"/>
    </row>
    <row r="36" spans="1:10" ht="27.75" customHeight="1" x14ac:dyDescent="0.25">
      <c r="A36" s="50">
        <f t="shared" si="2"/>
        <v>18</v>
      </c>
      <c r="B36" s="51" t="s">
        <v>74</v>
      </c>
      <c r="C36" s="52" t="s">
        <v>46</v>
      </c>
      <c r="D36" s="253"/>
      <c r="E36" s="253"/>
      <c r="F36" s="253"/>
      <c r="G36" s="253"/>
      <c r="H36" s="253"/>
      <c r="I36" s="57">
        <f t="shared" si="0"/>
        <v>0</v>
      </c>
      <c r="J36" s="53"/>
    </row>
    <row r="37" spans="1:10" ht="27.75" customHeight="1" x14ac:dyDescent="0.25">
      <c r="A37" s="50">
        <f t="shared" si="2"/>
        <v>19</v>
      </c>
      <c r="B37" s="51" t="s">
        <v>75</v>
      </c>
      <c r="C37" s="52" t="s">
        <v>46</v>
      </c>
      <c r="D37" s="253"/>
      <c r="E37" s="253"/>
      <c r="F37" s="253"/>
      <c r="G37" s="253"/>
      <c r="H37" s="253"/>
      <c r="I37" s="57">
        <f t="shared" si="0"/>
        <v>0</v>
      </c>
      <c r="J37" s="53"/>
    </row>
    <row r="38" spans="1:10" ht="27.75" customHeight="1" x14ac:dyDescent="0.25">
      <c r="A38" s="50">
        <f t="shared" si="2"/>
        <v>20</v>
      </c>
      <c r="B38" s="51" t="s">
        <v>76</v>
      </c>
      <c r="C38" s="52" t="s">
        <v>46</v>
      </c>
      <c r="D38" s="253"/>
      <c r="E38" s="253"/>
      <c r="F38" s="253"/>
      <c r="G38" s="253"/>
      <c r="H38" s="253"/>
      <c r="I38" s="57">
        <f t="shared" si="0"/>
        <v>0</v>
      </c>
      <c r="J38" s="53"/>
    </row>
    <row r="39" spans="1:10" ht="27.75" customHeight="1" x14ac:dyDescent="0.25">
      <c r="A39" s="50">
        <f t="shared" si="2"/>
        <v>21</v>
      </c>
      <c r="B39" s="51" t="s">
        <v>77</v>
      </c>
      <c r="C39" s="52" t="s">
        <v>46</v>
      </c>
      <c r="D39" s="253"/>
      <c r="E39" s="253"/>
      <c r="F39" s="253"/>
      <c r="G39" s="253"/>
      <c r="H39" s="253"/>
      <c r="I39" s="57">
        <f t="shared" si="0"/>
        <v>0</v>
      </c>
      <c r="J39" s="53"/>
    </row>
    <row r="40" spans="1:10" ht="27.75" customHeight="1" x14ac:dyDescent="0.25">
      <c r="A40" s="50">
        <f t="shared" si="2"/>
        <v>22</v>
      </c>
      <c r="B40" s="51" t="s">
        <v>78</v>
      </c>
      <c r="C40" s="52" t="s">
        <v>46</v>
      </c>
      <c r="D40" s="253"/>
      <c r="E40" s="253"/>
      <c r="F40" s="253"/>
      <c r="G40" s="253"/>
      <c r="H40" s="253"/>
      <c r="I40" s="57">
        <f t="shared" si="0"/>
        <v>0</v>
      </c>
      <c r="J40" s="53"/>
    </row>
    <row r="41" spans="1:10" ht="27.75" customHeight="1" x14ac:dyDescent="0.25">
      <c r="A41" s="50">
        <f t="shared" si="2"/>
        <v>23</v>
      </c>
      <c r="B41" s="51" t="s">
        <v>79</v>
      </c>
      <c r="C41" s="52" t="s">
        <v>46</v>
      </c>
      <c r="D41" s="253"/>
      <c r="E41" s="253"/>
      <c r="F41" s="253"/>
      <c r="G41" s="253"/>
      <c r="H41" s="253"/>
      <c r="I41" s="57">
        <f t="shared" si="0"/>
        <v>0</v>
      </c>
      <c r="J41" s="53"/>
    </row>
    <row r="42" spans="1:10" ht="27.75" customHeight="1" x14ac:dyDescent="0.25">
      <c r="A42" s="50">
        <f t="shared" si="2"/>
        <v>24</v>
      </c>
      <c r="B42" s="51" t="s">
        <v>80</v>
      </c>
      <c r="C42" s="52" t="s">
        <v>46</v>
      </c>
      <c r="D42" s="253"/>
      <c r="E42" s="253"/>
      <c r="F42" s="253"/>
      <c r="G42" s="253"/>
      <c r="H42" s="253"/>
      <c r="I42" s="57">
        <f t="shared" si="0"/>
        <v>0</v>
      </c>
      <c r="J42" s="53"/>
    </row>
    <row r="43" spans="1:10" ht="27.75" customHeight="1" x14ac:dyDescent="0.25">
      <c r="A43" s="50">
        <f t="shared" si="2"/>
        <v>25</v>
      </c>
      <c r="B43" s="51" t="s">
        <v>81</v>
      </c>
      <c r="C43" s="52" t="s">
        <v>46</v>
      </c>
      <c r="D43" s="253"/>
      <c r="E43" s="253"/>
      <c r="F43" s="253"/>
      <c r="G43" s="253"/>
      <c r="H43" s="253"/>
      <c r="I43" s="57">
        <f t="shared" si="0"/>
        <v>0</v>
      </c>
      <c r="J43" s="53"/>
    </row>
    <row r="44" spans="1:10" ht="27.75" customHeight="1" x14ac:dyDescent="0.25">
      <c r="A44" s="50">
        <f t="shared" si="2"/>
        <v>26</v>
      </c>
      <c r="B44" s="51" t="s">
        <v>82</v>
      </c>
      <c r="C44" s="52" t="s">
        <v>46</v>
      </c>
      <c r="D44" s="253"/>
      <c r="E44" s="253"/>
      <c r="F44" s="253"/>
      <c r="G44" s="253"/>
      <c r="H44" s="253"/>
      <c r="I44" s="57">
        <f t="shared" si="0"/>
        <v>0</v>
      </c>
      <c r="J44" s="53"/>
    </row>
    <row r="45" spans="1:10" ht="27.75" customHeight="1" x14ac:dyDescent="0.25">
      <c r="A45" s="50">
        <f t="shared" si="2"/>
        <v>27</v>
      </c>
      <c r="B45" s="51" t="s">
        <v>83</v>
      </c>
      <c r="C45" s="52" t="s">
        <v>46</v>
      </c>
      <c r="D45" s="253"/>
      <c r="E45" s="253"/>
      <c r="F45" s="253"/>
      <c r="G45" s="253"/>
      <c r="H45" s="253"/>
      <c r="I45" s="57">
        <f t="shared" si="0"/>
        <v>0</v>
      </c>
      <c r="J45" s="53"/>
    </row>
    <row r="46" spans="1:10" ht="27.75" customHeight="1" x14ac:dyDescent="0.25">
      <c r="A46" s="50">
        <f t="shared" si="2"/>
        <v>28</v>
      </c>
      <c r="B46" s="51" t="s">
        <v>84</v>
      </c>
      <c r="C46" s="52" t="s">
        <v>46</v>
      </c>
      <c r="D46" s="253"/>
      <c r="E46" s="253"/>
      <c r="F46" s="253"/>
      <c r="G46" s="253"/>
      <c r="H46" s="253"/>
      <c r="I46" s="57">
        <f t="shared" si="0"/>
        <v>0</v>
      </c>
      <c r="J46" s="53"/>
    </row>
    <row r="47" spans="1:10" ht="27.75" customHeight="1" x14ac:dyDescent="0.25">
      <c r="A47" s="50">
        <f t="shared" si="2"/>
        <v>29</v>
      </c>
      <c r="B47" s="51" t="s">
        <v>85</v>
      </c>
      <c r="C47" s="52" t="s">
        <v>46</v>
      </c>
      <c r="D47" s="253"/>
      <c r="E47" s="253"/>
      <c r="F47" s="253"/>
      <c r="G47" s="253"/>
      <c r="H47" s="253"/>
      <c r="I47" s="57">
        <f t="shared" si="0"/>
        <v>0</v>
      </c>
      <c r="J47" s="53"/>
    </row>
    <row r="48" spans="1:10" ht="27.75" customHeight="1" x14ac:dyDescent="0.25">
      <c r="A48" s="50">
        <f t="shared" si="2"/>
        <v>30</v>
      </c>
      <c r="B48" s="51" t="s">
        <v>86</v>
      </c>
      <c r="C48" s="52" t="s">
        <v>46</v>
      </c>
      <c r="D48" s="253"/>
      <c r="E48" s="253"/>
      <c r="F48" s="253"/>
      <c r="G48" s="253"/>
      <c r="H48" s="253"/>
      <c r="I48" s="57">
        <f t="shared" si="0"/>
        <v>0</v>
      </c>
      <c r="J48" s="53"/>
    </row>
    <row r="49" spans="1:10" ht="27.75" customHeight="1" x14ac:dyDescent="0.25">
      <c r="A49" s="50">
        <f t="shared" si="2"/>
        <v>31</v>
      </c>
      <c r="B49" s="51" t="s">
        <v>87</v>
      </c>
      <c r="C49" s="52" t="s">
        <v>46</v>
      </c>
      <c r="D49" s="253"/>
      <c r="E49" s="253"/>
      <c r="F49" s="253"/>
      <c r="G49" s="253"/>
      <c r="H49" s="253"/>
      <c r="I49" s="57">
        <f t="shared" si="0"/>
        <v>0</v>
      </c>
      <c r="J49" s="53"/>
    </row>
    <row r="50" spans="1:10" ht="27.75" customHeight="1" x14ac:dyDescent="0.25">
      <c r="A50" s="50">
        <f t="shared" si="2"/>
        <v>32</v>
      </c>
      <c r="B50" s="51" t="s">
        <v>88</v>
      </c>
      <c r="C50" s="52" t="s">
        <v>46</v>
      </c>
      <c r="D50" s="253"/>
      <c r="E50" s="253"/>
      <c r="F50" s="253"/>
      <c r="G50" s="253"/>
      <c r="H50" s="253"/>
      <c r="I50" s="57">
        <f t="shared" si="0"/>
        <v>0</v>
      </c>
      <c r="J50" s="53"/>
    </row>
    <row r="51" spans="1:10" ht="27.75" customHeight="1" x14ac:dyDescent="0.25">
      <c r="A51" s="50">
        <f t="shared" si="2"/>
        <v>33</v>
      </c>
      <c r="B51" s="51" t="s">
        <v>89</v>
      </c>
      <c r="C51" s="52" t="s">
        <v>46</v>
      </c>
      <c r="D51" s="253"/>
      <c r="E51" s="253"/>
      <c r="F51" s="253"/>
      <c r="G51" s="253"/>
      <c r="H51" s="253"/>
      <c r="I51" s="57">
        <f t="shared" si="0"/>
        <v>0</v>
      </c>
      <c r="J51" s="53"/>
    </row>
    <row r="52" spans="1:10" ht="27.75" customHeight="1" x14ac:dyDescent="0.25">
      <c r="A52" s="88" t="s">
        <v>90</v>
      </c>
      <c r="B52" s="89" t="s">
        <v>91</v>
      </c>
      <c r="C52" s="89"/>
      <c r="D52" s="253"/>
      <c r="E52" s="253"/>
      <c r="F52" s="253"/>
      <c r="G52" s="253"/>
      <c r="H52" s="253"/>
      <c r="I52" s="57">
        <f t="shared" si="0"/>
        <v>0</v>
      </c>
      <c r="J52" s="95"/>
    </row>
    <row r="53" spans="1:10" ht="27.75" customHeight="1" x14ac:dyDescent="0.25">
      <c r="A53" s="50">
        <v>1</v>
      </c>
      <c r="B53" s="51" t="s">
        <v>92</v>
      </c>
      <c r="C53" s="52" t="s">
        <v>46</v>
      </c>
      <c r="D53" s="253"/>
      <c r="E53" s="253"/>
      <c r="F53" s="253"/>
      <c r="G53" s="253"/>
      <c r="H53" s="253"/>
      <c r="I53" s="57">
        <f t="shared" si="0"/>
        <v>0</v>
      </c>
      <c r="J53" s="53"/>
    </row>
    <row r="54" spans="1:10" ht="27.75" customHeight="1" x14ac:dyDescent="0.25">
      <c r="A54" s="50">
        <f>+A53+1</f>
        <v>2</v>
      </c>
      <c r="B54" s="51" t="s">
        <v>93</v>
      </c>
      <c r="C54" s="52" t="s">
        <v>46</v>
      </c>
      <c r="D54" s="253"/>
      <c r="E54" s="253"/>
      <c r="F54" s="253"/>
      <c r="G54" s="253"/>
      <c r="H54" s="253"/>
      <c r="I54" s="57">
        <f t="shared" si="0"/>
        <v>0</v>
      </c>
      <c r="J54" s="53"/>
    </row>
    <row r="55" spans="1:10" ht="27.75" customHeight="1" x14ac:dyDescent="0.25">
      <c r="A55" s="50">
        <f t="shared" ref="A55:A60" si="3">+A54+1</f>
        <v>3</v>
      </c>
      <c r="B55" s="51" t="s">
        <v>94</v>
      </c>
      <c r="C55" s="52" t="s">
        <v>46</v>
      </c>
      <c r="D55" s="253"/>
      <c r="E55" s="253"/>
      <c r="F55" s="253"/>
      <c r="G55" s="253"/>
      <c r="H55" s="253"/>
      <c r="I55" s="57">
        <f t="shared" si="0"/>
        <v>0</v>
      </c>
      <c r="J55" s="53"/>
    </row>
    <row r="56" spans="1:10" ht="27.75" customHeight="1" x14ac:dyDescent="0.25">
      <c r="A56" s="50">
        <f t="shared" si="3"/>
        <v>4</v>
      </c>
      <c r="B56" s="51" t="s">
        <v>95</v>
      </c>
      <c r="C56" s="52" t="s">
        <v>46</v>
      </c>
      <c r="D56" s="253"/>
      <c r="E56" s="253"/>
      <c r="F56" s="253"/>
      <c r="G56" s="253"/>
      <c r="H56" s="253"/>
      <c r="I56" s="57">
        <f t="shared" si="0"/>
        <v>0</v>
      </c>
      <c r="J56" s="53"/>
    </row>
    <row r="57" spans="1:10" ht="27.75" customHeight="1" x14ac:dyDescent="0.25">
      <c r="A57" s="50">
        <f t="shared" si="3"/>
        <v>5</v>
      </c>
      <c r="B57" s="51" t="s">
        <v>96</v>
      </c>
      <c r="C57" s="52" t="s">
        <v>46</v>
      </c>
      <c r="D57" s="253"/>
      <c r="E57" s="253"/>
      <c r="F57" s="253"/>
      <c r="G57" s="253"/>
      <c r="H57" s="253"/>
      <c r="I57" s="57">
        <f t="shared" si="0"/>
        <v>0</v>
      </c>
      <c r="J57" s="53"/>
    </row>
    <row r="58" spans="1:10" ht="27.75" customHeight="1" x14ac:dyDescent="0.25">
      <c r="A58" s="50">
        <f t="shared" si="3"/>
        <v>6</v>
      </c>
      <c r="B58" s="51" t="s">
        <v>97</v>
      </c>
      <c r="C58" s="52" t="s">
        <v>46</v>
      </c>
      <c r="D58" s="253"/>
      <c r="E58" s="253"/>
      <c r="F58" s="253"/>
      <c r="G58" s="253"/>
      <c r="H58" s="253"/>
      <c r="I58" s="57">
        <f t="shared" si="0"/>
        <v>0</v>
      </c>
      <c r="J58" s="53"/>
    </row>
    <row r="59" spans="1:10" ht="27.75" customHeight="1" x14ac:dyDescent="0.25">
      <c r="A59" s="50">
        <f t="shared" si="3"/>
        <v>7</v>
      </c>
      <c r="B59" s="51" t="s">
        <v>98</v>
      </c>
      <c r="C59" s="52" t="s">
        <v>46</v>
      </c>
      <c r="D59" s="253"/>
      <c r="E59" s="253"/>
      <c r="F59" s="253"/>
      <c r="G59" s="253"/>
      <c r="H59" s="253"/>
      <c r="I59" s="57">
        <f t="shared" si="0"/>
        <v>0</v>
      </c>
      <c r="J59" s="53"/>
    </row>
    <row r="60" spans="1:10" ht="27.75" customHeight="1" x14ac:dyDescent="0.25">
      <c r="A60" s="50">
        <f t="shared" si="3"/>
        <v>8</v>
      </c>
      <c r="B60" s="51" t="s">
        <v>99</v>
      </c>
      <c r="C60" s="52" t="s">
        <v>46</v>
      </c>
      <c r="D60" s="253"/>
      <c r="E60" s="253"/>
      <c r="F60" s="253"/>
      <c r="G60" s="253"/>
      <c r="H60" s="253"/>
      <c r="I60" s="57">
        <f t="shared" si="0"/>
        <v>0</v>
      </c>
      <c r="J60" s="53"/>
    </row>
    <row r="61" spans="1:10" ht="27.75" customHeight="1" x14ac:dyDescent="0.25">
      <c r="A61" s="88" t="s">
        <v>101</v>
      </c>
      <c r="B61" s="89" t="s">
        <v>102</v>
      </c>
      <c r="C61" s="89"/>
      <c r="D61" s="253"/>
      <c r="E61" s="253"/>
      <c r="F61" s="253"/>
      <c r="G61" s="253"/>
      <c r="H61" s="253"/>
      <c r="I61" s="57">
        <f t="shared" si="0"/>
        <v>0</v>
      </c>
      <c r="J61" s="95"/>
    </row>
    <row r="62" spans="1:10" ht="27.75" customHeight="1" x14ac:dyDescent="0.25">
      <c r="A62" s="50">
        <v>1</v>
      </c>
      <c r="B62" s="51" t="s">
        <v>103</v>
      </c>
      <c r="C62" s="52" t="s">
        <v>46</v>
      </c>
      <c r="D62" s="253"/>
      <c r="E62" s="253"/>
      <c r="F62" s="253"/>
      <c r="G62" s="253"/>
      <c r="H62" s="253"/>
      <c r="I62" s="57">
        <f t="shared" si="0"/>
        <v>0</v>
      </c>
      <c r="J62" s="53"/>
    </row>
    <row r="63" spans="1:10" ht="27.75" customHeight="1" x14ac:dyDescent="0.25">
      <c r="A63" s="50">
        <f>+A62+1</f>
        <v>2</v>
      </c>
      <c r="B63" s="51" t="s">
        <v>104</v>
      </c>
      <c r="C63" s="52" t="s">
        <v>46</v>
      </c>
      <c r="D63" s="253"/>
      <c r="E63" s="253"/>
      <c r="F63" s="253"/>
      <c r="G63" s="253"/>
      <c r="H63" s="253"/>
      <c r="I63" s="57">
        <f t="shared" si="0"/>
        <v>0</v>
      </c>
      <c r="J63" s="53"/>
    </row>
    <row r="64" spans="1:10" ht="27.75" customHeight="1" x14ac:dyDescent="0.25">
      <c r="A64" s="50">
        <f t="shared" ref="A64:A89" si="4">+A63+1</f>
        <v>3</v>
      </c>
      <c r="B64" s="51" t="s">
        <v>105</v>
      </c>
      <c r="C64" s="52" t="s">
        <v>46</v>
      </c>
      <c r="D64" s="253"/>
      <c r="E64" s="253"/>
      <c r="F64" s="253"/>
      <c r="G64" s="253"/>
      <c r="H64" s="253"/>
      <c r="I64" s="57">
        <f t="shared" si="0"/>
        <v>0</v>
      </c>
      <c r="J64" s="53"/>
    </row>
    <row r="65" spans="1:10" ht="27.75" customHeight="1" x14ac:dyDescent="0.25">
      <c r="A65" s="50">
        <f t="shared" si="4"/>
        <v>4</v>
      </c>
      <c r="B65" s="51" t="s">
        <v>106</v>
      </c>
      <c r="C65" s="52" t="s">
        <v>46</v>
      </c>
      <c r="D65" s="253"/>
      <c r="E65" s="253"/>
      <c r="F65" s="253"/>
      <c r="G65" s="253"/>
      <c r="H65" s="253"/>
      <c r="I65" s="57">
        <f t="shared" si="0"/>
        <v>0</v>
      </c>
      <c r="J65" s="53"/>
    </row>
    <row r="66" spans="1:10" ht="27.75" customHeight="1" x14ac:dyDescent="0.25">
      <c r="A66" s="50">
        <f t="shared" si="4"/>
        <v>5</v>
      </c>
      <c r="B66" s="51" t="s">
        <v>107</v>
      </c>
      <c r="C66" s="52" t="s">
        <v>46</v>
      </c>
      <c r="D66" s="253"/>
      <c r="E66" s="253"/>
      <c r="F66" s="253"/>
      <c r="G66" s="253"/>
      <c r="H66" s="253"/>
      <c r="I66" s="57">
        <f t="shared" si="0"/>
        <v>0</v>
      </c>
      <c r="J66" s="53"/>
    </row>
    <row r="67" spans="1:10" ht="27.75" customHeight="1" x14ac:dyDescent="0.25">
      <c r="A67" s="50">
        <f t="shared" si="4"/>
        <v>6</v>
      </c>
      <c r="B67" s="51" t="s">
        <v>108</v>
      </c>
      <c r="C67" s="52" t="s">
        <v>46</v>
      </c>
      <c r="D67" s="253"/>
      <c r="E67" s="253"/>
      <c r="F67" s="253"/>
      <c r="G67" s="253"/>
      <c r="H67" s="253"/>
      <c r="I67" s="57">
        <f t="shared" si="0"/>
        <v>0</v>
      </c>
      <c r="J67" s="53"/>
    </row>
    <row r="68" spans="1:10" ht="27.75" customHeight="1" x14ac:dyDescent="0.25">
      <c r="A68" s="50">
        <f t="shared" si="4"/>
        <v>7</v>
      </c>
      <c r="B68" s="51" t="s">
        <v>109</v>
      </c>
      <c r="C68" s="52" t="s">
        <v>46</v>
      </c>
      <c r="D68" s="253"/>
      <c r="E68" s="253"/>
      <c r="F68" s="253"/>
      <c r="G68" s="253"/>
      <c r="H68" s="253"/>
      <c r="I68" s="57">
        <f t="shared" si="0"/>
        <v>0</v>
      </c>
      <c r="J68" s="53"/>
    </row>
    <row r="69" spans="1:10" ht="27.75" customHeight="1" x14ac:dyDescent="0.25">
      <c r="A69" s="50">
        <f t="shared" si="4"/>
        <v>8</v>
      </c>
      <c r="B69" s="51" t="s">
        <v>110</v>
      </c>
      <c r="C69" s="52" t="s">
        <v>46</v>
      </c>
      <c r="D69" s="253"/>
      <c r="E69" s="253"/>
      <c r="F69" s="253"/>
      <c r="G69" s="253"/>
      <c r="H69" s="253"/>
      <c r="I69" s="57">
        <f t="shared" si="0"/>
        <v>0</v>
      </c>
      <c r="J69" s="53"/>
    </row>
    <row r="70" spans="1:10" ht="27.75" customHeight="1" x14ac:dyDescent="0.25">
      <c r="A70" s="50">
        <f t="shared" si="4"/>
        <v>9</v>
      </c>
      <c r="B70" s="51" t="s">
        <v>111</v>
      </c>
      <c r="C70" s="52" t="s">
        <v>46</v>
      </c>
      <c r="D70" s="253"/>
      <c r="E70" s="253"/>
      <c r="F70" s="253"/>
      <c r="G70" s="253"/>
      <c r="H70" s="253"/>
      <c r="I70" s="57">
        <f t="shared" si="0"/>
        <v>0</v>
      </c>
      <c r="J70" s="53"/>
    </row>
    <row r="71" spans="1:10" ht="27.75" customHeight="1" x14ac:dyDescent="0.25">
      <c r="A71" s="50">
        <f t="shared" si="4"/>
        <v>10</v>
      </c>
      <c r="B71" s="51" t="s">
        <v>112</v>
      </c>
      <c r="C71" s="52" t="s">
        <v>46</v>
      </c>
      <c r="D71" s="253"/>
      <c r="E71" s="253"/>
      <c r="F71" s="253"/>
      <c r="G71" s="253"/>
      <c r="H71" s="253"/>
      <c r="I71" s="57">
        <f t="shared" si="0"/>
        <v>0</v>
      </c>
      <c r="J71" s="53"/>
    </row>
    <row r="72" spans="1:10" ht="27.75" customHeight="1" x14ac:dyDescent="0.25">
      <c r="A72" s="50">
        <f t="shared" si="4"/>
        <v>11</v>
      </c>
      <c r="B72" s="51" t="s">
        <v>113</v>
      </c>
      <c r="C72" s="52" t="s">
        <v>46</v>
      </c>
      <c r="D72" s="253" t="s">
        <v>188</v>
      </c>
      <c r="E72" s="253"/>
      <c r="F72" s="253"/>
      <c r="G72" s="253"/>
      <c r="H72" s="253"/>
      <c r="I72" s="57">
        <f t="shared" si="0"/>
        <v>5</v>
      </c>
      <c r="J72" s="53"/>
    </row>
    <row r="73" spans="1:10" ht="27.75" customHeight="1" x14ac:dyDescent="0.25">
      <c r="A73" s="50">
        <f t="shared" si="4"/>
        <v>12</v>
      </c>
      <c r="B73" s="51" t="s">
        <v>114</v>
      </c>
      <c r="C73" s="52" t="s">
        <v>46</v>
      </c>
      <c r="D73" s="253"/>
      <c r="E73" s="253"/>
      <c r="F73" s="253"/>
      <c r="G73" s="253"/>
      <c r="H73" s="253"/>
      <c r="I73" s="57">
        <f t="shared" si="0"/>
        <v>0</v>
      </c>
      <c r="J73" s="53"/>
    </row>
    <row r="74" spans="1:10" ht="27.75" customHeight="1" x14ac:dyDescent="0.25">
      <c r="A74" s="50">
        <f t="shared" si="4"/>
        <v>13</v>
      </c>
      <c r="B74" s="51" t="s">
        <v>115</v>
      </c>
      <c r="C74" s="52" t="s">
        <v>46</v>
      </c>
      <c r="D74" s="253"/>
      <c r="E74" s="253"/>
      <c r="F74" s="253"/>
      <c r="G74" s="253"/>
      <c r="H74" s="253"/>
      <c r="I74" s="57">
        <f t="shared" si="0"/>
        <v>0</v>
      </c>
      <c r="J74" s="53"/>
    </row>
    <row r="75" spans="1:10" ht="27.75" customHeight="1" x14ac:dyDescent="0.25">
      <c r="A75" s="50">
        <f t="shared" si="4"/>
        <v>14</v>
      </c>
      <c r="B75" s="51" t="s">
        <v>116</v>
      </c>
      <c r="C75" s="52" t="s">
        <v>46</v>
      </c>
      <c r="D75" s="253"/>
      <c r="E75" s="253"/>
      <c r="F75" s="253"/>
      <c r="G75" s="253"/>
      <c r="H75" s="253"/>
      <c r="I75" s="57">
        <f t="shared" ref="I75:I112" si="5">LEN(D75)-LEN(SUBSTITUTE(D75,",",""))</f>
        <v>0</v>
      </c>
      <c r="J75" s="53"/>
    </row>
    <row r="76" spans="1:10" ht="27.75" customHeight="1" x14ac:dyDescent="0.25">
      <c r="A76" s="50">
        <f t="shared" si="4"/>
        <v>15</v>
      </c>
      <c r="B76" s="51" t="s">
        <v>117</v>
      </c>
      <c r="C76" s="52" t="s">
        <v>46</v>
      </c>
      <c r="D76" s="253"/>
      <c r="E76" s="253"/>
      <c r="F76" s="253"/>
      <c r="G76" s="253"/>
      <c r="H76" s="253"/>
      <c r="I76" s="57">
        <f t="shared" si="5"/>
        <v>0</v>
      </c>
      <c r="J76" s="53"/>
    </row>
    <row r="77" spans="1:10" ht="27.75" customHeight="1" x14ac:dyDescent="0.25">
      <c r="A77" s="50">
        <f t="shared" si="4"/>
        <v>16</v>
      </c>
      <c r="B77" s="51" t="s">
        <v>118</v>
      </c>
      <c r="C77" s="52" t="s">
        <v>46</v>
      </c>
      <c r="D77" s="253"/>
      <c r="E77" s="253"/>
      <c r="F77" s="253"/>
      <c r="G77" s="253"/>
      <c r="H77" s="253"/>
      <c r="I77" s="57">
        <f t="shared" si="5"/>
        <v>0</v>
      </c>
      <c r="J77" s="53"/>
    </row>
    <row r="78" spans="1:10" ht="27.75" customHeight="1" x14ac:dyDescent="0.25">
      <c r="A78" s="50">
        <f t="shared" si="4"/>
        <v>17</v>
      </c>
      <c r="B78" s="51" t="s">
        <v>119</v>
      </c>
      <c r="C78" s="52" t="s">
        <v>46</v>
      </c>
      <c r="D78" s="253"/>
      <c r="E78" s="253"/>
      <c r="F78" s="253"/>
      <c r="G78" s="253"/>
      <c r="H78" s="253"/>
      <c r="I78" s="57">
        <f t="shared" si="5"/>
        <v>0</v>
      </c>
      <c r="J78" s="53"/>
    </row>
    <row r="79" spans="1:10" ht="27.75" customHeight="1" x14ac:dyDescent="0.25">
      <c r="A79" s="50">
        <f t="shared" si="4"/>
        <v>18</v>
      </c>
      <c r="B79" s="51" t="s">
        <v>120</v>
      </c>
      <c r="C79" s="52" t="s">
        <v>46</v>
      </c>
      <c r="D79" s="253"/>
      <c r="E79" s="253"/>
      <c r="F79" s="253"/>
      <c r="G79" s="253"/>
      <c r="H79" s="253"/>
      <c r="I79" s="57">
        <f t="shared" si="5"/>
        <v>0</v>
      </c>
      <c r="J79" s="53"/>
    </row>
    <row r="80" spans="1:10" ht="27.75" customHeight="1" x14ac:dyDescent="0.25">
      <c r="A80" s="50">
        <f t="shared" si="4"/>
        <v>19</v>
      </c>
      <c r="B80" s="51" t="s">
        <v>121</v>
      </c>
      <c r="C80" s="52" t="s">
        <v>46</v>
      </c>
      <c r="D80" s="253"/>
      <c r="E80" s="253"/>
      <c r="F80" s="253"/>
      <c r="G80" s="253"/>
      <c r="H80" s="253"/>
      <c r="I80" s="57">
        <f t="shared" si="5"/>
        <v>0</v>
      </c>
      <c r="J80" s="53"/>
    </row>
    <row r="81" spans="1:10" ht="27.75" customHeight="1" x14ac:dyDescent="0.25">
      <c r="A81" s="50">
        <f t="shared" si="4"/>
        <v>20</v>
      </c>
      <c r="B81" s="51" t="s">
        <v>122</v>
      </c>
      <c r="C81" s="52" t="s">
        <v>46</v>
      </c>
      <c r="D81" s="253"/>
      <c r="E81" s="253"/>
      <c r="F81" s="253"/>
      <c r="G81" s="253"/>
      <c r="H81" s="253"/>
      <c r="I81" s="57">
        <f t="shared" si="5"/>
        <v>0</v>
      </c>
      <c r="J81" s="53"/>
    </row>
    <row r="82" spans="1:10" ht="27.75" customHeight="1" x14ac:dyDescent="0.25">
      <c r="A82" s="50">
        <f t="shared" si="4"/>
        <v>21</v>
      </c>
      <c r="B82" s="51" t="s">
        <v>123</v>
      </c>
      <c r="C82" s="52" t="s">
        <v>46</v>
      </c>
      <c r="D82" s="253"/>
      <c r="E82" s="253"/>
      <c r="F82" s="253"/>
      <c r="G82" s="253"/>
      <c r="H82" s="253"/>
      <c r="I82" s="57">
        <f t="shared" si="5"/>
        <v>0</v>
      </c>
      <c r="J82" s="53"/>
    </row>
    <row r="83" spans="1:10" ht="27.75" customHeight="1" x14ac:dyDescent="0.25">
      <c r="A83" s="50">
        <f t="shared" si="4"/>
        <v>22</v>
      </c>
      <c r="B83" s="51" t="s">
        <v>124</v>
      </c>
      <c r="C83" s="52" t="s">
        <v>46</v>
      </c>
      <c r="D83" s="253"/>
      <c r="E83" s="253"/>
      <c r="F83" s="253"/>
      <c r="G83" s="253"/>
      <c r="H83" s="253"/>
      <c r="I83" s="57">
        <f t="shared" si="5"/>
        <v>0</v>
      </c>
      <c r="J83" s="53"/>
    </row>
    <row r="84" spans="1:10" ht="27.75" customHeight="1" x14ac:dyDescent="0.25">
      <c r="A84" s="50">
        <f t="shared" si="4"/>
        <v>23</v>
      </c>
      <c r="B84" s="51" t="s">
        <v>125</v>
      </c>
      <c r="C84" s="52" t="s">
        <v>46</v>
      </c>
      <c r="D84" s="253"/>
      <c r="E84" s="253"/>
      <c r="F84" s="253"/>
      <c r="G84" s="253"/>
      <c r="H84" s="253"/>
      <c r="I84" s="57">
        <f t="shared" si="5"/>
        <v>0</v>
      </c>
      <c r="J84" s="53"/>
    </row>
    <row r="85" spans="1:10" ht="27.75" customHeight="1" x14ac:dyDescent="0.25">
      <c r="A85" s="50">
        <f t="shared" si="4"/>
        <v>24</v>
      </c>
      <c r="B85" s="51" t="s">
        <v>126</v>
      </c>
      <c r="C85" s="52" t="s">
        <v>46</v>
      </c>
      <c r="D85" s="253"/>
      <c r="E85" s="253"/>
      <c r="F85" s="253"/>
      <c r="G85" s="253"/>
      <c r="H85" s="253"/>
      <c r="I85" s="57">
        <f t="shared" si="5"/>
        <v>0</v>
      </c>
      <c r="J85" s="53"/>
    </row>
    <row r="86" spans="1:10" ht="27.75" customHeight="1" x14ac:dyDescent="0.25">
      <c r="A86" s="50">
        <f t="shared" si="4"/>
        <v>25</v>
      </c>
      <c r="B86" s="51" t="s">
        <v>127</v>
      </c>
      <c r="C86" s="52" t="s">
        <v>46</v>
      </c>
      <c r="D86" s="253"/>
      <c r="E86" s="253"/>
      <c r="F86" s="253"/>
      <c r="G86" s="253"/>
      <c r="H86" s="253"/>
      <c r="I86" s="57">
        <f t="shared" si="5"/>
        <v>0</v>
      </c>
      <c r="J86" s="53"/>
    </row>
    <row r="87" spans="1:10" ht="27.75" customHeight="1" x14ac:dyDescent="0.25">
      <c r="A87" s="50">
        <f t="shared" si="4"/>
        <v>26</v>
      </c>
      <c r="B87" s="51" t="s">
        <v>128</v>
      </c>
      <c r="C87" s="52" t="s">
        <v>46</v>
      </c>
      <c r="D87" s="253"/>
      <c r="E87" s="253"/>
      <c r="F87" s="253"/>
      <c r="G87" s="253"/>
      <c r="H87" s="253"/>
      <c r="I87" s="57">
        <f t="shared" si="5"/>
        <v>0</v>
      </c>
      <c r="J87" s="53"/>
    </row>
    <row r="88" spans="1:10" ht="27.75" customHeight="1" x14ac:dyDescent="0.25">
      <c r="A88" s="50">
        <f t="shared" si="4"/>
        <v>27</v>
      </c>
      <c r="B88" s="51" t="s">
        <v>129</v>
      </c>
      <c r="C88" s="52" t="s">
        <v>46</v>
      </c>
      <c r="D88" s="253"/>
      <c r="E88" s="253"/>
      <c r="F88" s="253"/>
      <c r="G88" s="253"/>
      <c r="H88" s="253"/>
      <c r="I88" s="57">
        <f t="shared" si="5"/>
        <v>0</v>
      </c>
      <c r="J88" s="53"/>
    </row>
    <row r="89" spans="1:10" ht="27.75" customHeight="1" x14ac:dyDescent="0.25">
      <c r="A89" s="50">
        <f t="shared" si="4"/>
        <v>28</v>
      </c>
      <c r="B89" s="51" t="s">
        <v>130</v>
      </c>
      <c r="C89" s="52" t="s">
        <v>46</v>
      </c>
      <c r="D89" s="253"/>
      <c r="E89" s="253"/>
      <c r="F89" s="253"/>
      <c r="G89" s="253"/>
      <c r="H89" s="253"/>
      <c r="I89" s="57">
        <f t="shared" si="5"/>
        <v>0</v>
      </c>
      <c r="J89" s="53"/>
    </row>
    <row r="90" spans="1:10" ht="27.75" customHeight="1" x14ac:dyDescent="0.25">
      <c r="A90" s="88" t="s">
        <v>131</v>
      </c>
      <c r="B90" s="89" t="s">
        <v>132</v>
      </c>
      <c r="C90" s="89"/>
      <c r="D90" s="253"/>
      <c r="E90" s="253"/>
      <c r="F90" s="253"/>
      <c r="G90" s="253"/>
      <c r="H90" s="253"/>
      <c r="I90" s="57">
        <f t="shared" si="5"/>
        <v>0</v>
      </c>
      <c r="J90" s="95"/>
    </row>
    <row r="91" spans="1:10" ht="27.75" customHeight="1" x14ac:dyDescent="0.25">
      <c r="A91" s="50">
        <v>1</v>
      </c>
      <c r="B91" s="51" t="s">
        <v>133</v>
      </c>
      <c r="C91" s="52" t="s">
        <v>46</v>
      </c>
      <c r="D91" s="253"/>
      <c r="E91" s="253"/>
      <c r="F91" s="253"/>
      <c r="G91" s="253"/>
      <c r="H91" s="253"/>
      <c r="I91" s="57">
        <f t="shared" si="5"/>
        <v>0</v>
      </c>
      <c r="J91" s="53"/>
    </row>
    <row r="92" spans="1:10" ht="27.75" customHeight="1" x14ac:dyDescent="0.25">
      <c r="A92" s="50">
        <f>+A91+1</f>
        <v>2</v>
      </c>
      <c r="B92" s="51" t="s">
        <v>134</v>
      </c>
      <c r="C92" s="52" t="s">
        <v>46</v>
      </c>
      <c r="D92" s="253"/>
      <c r="E92" s="253"/>
      <c r="F92" s="253"/>
      <c r="G92" s="253"/>
      <c r="H92" s="253"/>
      <c r="I92" s="57">
        <f t="shared" si="5"/>
        <v>0</v>
      </c>
      <c r="J92" s="53"/>
    </row>
    <row r="93" spans="1:10" ht="27.75" customHeight="1" x14ac:dyDescent="0.25">
      <c r="A93" s="50">
        <f t="shared" ref="A93:A98" si="6">+A92+1</f>
        <v>3</v>
      </c>
      <c r="B93" s="51" t="s">
        <v>135</v>
      </c>
      <c r="C93" s="52" t="s">
        <v>46</v>
      </c>
      <c r="D93" s="253"/>
      <c r="E93" s="253"/>
      <c r="F93" s="253"/>
      <c r="G93" s="253"/>
      <c r="H93" s="253"/>
      <c r="I93" s="57">
        <f t="shared" si="5"/>
        <v>0</v>
      </c>
      <c r="J93" s="53"/>
    </row>
    <row r="94" spans="1:10" ht="27.75" customHeight="1" x14ac:dyDescent="0.25">
      <c r="A94" s="50">
        <f t="shared" si="6"/>
        <v>4</v>
      </c>
      <c r="B94" s="51" t="s">
        <v>136</v>
      </c>
      <c r="C94" s="52" t="s">
        <v>46</v>
      </c>
      <c r="D94" s="253"/>
      <c r="E94" s="253"/>
      <c r="F94" s="253"/>
      <c r="G94" s="253"/>
      <c r="H94" s="253"/>
      <c r="I94" s="57">
        <f t="shared" si="5"/>
        <v>0</v>
      </c>
      <c r="J94" s="53"/>
    </row>
    <row r="95" spans="1:10" ht="27.75" customHeight="1" x14ac:dyDescent="0.25">
      <c r="A95" s="50">
        <f t="shared" si="6"/>
        <v>5</v>
      </c>
      <c r="B95" s="51" t="s">
        <v>137</v>
      </c>
      <c r="C95" s="52" t="s">
        <v>46</v>
      </c>
      <c r="D95" s="253"/>
      <c r="E95" s="253"/>
      <c r="F95" s="253"/>
      <c r="G95" s="253"/>
      <c r="H95" s="253"/>
      <c r="I95" s="57">
        <f t="shared" si="5"/>
        <v>0</v>
      </c>
      <c r="J95" s="53"/>
    </row>
    <row r="96" spans="1:10" ht="27.75" customHeight="1" x14ac:dyDescent="0.25">
      <c r="A96" s="50">
        <f t="shared" si="6"/>
        <v>6</v>
      </c>
      <c r="B96" s="51" t="s">
        <v>138</v>
      </c>
      <c r="C96" s="52" t="s">
        <v>46</v>
      </c>
      <c r="D96" s="253"/>
      <c r="E96" s="253"/>
      <c r="F96" s="253"/>
      <c r="G96" s="253"/>
      <c r="H96" s="253"/>
      <c r="I96" s="57">
        <f t="shared" si="5"/>
        <v>0</v>
      </c>
      <c r="J96" s="53"/>
    </row>
    <row r="97" spans="1:10" ht="27.75" customHeight="1" x14ac:dyDescent="0.25">
      <c r="A97" s="50">
        <f t="shared" si="6"/>
        <v>7</v>
      </c>
      <c r="B97" s="51" t="s">
        <v>139</v>
      </c>
      <c r="C97" s="52" t="s">
        <v>46</v>
      </c>
      <c r="D97" s="253"/>
      <c r="E97" s="253"/>
      <c r="F97" s="253"/>
      <c r="G97" s="253"/>
      <c r="H97" s="253"/>
      <c r="I97" s="57">
        <f t="shared" si="5"/>
        <v>0</v>
      </c>
      <c r="J97" s="53"/>
    </row>
    <row r="98" spans="1:10" ht="27.75" customHeight="1" x14ac:dyDescent="0.25">
      <c r="A98" s="50">
        <f t="shared" si="6"/>
        <v>8</v>
      </c>
      <c r="B98" s="51" t="s">
        <v>140</v>
      </c>
      <c r="C98" s="52" t="s">
        <v>46</v>
      </c>
      <c r="D98" s="253"/>
      <c r="E98" s="253"/>
      <c r="F98" s="253"/>
      <c r="G98" s="253"/>
      <c r="H98" s="253"/>
      <c r="I98" s="57">
        <f t="shared" si="5"/>
        <v>0</v>
      </c>
      <c r="J98" s="53"/>
    </row>
    <row r="99" spans="1:10" ht="27.75" customHeight="1" x14ac:dyDescent="0.25">
      <c r="A99" s="88" t="s">
        <v>141</v>
      </c>
      <c r="B99" s="89" t="s">
        <v>142</v>
      </c>
      <c r="C99" s="89"/>
      <c r="D99" s="253"/>
      <c r="E99" s="253"/>
      <c r="F99" s="253"/>
      <c r="G99" s="253"/>
      <c r="H99" s="253"/>
      <c r="I99" s="57">
        <f t="shared" si="5"/>
        <v>0</v>
      </c>
      <c r="J99" s="95"/>
    </row>
    <row r="100" spans="1:10" ht="27.75" customHeight="1" x14ac:dyDescent="0.25">
      <c r="A100" s="50">
        <v>1</v>
      </c>
      <c r="B100" s="51" t="s">
        <v>143</v>
      </c>
      <c r="C100" s="52" t="s">
        <v>46</v>
      </c>
      <c r="D100" s="253"/>
      <c r="E100" s="253"/>
      <c r="F100" s="253"/>
      <c r="G100" s="253"/>
      <c r="H100" s="253"/>
      <c r="I100" s="57">
        <f t="shared" si="5"/>
        <v>0</v>
      </c>
      <c r="J100" s="53"/>
    </row>
    <row r="101" spans="1:10" ht="27.75" customHeight="1" x14ac:dyDescent="0.25">
      <c r="A101" s="50">
        <f>+A100+1</f>
        <v>2</v>
      </c>
      <c r="B101" s="51" t="s">
        <v>144</v>
      </c>
      <c r="C101" s="52" t="s">
        <v>46</v>
      </c>
      <c r="D101" s="253"/>
      <c r="E101" s="253"/>
      <c r="F101" s="253"/>
      <c r="G101" s="253"/>
      <c r="H101" s="253"/>
      <c r="I101" s="57">
        <f t="shared" si="5"/>
        <v>0</v>
      </c>
      <c r="J101" s="53"/>
    </row>
    <row r="102" spans="1:10" ht="27.75" customHeight="1" x14ac:dyDescent="0.25">
      <c r="A102" s="50">
        <f t="shared" ref="A102:A106" si="7">+A101+1</f>
        <v>3</v>
      </c>
      <c r="B102" s="51" t="s">
        <v>145</v>
      </c>
      <c r="C102" s="52" t="s">
        <v>46</v>
      </c>
      <c r="D102" s="253"/>
      <c r="E102" s="253"/>
      <c r="F102" s="253"/>
      <c r="G102" s="253"/>
      <c r="H102" s="253"/>
      <c r="I102" s="57">
        <f t="shared" si="5"/>
        <v>0</v>
      </c>
      <c r="J102" s="53"/>
    </row>
    <row r="103" spans="1:10" ht="27.75" customHeight="1" x14ac:dyDescent="0.25">
      <c r="A103" s="50">
        <f t="shared" si="7"/>
        <v>4</v>
      </c>
      <c r="B103" s="51" t="s">
        <v>146</v>
      </c>
      <c r="C103" s="52" t="s">
        <v>46</v>
      </c>
      <c r="D103" s="253"/>
      <c r="E103" s="253"/>
      <c r="F103" s="253"/>
      <c r="G103" s="253"/>
      <c r="H103" s="253"/>
      <c r="I103" s="57">
        <f t="shared" si="5"/>
        <v>0</v>
      </c>
      <c r="J103" s="53"/>
    </row>
    <row r="104" spans="1:10" ht="27.75" customHeight="1" x14ac:dyDescent="0.25">
      <c r="A104" s="50">
        <f t="shared" si="7"/>
        <v>5</v>
      </c>
      <c r="B104" s="51" t="s">
        <v>147</v>
      </c>
      <c r="C104" s="52" t="s">
        <v>46</v>
      </c>
      <c r="D104" s="253"/>
      <c r="E104" s="253"/>
      <c r="F104" s="253"/>
      <c r="G104" s="253"/>
      <c r="H104" s="253"/>
      <c r="I104" s="57">
        <f t="shared" si="5"/>
        <v>0</v>
      </c>
      <c r="J104" s="53"/>
    </row>
    <row r="105" spans="1:10" ht="27.75" customHeight="1" x14ac:dyDescent="0.25">
      <c r="A105" s="50">
        <f t="shared" si="7"/>
        <v>6</v>
      </c>
      <c r="B105" s="51" t="s">
        <v>148</v>
      </c>
      <c r="C105" s="52" t="s">
        <v>46</v>
      </c>
      <c r="D105" s="253"/>
      <c r="E105" s="253"/>
      <c r="F105" s="253"/>
      <c r="G105" s="253"/>
      <c r="H105" s="253"/>
      <c r="I105" s="57">
        <f t="shared" si="5"/>
        <v>0</v>
      </c>
      <c r="J105" s="53"/>
    </row>
    <row r="106" spans="1:10" ht="27.75" customHeight="1" x14ac:dyDescent="0.25">
      <c r="A106" s="50">
        <f t="shared" si="7"/>
        <v>7</v>
      </c>
      <c r="B106" s="51" t="s">
        <v>149</v>
      </c>
      <c r="C106" s="52" t="s">
        <v>46</v>
      </c>
      <c r="D106" s="253"/>
      <c r="E106" s="253"/>
      <c r="F106" s="253"/>
      <c r="G106" s="253"/>
      <c r="H106" s="253"/>
      <c r="I106" s="57">
        <f t="shared" si="5"/>
        <v>0</v>
      </c>
      <c r="J106" s="53"/>
    </row>
    <row r="107" spans="1:10" ht="27.75" customHeight="1" x14ac:dyDescent="0.25">
      <c r="A107" s="88" t="s">
        <v>151</v>
      </c>
      <c r="B107" s="89" t="s">
        <v>152</v>
      </c>
      <c r="C107" s="89"/>
      <c r="D107" s="253"/>
      <c r="E107" s="253"/>
      <c r="F107" s="253"/>
      <c r="G107" s="253"/>
      <c r="H107" s="253"/>
      <c r="I107" s="57">
        <f t="shared" si="5"/>
        <v>0</v>
      </c>
      <c r="J107" s="95"/>
    </row>
    <row r="108" spans="1:10" ht="27.75" customHeight="1" x14ac:dyDescent="0.25">
      <c r="A108" s="107">
        <v>1</v>
      </c>
      <c r="B108" s="51" t="s">
        <v>153</v>
      </c>
      <c r="C108" s="52" t="s">
        <v>46</v>
      </c>
      <c r="D108" s="253" t="s">
        <v>189</v>
      </c>
      <c r="E108" s="253"/>
      <c r="F108" s="253"/>
      <c r="G108" s="253"/>
      <c r="H108" s="253"/>
      <c r="I108" s="57">
        <f t="shared" si="5"/>
        <v>13</v>
      </c>
      <c r="J108" s="53"/>
    </row>
    <row r="109" spans="1:10" ht="27.75" customHeight="1" x14ac:dyDescent="0.25">
      <c r="A109" s="50">
        <f>+A108+1</f>
        <v>2</v>
      </c>
      <c r="B109" s="51" t="s">
        <v>154</v>
      </c>
      <c r="C109" s="52" t="s">
        <v>46</v>
      </c>
      <c r="D109" s="253"/>
      <c r="E109" s="253"/>
      <c r="F109" s="253"/>
      <c r="G109" s="253"/>
      <c r="H109" s="253"/>
      <c r="I109" s="57">
        <f t="shared" si="5"/>
        <v>0</v>
      </c>
      <c r="J109" s="53"/>
    </row>
    <row r="110" spans="1:10" ht="27.75" customHeight="1" x14ac:dyDescent="0.25">
      <c r="A110" s="50">
        <f t="shared" ref="A110:A112" si="8">+A109+1</f>
        <v>3</v>
      </c>
      <c r="B110" s="51" t="s">
        <v>155</v>
      </c>
      <c r="C110" s="52" t="s">
        <v>46</v>
      </c>
      <c r="D110" s="253"/>
      <c r="E110" s="253"/>
      <c r="F110" s="253"/>
      <c r="G110" s="253"/>
      <c r="H110" s="253"/>
      <c r="I110" s="57">
        <f t="shared" si="5"/>
        <v>0</v>
      </c>
      <c r="J110" s="53"/>
    </row>
    <row r="111" spans="1:10" ht="27.75" customHeight="1" x14ac:dyDescent="0.25">
      <c r="A111" s="50">
        <f t="shared" si="8"/>
        <v>4</v>
      </c>
      <c r="B111" s="51" t="s">
        <v>156</v>
      </c>
      <c r="C111" s="52" t="s">
        <v>46</v>
      </c>
      <c r="D111" s="253"/>
      <c r="E111" s="253"/>
      <c r="F111" s="253"/>
      <c r="G111" s="253"/>
      <c r="H111" s="253"/>
      <c r="I111" s="57">
        <f t="shared" si="5"/>
        <v>0</v>
      </c>
      <c r="J111" s="53"/>
    </row>
    <row r="112" spans="1:10" ht="27.75" customHeight="1" x14ac:dyDescent="0.25">
      <c r="A112" s="50">
        <f t="shared" si="8"/>
        <v>5</v>
      </c>
      <c r="B112" s="51" t="s">
        <v>157</v>
      </c>
      <c r="C112" s="52" t="s">
        <v>46</v>
      </c>
      <c r="D112" s="253"/>
      <c r="E112" s="253"/>
      <c r="F112" s="253"/>
      <c r="G112" s="253"/>
      <c r="H112" s="253"/>
      <c r="I112" s="57">
        <f t="shared" si="5"/>
        <v>0</v>
      </c>
      <c r="J112" s="53"/>
    </row>
    <row r="113" spans="1:10" x14ac:dyDescent="0.25">
      <c r="A113" s="119"/>
      <c r="B113" s="120"/>
      <c r="C113" s="120"/>
      <c r="D113" s="119"/>
      <c r="E113" s="119"/>
      <c r="F113" s="119"/>
      <c r="G113" s="119"/>
      <c r="H113" s="119"/>
      <c r="I113" s="121"/>
      <c r="J113" s="120"/>
    </row>
    <row r="114" spans="1:10" x14ac:dyDescent="0.25">
      <c r="A114" s="119"/>
      <c r="B114" s="120"/>
      <c r="C114" s="120"/>
      <c r="D114" s="119"/>
      <c r="E114" s="119"/>
      <c r="F114" s="119"/>
      <c r="G114" s="119"/>
      <c r="H114" s="119"/>
      <c r="I114" s="121"/>
      <c r="J114" s="120"/>
    </row>
    <row r="115" spans="1:10" x14ac:dyDescent="0.25">
      <c r="A115" s="119"/>
      <c r="B115" s="120"/>
      <c r="C115" s="120"/>
      <c r="D115" s="119"/>
      <c r="E115" s="119"/>
      <c r="F115" s="119"/>
      <c r="G115" s="119"/>
      <c r="H115" s="119"/>
      <c r="I115" s="121"/>
      <c r="J115" s="120"/>
    </row>
    <row r="116" spans="1:10" x14ac:dyDescent="0.25">
      <c r="A116" s="241" t="s">
        <v>179</v>
      </c>
      <c r="B116" s="241"/>
      <c r="C116" s="241"/>
      <c r="D116" s="241"/>
      <c r="E116" s="241"/>
      <c r="F116" s="241"/>
      <c r="G116" s="241"/>
      <c r="H116" s="241"/>
      <c r="I116" s="241"/>
      <c r="J116" s="241"/>
    </row>
  </sheetData>
  <mergeCells count="115">
    <mergeCell ref="A1:J1"/>
    <mergeCell ref="A2:J2"/>
    <mergeCell ref="A3:J3"/>
    <mergeCell ref="G4:J4"/>
    <mergeCell ref="G5:J5"/>
    <mergeCell ref="A6:A7"/>
    <mergeCell ref="B6:B7"/>
    <mergeCell ref="C6:C7"/>
    <mergeCell ref="D6:H7"/>
    <mergeCell ref="I6:I7"/>
    <mergeCell ref="D15:H15"/>
    <mergeCell ref="D16:H16"/>
    <mergeCell ref="D17:H17"/>
    <mergeCell ref="D18:H18"/>
    <mergeCell ref="D19:H19"/>
    <mergeCell ref="D20:H20"/>
    <mergeCell ref="J6:J7"/>
    <mergeCell ref="D10:H10"/>
    <mergeCell ref="D11:H11"/>
    <mergeCell ref="D12:H12"/>
    <mergeCell ref="D13:H13"/>
    <mergeCell ref="D14:H14"/>
    <mergeCell ref="D27:H27"/>
    <mergeCell ref="D28:H28"/>
    <mergeCell ref="D29:H29"/>
    <mergeCell ref="D30:H30"/>
    <mergeCell ref="D31:H31"/>
    <mergeCell ref="D32:H32"/>
    <mergeCell ref="D21:H21"/>
    <mergeCell ref="D22:H22"/>
    <mergeCell ref="D23:H23"/>
    <mergeCell ref="D24:H24"/>
    <mergeCell ref="D25:H25"/>
    <mergeCell ref="D26:H26"/>
    <mergeCell ref="D39:H39"/>
    <mergeCell ref="D40:H40"/>
    <mergeCell ref="D41:H41"/>
    <mergeCell ref="D42:H42"/>
    <mergeCell ref="D43:H43"/>
    <mergeCell ref="D44:H44"/>
    <mergeCell ref="D33:H33"/>
    <mergeCell ref="D34:H34"/>
    <mergeCell ref="D35:H35"/>
    <mergeCell ref="D36:H36"/>
    <mergeCell ref="D37:H37"/>
    <mergeCell ref="D38:H38"/>
    <mergeCell ref="D51:H51"/>
    <mergeCell ref="D52:H52"/>
    <mergeCell ref="D53:H53"/>
    <mergeCell ref="D54:H54"/>
    <mergeCell ref="D55:H55"/>
    <mergeCell ref="D56:H56"/>
    <mergeCell ref="D45:H45"/>
    <mergeCell ref="D46:H46"/>
    <mergeCell ref="D47:H47"/>
    <mergeCell ref="D48:H48"/>
    <mergeCell ref="D49:H49"/>
    <mergeCell ref="D50:H50"/>
    <mergeCell ref="D63:H63"/>
    <mergeCell ref="D64:H64"/>
    <mergeCell ref="D65:H65"/>
    <mergeCell ref="D66:H66"/>
    <mergeCell ref="D67:H67"/>
    <mergeCell ref="D68:H68"/>
    <mergeCell ref="D57:H57"/>
    <mergeCell ref="D58:H58"/>
    <mergeCell ref="D59:H59"/>
    <mergeCell ref="D60:H60"/>
    <mergeCell ref="D61:H61"/>
    <mergeCell ref="D62:H62"/>
    <mergeCell ref="D75:H75"/>
    <mergeCell ref="D76:H76"/>
    <mergeCell ref="D77:H77"/>
    <mergeCell ref="D78:H78"/>
    <mergeCell ref="D79:H79"/>
    <mergeCell ref="D80:H80"/>
    <mergeCell ref="D69:H69"/>
    <mergeCell ref="D70:H70"/>
    <mergeCell ref="D71:H71"/>
    <mergeCell ref="D72:H72"/>
    <mergeCell ref="D73:H73"/>
    <mergeCell ref="D74:H74"/>
    <mergeCell ref="D87:H87"/>
    <mergeCell ref="D88:H88"/>
    <mergeCell ref="D89:H89"/>
    <mergeCell ref="D90:H90"/>
    <mergeCell ref="D91:H91"/>
    <mergeCell ref="D92:H92"/>
    <mergeCell ref="D81:H81"/>
    <mergeCell ref="D82:H82"/>
    <mergeCell ref="D83:H83"/>
    <mergeCell ref="D84:H84"/>
    <mergeCell ref="D85:H85"/>
    <mergeCell ref="D86:H86"/>
    <mergeCell ref="D99:H99"/>
    <mergeCell ref="D100:H100"/>
    <mergeCell ref="D101:H101"/>
    <mergeCell ref="D102:H102"/>
    <mergeCell ref="D103:H103"/>
    <mergeCell ref="D104:H104"/>
    <mergeCell ref="D93:H93"/>
    <mergeCell ref="D94:H94"/>
    <mergeCell ref="D95:H95"/>
    <mergeCell ref="D96:H96"/>
    <mergeCell ref="D97:H97"/>
    <mergeCell ref="D98:H98"/>
    <mergeCell ref="D111:H111"/>
    <mergeCell ref="D112:H112"/>
    <mergeCell ref="A116:J116"/>
    <mergeCell ref="D105:H105"/>
    <mergeCell ref="D106:H106"/>
    <mergeCell ref="D107:H107"/>
    <mergeCell ref="D108:H108"/>
    <mergeCell ref="D109:H109"/>
    <mergeCell ref="D110:H110"/>
  </mergeCells>
  <conditionalFormatting sqref="C46:C51 H1:I3 I6 H113:I116 D10:D112">
    <cfRule type="cellIs" dxfId="111" priority="9" operator="lessThan">
      <formula>0</formula>
    </cfRule>
  </conditionalFormatting>
  <conditionalFormatting sqref="C10:C17">
    <cfRule type="cellIs" dxfId="110" priority="8" operator="lessThan">
      <formula>0</formula>
    </cfRule>
  </conditionalFormatting>
  <conditionalFormatting sqref="C19:C45">
    <cfRule type="cellIs" dxfId="109" priority="7" operator="lessThan">
      <formula>0</formula>
    </cfRule>
  </conditionalFormatting>
  <conditionalFormatting sqref="C53:C60">
    <cfRule type="cellIs" dxfId="108" priority="6" operator="lessThan">
      <formula>0</formula>
    </cfRule>
  </conditionalFormatting>
  <conditionalFormatting sqref="C62:C89">
    <cfRule type="cellIs" dxfId="107" priority="5" operator="lessThan">
      <formula>0</formula>
    </cfRule>
  </conditionalFormatting>
  <conditionalFormatting sqref="C91:C98">
    <cfRule type="cellIs" dxfId="106" priority="4" operator="lessThan">
      <formula>0</formula>
    </cfRule>
  </conditionalFormatting>
  <conditionalFormatting sqref="C100:C106">
    <cfRule type="cellIs" dxfId="105" priority="2" operator="lessThan">
      <formula>0</formula>
    </cfRule>
  </conditionalFormatting>
  <conditionalFormatting sqref="C108:C112">
    <cfRule type="cellIs" dxfId="104" priority="3" operator="lessThan">
      <formula>0</formula>
    </cfRule>
  </conditionalFormatting>
  <conditionalFormatting sqref="H9:I9 I8">
    <cfRule type="cellIs" dxfId="103" priority="10" operator="lessThan">
      <formula>0</formula>
    </cfRule>
  </conditionalFormatting>
  <conditionalFormatting sqref="I10:I112">
    <cfRule type="cellIs" dxfId="102" priority="1" operator="less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1"/>
  <sheetViews>
    <sheetView topLeftCell="A110" workbookViewId="0">
      <selection activeCell="D33" sqref="D33"/>
    </sheetView>
  </sheetViews>
  <sheetFormatPr defaultRowHeight="15" x14ac:dyDescent="0.25"/>
  <cols>
    <col min="1" max="1" width="16.140625" customWidth="1"/>
    <col min="2" max="2" width="31.7109375" customWidth="1"/>
    <col min="3" max="3" width="14.5703125" customWidth="1"/>
    <col min="4" max="4" width="20" customWidth="1"/>
    <col min="5" max="5" width="24.28515625" customWidth="1"/>
    <col min="6" max="6" width="22.28515625" customWidth="1"/>
    <col min="9" max="9" width="26.5703125" customWidth="1"/>
    <col min="10" max="10" width="30.85546875" customWidth="1"/>
  </cols>
  <sheetData>
    <row r="1" spans="1:17" ht="18" x14ac:dyDescent="0.25">
      <c r="A1" s="259" t="s">
        <v>0</v>
      </c>
      <c r="B1" s="259"/>
      <c r="C1" s="259"/>
      <c r="D1" s="259"/>
      <c r="E1" s="259"/>
      <c r="F1" s="259"/>
      <c r="G1" s="259"/>
      <c r="H1" s="259"/>
      <c r="I1" s="259"/>
      <c r="J1" s="259"/>
    </row>
    <row r="2" spans="1:17" x14ac:dyDescent="0.25">
      <c r="A2" s="260" t="s">
        <v>2</v>
      </c>
      <c r="B2" s="260"/>
      <c r="C2" s="260"/>
      <c r="D2" s="260"/>
      <c r="E2" s="260"/>
      <c r="F2" s="260"/>
      <c r="G2" s="260"/>
      <c r="H2" s="260"/>
      <c r="I2" s="260"/>
      <c r="J2" s="260"/>
    </row>
    <row r="3" spans="1:17" x14ac:dyDescent="0.25">
      <c r="A3" s="260" t="s">
        <v>3</v>
      </c>
      <c r="B3" s="260"/>
      <c r="C3" s="260"/>
      <c r="D3" s="260"/>
      <c r="E3" s="260"/>
      <c r="F3" s="260"/>
      <c r="G3" s="260"/>
      <c r="H3" s="260"/>
      <c r="I3" s="260"/>
      <c r="J3" s="260"/>
    </row>
    <row r="4" spans="1:17" x14ac:dyDescent="0.25">
      <c r="A4" s="16"/>
      <c r="B4" s="17" t="s">
        <v>4</v>
      </c>
      <c r="C4" s="179"/>
      <c r="D4" s="19" t="s">
        <v>5</v>
      </c>
      <c r="E4" s="180" t="s">
        <v>6</v>
      </c>
      <c r="F4" s="19" t="s">
        <v>7</v>
      </c>
      <c r="G4" s="261" t="s">
        <v>8</v>
      </c>
      <c r="H4" s="262"/>
      <c r="I4" s="262"/>
      <c r="J4" s="263"/>
    </row>
    <row r="5" spans="1:17" x14ac:dyDescent="0.25">
      <c r="A5" s="16"/>
      <c r="B5" s="17" t="s">
        <v>9</v>
      </c>
      <c r="C5" s="24"/>
      <c r="D5" s="19" t="s">
        <v>10</v>
      </c>
      <c r="E5" s="25"/>
      <c r="F5" s="19" t="s">
        <v>11</v>
      </c>
      <c r="G5" s="261" t="s">
        <v>204</v>
      </c>
      <c r="H5" s="262"/>
      <c r="I5" s="262"/>
      <c r="J5" s="263"/>
    </row>
    <row r="6" spans="1:17" x14ac:dyDescent="0.25">
      <c r="A6" s="247" t="s">
        <v>13</v>
      </c>
      <c r="B6" s="248" t="s">
        <v>14</v>
      </c>
      <c r="C6" s="249" t="s">
        <v>15</v>
      </c>
      <c r="D6" s="26"/>
      <c r="E6" s="247"/>
      <c r="F6" s="247"/>
      <c r="G6" s="247"/>
      <c r="H6" s="251" t="s">
        <v>16</v>
      </c>
      <c r="I6" s="175" t="s">
        <v>17</v>
      </c>
      <c r="J6" s="238" t="s">
        <v>18</v>
      </c>
    </row>
    <row r="7" spans="1:17" ht="51" x14ac:dyDescent="0.25">
      <c r="A7" s="247"/>
      <c r="B7" s="248"/>
      <c r="C7" s="250"/>
      <c r="D7" s="174" t="s">
        <v>20</v>
      </c>
      <c r="E7" s="174" t="s">
        <v>21</v>
      </c>
      <c r="F7" s="174" t="s">
        <v>22</v>
      </c>
      <c r="G7" s="31" t="s">
        <v>23</v>
      </c>
      <c r="H7" s="252"/>
      <c r="I7" s="176"/>
      <c r="J7" s="238"/>
    </row>
    <row r="8" spans="1:17" x14ac:dyDescent="0.25">
      <c r="A8" s="38" t="s">
        <v>27</v>
      </c>
      <c r="B8" s="39" t="s">
        <v>28</v>
      </c>
      <c r="C8" s="39"/>
      <c r="D8" s="40"/>
      <c r="E8" s="40"/>
      <c r="F8" s="40"/>
      <c r="G8" s="41"/>
      <c r="H8" s="40"/>
      <c r="I8" s="42"/>
      <c r="J8" s="43"/>
    </row>
    <row r="9" spans="1:17" ht="30" customHeight="1" x14ac:dyDescent="0.25">
      <c r="A9" s="50">
        <v>1</v>
      </c>
      <c r="B9" s="51" t="s">
        <v>30</v>
      </c>
      <c r="C9" s="52" t="s">
        <v>31</v>
      </c>
      <c r="D9" s="177">
        <v>20885</v>
      </c>
      <c r="E9" s="54">
        <v>21284.7</v>
      </c>
      <c r="F9" s="55"/>
      <c r="G9" s="56"/>
      <c r="H9" s="177"/>
      <c r="I9" s="57"/>
      <c r="J9" s="178">
        <f>D9-E9</f>
        <v>-399.70000000000073</v>
      </c>
    </row>
    <row r="10" spans="1:17" ht="30" customHeight="1" x14ac:dyDescent="0.25">
      <c r="A10" s="50">
        <f>+A9+1</f>
        <v>2</v>
      </c>
      <c r="B10" s="51" t="s">
        <v>32</v>
      </c>
      <c r="C10" s="52" t="s">
        <v>31</v>
      </c>
      <c r="D10" s="177">
        <v>2470</v>
      </c>
      <c r="E10" s="54">
        <v>1731.9</v>
      </c>
      <c r="F10" s="55"/>
      <c r="G10" s="56"/>
      <c r="H10" s="177"/>
      <c r="I10" s="57"/>
      <c r="J10" s="178">
        <f t="shared" ref="J10:J14" si="0">D10-E10</f>
        <v>738.09999999999991</v>
      </c>
    </row>
    <row r="11" spans="1:17" ht="30" customHeight="1" x14ac:dyDescent="0.25">
      <c r="A11" s="50">
        <f t="shared" ref="A11:A18" si="1">+A10+1</f>
        <v>3</v>
      </c>
      <c r="B11" s="51" t="s">
        <v>33</v>
      </c>
      <c r="C11" s="52" t="s">
        <v>31</v>
      </c>
      <c r="D11" s="177">
        <v>1700</v>
      </c>
      <c r="E11" s="54">
        <v>1504.7</v>
      </c>
      <c r="F11" s="55"/>
      <c r="G11" s="56"/>
      <c r="H11" s="177"/>
      <c r="I11" s="57"/>
      <c r="J11" s="178">
        <f t="shared" si="0"/>
        <v>195.29999999999995</v>
      </c>
      <c r="K11">
        <v>20994.899999999987</v>
      </c>
      <c r="L11">
        <v>1731.9</v>
      </c>
      <c r="M11">
        <v>1504.7</v>
      </c>
      <c r="N11">
        <v>821.3</v>
      </c>
      <c r="O11">
        <v>332.70000000000005</v>
      </c>
      <c r="P11">
        <v>840</v>
      </c>
      <c r="Q11">
        <v>0</v>
      </c>
    </row>
    <row r="12" spans="1:17" ht="30" customHeight="1" x14ac:dyDescent="0.25">
      <c r="A12" s="50">
        <f t="shared" si="1"/>
        <v>4</v>
      </c>
      <c r="B12" s="51" t="s">
        <v>34</v>
      </c>
      <c r="C12" s="52" t="s">
        <v>31</v>
      </c>
      <c r="D12" s="177">
        <v>750</v>
      </c>
      <c r="E12" s="54">
        <v>821.3</v>
      </c>
      <c r="F12" s="55"/>
      <c r="G12" s="56"/>
      <c r="H12" s="177"/>
      <c r="I12" s="57"/>
      <c r="J12" s="178">
        <f t="shared" si="0"/>
        <v>-71.299999999999955</v>
      </c>
    </row>
    <row r="13" spans="1:17" ht="30" customHeight="1" x14ac:dyDescent="0.25">
      <c r="A13" s="50">
        <f t="shared" si="1"/>
        <v>5</v>
      </c>
      <c r="B13" s="51" t="s">
        <v>35</v>
      </c>
      <c r="C13" s="52" t="s">
        <v>31</v>
      </c>
      <c r="D13" s="177">
        <v>396</v>
      </c>
      <c r="E13" s="54">
        <v>332.7</v>
      </c>
      <c r="F13" s="55"/>
      <c r="G13" s="56"/>
      <c r="H13" s="177"/>
      <c r="I13" s="57"/>
      <c r="J13" s="178">
        <f t="shared" si="0"/>
        <v>63.300000000000011</v>
      </c>
    </row>
    <row r="14" spans="1:17" ht="30" customHeight="1" x14ac:dyDescent="0.25">
      <c r="A14" s="50">
        <f t="shared" si="1"/>
        <v>6</v>
      </c>
      <c r="B14" s="51" t="s">
        <v>36</v>
      </c>
      <c r="C14" s="52" t="s">
        <v>31</v>
      </c>
      <c r="D14" s="177">
        <v>840</v>
      </c>
      <c r="E14" s="54">
        <v>840</v>
      </c>
      <c r="F14" s="55"/>
      <c r="G14" s="56"/>
      <c r="H14" s="177"/>
      <c r="I14" s="57"/>
      <c r="J14" s="178">
        <f t="shared" si="0"/>
        <v>0</v>
      </c>
    </row>
    <row r="15" spans="1:17" ht="30" customHeight="1" x14ac:dyDescent="0.25">
      <c r="A15" s="50">
        <f t="shared" si="1"/>
        <v>7</v>
      </c>
      <c r="B15" s="51" t="s">
        <v>37</v>
      </c>
      <c r="C15" s="52" t="s">
        <v>31</v>
      </c>
      <c r="D15" s="177"/>
      <c r="E15" s="54">
        <v>26</v>
      </c>
      <c r="F15" s="55"/>
      <c r="G15" s="56"/>
      <c r="H15" s="177"/>
      <c r="I15" s="57"/>
      <c r="J15" s="178"/>
    </row>
    <row r="16" spans="1:17" ht="30" customHeight="1" x14ac:dyDescent="0.25">
      <c r="A16" s="50">
        <f t="shared" si="1"/>
        <v>8</v>
      </c>
      <c r="B16" s="51" t="s">
        <v>38</v>
      </c>
      <c r="C16" s="52" t="s">
        <v>31</v>
      </c>
      <c r="D16" s="177"/>
      <c r="E16" s="54"/>
      <c r="F16" s="55"/>
      <c r="G16" s="56"/>
      <c r="H16" s="177"/>
      <c r="I16" s="57"/>
      <c r="J16" s="178"/>
    </row>
    <row r="17" spans="1:10" ht="30" customHeight="1" x14ac:dyDescent="0.25">
      <c r="A17" s="50">
        <f t="shared" si="1"/>
        <v>9</v>
      </c>
      <c r="B17" s="51" t="s">
        <v>39</v>
      </c>
      <c r="C17" s="52" t="s">
        <v>31</v>
      </c>
      <c r="D17" s="177"/>
      <c r="E17" s="66"/>
      <c r="F17" s="63"/>
      <c r="G17" s="56"/>
      <c r="H17" s="177"/>
      <c r="I17" s="57"/>
      <c r="J17" s="178"/>
    </row>
    <row r="18" spans="1:10" ht="30" customHeight="1" x14ac:dyDescent="0.25">
      <c r="A18" s="50">
        <f t="shared" si="1"/>
        <v>10</v>
      </c>
      <c r="B18" s="51" t="s">
        <v>40</v>
      </c>
      <c r="C18" s="52" t="s">
        <v>31</v>
      </c>
      <c r="D18" s="177"/>
      <c r="E18" s="177"/>
      <c r="F18" s="177"/>
      <c r="G18" s="56"/>
      <c r="H18" s="177"/>
      <c r="I18" s="57"/>
      <c r="J18" s="178"/>
    </row>
    <row r="19" spans="1:10" ht="30" customHeight="1" x14ac:dyDescent="0.25">
      <c r="A19" s="67"/>
      <c r="B19" s="68" t="s">
        <v>41</v>
      </c>
      <c r="C19" s="68"/>
      <c r="D19" s="69"/>
      <c r="E19" s="69"/>
      <c r="F19" s="69"/>
      <c r="G19" s="70"/>
      <c r="H19" s="69"/>
      <c r="I19" s="71"/>
      <c r="J19" s="72"/>
    </row>
    <row r="20" spans="1:10" ht="30" customHeight="1" x14ac:dyDescent="0.25">
      <c r="A20" s="38" t="s">
        <v>42</v>
      </c>
      <c r="B20" s="39" t="s">
        <v>43</v>
      </c>
      <c r="C20" s="39"/>
      <c r="D20" s="80"/>
      <c r="E20" s="80"/>
      <c r="F20" s="80"/>
      <c r="G20" s="81"/>
      <c r="H20" s="80"/>
      <c r="I20" s="42"/>
      <c r="J20" s="43"/>
    </row>
    <row r="21" spans="1:10" ht="30" customHeight="1" x14ac:dyDescent="0.25">
      <c r="A21" s="88"/>
      <c r="B21" s="89" t="s">
        <v>44</v>
      </c>
      <c r="C21" s="89"/>
      <c r="D21" s="90"/>
      <c r="E21" s="90"/>
      <c r="F21" s="90"/>
      <c r="G21" s="81"/>
      <c r="H21" s="90"/>
      <c r="I21" s="91"/>
      <c r="J21" s="92"/>
    </row>
    <row r="22" spans="1:10" ht="30" customHeight="1" x14ac:dyDescent="0.25">
      <c r="A22" s="98">
        <v>1</v>
      </c>
      <c r="B22" s="99" t="s">
        <v>45</v>
      </c>
      <c r="C22" s="52" t="s">
        <v>46</v>
      </c>
      <c r="D22" s="177"/>
      <c r="E22" s="177"/>
      <c r="F22" s="177"/>
      <c r="G22" s="56"/>
      <c r="H22" s="177"/>
      <c r="I22" s="57"/>
      <c r="J22" s="178"/>
    </row>
    <row r="23" spans="1:10" ht="30" customHeight="1" x14ac:dyDescent="0.25">
      <c r="A23" s="50">
        <f>+A22+1</f>
        <v>2</v>
      </c>
      <c r="B23" s="51" t="s">
        <v>48</v>
      </c>
      <c r="C23" s="52" t="s">
        <v>46</v>
      </c>
      <c r="D23" s="177"/>
      <c r="E23" s="177"/>
      <c r="F23" s="177"/>
      <c r="G23" s="56"/>
      <c r="H23" s="177"/>
      <c r="I23" s="57"/>
      <c r="J23" s="178"/>
    </row>
    <row r="24" spans="1:10" ht="30" customHeight="1" x14ac:dyDescent="0.25">
      <c r="A24" s="50">
        <f t="shared" ref="A24:A29" si="2">+A23+1</f>
        <v>3</v>
      </c>
      <c r="B24" s="51" t="s">
        <v>49</v>
      </c>
      <c r="C24" s="52" t="s">
        <v>46</v>
      </c>
      <c r="D24" s="177"/>
      <c r="E24" s="177"/>
      <c r="F24" s="177"/>
      <c r="G24" s="56"/>
      <c r="H24" s="177"/>
      <c r="I24" s="57"/>
      <c r="J24" s="178"/>
    </row>
    <row r="25" spans="1:10" ht="30" customHeight="1" x14ac:dyDescent="0.25">
      <c r="A25" s="50">
        <f t="shared" si="2"/>
        <v>4</v>
      </c>
      <c r="B25" s="51" t="s">
        <v>50</v>
      </c>
      <c r="C25" s="52" t="s">
        <v>46</v>
      </c>
      <c r="D25" s="177"/>
      <c r="E25" s="177"/>
      <c r="F25" s="177"/>
      <c r="G25" s="56"/>
      <c r="H25" s="177"/>
      <c r="I25" s="57"/>
      <c r="J25" s="178"/>
    </row>
    <row r="26" spans="1:10" ht="30" customHeight="1" x14ac:dyDescent="0.25">
      <c r="A26" s="50">
        <f t="shared" si="2"/>
        <v>5</v>
      </c>
      <c r="B26" s="51" t="s">
        <v>51</v>
      </c>
      <c r="C26" s="52" t="s">
        <v>46</v>
      </c>
      <c r="D26" s="177"/>
      <c r="E26" s="177"/>
      <c r="F26" s="177"/>
      <c r="G26" s="56"/>
      <c r="H26" s="177"/>
      <c r="I26" s="57"/>
      <c r="J26" s="178"/>
    </row>
    <row r="27" spans="1:10" ht="30" customHeight="1" x14ac:dyDescent="0.25">
      <c r="A27" s="50">
        <f t="shared" si="2"/>
        <v>6</v>
      </c>
      <c r="B27" s="51" t="s">
        <v>52</v>
      </c>
      <c r="C27" s="52" t="s">
        <v>46</v>
      </c>
      <c r="D27" s="177"/>
      <c r="E27" s="177"/>
      <c r="F27" s="177"/>
      <c r="G27" s="56"/>
      <c r="H27" s="177"/>
      <c r="I27" s="57"/>
      <c r="J27" s="178"/>
    </row>
    <row r="28" spans="1:10" ht="30" customHeight="1" x14ac:dyDescent="0.25">
      <c r="A28" s="50">
        <f t="shared" si="2"/>
        <v>7</v>
      </c>
      <c r="B28" s="51" t="s">
        <v>53</v>
      </c>
      <c r="C28" s="52" t="s">
        <v>46</v>
      </c>
      <c r="D28" s="177"/>
      <c r="E28" s="177"/>
      <c r="F28" s="177"/>
      <c r="G28" s="56"/>
      <c r="H28" s="177"/>
      <c r="I28" s="57"/>
      <c r="J28" s="178"/>
    </row>
    <row r="29" spans="1:10" ht="30" customHeight="1" x14ac:dyDescent="0.25">
      <c r="A29" s="50">
        <f t="shared" si="2"/>
        <v>8</v>
      </c>
      <c r="B29" s="51" t="s">
        <v>54</v>
      </c>
      <c r="C29" s="52" t="s">
        <v>46</v>
      </c>
      <c r="D29" s="177"/>
      <c r="E29" s="177"/>
      <c r="F29" s="177"/>
      <c r="G29" s="56"/>
      <c r="H29" s="177"/>
      <c r="I29" s="57"/>
      <c r="J29" s="178"/>
    </row>
    <row r="30" spans="1:10" ht="30" customHeight="1" x14ac:dyDescent="0.25">
      <c r="A30" s="67"/>
      <c r="B30" s="68" t="s">
        <v>41</v>
      </c>
      <c r="C30" s="68"/>
      <c r="D30" s="69"/>
      <c r="E30" s="69"/>
      <c r="F30" s="69"/>
      <c r="G30" s="70"/>
      <c r="H30" s="69"/>
      <c r="I30" s="71"/>
      <c r="J30" s="72"/>
    </row>
    <row r="31" spans="1:10" ht="30" customHeight="1" x14ac:dyDescent="0.25">
      <c r="A31" s="88" t="s">
        <v>55</v>
      </c>
      <c r="B31" s="89" t="s">
        <v>56</v>
      </c>
      <c r="C31" s="89"/>
      <c r="D31" s="90"/>
      <c r="E31" s="90"/>
      <c r="F31" s="90"/>
      <c r="G31" s="81"/>
      <c r="H31" s="90"/>
      <c r="I31" s="91"/>
      <c r="J31" s="92"/>
    </row>
    <row r="32" spans="1:10" ht="30" customHeight="1" x14ac:dyDescent="0.25">
      <c r="A32" s="50">
        <v>1</v>
      </c>
      <c r="B32" s="51" t="s">
        <v>57</v>
      </c>
      <c r="C32" s="52" t="s">
        <v>46</v>
      </c>
      <c r="D32" s="177">
        <v>70</v>
      </c>
      <c r="E32" s="177">
        <v>50</v>
      </c>
      <c r="F32" s="177"/>
      <c r="G32" s="56">
        <v>50</v>
      </c>
      <c r="H32" s="177"/>
      <c r="I32" s="57"/>
      <c r="J32" s="178"/>
    </row>
    <row r="33" spans="1:10" ht="30" customHeight="1" x14ac:dyDescent="0.25">
      <c r="A33" s="50">
        <f>+A32+1</f>
        <v>2</v>
      </c>
      <c r="B33" s="51" t="s">
        <v>58</v>
      </c>
      <c r="C33" s="52" t="s">
        <v>46</v>
      </c>
      <c r="D33" s="177"/>
      <c r="E33" s="177"/>
      <c r="F33" s="177"/>
      <c r="G33" s="56"/>
      <c r="H33" s="177"/>
      <c r="I33" s="57"/>
      <c r="J33" s="178"/>
    </row>
    <row r="34" spans="1:10" ht="30" customHeight="1" x14ac:dyDescent="0.25">
      <c r="A34" s="50">
        <f t="shared" ref="A34:A64" si="3">+A33+1</f>
        <v>3</v>
      </c>
      <c r="B34" s="51" t="s">
        <v>59</v>
      </c>
      <c r="C34" s="52" t="s">
        <v>46</v>
      </c>
      <c r="D34" s="177"/>
      <c r="E34" s="177"/>
      <c r="F34" s="177"/>
      <c r="G34" s="56"/>
      <c r="H34" s="177"/>
      <c r="I34" s="57"/>
      <c r="J34" s="178"/>
    </row>
    <row r="35" spans="1:10" ht="30" customHeight="1" x14ac:dyDescent="0.25">
      <c r="A35" s="50">
        <f t="shared" si="3"/>
        <v>4</v>
      </c>
      <c r="B35" s="51" t="s">
        <v>60</v>
      </c>
      <c r="C35" s="52" t="s">
        <v>46</v>
      </c>
      <c r="D35" s="177"/>
      <c r="E35" s="177"/>
      <c r="F35" s="177"/>
      <c r="G35" s="56"/>
      <c r="H35" s="177"/>
      <c r="I35" s="57"/>
      <c r="J35" s="178"/>
    </row>
    <row r="36" spans="1:10" ht="30" customHeight="1" x14ac:dyDescent="0.25">
      <c r="A36" s="50">
        <f t="shared" si="3"/>
        <v>5</v>
      </c>
      <c r="B36" s="51" t="s">
        <v>61</v>
      </c>
      <c r="C36" s="52" t="s">
        <v>46</v>
      </c>
      <c r="D36" s="177"/>
      <c r="E36" s="177"/>
      <c r="F36" s="177"/>
      <c r="G36" s="56"/>
      <c r="H36" s="177"/>
      <c r="I36" s="57"/>
      <c r="J36" s="178"/>
    </row>
    <row r="37" spans="1:10" ht="30" customHeight="1" x14ac:dyDescent="0.25">
      <c r="A37" s="50">
        <f t="shared" si="3"/>
        <v>6</v>
      </c>
      <c r="B37" s="51" t="s">
        <v>62</v>
      </c>
      <c r="C37" s="52" t="s">
        <v>46</v>
      </c>
      <c r="D37" s="177"/>
      <c r="E37" s="177"/>
      <c r="F37" s="177"/>
      <c r="G37" s="56"/>
      <c r="H37" s="177"/>
      <c r="I37" s="57"/>
      <c r="J37" s="178"/>
    </row>
    <row r="38" spans="1:10" ht="30" customHeight="1" x14ac:dyDescent="0.25">
      <c r="A38" s="50">
        <f t="shared" si="3"/>
        <v>7</v>
      </c>
      <c r="B38" s="51" t="s">
        <v>63</v>
      </c>
      <c r="C38" s="52" t="s">
        <v>46</v>
      </c>
      <c r="D38" s="177"/>
      <c r="E38" s="177"/>
      <c r="F38" s="177"/>
      <c r="G38" s="56"/>
      <c r="H38" s="177"/>
      <c r="I38" s="57"/>
      <c r="J38" s="178"/>
    </row>
    <row r="39" spans="1:10" ht="30" customHeight="1" x14ac:dyDescent="0.25">
      <c r="A39" s="50">
        <f t="shared" si="3"/>
        <v>8</v>
      </c>
      <c r="B39" s="51" t="s">
        <v>64</v>
      </c>
      <c r="C39" s="52" t="s">
        <v>46</v>
      </c>
      <c r="D39" s="177"/>
      <c r="E39" s="177"/>
      <c r="F39" s="177"/>
      <c r="G39" s="56"/>
      <c r="H39" s="177"/>
      <c r="I39" s="57"/>
      <c r="J39" s="178"/>
    </row>
    <row r="40" spans="1:10" ht="30" customHeight="1" x14ac:dyDescent="0.25">
      <c r="A40" s="50">
        <f t="shared" si="3"/>
        <v>9</v>
      </c>
      <c r="B40" s="51" t="s">
        <v>65</v>
      </c>
      <c r="C40" s="52" t="s">
        <v>46</v>
      </c>
      <c r="D40" s="177"/>
      <c r="E40" s="177"/>
      <c r="F40" s="177"/>
      <c r="G40" s="56"/>
      <c r="H40" s="177"/>
      <c r="I40" s="57"/>
      <c r="J40" s="178"/>
    </row>
    <row r="41" spans="1:10" ht="30" customHeight="1" x14ac:dyDescent="0.25">
      <c r="A41" s="50">
        <f t="shared" si="3"/>
        <v>10</v>
      </c>
      <c r="B41" s="51" t="s">
        <v>66</v>
      </c>
      <c r="C41" s="52" t="s">
        <v>46</v>
      </c>
      <c r="D41" s="177"/>
      <c r="E41" s="177"/>
      <c r="F41" s="177"/>
      <c r="G41" s="56"/>
      <c r="H41" s="177"/>
      <c r="I41" s="57"/>
      <c r="J41" s="178"/>
    </row>
    <row r="42" spans="1:10" ht="30" customHeight="1" x14ac:dyDescent="0.25">
      <c r="A42" s="50">
        <f t="shared" si="3"/>
        <v>11</v>
      </c>
      <c r="B42" s="51" t="s">
        <v>67</v>
      </c>
      <c r="C42" s="52" t="s">
        <v>46</v>
      </c>
      <c r="D42" s="177"/>
      <c r="E42" s="177"/>
      <c r="F42" s="177"/>
      <c r="G42" s="56"/>
      <c r="H42" s="177"/>
      <c r="I42" s="57"/>
      <c r="J42" s="178"/>
    </row>
    <row r="43" spans="1:10" ht="30" customHeight="1" x14ac:dyDescent="0.25">
      <c r="A43" s="50">
        <f t="shared" si="3"/>
        <v>12</v>
      </c>
      <c r="B43" s="51" t="s">
        <v>68</v>
      </c>
      <c r="C43" s="52" t="s">
        <v>46</v>
      </c>
      <c r="D43" s="177"/>
      <c r="E43" s="177"/>
      <c r="F43" s="177"/>
      <c r="G43" s="56"/>
      <c r="H43" s="177"/>
      <c r="I43" s="57"/>
      <c r="J43" s="178"/>
    </row>
    <row r="44" spans="1:10" ht="30" customHeight="1" x14ac:dyDescent="0.25">
      <c r="A44" s="50">
        <f t="shared" si="3"/>
        <v>13</v>
      </c>
      <c r="B44" s="51" t="s">
        <v>69</v>
      </c>
      <c r="C44" s="52" t="s">
        <v>46</v>
      </c>
      <c r="D44" s="177"/>
      <c r="E44" s="177"/>
      <c r="F44" s="177"/>
      <c r="G44" s="56"/>
      <c r="H44" s="177"/>
      <c r="I44" s="57"/>
      <c r="J44" s="178"/>
    </row>
    <row r="45" spans="1:10" ht="30" customHeight="1" x14ac:dyDescent="0.25">
      <c r="A45" s="50">
        <f t="shared" si="3"/>
        <v>14</v>
      </c>
      <c r="B45" s="51" t="s">
        <v>70</v>
      </c>
      <c r="C45" s="52" t="s">
        <v>46</v>
      </c>
      <c r="D45" s="177"/>
      <c r="E45" s="177"/>
      <c r="F45" s="177"/>
      <c r="G45" s="56"/>
      <c r="H45" s="177"/>
      <c r="I45" s="57"/>
      <c r="J45" s="178"/>
    </row>
    <row r="46" spans="1:10" ht="30" customHeight="1" x14ac:dyDescent="0.25">
      <c r="A46" s="50">
        <f t="shared" si="3"/>
        <v>15</v>
      </c>
      <c r="B46" s="51" t="s">
        <v>71</v>
      </c>
      <c r="C46" s="52" t="s">
        <v>46</v>
      </c>
      <c r="D46" s="177"/>
      <c r="E46" s="177"/>
      <c r="F46" s="177"/>
      <c r="G46" s="56"/>
      <c r="H46" s="177"/>
      <c r="I46" s="57"/>
      <c r="J46" s="178"/>
    </row>
    <row r="47" spans="1:10" ht="30" customHeight="1" x14ac:dyDescent="0.25">
      <c r="A47" s="50">
        <f t="shared" si="3"/>
        <v>16</v>
      </c>
      <c r="B47" s="51" t="s">
        <v>72</v>
      </c>
      <c r="C47" s="52" t="s">
        <v>46</v>
      </c>
      <c r="D47" s="177"/>
      <c r="E47" s="177"/>
      <c r="F47" s="177"/>
      <c r="G47" s="56"/>
      <c r="H47" s="177"/>
      <c r="I47" s="57"/>
      <c r="J47" s="178"/>
    </row>
    <row r="48" spans="1:10" ht="30" customHeight="1" x14ac:dyDescent="0.25">
      <c r="A48" s="50">
        <f t="shared" si="3"/>
        <v>17</v>
      </c>
      <c r="B48" s="51" t="s">
        <v>73</v>
      </c>
      <c r="C48" s="52" t="s">
        <v>46</v>
      </c>
      <c r="D48" s="177"/>
      <c r="E48" s="177"/>
      <c r="F48" s="177"/>
      <c r="G48" s="56"/>
      <c r="H48" s="177"/>
      <c r="I48" s="57"/>
      <c r="J48" s="178"/>
    </row>
    <row r="49" spans="1:10" ht="30" customHeight="1" x14ac:dyDescent="0.25">
      <c r="A49" s="50">
        <f t="shared" si="3"/>
        <v>18</v>
      </c>
      <c r="B49" s="51" t="s">
        <v>74</v>
      </c>
      <c r="C49" s="52" t="s">
        <v>46</v>
      </c>
      <c r="D49" s="177"/>
      <c r="E49" s="177"/>
      <c r="F49" s="177"/>
      <c r="G49" s="56"/>
      <c r="H49" s="177"/>
      <c r="I49" s="57"/>
      <c r="J49" s="178"/>
    </row>
    <row r="50" spans="1:10" ht="30" customHeight="1" x14ac:dyDescent="0.25">
      <c r="A50" s="50">
        <f t="shared" si="3"/>
        <v>19</v>
      </c>
      <c r="B50" s="51" t="s">
        <v>75</v>
      </c>
      <c r="C50" s="52" t="s">
        <v>46</v>
      </c>
      <c r="D50" s="177"/>
      <c r="E50" s="177"/>
      <c r="F50" s="177"/>
      <c r="G50" s="56"/>
      <c r="H50" s="177"/>
      <c r="I50" s="57"/>
      <c r="J50" s="178"/>
    </row>
    <row r="51" spans="1:10" ht="30" customHeight="1" x14ac:dyDescent="0.25">
      <c r="A51" s="50">
        <f t="shared" si="3"/>
        <v>20</v>
      </c>
      <c r="B51" s="51" t="s">
        <v>76</v>
      </c>
      <c r="C51" s="52" t="s">
        <v>46</v>
      </c>
      <c r="D51" s="177"/>
      <c r="E51" s="177"/>
      <c r="F51" s="177"/>
      <c r="G51" s="56"/>
      <c r="H51" s="177"/>
      <c r="I51" s="57"/>
      <c r="J51" s="178"/>
    </row>
    <row r="52" spans="1:10" ht="30" customHeight="1" x14ac:dyDescent="0.25">
      <c r="A52" s="50">
        <f t="shared" si="3"/>
        <v>21</v>
      </c>
      <c r="B52" s="51" t="s">
        <v>77</v>
      </c>
      <c r="C52" s="52" t="s">
        <v>46</v>
      </c>
      <c r="D52" s="177"/>
      <c r="E52" s="177"/>
      <c r="F52" s="177"/>
      <c r="G52" s="56"/>
      <c r="H52" s="177"/>
      <c r="I52" s="57"/>
      <c r="J52" s="178"/>
    </row>
    <row r="53" spans="1:10" ht="30" customHeight="1" x14ac:dyDescent="0.25">
      <c r="A53" s="50">
        <f t="shared" si="3"/>
        <v>22</v>
      </c>
      <c r="B53" s="51" t="s">
        <v>78</v>
      </c>
      <c r="C53" s="52" t="s">
        <v>46</v>
      </c>
      <c r="D53" s="177"/>
      <c r="E53" s="177"/>
      <c r="F53" s="177"/>
      <c r="G53" s="56"/>
      <c r="H53" s="177"/>
      <c r="I53" s="57"/>
      <c r="J53" s="178"/>
    </row>
    <row r="54" spans="1:10" ht="30" customHeight="1" x14ac:dyDescent="0.25">
      <c r="A54" s="50">
        <f t="shared" si="3"/>
        <v>23</v>
      </c>
      <c r="B54" s="51" t="s">
        <v>79</v>
      </c>
      <c r="C54" s="52" t="s">
        <v>46</v>
      </c>
      <c r="D54" s="177"/>
      <c r="E54" s="177"/>
      <c r="F54" s="177"/>
      <c r="G54" s="56"/>
      <c r="H54" s="177"/>
      <c r="I54" s="57"/>
      <c r="J54" s="178"/>
    </row>
    <row r="55" spans="1:10" ht="30" customHeight="1" x14ac:dyDescent="0.25">
      <c r="A55" s="50">
        <f t="shared" si="3"/>
        <v>24</v>
      </c>
      <c r="B55" s="51" t="s">
        <v>80</v>
      </c>
      <c r="C55" s="52" t="s">
        <v>46</v>
      </c>
      <c r="D55" s="177"/>
      <c r="E55" s="177"/>
      <c r="F55" s="177"/>
      <c r="G55" s="56"/>
      <c r="H55" s="177"/>
      <c r="I55" s="57"/>
      <c r="J55" s="178"/>
    </row>
    <row r="56" spans="1:10" ht="30" customHeight="1" x14ac:dyDescent="0.25">
      <c r="A56" s="50">
        <f t="shared" si="3"/>
        <v>25</v>
      </c>
      <c r="B56" s="51" t="s">
        <v>81</v>
      </c>
      <c r="C56" s="52" t="s">
        <v>46</v>
      </c>
      <c r="D56" s="177"/>
      <c r="E56" s="177"/>
      <c r="F56" s="177"/>
      <c r="G56" s="56"/>
      <c r="H56" s="177"/>
      <c r="I56" s="57"/>
      <c r="J56" s="178"/>
    </row>
    <row r="57" spans="1:10" ht="30" customHeight="1" x14ac:dyDescent="0.25">
      <c r="A57" s="50">
        <f t="shared" si="3"/>
        <v>26</v>
      </c>
      <c r="B57" s="51" t="s">
        <v>82</v>
      </c>
      <c r="C57" s="52" t="s">
        <v>46</v>
      </c>
      <c r="D57" s="177"/>
      <c r="E57" s="177"/>
      <c r="F57" s="177"/>
      <c r="G57" s="56"/>
      <c r="H57" s="177"/>
      <c r="I57" s="57"/>
      <c r="J57" s="178"/>
    </row>
    <row r="58" spans="1:10" ht="30" customHeight="1" x14ac:dyDescent="0.25">
      <c r="A58" s="50">
        <f t="shared" si="3"/>
        <v>27</v>
      </c>
      <c r="B58" s="51" t="s">
        <v>83</v>
      </c>
      <c r="C58" s="52" t="s">
        <v>46</v>
      </c>
      <c r="D58" s="177"/>
      <c r="E58" s="177"/>
      <c r="F58" s="177"/>
      <c r="G58" s="56"/>
      <c r="H58" s="177"/>
      <c r="I58" s="57"/>
      <c r="J58" s="178"/>
    </row>
    <row r="59" spans="1:10" ht="30" customHeight="1" x14ac:dyDescent="0.25">
      <c r="A59" s="50">
        <f t="shared" si="3"/>
        <v>28</v>
      </c>
      <c r="B59" s="51" t="s">
        <v>84</v>
      </c>
      <c r="C59" s="52" t="s">
        <v>46</v>
      </c>
      <c r="D59" s="177"/>
      <c r="E59" s="177"/>
      <c r="F59" s="177"/>
      <c r="G59" s="56"/>
      <c r="H59" s="177"/>
      <c r="I59" s="57"/>
      <c r="J59" s="178"/>
    </row>
    <row r="60" spans="1:10" ht="30" customHeight="1" x14ac:dyDescent="0.25">
      <c r="A60" s="50">
        <f t="shared" si="3"/>
        <v>29</v>
      </c>
      <c r="B60" s="51" t="s">
        <v>85</v>
      </c>
      <c r="C60" s="52" t="s">
        <v>46</v>
      </c>
      <c r="D60" s="177"/>
      <c r="E60" s="177"/>
      <c r="F60" s="177"/>
      <c r="G60" s="56"/>
      <c r="H60" s="177"/>
      <c r="I60" s="57"/>
      <c r="J60" s="178"/>
    </row>
    <row r="61" spans="1:10" ht="30" customHeight="1" x14ac:dyDescent="0.25">
      <c r="A61" s="50">
        <f t="shared" si="3"/>
        <v>30</v>
      </c>
      <c r="B61" s="51" t="s">
        <v>86</v>
      </c>
      <c r="C61" s="52" t="s">
        <v>46</v>
      </c>
      <c r="D61" s="177"/>
      <c r="E61" s="177"/>
      <c r="F61" s="177"/>
      <c r="G61" s="56"/>
      <c r="H61" s="177"/>
      <c r="I61" s="57"/>
      <c r="J61" s="178"/>
    </row>
    <row r="62" spans="1:10" ht="30" customHeight="1" x14ac:dyDescent="0.25">
      <c r="A62" s="50">
        <f t="shared" si="3"/>
        <v>31</v>
      </c>
      <c r="B62" s="51" t="s">
        <v>87</v>
      </c>
      <c r="C62" s="52" t="s">
        <v>46</v>
      </c>
      <c r="D62" s="177"/>
      <c r="E62" s="177"/>
      <c r="F62" s="177"/>
      <c r="G62" s="56"/>
      <c r="H62" s="177"/>
      <c r="I62" s="57"/>
      <c r="J62" s="178"/>
    </row>
    <row r="63" spans="1:10" ht="30" customHeight="1" x14ac:dyDescent="0.25">
      <c r="A63" s="50">
        <f t="shared" si="3"/>
        <v>32</v>
      </c>
      <c r="B63" s="51" t="s">
        <v>88</v>
      </c>
      <c r="C63" s="52" t="s">
        <v>46</v>
      </c>
      <c r="D63" s="177"/>
      <c r="E63" s="177"/>
      <c r="F63" s="177"/>
      <c r="G63" s="56"/>
      <c r="H63" s="177"/>
      <c r="I63" s="57"/>
      <c r="J63" s="178"/>
    </row>
    <row r="64" spans="1:10" ht="30" customHeight="1" x14ac:dyDescent="0.25">
      <c r="A64" s="50">
        <f t="shared" si="3"/>
        <v>33</v>
      </c>
      <c r="B64" s="51" t="s">
        <v>89</v>
      </c>
      <c r="C64" s="52" t="s">
        <v>46</v>
      </c>
      <c r="D64" s="177"/>
      <c r="E64" s="177"/>
      <c r="F64" s="177"/>
      <c r="G64" s="56"/>
      <c r="H64" s="177"/>
      <c r="I64" s="57"/>
      <c r="J64" s="178"/>
    </row>
    <row r="65" spans="1:10" ht="30" customHeight="1" x14ac:dyDescent="0.25">
      <c r="A65" s="67"/>
      <c r="B65" s="68" t="s">
        <v>41</v>
      </c>
      <c r="C65" s="68"/>
      <c r="D65" s="69"/>
      <c r="E65" s="69"/>
      <c r="F65" s="69"/>
      <c r="G65" s="70"/>
      <c r="H65" s="69"/>
      <c r="I65" s="71"/>
      <c r="J65" s="72"/>
    </row>
    <row r="66" spans="1:10" ht="30" customHeight="1" x14ac:dyDescent="0.25">
      <c r="A66" s="88" t="s">
        <v>90</v>
      </c>
      <c r="B66" s="89" t="s">
        <v>91</v>
      </c>
      <c r="C66" s="89"/>
      <c r="D66" s="90"/>
      <c r="E66" s="90"/>
      <c r="F66" s="90"/>
      <c r="G66" s="81"/>
      <c r="H66" s="90"/>
      <c r="I66" s="91"/>
      <c r="J66" s="92"/>
    </row>
    <row r="67" spans="1:10" ht="30" customHeight="1" x14ac:dyDescent="0.25">
      <c r="A67" s="50">
        <v>1</v>
      </c>
      <c r="B67" s="51" t="s">
        <v>92</v>
      </c>
      <c r="C67" s="52" t="s">
        <v>46</v>
      </c>
      <c r="D67" s="177"/>
      <c r="E67" s="177"/>
      <c r="F67" s="177"/>
      <c r="G67" s="56"/>
      <c r="H67" s="177"/>
      <c r="I67" s="57"/>
      <c r="J67" s="178"/>
    </row>
    <row r="68" spans="1:10" ht="30" customHeight="1" x14ac:dyDescent="0.25">
      <c r="A68" s="50">
        <f>+A67+1</f>
        <v>2</v>
      </c>
      <c r="B68" s="51" t="s">
        <v>93</v>
      </c>
      <c r="C68" s="52" t="s">
        <v>46</v>
      </c>
      <c r="D68" s="177"/>
      <c r="E68" s="177"/>
      <c r="F68" s="177"/>
      <c r="G68" s="56"/>
      <c r="H68" s="177"/>
      <c r="I68" s="57"/>
      <c r="J68" s="178"/>
    </row>
    <row r="69" spans="1:10" ht="30" customHeight="1" x14ac:dyDescent="0.25">
      <c r="A69" s="50">
        <f t="shared" ref="A69:A74" si="4">+A68+1</f>
        <v>3</v>
      </c>
      <c r="B69" s="51" t="s">
        <v>94</v>
      </c>
      <c r="C69" s="52" t="s">
        <v>46</v>
      </c>
      <c r="D69" s="177"/>
      <c r="E69" s="177"/>
      <c r="F69" s="177"/>
      <c r="G69" s="56"/>
      <c r="H69" s="177"/>
      <c r="I69" s="57"/>
      <c r="J69" s="178"/>
    </row>
    <row r="70" spans="1:10" ht="30" customHeight="1" x14ac:dyDescent="0.25">
      <c r="A70" s="50">
        <f t="shared" si="4"/>
        <v>4</v>
      </c>
      <c r="B70" s="51" t="s">
        <v>95</v>
      </c>
      <c r="C70" s="52" t="s">
        <v>46</v>
      </c>
      <c r="D70" s="177"/>
      <c r="E70" s="177"/>
      <c r="F70" s="177"/>
      <c r="G70" s="56"/>
      <c r="H70" s="177"/>
      <c r="I70" s="57"/>
      <c r="J70" s="178"/>
    </row>
    <row r="71" spans="1:10" ht="30" customHeight="1" x14ac:dyDescent="0.25">
      <c r="A71" s="50">
        <f t="shared" si="4"/>
        <v>5</v>
      </c>
      <c r="B71" s="51" t="s">
        <v>96</v>
      </c>
      <c r="C71" s="52" t="s">
        <v>46</v>
      </c>
      <c r="D71" s="177"/>
      <c r="E71" s="177"/>
      <c r="F71" s="177"/>
      <c r="G71" s="56"/>
      <c r="H71" s="177"/>
      <c r="I71" s="57"/>
      <c r="J71" s="178"/>
    </row>
    <row r="72" spans="1:10" ht="30" customHeight="1" x14ac:dyDescent="0.25">
      <c r="A72" s="50">
        <f t="shared" si="4"/>
        <v>6</v>
      </c>
      <c r="B72" s="51" t="s">
        <v>97</v>
      </c>
      <c r="C72" s="52" t="s">
        <v>46</v>
      </c>
      <c r="D72" s="177"/>
      <c r="E72" s="177"/>
      <c r="F72" s="177"/>
      <c r="G72" s="56"/>
      <c r="H72" s="177"/>
      <c r="I72" s="57"/>
      <c r="J72" s="178"/>
    </row>
    <row r="73" spans="1:10" ht="30" customHeight="1" x14ac:dyDescent="0.25">
      <c r="A73" s="50">
        <f t="shared" si="4"/>
        <v>7</v>
      </c>
      <c r="B73" s="51" t="s">
        <v>98</v>
      </c>
      <c r="C73" s="52" t="s">
        <v>46</v>
      </c>
      <c r="D73" s="177"/>
      <c r="E73" s="177"/>
      <c r="F73" s="177"/>
      <c r="G73" s="56"/>
      <c r="H73" s="177"/>
      <c r="I73" s="57"/>
      <c r="J73" s="178"/>
    </row>
    <row r="74" spans="1:10" ht="30" customHeight="1" x14ac:dyDescent="0.25">
      <c r="A74" s="50">
        <f t="shared" si="4"/>
        <v>8</v>
      </c>
      <c r="B74" s="51" t="s">
        <v>99</v>
      </c>
      <c r="C74" s="52" t="s">
        <v>46</v>
      </c>
      <c r="D74" s="177"/>
      <c r="E74" s="177"/>
      <c r="F74" s="177"/>
      <c r="G74" s="56"/>
      <c r="H74" s="177"/>
      <c r="I74" s="57"/>
      <c r="J74" s="178"/>
    </row>
    <row r="75" spans="1:10" ht="30" customHeight="1" x14ac:dyDescent="0.25">
      <c r="A75" s="67"/>
      <c r="B75" s="68" t="s">
        <v>100</v>
      </c>
      <c r="C75" s="68"/>
      <c r="D75" s="69"/>
      <c r="E75" s="69"/>
      <c r="F75" s="69"/>
      <c r="G75" s="70"/>
      <c r="H75" s="69"/>
      <c r="I75" s="71"/>
      <c r="J75" s="72"/>
    </row>
    <row r="76" spans="1:10" ht="30" customHeight="1" x14ac:dyDescent="0.25">
      <c r="A76" s="88" t="s">
        <v>101</v>
      </c>
      <c r="B76" s="89" t="s">
        <v>102</v>
      </c>
      <c r="C76" s="89"/>
      <c r="D76" s="90"/>
      <c r="E76" s="90"/>
      <c r="F76" s="90"/>
      <c r="G76" s="81"/>
      <c r="H76" s="90"/>
      <c r="I76" s="91"/>
      <c r="J76" s="92"/>
    </row>
    <row r="77" spans="1:10" ht="30" customHeight="1" x14ac:dyDescent="0.25">
      <c r="A77" s="50">
        <v>1</v>
      </c>
      <c r="B77" s="51" t="s">
        <v>103</v>
      </c>
      <c r="C77" s="52" t="s">
        <v>46</v>
      </c>
      <c r="D77" s="177"/>
      <c r="E77" s="177"/>
      <c r="F77" s="177"/>
      <c r="G77" s="56"/>
      <c r="H77" s="177"/>
      <c r="I77" s="57"/>
      <c r="J77" s="178"/>
    </row>
    <row r="78" spans="1:10" ht="30" customHeight="1" x14ac:dyDescent="0.25">
      <c r="A78" s="50">
        <f>+A77+1</f>
        <v>2</v>
      </c>
      <c r="B78" s="51" t="s">
        <v>104</v>
      </c>
      <c r="C78" s="52" t="s">
        <v>46</v>
      </c>
      <c r="D78" s="177"/>
      <c r="E78" s="177"/>
      <c r="F78" s="177"/>
      <c r="G78" s="56"/>
      <c r="H78" s="177"/>
      <c r="I78" s="57"/>
      <c r="J78" s="178"/>
    </row>
    <row r="79" spans="1:10" ht="30" customHeight="1" x14ac:dyDescent="0.25">
      <c r="A79" s="50">
        <f t="shared" ref="A79:A104" si="5">+A78+1</f>
        <v>3</v>
      </c>
      <c r="B79" s="51" t="s">
        <v>105</v>
      </c>
      <c r="C79" s="52" t="s">
        <v>46</v>
      </c>
      <c r="D79" s="177"/>
      <c r="E79" s="177"/>
      <c r="F79" s="177"/>
      <c r="G79" s="56"/>
      <c r="H79" s="177"/>
      <c r="I79" s="57"/>
      <c r="J79" s="178"/>
    </row>
    <row r="80" spans="1:10" ht="30" customHeight="1" x14ac:dyDescent="0.25">
      <c r="A80" s="50">
        <f t="shared" si="5"/>
        <v>4</v>
      </c>
      <c r="B80" s="51" t="s">
        <v>106</v>
      </c>
      <c r="C80" s="52" t="s">
        <v>46</v>
      </c>
      <c r="D80" s="177"/>
      <c r="E80" s="177"/>
      <c r="F80" s="177"/>
      <c r="G80" s="56"/>
      <c r="H80" s="177"/>
      <c r="I80" s="57"/>
      <c r="J80" s="178"/>
    </row>
    <row r="81" spans="1:10" ht="30" customHeight="1" x14ac:dyDescent="0.25">
      <c r="A81" s="50">
        <f t="shared" si="5"/>
        <v>5</v>
      </c>
      <c r="B81" s="51" t="s">
        <v>107</v>
      </c>
      <c r="C81" s="52" t="s">
        <v>46</v>
      </c>
      <c r="D81" s="177"/>
      <c r="E81" s="177"/>
      <c r="F81" s="177"/>
      <c r="G81" s="56"/>
      <c r="H81" s="177"/>
      <c r="I81" s="57"/>
      <c r="J81" s="178"/>
    </row>
    <row r="82" spans="1:10" ht="30" customHeight="1" x14ac:dyDescent="0.25">
      <c r="A82" s="50">
        <f t="shared" si="5"/>
        <v>6</v>
      </c>
      <c r="B82" s="51" t="s">
        <v>108</v>
      </c>
      <c r="C82" s="52" t="s">
        <v>46</v>
      </c>
      <c r="D82" s="177"/>
      <c r="E82" s="177"/>
      <c r="F82" s="177"/>
      <c r="G82" s="56"/>
      <c r="H82" s="177"/>
      <c r="I82" s="57"/>
      <c r="J82" s="178"/>
    </row>
    <row r="83" spans="1:10" ht="30" customHeight="1" x14ac:dyDescent="0.25">
      <c r="A83" s="50">
        <f t="shared" si="5"/>
        <v>7</v>
      </c>
      <c r="B83" s="51" t="s">
        <v>109</v>
      </c>
      <c r="C83" s="52" t="s">
        <v>46</v>
      </c>
      <c r="D83" s="177"/>
      <c r="E83" s="177"/>
      <c r="F83" s="177"/>
      <c r="G83" s="56"/>
      <c r="H83" s="177"/>
      <c r="I83" s="57"/>
      <c r="J83" s="178"/>
    </row>
    <row r="84" spans="1:10" ht="30" customHeight="1" x14ac:dyDescent="0.25">
      <c r="A84" s="50">
        <f t="shared" si="5"/>
        <v>8</v>
      </c>
      <c r="B84" s="51" t="s">
        <v>110</v>
      </c>
      <c r="C84" s="52" t="s">
        <v>46</v>
      </c>
      <c r="D84" s="177"/>
      <c r="E84" s="177"/>
      <c r="F84" s="177"/>
      <c r="G84" s="56"/>
      <c r="H84" s="177"/>
      <c r="I84" s="57"/>
      <c r="J84" s="178"/>
    </row>
    <row r="85" spans="1:10" ht="30" customHeight="1" x14ac:dyDescent="0.25">
      <c r="A85" s="50">
        <f t="shared" si="5"/>
        <v>9</v>
      </c>
      <c r="B85" s="51" t="s">
        <v>111</v>
      </c>
      <c r="C85" s="52" t="s">
        <v>46</v>
      </c>
      <c r="D85" s="177"/>
      <c r="E85" s="177"/>
      <c r="F85" s="177"/>
      <c r="G85" s="56"/>
      <c r="H85" s="177"/>
      <c r="I85" s="57"/>
      <c r="J85" s="178"/>
    </row>
    <row r="86" spans="1:10" ht="30" customHeight="1" x14ac:dyDescent="0.25">
      <c r="A86" s="50">
        <f t="shared" si="5"/>
        <v>10</v>
      </c>
      <c r="B86" s="51" t="s">
        <v>112</v>
      </c>
      <c r="C86" s="52" t="s">
        <v>46</v>
      </c>
      <c r="D86" s="177"/>
      <c r="E86" s="177"/>
      <c r="F86" s="177"/>
      <c r="G86" s="56"/>
      <c r="H86" s="177"/>
      <c r="I86" s="57"/>
      <c r="J86" s="178"/>
    </row>
    <row r="87" spans="1:10" ht="30" customHeight="1" x14ac:dyDescent="0.25">
      <c r="A87" s="50">
        <f t="shared" si="5"/>
        <v>11</v>
      </c>
      <c r="B87" s="51" t="s">
        <v>113</v>
      </c>
      <c r="C87" s="52" t="s">
        <v>46</v>
      </c>
      <c r="D87" s="177"/>
      <c r="E87" s="177"/>
      <c r="F87" s="177"/>
      <c r="G87" s="56"/>
      <c r="H87" s="177"/>
      <c r="I87" s="57"/>
      <c r="J87" s="178"/>
    </row>
    <row r="88" spans="1:10" ht="30" customHeight="1" x14ac:dyDescent="0.25">
      <c r="A88" s="50">
        <f t="shared" si="5"/>
        <v>12</v>
      </c>
      <c r="B88" s="51" t="s">
        <v>114</v>
      </c>
      <c r="C88" s="52" t="s">
        <v>46</v>
      </c>
      <c r="D88" s="177"/>
      <c r="E88" s="177"/>
      <c r="F88" s="177"/>
      <c r="G88" s="56"/>
      <c r="H88" s="177"/>
      <c r="I88" s="57"/>
      <c r="J88" s="178"/>
    </row>
    <row r="89" spans="1:10" ht="30" customHeight="1" x14ac:dyDescent="0.25">
      <c r="A89" s="50">
        <f t="shared" si="5"/>
        <v>13</v>
      </c>
      <c r="B89" s="51" t="s">
        <v>115</v>
      </c>
      <c r="C89" s="52" t="s">
        <v>46</v>
      </c>
      <c r="D89" s="177"/>
      <c r="E89" s="177"/>
      <c r="F89" s="177"/>
      <c r="G89" s="56"/>
      <c r="H89" s="177"/>
      <c r="I89" s="57"/>
      <c r="J89" s="178"/>
    </row>
    <row r="90" spans="1:10" ht="30" customHeight="1" x14ac:dyDescent="0.25">
      <c r="A90" s="50">
        <f t="shared" si="5"/>
        <v>14</v>
      </c>
      <c r="B90" s="51" t="s">
        <v>116</v>
      </c>
      <c r="C90" s="52" t="s">
        <v>46</v>
      </c>
      <c r="D90" s="177"/>
      <c r="E90" s="177"/>
      <c r="F90" s="177"/>
      <c r="G90" s="56"/>
      <c r="H90" s="177"/>
      <c r="I90" s="57"/>
      <c r="J90" s="178"/>
    </row>
    <row r="91" spans="1:10" ht="30" customHeight="1" x14ac:dyDescent="0.25">
      <c r="A91" s="50">
        <f t="shared" si="5"/>
        <v>15</v>
      </c>
      <c r="B91" s="51" t="s">
        <v>117</v>
      </c>
      <c r="C91" s="52" t="s">
        <v>46</v>
      </c>
      <c r="D91" s="177"/>
      <c r="E91" s="177"/>
      <c r="F91" s="177"/>
      <c r="G91" s="56"/>
      <c r="H91" s="177"/>
      <c r="I91" s="57"/>
      <c r="J91" s="178"/>
    </row>
    <row r="92" spans="1:10" ht="30" customHeight="1" x14ac:dyDescent="0.25">
      <c r="A92" s="50">
        <f t="shared" si="5"/>
        <v>16</v>
      </c>
      <c r="B92" s="51" t="s">
        <v>118</v>
      </c>
      <c r="C92" s="52" t="s">
        <v>46</v>
      </c>
      <c r="D92" s="177"/>
      <c r="E92" s="177"/>
      <c r="F92" s="177"/>
      <c r="G92" s="56"/>
      <c r="H92" s="177"/>
      <c r="I92" s="57"/>
      <c r="J92" s="178"/>
    </row>
    <row r="93" spans="1:10" ht="30" customHeight="1" x14ac:dyDescent="0.25">
      <c r="A93" s="50">
        <f t="shared" si="5"/>
        <v>17</v>
      </c>
      <c r="B93" s="51" t="s">
        <v>119</v>
      </c>
      <c r="C93" s="52" t="s">
        <v>46</v>
      </c>
      <c r="D93" s="177"/>
      <c r="E93" s="177"/>
      <c r="F93" s="177"/>
      <c r="G93" s="56"/>
      <c r="H93" s="177"/>
      <c r="I93" s="57"/>
      <c r="J93" s="178"/>
    </row>
    <row r="94" spans="1:10" ht="30" customHeight="1" x14ac:dyDescent="0.25">
      <c r="A94" s="50">
        <f t="shared" si="5"/>
        <v>18</v>
      </c>
      <c r="B94" s="51" t="s">
        <v>120</v>
      </c>
      <c r="C94" s="52" t="s">
        <v>46</v>
      </c>
      <c r="D94" s="177"/>
      <c r="E94" s="177"/>
      <c r="F94" s="177"/>
      <c r="G94" s="56"/>
      <c r="H94" s="177"/>
      <c r="I94" s="57"/>
      <c r="J94" s="178"/>
    </row>
    <row r="95" spans="1:10" ht="30" customHeight="1" x14ac:dyDescent="0.25">
      <c r="A95" s="50">
        <f t="shared" si="5"/>
        <v>19</v>
      </c>
      <c r="B95" s="51" t="s">
        <v>121</v>
      </c>
      <c r="C95" s="52" t="s">
        <v>46</v>
      </c>
      <c r="D95" s="177"/>
      <c r="E95" s="177"/>
      <c r="F95" s="177"/>
      <c r="G95" s="56"/>
      <c r="H95" s="177"/>
      <c r="I95" s="57"/>
      <c r="J95" s="178"/>
    </row>
    <row r="96" spans="1:10" ht="30" customHeight="1" x14ac:dyDescent="0.25">
      <c r="A96" s="50">
        <f t="shared" si="5"/>
        <v>20</v>
      </c>
      <c r="B96" s="51" t="s">
        <v>122</v>
      </c>
      <c r="C96" s="52" t="s">
        <v>46</v>
      </c>
      <c r="D96" s="177"/>
      <c r="E96" s="177"/>
      <c r="F96" s="177"/>
      <c r="G96" s="56"/>
      <c r="H96" s="177"/>
      <c r="I96" s="57"/>
      <c r="J96" s="178"/>
    </row>
    <row r="97" spans="1:10" ht="30" customHeight="1" x14ac:dyDescent="0.25">
      <c r="A97" s="50">
        <f t="shared" si="5"/>
        <v>21</v>
      </c>
      <c r="B97" s="51" t="s">
        <v>123</v>
      </c>
      <c r="C97" s="52" t="s">
        <v>46</v>
      </c>
      <c r="D97" s="177"/>
      <c r="E97" s="177"/>
      <c r="F97" s="177"/>
      <c r="G97" s="56"/>
      <c r="H97" s="177"/>
      <c r="I97" s="57"/>
      <c r="J97" s="178"/>
    </row>
    <row r="98" spans="1:10" ht="30" customHeight="1" x14ac:dyDescent="0.25">
      <c r="A98" s="50">
        <f t="shared" si="5"/>
        <v>22</v>
      </c>
      <c r="B98" s="51" t="s">
        <v>124</v>
      </c>
      <c r="C98" s="52" t="s">
        <v>46</v>
      </c>
      <c r="D98" s="177"/>
      <c r="E98" s="177"/>
      <c r="F98" s="177"/>
      <c r="G98" s="56"/>
      <c r="H98" s="177"/>
      <c r="I98" s="57"/>
      <c r="J98" s="178"/>
    </row>
    <row r="99" spans="1:10" ht="30" customHeight="1" x14ac:dyDescent="0.25">
      <c r="A99" s="50">
        <f t="shared" si="5"/>
        <v>23</v>
      </c>
      <c r="B99" s="51" t="s">
        <v>125</v>
      </c>
      <c r="C99" s="52" t="s">
        <v>46</v>
      </c>
      <c r="D99" s="177"/>
      <c r="E99" s="177"/>
      <c r="F99" s="177"/>
      <c r="G99" s="56"/>
      <c r="H99" s="177"/>
      <c r="I99" s="57"/>
      <c r="J99" s="178"/>
    </row>
    <row r="100" spans="1:10" ht="30" customHeight="1" x14ac:dyDescent="0.25">
      <c r="A100" s="50">
        <f t="shared" si="5"/>
        <v>24</v>
      </c>
      <c r="B100" s="51" t="s">
        <v>126</v>
      </c>
      <c r="C100" s="52" t="s">
        <v>46</v>
      </c>
      <c r="D100" s="177"/>
      <c r="E100" s="177"/>
      <c r="F100" s="177"/>
      <c r="G100" s="56"/>
      <c r="H100" s="177"/>
      <c r="I100" s="57"/>
      <c r="J100" s="178"/>
    </row>
    <row r="101" spans="1:10" ht="30" customHeight="1" x14ac:dyDescent="0.25">
      <c r="A101" s="50">
        <f t="shared" si="5"/>
        <v>25</v>
      </c>
      <c r="B101" s="51" t="s">
        <v>127</v>
      </c>
      <c r="C101" s="52" t="s">
        <v>46</v>
      </c>
      <c r="D101" s="177"/>
      <c r="E101" s="177"/>
      <c r="F101" s="177"/>
      <c r="G101" s="56"/>
      <c r="H101" s="177"/>
      <c r="I101" s="57"/>
      <c r="J101" s="178"/>
    </row>
    <row r="102" spans="1:10" ht="30" customHeight="1" x14ac:dyDescent="0.25">
      <c r="A102" s="50">
        <f t="shared" si="5"/>
        <v>26</v>
      </c>
      <c r="B102" s="51" t="s">
        <v>128</v>
      </c>
      <c r="C102" s="52" t="s">
        <v>46</v>
      </c>
      <c r="D102" s="177"/>
      <c r="E102" s="177"/>
      <c r="F102" s="177"/>
      <c r="G102" s="56"/>
      <c r="H102" s="177"/>
      <c r="I102" s="57"/>
      <c r="J102" s="178"/>
    </row>
    <row r="103" spans="1:10" ht="30" customHeight="1" x14ac:dyDescent="0.25">
      <c r="A103" s="50">
        <f t="shared" si="5"/>
        <v>27</v>
      </c>
      <c r="B103" s="51" t="s">
        <v>129</v>
      </c>
      <c r="C103" s="52" t="s">
        <v>46</v>
      </c>
      <c r="D103" s="177"/>
      <c r="E103" s="177"/>
      <c r="F103" s="177"/>
      <c r="G103" s="56"/>
      <c r="H103" s="177"/>
      <c r="I103" s="57"/>
      <c r="J103" s="178"/>
    </row>
    <row r="104" spans="1:10" ht="30" customHeight="1" x14ac:dyDescent="0.25">
      <c r="A104" s="50">
        <f t="shared" si="5"/>
        <v>28</v>
      </c>
      <c r="B104" s="51" t="s">
        <v>130</v>
      </c>
      <c r="C104" s="52" t="s">
        <v>46</v>
      </c>
      <c r="D104" s="177"/>
      <c r="E104" s="177"/>
      <c r="F104" s="177"/>
      <c r="G104" s="56"/>
      <c r="H104" s="177"/>
      <c r="I104" s="57"/>
      <c r="J104" s="178"/>
    </row>
    <row r="105" spans="1:10" ht="30" customHeight="1" x14ac:dyDescent="0.25">
      <c r="A105" s="67"/>
      <c r="B105" s="68" t="s">
        <v>100</v>
      </c>
      <c r="C105" s="68"/>
      <c r="D105" s="69"/>
      <c r="E105" s="69"/>
      <c r="F105" s="69"/>
      <c r="G105" s="70"/>
      <c r="H105" s="69"/>
      <c r="I105" s="71"/>
      <c r="J105" s="72"/>
    </row>
    <row r="106" spans="1:10" ht="30" customHeight="1" x14ac:dyDescent="0.25">
      <c r="A106" s="88" t="s">
        <v>131</v>
      </c>
      <c r="B106" s="89" t="s">
        <v>132</v>
      </c>
      <c r="C106" s="89"/>
      <c r="D106" s="90"/>
      <c r="E106" s="90"/>
      <c r="F106" s="90"/>
      <c r="G106" s="81"/>
      <c r="H106" s="104"/>
      <c r="I106" s="105"/>
      <c r="J106" s="92"/>
    </row>
    <row r="107" spans="1:10" ht="30" customHeight="1" x14ac:dyDescent="0.25">
      <c r="A107" s="50">
        <v>1</v>
      </c>
      <c r="B107" s="51" t="s">
        <v>133</v>
      </c>
      <c r="C107" s="52" t="s">
        <v>46</v>
      </c>
      <c r="D107" s="177"/>
      <c r="E107" s="177"/>
      <c r="F107" s="177"/>
      <c r="G107" s="56"/>
      <c r="H107" s="177"/>
      <c r="I107" s="57"/>
      <c r="J107" s="178"/>
    </row>
    <row r="108" spans="1:10" ht="30" customHeight="1" x14ac:dyDescent="0.25">
      <c r="A108" s="50">
        <f>+A107+1</f>
        <v>2</v>
      </c>
      <c r="B108" s="51" t="s">
        <v>134</v>
      </c>
      <c r="C108" s="52" t="s">
        <v>46</v>
      </c>
      <c r="D108" s="177"/>
      <c r="E108" s="177"/>
      <c r="F108" s="177"/>
      <c r="G108" s="56"/>
      <c r="H108" s="177"/>
      <c r="I108" s="57"/>
      <c r="J108" s="178"/>
    </row>
    <row r="109" spans="1:10" ht="30" customHeight="1" x14ac:dyDescent="0.25">
      <c r="A109" s="50">
        <f t="shared" ref="A109:A114" si="6">+A108+1</f>
        <v>3</v>
      </c>
      <c r="B109" s="51" t="s">
        <v>135</v>
      </c>
      <c r="C109" s="52" t="s">
        <v>46</v>
      </c>
      <c r="D109" s="177"/>
      <c r="E109" s="177"/>
      <c r="F109" s="177"/>
      <c r="G109" s="56"/>
      <c r="H109" s="177"/>
      <c r="I109" s="57"/>
      <c r="J109" s="178"/>
    </row>
    <row r="110" spans="1:10" ht="30" customHeight="1" x14ac:dyDescent="0.25">
      <c r="A110" s="50">
        <f t="shared" si="6"/>
        <v>4</v>
      </c>
      <c r="B110" s="51" t="s">
        <v>136</v>
      </c>
      <c r="C110" s="52" t="s">
        <v>46</v>
      </c>
      <c r="D110" s="177"/>
      <c r="E110" s="177"/>
      <c r="F110" s="177"/>
      <c r="G110" s="56"/>
      <c r="H110" s="177"/>
      <c r="I110" s="57"/>
      <c r="J110" s="178"/>
    </row>
    <row r="111" spans="1:10" ht="30" customHeight="1" x14ac:dyDescent="0.25">
      <c r="A111" s="50">
        <f t="shared" si="6"/>
        <v>5</v>
      </c>
      <c r="B111" s="51" t="s">
        <v>137</v>
      </c>
      <c r="C111" s="52" t="s">
        <v>46</v>
      </c>
      <c r="D111" s="177"/>
      <c r="E111" s="177"/>
      <c r="F111" s="177"/>
      <c r="G111" s="56"/>
      <c r="H111" s="177"/>
      <c r="I111" s="57"/>
      <c r="J111" s="178"/>
    </row>
    <row r="112" spans="1:10" ht="30" customHeight="1" x14ac:dyDescent="0.25">
      <c r="A112" s="50">
        <f t="shared" si="6"/>
        <v>6</v>
      </c>
      <c r="B112" s="51" t="s">
        <v>138</v>
      </c>
      <c r="C112" s="52" t="s">
        <v>46</v>
      </c>
      <c r="D112" s="177"/>
      <c r="E112" s="177"/>
      <c r="F112" s="177"/>
      <c r="G112" s="56"/>
      <c r="H112" s="177"/>
      <c r="I112" s="57"/>
      <c r="J112" s="178"/>
    </row>
    <row r="113" spans="1:10" ht="30" customHeight="1" x14ac:dyDescent="0.25">
      <c r="A113" s="50">
        <f t="shared" si="6"/>
        <v>7</v>
      </c>
      <c r="B113" s="51" t="s">
        <v>139</v>
      </c>
      <c r="C113" s="52" t="s">
        <v>46</v>
      </c>
      <c r="D113" s="177"/>
      <c r="E113" s="177"/>
      <c r="F113" s="177"/>
      <c r="G113" s="56"/>
      <c r="H113" s="177"/>
      <c r="I113" s="57"/>
      <c r="J113" s="178"/>
    </row>
    <row r="114" spans="1:10" ht="30" customHeight="1" x14ac:dyDescent="0.25">
      <c r="A114" s="50">
        <f t="shared" si="6"/>
        <v>8</v>
      </c>
      <c r="B114" s="51" t="s">
        <v>140</v>
      </c>
      <c r="C114" s="52" t="s">
        <v>46</v>
      </c>
      <c r="D114" s="177"/>
      <c r="E114" s="177"/>
      <c r="F114" s="177"/>
      <c r="G114" s="56"/>
      <c r="H114" s="177"/>
      <c r="I114" s="57"/>
      <c r="J114" s="178"/>
    </row>
    <row r="115" spans="1:10" ht="30" customHeight="1" x14ac:dyDescent="0.25">
      <c r="A115" s="67"/>
      <c r="B115" s="68" t="s">
        <v>100</v>
      </c>
      <c r="C115" s="68"/>
      <c r="D115" s="69"/>
      <c r="E115" s="69"/>
      <c r="F115" s="69"/>
      <c r="G115" s="70"/>
      <c r="H115" s="69"/>
      <c r="I115" s="71"/>
      <c r="J115" s="72"/>
    </row>
    <row r="116" spans="1:10" ht="30" customHeight="1" x14ac:dyDescent="0.25">
      <c r="A116" s="289">
        <v>1</v>
      </c>
      <c r="B116" s="290" t="s">
        <v>386</v>
      </c>
      <c r="C116" s="290" t="s">
        <v>46</v>
      </c>
      <c r="D116" s="291">
        <v>100</v>
      </c>
      <c r="E116" s="291">
        <v>54</v>
      </c>
      <c r="F116" s="291"/>
      <c r="G116" s="291">
        <v>54</v>
      </c>
      <c r="H116" s="291"/>
      <c r="I116" s="292"/>
      <c r="J116" s="293"/>
    </row>
    <row r="117" spans="1:10" ht="30" customHeight="1" x14ac:dyDescent="0.25">
      <c r="A117" s="88" t="s">
        <v>141</v>
      </c>
      <c r="B117" s="89" t="s">
        <v>142</v>
      </c>
      <c r="C117" s="89"/>
      <c r="D117" s="90"/>
      <c r="E117" s="90"/>
      <c r="F117" s="90"/>
      <c r="G117" s="81"/>
      <c r="H117" s="90"/>
      <c r="I117" s="91"/>
      <c r="J117" s="92"/>
    </row>
    <row r="118" spans="1:10" ht="30" customHeight="1" x14ac:dyDescent="0.25">
      <c r="A118" s="50">
        <v>1</v>
      </c>
      <c r="B118" s="51" t="s">
        <v>143</v>
      </c>
      <c r="C118" s="52" t="s">
        <v>46</v>
      </c>
      <c r="D118" s="177"/>
      <c r="E118" s="177"/>
      <c r="F118" s="177"/>
      <c r="G118" s="56"/>
      <c r="H118" s="177"/>
      <c r="I118" s="57"/>
      <c r="J118" s="178"/>
    </row>
    <row r="119" spans="1:10" ht="30" customHeight="1" x14ac:dyDescent="0.25">
      <c r="A119" s="50">
        <f>+A118+1</f>
        <v>2</v>
      </c>
      <c r="B119" s="51" t="s">
        <v>144</v>
      </c>
      <c r="C119" s="52" t="s">
        <v>46</v>
      </c>
      <c r="D119" s="177"/>
      <c r="E119" s="177"/>
      <c r="F119" s="177"/>
      <c r="G119" s="56"/>
      <c r="H119" s="177"/>
      <c r="I119" s="57"/>
      <c r="J119" s="178"/>
    </row>
    <row r="120" spans="1:10" ht="30" customHeight="1" x14ac:dyDescent="0.25">
      <c r="A120" s="50">
        <f t="shared" ref="A120:A124" si="7">+A119+1</f>
        <v>3</v>
      </c>
      <c r="B120" s="51" t="s">
        <v>145</v>
      </c>
      <c r="C120" s="52" t="s">
        <v>46</v>
      </c>
      <c r="D120" s="177"/>
      <c r="E120" s="177"/>
      <c r="F120" s="177"/>
      <c r="G120" s="56"/>
      <c r="H120" s="177"/>
      <c r="I120" s="57"/>
      <c r="J120" s="178"/>
    </row>
    <row r="121" spans="1:10" ht="30" customHeight="1" x14ac:dyDescent="0.25">
      <c r="A121" s="50">
        <f t="shared" si="7"/>
        <v>4</v>
      </c>
      <c r="B121" s="51" t="s">
        <v>146</v>
      </c>
      <c r="C121" s="52" t="s">
        <v>46</v>
      </c>
      <c r="D121" s="177"/>
      <c r="E121" s="177"/>
      <c r="F121" s="177"/>
      <c r="G121" s="56"/>
      <c r="H121" s="177"/>
      <c r="I121" s="57"/>
      <c r="J121" s="178"/>
    </row>
    <row r="122" spans="1:10" ht="30" customHeight="1" x14ac:dyDescent="0.25">
      <c r="A122" s="50">
        <f t="shared" si="7"/>
        <v>5</v>
      </c>
      <c r="B122" s="51" t="s">
        <v>147</v>
      </c>
      <c r="C122" s="52" t="s">
        <v>46</v>
      </c>
      <c r="D122" s="177"/>
      <c r="E122" s="177"/>
      <c r="F122" s="177"/>
      <c r="G122" s="56"/>
      <c r="H122" s="177"/>
      <c r="I122" s="57"/>
      <c r="J122" s="178"/>
    </row>
    <row r="123" spans="1:10" ht="30" customHeight="1" x14ac:dyDescent="0.25">
      <c r="A123" s="50">
        <f t="shared" si="7"/>
        <v>6</v>
      </c>
      <c r="B123" s="51" t="s">
        <v>148</v>
      </c>
      <c r="C123" s="52" t="s">
        <v>46</v>
      </c>
      <c r="D123" s="177"/>
      <c r="E123" s="177"/>
      <c r="F123" s="177"/>
      <c r="G123" s="56"/>
      <c r="H123" s="177"/>
      <c r="I123" s="57"/>
      <c r="J123" s="178"/>
    </row>
    <row r="124" spans="1:10" ht="30" customHeight="1" x14ac:dyDescent="0.25">
      <c r="A124" s="50">
        <f t="shared" si="7"/>
        <v>7</v>
      </c>
      <c r="B124" s="51" t="s">
        <v>149</v>
      </c>
      <c r="C124" s="106" t="s">
        <v>150</v>
      </c>
      <c r="D124" s="177"/>
      <c r="E124" s="177"/>
      <c r="F124" s="177"/>
      <c r="G124" s="56"/>
      <c r="H124" s="177"/>
      <c r="I124" s="57"/>
      <c r="J124" s="178"/>
    </row>
    <row r="125" spans="1:10" ht="30" customHeight="1" x14ac:dyDescent="0.25">
      <c r="A125" s="67"/>
      <c r="B125" s="68" t="s">
        <v>100</v>
      </c>
      <c r="C125" s="68"/>
      <c r="D125" s="69"/>
      <c r="E125" s="69"/>
      <c r="F125" s="69"/>
      <c r="G125" s="70"/>
      <c r="H125" s="69"/>
      <c r="I125" s="71"/>
      <c r="J125" s="72"/>
    </row>
    <row r="126" spans="1:10" ht="30" customHeight="1" x14ac:dyDescent="0.25">
      <c r="A126" s="88" t="s">
        <v>151</v>
      </c>
      <c r="B126" s="89" t="s">
        <v>152</v>
      </c>
      <c r="C126" s="89"/>
      <c r="D126" s="90"/>
      <c r="E126" s="90"/>
      <c r="F126" s="90"/>
      <c r="G126" s="81"/>
      <c r="H126" s="90"/>
      <c r="I126" s="91"/>
      <c r="J126" s="92"/>
    </row>
    <row r="127" spans="1:10" ht="30" customHeight="1" x14ac:dyDescent="0.25">
      <c r="A127" s="107">
        <v>1</v>
      </c>
      <c r="B127" s="51" t="s">
        <v>153</v>
      </c>
      <c r="C127" s="52" t="s">
        <v>46</v>
      </c>
      <c r="D127" s="177"/>
      <c r="E127" s="177"/>
      <c r="F127" s="177"/>
      <c r="G127" s="56"/>
      <c r="H127" s="177"/>
      <c r="I127" s="57"/>
      <c r="J127" s="178"/>
    </row>
    <row r="128" spans="1:10" ht="30" customHeight="1" x14ac:dyDescent="0.25">
      <c r="A128" s="50">
        <f>+A127+1</f>
        <v>2</v>
      </c>
      <c r="B128" s="51" t="s">
        <v>154</v>
      </c>
      <c r="C128" s="52" t="s">
        <v>46</v>
      </c>
      <c r="D128" s="177"/>
      <c r="E128" s="177"/>
      <c r="F128" s="177"/>
      <c r="G128" s="56"/>
      <c r="H128" s="177"/>
      <c r="I128" s="57"/>
      <c r="J128" s="178"/>
    </row>
    <row r="129" spans="1:10" ht="30" customHeight="1" x14ac:dyDescent="0.25">
      <c r="A129" s="50">
        <f t="shared" ref="A129:A131" si="8">+A128+1</f>
        <v>3</v>
      </c>
      <c r="B129" s="51" t="s">
        <v>155</v>
      </c>
      <c r="C129" s="52" t="s">
        <v>46</v>
      </c>
      <c r="D129" s="177"/>
      <c r="E129" s="177"/>
      <c r="F129" s="177"/>
      <c r="G129" s="56"/>
      <c r="H129" s="177"/>
      <c r="I129" s="57"/>
      <c r="J129" s="178"/>
    </row>
    <row r="130" spans="1:10" ht="30" customHeight="1" x14ac:dyDescent="0.25">
      <c r="A130" s="50">
        <f t="shared" si="8"/>
        <v>4</v>
      </c>
      <c r="B130" s="51" t="s">
        <v>156</v>
      </c>
      <c r="C130" s="52" t="s">
        <v>46</v>
      </c>
      <c r="D130" s="177"/>
      <c r="E130" s="177"/>
      <c r="F130" s="177"/>
      <c r="G130" s="56"/>
      <c r="H130" s="177"/>
      <c r="I130" s="57"/>
      <c r="J130" s="178"/>
    </row>
    <row r="131" spans="1:10" ht="30" customHeight="1" x14ac:dyDescent="0.25">
      <c r="A131" s="50">
        <f t="shared" si="8"/>
        <v>5</v>
      </c>
      <c r="B131" s="51" t="s">
        <v>157</v>
      </c>
      <c r="C131" s="52" t="s">
        <v>46</v>
      </c>
      <c r="D131" s="177"/>
      <c r="E131" s="177"/>
      <c r="F131" s="177"/>
      <c r="G131" s="56"/>
      <c r="H131" s="177"/>
      <c r="I131" s="57"/>
      <c r="J131" s="178"/>
    </row>
    <row r="132" spans="1:10" ht="30" customHeight="1" x14ac:dyDescent="0.25">
      <c r="A132" s="67"/>
      <c r="B132" s="68" t="s">
        <v>100</v>
      </c>
      <c r="C132" s="68"/>
      <c r="D132" s="69"/>
      <c r="E132" s="69"/>
      <c r="F132" s="69"/>
      <c r="G132" s="70"/>
      <c r="H132" s="69"/>
      <c r="I132" s="71"/>
      <c r="J132" s="72"/>
    </row>
    <row r="133" spans="1:10" ht="30" customHeight="1" x14ac:dyDescent="0.25">
      <c r="A133" s="38">
        <v>1</v>
      </c>
      <c r="B133" s="39" t="s">
        <v>1</v>
      </c>
      <c r="C133" s="39"/>
      <c r="D133" s="40"/>
      <c r="E133" s="40"/>
      <c r="F133" s="40"/>
      <c r="G133" s="41"/>
      <c r="H133" s="40"/>
      <c r="I133" s="40"/>
      <c r="J133" s="109"/>
    </row>
    <row r="134" spans="1:10" ht="30" customHeight="1" x14ac:dyDescent="0.25">
      <c r="A134" s="98">
        <v>1</v>
      </c>
      <c r="B134" s="99" t="s">
        <v>158</v>
      </c>
      <c r="C134" s="52" t="s">
        <v>31</v>
      </c>
      <c r="D134" s="177"/>
      <c r="E134" s="177"/>
      <c r="F134" s="177"/>
      <c r="G134" s="56"/>
      <c r="H134" s="177"/>
      <c r="I134" s="57"/>
      <c r="J134" s="178"/>
    </row>
    <row r="135" spans="1:10" ht="30" customHeight="1" x14ac:dyDescent="0.25">
      <c r="A135" s="50">
        <f>+A134+1</f>
        <v>2</v>
      </c>
      <c r="B135" s="51" t="s">
        <v>159</v>
      </c>
      <c r="C135" s="52" t="s">
        <v>31</v>
      </c>
      <c r="D135" s="177"/>
      <c r="E135" s="177"/>
      <c r="F135" s="177"/>
      <c r="G135" s="56"/>
      <c r="H135" s="177"/>
      <c r="I135" s="57"/>
      <c r="J135" s="178"/>
    </row>
    <row r="136" spans="1:10" ht="30" customHeight="1" x14ac:dyDescent="0.25">
      <c r="A136" s="50">
        <f t="shared" ref="A136:A155" si="9">+A135+1</f>
        <v>3</v>
      </c>
      <c r="B136" s="51" t="s">
        <v>160</v>
      </c>
      <c r="C136" s="52" t="s">
        <v>46</v>
      </c>
      <c r="D136" s="177"/>
      <c r="E136" s="177"/>
      <c r="F136" s="177"/>
      <c r="G136" s="56"/>
      <c r="H136" s="177"/>
      <c r="I136" s="57"/>
      <c r="J136" s="178"/>
    </row>
    <row r="137" spans="1:10" ht="30" customHeight="1" x14ac:dyDescent="0.25">
      <c r="A137" s="50">
        <f t="shared" si="9"/>
        <v>4</v>
      </c>
      <c r="B137" s="51" t="s">
        <v>161</v>
      </c>
      <c r="C137" s="52" t="s">
        <v>46</v>
      </c>
      <c r="D137" s="177"/>
      <c r="E137" s="177"/>
      <c r="F137" s="177"/>
      <c r="G137" s="56"/>
      <c r="H137" s="177"/>
      <c r="I137" s="57"/>
      <c r="J137" s="178"/>
    </row>
    <row r="138" spans="1:10" ht="30" customHeight="1" x14ac:dyDescent="0.25">
      <c r="A138" s="50">
        <f t="shared" si="9"/>
        <v>5</v>
      </c>
      <c r="B138" s="51" t="s">
        <v>162</v>
      </c>
      <c r="C138" s="52" t="s">
        <v>46</v>
      </c>
      <c r="D138" s="177"/>
      <c r="E138" s="177"/>
      <c r="F138" s="177"/>
      <c r="G138" s="56"/>
      <c r="H138" s="177"/>
      <c r="I138" s="57"/>
      <c r="J138" s="178"/>
    </row>
    <row r="139" spans="1:10" ht="30" customHeight="1" x14ac:dyDescent="0.25">
      <c r="A139" s="50">
        <f t="shared" si="9"/>
        <v>6</v>
      </c>
      <c r="B139" s="115" t="s">
        <v>163</v>
      </c>
      <c r="C139" s="52" t="s">
        <v>46</v>
      </c>
      <c r="D139" s="177"/>
      <c r="E139" s="177"/>
      <c r="F139" s="177"/>
      <c r="G139" s="56"/>
      <c r="H139" s="177"/>
      <c r="I139" s="57"/>
      <c r="J139" s="178"/>
    </row>
    <row r="140" spans="1:10" ht="30" customHeight="1" x14ac:dyDescent="0.25">
      <c r="A140" s="50">
        <f t="shared" si="9"/>
        <v>7</v>
      </c>
      <c r="B140" s="115" t="s">
        <v>164</v>
      </c>
      <c r="C140" s="52" t="s">
        <v>46</v>
      </c>
      <c r="D140" s="177"/>
      <c r="E140" s="177"/>
      <c r="F140" s="177"/>
      <c r="G140" s="56"/>
      <c r="H140" s="177"/>
      <c r="I140" s="57"/>
      <c r="J140" s="178"/>
    </row>
    <row r="141" spans="1:10" ht="30" customHeight="1" x14ac:dyDescent="0.25">
      <c r="A141" s="50">
        <f t="shared" si="9"/>
        <v>8</v>
      </c>
      <c r="B141" s="115" t="s">
        <v>165</v>
      </c>
      <c r="C141" s="52" t="s">
        <v>46</v>
      </c>
      <c r="D141" s="177"/>
      <c r="E141" s="177"/>
      <c r="F141" s="177"/>
      <c r="G141" s="56"/>
      <c r="H141" s="177"/>
      <c r="I141" s="57"/>
      <c r="J141" s="178"/>
    </row>
    <row r="142" spans="1:10" ht="30" customHeight="1" x14ac:dyDescent="0.25">
      <c r="A142" s="50">
        <f t="shared" si="9"/>
        <v>9</v>
      </c>
      <c r="B142" s="115" t="s">
        <v>166</v>
      </c>
      <c r="C142" s="52" t="s">
        <v>46</v>
      </c>
      <c r="D142" s="177"/>
      <c r="E142" s="177"/>
      <c r="F142" s="177"/>
      <c r="G142" s="56"/>
      <c r="H142" s="177"/>
      <c r="I142" s="57"/>
      <c r="J142" s="178"/>
    </row>
    <row r="143" spans="1:10" ht="30" customHeight="1" x14ac:dyDescent="0.25">
      <c r="A143" s="50">
        <f t="shared" si="9"/>
        <v>10</v>
      </c>
      <c r="B143" s="51" t="s">
        <v>167</v>
      </c>
      <c r="C143" s="52" t="s">
        <v>46</v>
      </c>
      <c r="D143" s="177"/>
      <c r="E143" s="177"/>
      <c r="F143" s="177"/>
      <c r="G143" s="56"/>
      <c r="H143" s="177"/>
      <c r="I143" s="57"/>
      <c r="J143" s="178"/>
    </row>
    <row r="144" spans="1:10" ht="30" customHeight="1" x14ac:dyDescent="0.25">
      <c r="A144" s="50">
        <f t="shared" si="9"/>
        <v>11</v>
      </c>
      <c r="B144" s="51" t="s">
        <v>168</v>
      </c>
      <c r="C144" s="52" t="s">
        <v>46</v>
      </c>
      <c r="D144" s="177"/>
      <c r="E144" s="177"/>
      <c r="F144" s="177"/>
      <c r="G144" s="56"/>
      <c r="H144" s="177"/>
      <c r="I144" s="57"/>
      <c r="J144" s="178"/>
    </row>
    <row r="145" spans="1:10" ht="30" customHeight="1" x14ac:dyDescent="0.25">
      <c r="A145" s="50">
        <f t="shared" si="9"/>
        <v>12</v>
      </c>
      <c r="B145" s="51" t="s">
        <v>169</v>
      </c>
      <c r="C145" s="52" t="s">
        <v>46</v>
      </c>
      <c r="D145" s="177"/>
      <c r="E145" s="177"/>
      <c r="F145" s="177"/>
      <c r="G145" s="56"/>
      <c r="H145" s="177"/>
      <c r="I145" s="57"/>
      <c r="J145" s="178"/>
    </row>
    <row r="146" spans="1:10" ht="30" customHeight="1" x14ac:dyDescent="0.25">
      <c r="A146" s="50">
        <f t="shared" si="9"/>
        <v>13</v>
      </c>
      <c r="B146" s="51" t="s">
        <v>170</v>
      </c>
      <c r="C146" s="52" t="s">
        <v>46</v>
      </c>
      <c r="D146" s="177"/>
      <c r="E146" s="177"/>
      <c r="F146" s="177"/>
      <c r="G146" s="56"/>
      <c r="H146" s="177"/>
      <c r="I146" s="57"/>
      <c r="J146" s="178"/>
    </row>
    <row r="147" spans="1:10" ht="30" customHeight="1" x14ac:dyDescent="0.25">
      <c r="A147" s="50">
        <f t="shared" si="9"/>
        <v>14</v>
      </c>
      <c r="B147" s="51" t="s">
        <v>171</v>
      </c>
      <c r="C147" s="52" t="s">
        <v>46</v>
      </c>
      <c r="D147" s="177"/>
      <c r="E147" s="177"/>
      <c r="F147" s="177"/>
      <c r="G147" s="56"/>
      <c r="H147" s="177"/>
      <c r="I147" s="57"/>
      <c r="J147" s="178"/>
    </row>
    <row r="148" spans="1:10" ht="30" customHeight="1" x14ac:dyDescent="0.25">
      <c r="A148" s="50">
        <f t="shared" si="9"/>
        <v>15</v>
      </c>
      <c r="B148" s="51" t="s">
        <v>172</v>
      </c>
      <c r="C148" s="52" t="s">
        <v>46</v>
      </c>
      <c r="D148" s="177"/>
      <c r="E148" s="177"/>
      <c r="F148" s="177"/>
      <c r="G148" s="56"/>
      <c r="H148" s="177"/>
      <c r="I148" s="57"/>
      <c r="J148" s="178"/>
    </row>
    <row r="149" spans="1:10" ht="30" customHeight="1" x14ac:dyDescent="0.25">
      <c r="A149" s="50">
        <f t="shared" si="9"/>
        <v>16</v>
      </c>
      <c r="B149" s="51" t="s">
        <v>173</v>
      </c>
      <c r="C149" s="52" t="s">
        <v>46</v>
      </c>
      <c r="D149" s="177"/>
      <c r="E149" s="177"/>
      <c r="F149" s="177"/>
      <c r="G149" s="56"/>
      <c r="H149" s="177"/>
      <c r="I149" s="57"/>
      <c r="J149" s="178"/>
    </row>
    <row r="150" spans="1:10" ht="30" customHeight="1" x14ac:dyDescent="0.25">
      <c r="A150" s="50">
        <f t="shared" si="9"/>
        <v>17</v>
      </c>
      <c r="B150" s="51" t="s">
        <v>174</v>
      </c>
      <c r="C150" s="52" t="s">
        <v>46</v>
      </c>
      <c r="D150" s="177"/>
      <c r="E150" s="177"/>
      <c r="F150" s="177"/>
      <c r="G150" s="56"/>
      <c r="H150" s="177"/>
      <c r="I150" s="57"/>
      <c r="J150" s="178"/>
    </row>
    <row r="151" spans="1:10" ht="30" customHeight="1" x14ac:dyDescent="0.25">
      <c r="A151" s="50">
        <f t="shared" si="9"/>
        <v>18</v>
      </c>
      <c r="B151" s="51" t="s">
        <v>175</v>
      </c>
      <c r="C151" s="52" t="s">
        <v>46</v>
      </c>
      <c r="D151" s="177"/>
      <c r="E151" s="177"/>
      <c r="F151" s="177"/>
      <c r="G151" s="56"/>
      <c r="H151" s="177"/>
      <c r="I151" s="57"/>
      <c r="J151" s="178"/>
    </row>
    <row r="152" spans="1:10" ht="30" customHeight="1" x14ac:dyDescent="0.25">
      <c r="A152" s="50">
        <f t="shared" si="9"/>
        <v>19</v>
      </c>
      <c r="B152" s="51" t="s">
        <v>176</v>
      </c>
      <c r="C152" s="52" t="s">
        <v>46</v>
      </c>
      <c r="D152" s="177"/>
      <c r="E152" s="177"/>
      <c r="F152" s="177"/>
      <c r="G152" s="56"/>
      <c r="H152" s="177"/>
      <c r="I152" s="57"/>
      <c r="J152" s="178"/>
    </row>
    <row r="153" spans="1:10" ht="30" customHeight="1" x14ac:dyDescent="0.25">
      <c r="A153" s="50">
        <f t="shared" si="9"/>
        <v>20</v>
      </c>
      <c r="B153" s="51" t="s">
        <v>177</v>
      </c>
      <c r="C153" s="52" t="s">
        <v>46</v>
      </c>
      <c r="D153" s="177"/>
      <c r="E153" s="177"/>
      <c r="F153" s="177"/>
      <c r="G153" s="56"/>
      <c r="H153" s="177"/>
      <c r="I153" s="57"/>
      <c r="J153" s="178"/>
    </row>
    <row r="154" spans="1:10" x14ac:dyDescent="0.25">
      <c r="A154" s="50">
        <f t="shared" si="9"/>
        <v>21</v>
      </c>
      <c r="B154" s="51" t="s">
        <v>178</v>
      </c>
      <c r="C154" s="52" t="s">
        <v>46</v>
      </c>
      <c r="D154" s="177"/>
      <c r="E154" s="177"/>
      <c r="F154" s="177"/>
      <c r="G154" s="56"/>
      <c r="H154" s="177"/>
      <c r="I154" s="57"/>
      <c r="J154" s="178"/>
    </row>
    <row r="155" spans="1:10" x14ac:dyDescent="0.25">
      <c r="A155" s="116">
        <f t="shared" si="9"/>
        <v>22</v>
      </c>
      <c r="B155" s="117"/>
      <c r="C155" s="177"/>
      <c r="D155" s="177"/>
      <c r="E155" s="177"/>
      <c r="F155" s="177"/>
      <c r="G155" s="56"/>
      <c r="H155" s="177"/>
      <c r="I155" s="57"/>
      <c r="J155" s="178"/>
    </row>
    <row r="156" spans="1:10" x14ac:dyDescent="0.25">
      <c r="A156" s="118"/>
      <c r="B156" s="75" t="s">
        <v>100</v>
      </c>
      <c r="C156" s="75"/>
      <c r="D156" s="69"/>
      <c r="E156" s="69"/>
      <c r="F156" s="69"/>
      <c r="G156" s="70"/>
      <c r="H156" s="69"/>
      <c r="I156" s="71"/>
      <c r="J156" s="72"/>
    </row>
    <row r="157" spans="1:10" x14ac:dyDescent="0.25">
      <c r="A157" s="119"/>
      <c r="B157" s="120"/>
      <c r="C157" s="120"/>
      <c r="D157" s="119"/>
      <c r="E157" s="119"/>
      <c r="F157" s="119"/>
      <c r="G157" s="119"/>
      <c r="H157" s="119"/>
      <c r="I157" s="121"/>
      <c r="J157" s="120"/>
    </row>
    <row r="158" spans="1:10" x14ac:dyDescent="0.25">
      <c r="A158" s="119"/>
      <c r="B158" s="120"/>
      <c r="C158" s="120"/>
      <c r="D158" s="119"/>
      <c r="E158" s="119"/>
      <c r="F158" s="119"/>
      <c r="G158" s="119"/>
      <c r="H158" s="119"/>
      <c r="I158" s="121"/>
      <c r="J158" s="120"/>
    </row>
    <row r="159" spans="1:10" x14ac:dyDescent="0.25">
      <c r="A159" s="119"/>
      <c r="B159" s="120"/>
      <c r="C159" s="120"/>
      <c r="D159" s="119"/>
      <c r="E159" s="119"/>
      <c r="F159" s="119"/>
      <c r="G159" s="119"/>
      <c r="H159" s="119"/>
      <c r="I159" s="121"/>
      <c r="J159" s="120"/>
    </row>
    <row r="160" spans="1:10" x14ac:dyDescent="0.25">
      <c r="A160" s="241" t="s">
        <v>179</v>
      </c>
      <c r="B160" s="241"/>
      <c r="C160" s="241"/>
      <c r="D160" s="241"/>
      <c r="E160" s="241"/>
      <c r="F160" s="241"/>
      <c r="G160" s="241"/>
      <c r="H160" s="241"/>
      <c r="I160" s="241"/>
      <c r="J160" s="241"/>
    </row>
    <row r="161" spans="4:9" x14ac:dyDescent="0.25">
      <c r="D161" s="135"/>
      <c r="E161" s="135"/>
      <c r="F161" s="135"/>
      <c r="G161" s="135"/>
      <c r="H161" s="135"/>
      <c r="I161" s="136"/>
    </row>
  </sheetData>
  <mergeCells count="12">
    <mergeCell ref="J6:J7"/>
    <mergeCell ref="A160:J160"/>
    <mergeCell ref="A1:J1"/>
    <mergeCell ref="A2:J2"/>
    <mergeCell ref="A3:J3"/>
    <mergeCell ref="G4:J4"/>
    <mergeCell ref="G5:J5"/>
    <mergeCell ref="A6:A7"/>
    <mergeCell ref="B6:B7"/>
    <mergeCell ref="C6:C7"/>
    <mergeCell ref="E6:G6"/>
    <mergeCell ref="H6:H7"/>
  </mergeCells>
  <conditionalFormatting sqref="C59:F64 C155:G155 H1:I3 I10:I13 H10:H18 I154:I155 H6:I9 C154:F154 C9:D13">
    <cfRule type="cellIs" dxfId="101" priority="45" operator="lessThan">
      <formula>0</formula>
    </cfRule>
  </conditionalFormatting>
  <conditionalFormatting sqref="C14:D16 C18:F18 I18 I14:I16">
    <cfRule type="cellIs" dxfId="100" priority="44" operator="lessThan">
      <formula>0</formula>
    </cfRule>
  </conditionalFormatting>
  <conditionalFormatting sqref="C22:F29 I22:I29">
    <cfRule type="cellIs" dxfId="99" priority="43" operator="lessThan">
      <formula>0</formula>
    </cfRule>
  </conditionalFormatting>
  <conditionalFormatting sqref="C32:F58 I32:I58">
    <cfRule type="cellIs" dxfId="98" priority="42" operator="lessThan">
      <formula>0</formula>
    </cfRule>
  </conditionalFormatting>
  <conditionalFormatting sqref="C67:F74 I67:I74">
    <cfRule type="cellIs" dxfId="97" priority="41" operator="lessThan">
      <formula>0</formula>
    </cfRule>
  </conditionalFormatting>
  <conditionalFormatting sqref="C77:F104 I77:I104">
    <cfRule type="cellIs" dxfId="96" priority="40" operator="lessThan">
      <formula>0</formula>
    </cfRule>
  </conditionalFormatting>
  <conditionalFormatting sqref="C107:F114 I107:I114">
    <cfRule type="cellIs" dxfId="95" priority="39" operator="lessThan">
      <formula>0</formula>
    </cfRule>
  </conditionalFormatting>
  <conditionalFormatting sqref="C118:F124 I118:I124">
    <cfRule type="cellIs" dxfId="94" priority="38" operator="lessThan">
      <formula>0</formula>
    </cfRule>
  </conditionalFormatting>
  <conditionalFormatting sqref="C127:F131 I127:I131">
    <cfRule type="cellIs" dxfId="93" priority="37" operator="lessThan">
      <formula>0</formula>
    </cfRule>
  </conditionalFormatting>
  <conditionalFormatting sqref="C134:F152 I134:I152">
    <cfRule type="cellIs" dxfId="92" priority="36" operator="lessThan">
      <formula>0</formula>
    </cfRule>
  </conditionalFormatting>
  <conditionalFormatting sqref="H20:I21 I59:I65 H66:I66 H75:I76 I105 H106:I106 I115:I116 H117:I117 H126:I126 I132 I19 G9:H18">
    <cfRule type="cellIs" dxfId="91" priority="35" operator="lessThan">
      <formula>0</formula>
    </cfRule>
  </conditionalFormatting>
  <conditionalFormatting sqref="H31:I31 I30">
    <cfRule type="cellIs" dxfId="90" priority="34" operator="lessThan">
      <formula>0</formula>
    </cfRule>
  </conditionalFormatting>
  <conditionalFormatting sqref="H156:I161">
    <cfRule type="cellIs" dxfId="89" priority="33" operator="lessThan">
      <formula>0</formula>
    </cfRule>
  </conditionalFormatting>
  <conditionalFormatting sqref="I125">
    <cfRule type="cellIs" dxfId="88" priority="32" operator="lessThan">
      <formula>0</formula>
    </cfRule>
  </conditionalFormatting>
  <conditionalFormatting sqref="C153:F153 I153">
    <cfRule type="cellIs" dxfId="87" priority="31" operator="lessThan">
      <formula>0</formula>
    </cfRule>
  </conditionalFormatting>
  <conditionalFormatting sqref="C17:E17 I17">
    <cfRule type="cellIs" dxfId="86" priority="30" operator="lessThan">
      <formula>0</formula>
    </cfRule>
  </conditionalFormatting>
  <conditionalFormatting sqref="H22:H29">
    <cfRule type="cellIs" dxfId="85" priority="29" operator="lessThan">
      <formula>0</formula>
    </cfRule>
  </conditionalFormatting>
  <conditionalFormatting sqref="H22:H29">
    <cfRule type="cellIs" dxfId="84" priority="28" operator="lessThan">
      <formula>0</formula>
    </cfRule>
  </conditionalFormatting>
  <conditionalFormatting sqref="H32:H64">
    <cfRule type="cellIs" dxfId="83" priority="27" operator="lessThan">
      <formula>0</formula>
    </cfRule>
  </conditionalFormatting>
  <conditionalFormatting sqref="H32:H64">
    <cfRule type="cellIs" dxfId="82" priority="26" operator="lessThan">
      <formula>0</formula>
    </cfRule>
  </conditionalFormatting>
  <conditionalFormatting sqref="H67:H68 H70:H74">
    <cfRule type="cellIs" dxfId="81" priority="25" operator="lessThan">
      <formula>0</formula>
    </cfRule>
  </conditionalFormatting>
  <conditionalFormatting sqref="H67:H68 H70:H74">
    <cfRule type="cellIs" dxfId="80" priority="24" operator="lessThan">
      <formula>0</formula>
    </cfRule>
  </conditionalFormatting>
  <conditionalFormatting sqref="H69">
    <cfRule type="cellIs" dxfId="79" priority="23" operator="lessThan">
      <formula>0</formula>
    </cfRule>
  </conditionalFormatting>
  <conditionalFormatting sqref="H69">
    <cfRule type="cellIs" dxfId="78" priority="22" operator="lessThan">
      <formula>0</formula>
    </cfRule>
  </conditionalFormatting>
  <conditionalFormatting sqref="H77:H104">
    <cfRule type="cellIs" dxfId="77" priority="21" operator="lessThan">
      <formula>0</formula>
    </cfRule>
  </conditionalFormatting>
  <conditionalFormatting sqref="H77:H104">
    <cfRule type="cellIs" dxfId="76" priority="20" operator="lessThan">
      <formula>0</formula>
    </cfRule>
  </conditionalFormatting>
  <conditionalFormatting sqref="H107:H114">
    <cfRule type="cellIs" dxfId="75" priority="19" operator="lessThan">
      <formula>0</formula>
    </cfRule>
  </conditionalFormatting>
  <conditionalFormatting sqref="H107:H114">
    <cfRule type="cellIs" dxfId="74" priority="18" operator="lessThan">
      <formula>0</formula>
    </cfRule>
  </conditionalFormatting>
  <conditionalFormatting sqref="H118:H124">
    <cfRule type="cellIs" dxfId="73" priority="17" operator="lessThan">
      <formula>0</formula>
    </cfRule>
  </conditionalFormatting>
  <conditionalFormatting sqref="H118:H124">
    <cfRule type="cellIs" dxfId="72" priority="16" operator="lessThan">
      <formula>0</formula>
    </cfRule>
  </conditionalFormatting>
  <conditionalFormatting sqref="H127:H131">
    <cfRule type="cellIs" dxfId="71" priority="15" operator="lessThan">
      <formula>0</formula>
    </cfRule>
  </conditionalFormatting>
  <conditionalFormatting sqref="H127:H131">
    <cfRule type="cellIs" dxfId="70" priority="14" operator="lessThan">
      <formula>0</formula>
    </cfRule>
  </conditionalFormatting>
  <conditionalFormatting sqref="H134:H155">
    <cfRule type="cellIs" dxfId="69" priority="13" operator="lessThan">
      <formula>0</formula>
    </cfRule>
  </conditionalFormatting>
  <conditionalFormatting sqref="H134:H155">
    <cfRule type="cellIs" dxfId="68" priority="12" operator="lessThan">
      <formula>0</formula>
    </cfRule>
  </conditionalFormatting>
  <conditionalFormatting sqref="G22:G29">
    <cfRule type="cellIs" dxfId="67" priority="11" operator="lessThan">
      <formula>0</formula>
    </cfRule>
  </conditionalFormatting>
  <conditionalFormatting sqref="G32:G64">
    <cfRule type="cellIs" dxfId="66" priority="10" operator="lessThan">
      <formula>0</formula>
    </cfRule>
  </conditionalFormatting>
  <conditionalFormatting sqref="G67:G74">
    <cfRule type="cellIs" dxfId="65" priority="9" operator="lessThan">
      <formula>0</formula>
    </cfRule>
  </conditionalFormatting>
  <conditionalFormatting sqref="G77:G104">
    <cfRule type="cellIs" dxfId="64" priority="8" operator="lessThan">
      <formula>0</formula>
    </cfRule>
  </conditionalFormatting>
  <conditionalFormatting sqref="G107:G114">
    <cfRule type="cellIs" dxfId="63" priority="7" operator="lessThan">
      <formula>0</formula>
    </cfRule>
  </conditionalFormatting>
  <conditionalFormatting sqref="G118:G124">
    <cfRule type="cellIs" dxfId="62" priority="6" operator="lessThan">
      <formula>0</formula>
    </cfRule>
  </conditionalFormatting>
  <conditionalFormatting sqref="G127:G131">
    <cfRule type="cellIs" dxfId="61" priority="5" operator="lessThan">
      <formula>0</formula>
    </cfRule>
  </conditionalFormatting>
  <conditionalFormatting sqref="G134:G154">
    <cfRule type="cellIs" dxfId="60" priority="4" operator="lessThan">
      <formula>0</formula>
    </cfRule>
  </conditionalFormatting>
  <conditionalFormatting sqref="F9:F16">
    <cfRule type="cellIs" dxfId="59" priority="3" operator="lessThan">
      <formula>0</formula>
    </cfRule>
  </conditionalFormatting>
  <conditionalFormatting sqref="F9:F16">
    <cfRule type="cellIs" dxfId="58" priority="2" operator="lessThan">
      <formula>0</formula>
    </cfRule>
  </conditionalFormatting>
  <conditionalFormatting sqref="F9:F16">
    <cfRule type="cellIs" dxfId="57" priority="1" operator="less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0"/>
  <sheetViews>
    <sheetView view="pageBreakPreview" topLeftCell="A96" zoomScaleNormal="100" zoomScaleSheetLayoutView="100" workbookViewId="0">
      <selection activeCell="S6" sqref="S1:T1048576"/>
    </sheetView>
  </sheetViews>
  <sheetFormatPr defaultRowHeight="15" x14ac:dyDescent="0.25"/>
  <cols>
    <col min="1" max="1" width="8.7109375" customWidth="1"/>
    <col min="2" max="2" width="53.42578125" customWidth="1"/>
    <col min="3" max="3" width="6.5703125" customWidth="1"/>
    <col min="4" max="4" width="13.7109375" style="135" bestFit="1" customWidth="1"/>
    <col min="5" max="5" width="15.85546875" style="135" customWidth="1"/>
    <col min="6" max="7" width="14.140625" style="135" customWidth="1"/>
    <col min="8" max="8" width="60.7109375" style="135" customWidth="1"/>
    <col min="9" max="9" width="12.28515625" style="136" customWidth="1"/>
    <col min="10" max="10" width="12" customWidth="1"/>
    <col min="11" max="11" width="12.5703125" style="137" hidden="1" customWidth="1"/>
    <col min="12" max="12" width="9.28515625" style="138" hidden="1" customWidth="1"/>
    <col min="13" max="13" width="11.140625" style="138" hidden="1" customWidth="1"/>
    <col min="14" max="14" width="7.5703125" style="139" hidden="1" customWidth="1"/>
    <col min="15" max="15" width="15.28515625" style="140" hidden="1" customWidth="1"/>
    <col min="16" max="16" width="12" hidden="1" customWidth="1"/>
    <col min="17" max="17" width="14" style="141" hidden="1" customWidth="1"/>
  </cols>
  <sheetData>
    <row r="1" spans="1:18" s="7" customFormat="1" ht="22.5" customHeight="1" x14ac:dyDescent="0.25">
      <c r="A1" s="259" t="s">
        <v>0</v>
      </c>
      <c r="B1" s="259"/>
      <c r="C1" s="259"/>
      <c r="D1" s="259"/>
      <c r="E1" s="259"/>
      <c r="F1" s="259"/>
      <c r="G1" s="259"/>
      <c r="H1" s="259"/>
      <c r="I1" s="259"/>
      <c r="J1" s="259"/>
      <c r="K1" s="1"/>
      <c r="L1" s="2"/>
      <c r="M1" s="2" t="s">
        <v>1</v>
      </c>
      <c r="N1" s="3"/>
      <c r="O1" s="4"/>
      <c r="P1" s="5"/>
      <c r="Q1" s="6"/>
      <c r="R1" s="5"/>
    </row>
    <row r="2" spans="1:18" s="7" customFormat="1" ht="18.75" customHeight="1" x14ac:dyDescent="0.25">
      <c r="A2" s="260" t="s">
        <v>2</v>
      </c>
      <c r="B2" s="260"/>
      <c r="C2" s="260"/>
      <c r="D2" s="260"/>
      <c r="E2" s="260"/>
      <c r="F2" s="260"/>
      <c r="G2" s="260"/>
      <c r="H2" s="260"/>
      <c r="I2" s="260"/>
      <c r="J2" s="260"/>
      <c r="K2" s="8"/>
      <c r="L2" s="9"/>
      <c r="M2" s="9"/>
      <c r="N2" s="10"/>
      <c r="O2" s="11"/>
      <c r="P2" s="12"/>
      <c r="Q2" s="13"/>
      <c r="R2" s="12"/>
    </row>
    <row r="3" spans="1:18" s="7" customFormat="1" ht="21.75" customHeight="1" x14ac:dyDescent="0.25">
      <c r="A3" s="260" t="s">
        <v>3</v>
      </c>
      <c r="B3" s="260"/>
      <c r="C3" s="260"/>
      <c r="D3" s="260"/>
      <c r="E3" s="260"/>
      <c r="F3" s="260"/>
      <c r="G3" s="260"/>
      <c r="H3" s="260"/>
      <c r="I3" s="260"/>
      <c r="J3" s="260"/>
      <c r="K3" s="14"/>
      <c r="L3" s="15"/>
      <c r="M3" s="9"/>
      <c r="N3" s="10"/>
      <c r="O3" s="11"/>
      <c r="P3" s="12"/>
      <c r="Q3" s="13"/>
      <c r="R3" s="12"/>
    </row>
    <row r="4" spans="1:18" s="7" customFormat="1" ht="27.75" customHeight="1" x14ac:dyDescent="0.25">
      <c r="A4" s="16"/>
      <c r="B4" s="17" t="s">
        <v>355</v>
      </c>
      <c r="C4" s="16"/>
      <c r="D4" s="19" t="s">
        <v>5</v>
      </c>
      <c r="E4" s="16" t="s">
        <v>356</v>
      </c>
      <c r="F4" s="19" t="s">
        <v>7</v>
      </c>
      <c r="G4" s="278" t="s">
        <v>354</v>
      </c>
      <c r="H4" s="278"/>
      <c r="I4" s="278"/>
      <c r="J4" s="278"/>
      <c r="K4" s="23"/>
      <c r="L4" s="15"/>
      <c r="M4" s="9"/>
      <c r="N4" s="10"/>
      <c r="O4" s="11"/>
      <c r="P4" s="12"/>
      <c r="Q4" s="13"/>
      <c r="R4" s="12"/>
    </row>
    <row r="5" spans="1:18" s="7" customFormat="1" ht="27.75" customHeight="1" x14ac:dyDescent="0.25">
      <c r="A5" s="16"/>
      <c r="B5" s="17" t="s">
        <v>9</v>
      </c>
      <c r="C5" s="284"/>
      <c r="D5" s="19" t="s">
        <v>10</v>
      </c>
      <c r="E5" s="279"/>
      <c r="F5" s="19" t="s">
        <v>11</v>
      </c>
      <c r="G5" s="278" t="s">
        <v>383</v>
      </c>
      <c r="H5" s="278"/>
      <c r="I5" s="278"/>
      <c r="J5" s="278"/>
      <c r="K5" s="23"/>
      <c r="L5" s="15"/>
      <c r="M5" s="9"/>
      <c r="N5" s="9"/>
      <c r="O5" s="11"/>
      <c r="P5" s="12"/>
      <c r="Q5" s="13"/>
      <c r="R5" s="12"/>
    </row>
    <row r="6" spans="1:18" s="28" customFormat="1" ht="15" customHeight="1" x14ac:dyDescent="0.2">
      <c r="A6" s="247" t="s">
        <v>13</v>
      </c>
      <c r="B6" s="248" t="s">
        <v>14</v>
      </c>
      <c r="C6" s="248" t="s">
        <v>15</v>
      </c>
      <c r="D6" s="247" t="s">
        <v>184</v>
      </c>
      <c r="E6" s="247"/>
      <c r="F6" s="247"/>
      <c r="G6" s="247"/>
      <c r="H6" s="247"/>
      <c r="I6" s="257" t="s">
        <v>185</v>
      </c>
      <c r="J6" s="247" t="s">
        <v>18</v>
      </c>
      <c r="K6" s="240" t="s">
        <v>19</v>
      </c>
      <c r="L6" s="240"/>
      <c r="M6" s="240"/>
      <c r="N6" s="240"/>
      <c r="O6" s="240"/>
      <c r="Q6" s="29"/>
    </row>
    <row r="7" spans="1:18" s="28" customFormat="1" ht="42" customHeight="1" x14ac:dyDescent="0.2">
      <c r="A7" s="247"/>
      <c r="B7" s="248"/>
      <c r="C7" s="248"/>
      <c r="D7" s="247"/>
      <c r="E7" s="247"/>
      <c r="F7" s="247"/>
      <c r="G7" s="247"/>
      <c r="H7" s="247"/>
      <c r="I7" s="258"/>
      <c r="J7" s="247"/>
      <c r="K7" s="171" t="s">
        <v>24</v>
      </c>
      <c r="L7" s="33" t="s">
        <v>24</v>
      </c>
      <c r="M7" s="34" t="s">
        <v>24</v>
      </c>
      <c r="N7" s="35" t="s">
        <v>24</v>
      </c>
      <c r="O7" s="36" t="s">
        <v>25</v>
      </c>
      <c r="Q7" s="37" t="s">
        <v>26</v>
      </c>
      <c r="R7" s="288"/>
    </row>
    <row r="8" spans="1:18" s="87" customFormat="1" x14ac:dyDescent="0.25">
      <c r="A8" s="38" t="s">
        <v>42</v>
      </c>
      <c r="B8" s="39" t="s">
        <v>43</v>
      </c>
      <c r="C8" s="39"/>
      <c r="D8" s="80"/>
      <c r="E8" s="80"/>
      <c r="F8" s="80"/>
      <c r="G8" s="80"/>
      <c r="H8" s="80"/>
      <c r="I8" s="42"/>
      <c r="J8" s="84"/>
      <c r="K8" s="83"/>
      <c r="L8" s="83"/>
      <c r="M8" s="84"/>
      <c r="N8" s="85"/>
      <c r="O8" s="86"/>
      <c r="Q8" s="49"/>
    </row>
    <row r="9" spans="1:18" s="97" customFormat="1" ht="14.25" x14ac:dyDescent="0.2">
      <c r="A9" s="88"/>
      <c r="B9" s="89" t="s">
        <v>44</v>
      </c>
      <c r="C9" s="89"/>
      <c r="D9" s="90"/>
      <c r="E9" s="90"/>
      <c r="F9" s="90"/>
      <c r="G9" s="90"/>
      <c r="H9" s="90"/>
      <c r="I9" s="91"/>
      <c r="J9" s="95"/>
      <c r="K9" s="94"/>
      <c r="L9" s="94"/>
      <c r="M9" s="95"/>
      <c r="N9" s="96"/>
      <c r="O9" s="62">
        <f t="shared" ref="O9:O17" si="0">SUM(K9:N9)</f>
        <v>0</v>
      </c>
      <c r="Q9" s="64">
        <f t="shared" ref="Q9:Q60" si="1">+O9-F9</f>
        <v>0</v>
      </c>
    </row>
    <row r="10" spans="1:18" s="101" customFormat="1" ht="69" customHeight="1" x14ac:dyDescent="0.2">
      <c r="A10" s="98">
        <v>1</v>
      </c>
      <c r="B10" s="99" t="s">
        <v>45</v>
      </c>
      <c r="C10" s="52" t="s">
        <v>46</v>
      </c>
      <c r="D10" s="285" t="s">
        <v>384</v>
      </c>
      <c r="E10" s="286"/>
      <c r="F10" s="286"/>
      <c r="G10" s="286"/>
      <c r="H10" s="287"/>
      <c r="I10" s="57">
        <v>50</v>
      </c>
      <c r="J10" s="236"/>
      <c r="K10" s="237"/>
      <c r="L10" s="237"/>
      <c r="M10" s="236"/>
      <c r="N10" s="61"/>
      <c r="O10" s="100">
        <f t="shared" si="0"/>
        <v>0</v>
      </c>
      <c r="P10" s="101">
        <f>+VLOOKUP(B10,'[155]m codes'!$A:$B,2,0)</f>
        <v>200030286</v>
      </c>
      <c r="Q10" s="236">
        <f t="shared" si="1"/>
        <v>0</v>
      </c>
    </row>
    <row r="11" spans="1:18" s="63" customFormat="1" ht="28.5" x14ac:dyDescent="0.2">
      <c r="A11" s="50">
        <f>+A10+1</f>
        <v>2</v>
      </c>
      <c r="B11" s="51" t="s">
        <v>48</v>
      </c>
      <c r="C11" s="52" t="s">
        <v>46</v>
      </c>
      <c r="D11" s="280"/>
      <c r="E11" s="281"/>
      <c r="F11" s="281"/>
      <c r="G11" s="281"/>
      <c r="H11" s="281"/>
      <c r="I11" s="227"/>
      <c r="J11" s="236"/>
      <c r="K11" s="237"/>
      <c r="L11" s="237"/>
      <c r="M11" s="236"/>
      <c r="N11" s="61"/>
      <c r="O11" s="62">
        <f t="shared" si="0"/>
        <v>0</v>
      </c>
      <c r="P11" s="63">
        <f>+VLOOKUP(B11,'[155]m codes'!$A:$B,2,0)</f>
        <v>200030287</v>
      </c>
      <c r="Q11" s="102">
        <f>+O11-F12</f>
        <v>0</v>
      </c>
    </row>
    <row r="12" spans="1:18" s="63" customFormat="1" ht="28.5" x14ac:dyDescent="0.2">
      <c r="A12" s="50">
        <f t="shared" ref="A12:A17" si="2">+A11+1</f>
        <v>3</v>
      </c>
      <c r="B12" s="51" t="s">
        <v>49</v>
      </c>
      <c r="C12" s="52" t="s">
        <v>46</v>
      </c>
      <c r="D12" s="253"/>
      <c r="E12" s="253"/>
      <c r="F12" s="253"/>
      <c r="G12" s="253"/>
      <c r="H12" s="253"/>
      <c r="I12" s="57"/>
      <c r="J12" s="236"/>
      <c r="K12" s="237"/>
      <c r="L12" s="237"/>
      <c r="M12" s="236"/>
      <c r="N12" s="61"/>
      <c r="O12" s="62">
        <f t="shared" si="0"/>
        <v>0</v>
      </c>
      <c r="P12" s="63">
        <f>+VLOOKUP(B12,'[155]m codes'!$A:$B,2,0)</f>
        <v>200030288</v>
      </c>
      <c r="Q12" s="102" t="e">
        <f>+O12-#REF!</f>
        <v>#REF!</v>
      </c>
    </row>
    <row r="13" spans="1:18" s="63" customFormat="1" ht="28.5" x14ac:dyDescent="0.2">
      <c r="A13" s="50">
        <f t="shared" si="2"/>
        <v>4</v>
      </c>
      <c r="B13" s="51" t="s">
        <v>50</v>
      </c>
      <c r="C13" s="52" t="s">
        <v>46</v>
      </c>
      <c r="D13" s="253"/>
      <c r="E13" s="253"/>
      <c r="F13" s="253"/>
      <c r="G13" s="253"/>
      <c r="H13" s="253"/>
      <c r="I13" s="57"/>
      <c r="J13" s="236"/>
      <c r="K13" s="237"/>
      <c r="L13" s="237"/>
      <c r="M13" s="236"/>
      <c r="N13" s="61"/>
      <c r="O13" s="62">
        <f t="shared" si="0"/>
        <v>0</v>
      </c>
      <c r="P13" s="63">
        <f>+VLOOKUP(B13,'[155]m codes'!$A:$B,2,0)</f>
        <v>200030289</v>
      </c>
      <c r="Q13" s="102">
        <f t="shared" si="1"/>
        <v>0</v>
      </c>
    </row>
    <row r="14" spans="1:18" s="63" customFormat="1" ht="28.5" x14ac:dyDescent="0.2">
      <c r="A14" s="50">
        <f t="shared" si="2"/>
        <v>5</v>
      </c>
      <c r="B14" s="51" t="s">
        <v>51</v>
      </c>
      <c r="C14" s="52" t="s">
        <v>46</v>
      </c>
      <c r="D14" s="253"/>
      <c r="E14" s="253"/>
      <c r="F14" s="253"/>
      <c r="G14" s="253"/>
      <c r="H14" s="253"/>
      <c r="I14" s="57"/>
      <c r="J14" s="236"/>
      <c r="K14" s="237"/>
      <c r="L14" s="237"/>
      <c r="M14" s="236"/>
      <c r="N14" s="61"/>
      <c r="O14" s="62">
        <f t="shared" si="0"/>
        <v>0</v>
      </c>
      <c r="P14" s="63">
        <f>+VLOOKUP(B14,'[155]m codes'!$A:$B,2,0)</f>
        <v>200032212</v>
      </c>
      <c r="Q14" s="102">
        <f t="shared" si="1"/>
        <v>0</v>
      </c>
    </row>
    <row r="15" spans="1:18" s="63" customFormat="1" ht="28.5" x14ac:dyDescent="0.2">
      <c r="A15" s="50">
        <f t="shared" si="2"/>
        <v>6</v>
      </c>
      <c r="B15" s="51" t="s">
        <v>52</v>
      </c>
      <c r="C15" s="52" t="s">
        <v>46</v>
      </c>
      <c r="D15" s="253"/>
      <c r="E15" s="253"/>
      <c r="F15" s="253"/>
      <c r="G15" s="253"/>
      <c r="H15" s="253"/>
      <c r="I15" s="57"/>
      <c r="J15" s="236"/>
      <c r="K15" s="237"/>
      <c r="L15" s="237"/>
      <c r="M15" s="236"/>
      <c r="N15" s="61"/>
      <c r="O15" s="62">
        <f t="shared" si="0"/>
        <v>0</v>
      </c>
      <c r="P15" s="63">
        <f>+VLOOKUP(B15,'[155]m codes'!$A:$B,2,0)</f>
        <v>200030291</v>
      </c>
      <c r="Q15" s="102">
        <f t="shared" si="1"/>
        <v>0</v>
      </c>
    </row>
    <row r="16" spans="1:18" s="63" customFormat="1" ht="28.5" x14ac:dyDescent="0.2">
      <c r="A16" s="50">
        <f t="shared" si="2"/>
        <v>7</v>
      </c>
      <c r="B16" s="51" t="s">
        <v>53</v>
      </c>
      <c r="C16" s="52" t="s">
        <v>46</v>
      </c>
      <c r="D16" s="253"/>
      <c r="E16" s="253"/>
      <c r="F16" s="253"/>
      <c r="G16" s="253"/>
      <c r="H16" s="253"/>
      <c r="I16" s="57"/>
      <c r="J16" s="236"/>
      <c r="K16" s="237"/>
      <c r="L16" s="237"/>
      <c r="M16" s="236"/>
      <c r="N16" s="61"/>
      <c r="O16" s="62">
        <f t="shared" si="0"/>
        <v>0</v>
      </c>
      <c r="P16" s="63">
        <f>+VLOOKUP(B16,'[155]m codes'!$A:$B,2,0)</f>
        <v>200030293</v>
      </c>
      <c r="Q16" s="102">
        <f t="shared" si="1"/>
        <v>0</v>
      </c>
    </row>
    <row r="17" spans="1:17" s="63" customFormat="1" ht="14.25" x14ac:dyDescent="0.2">
      <c r="A17" s="50">
        <f t="shared" si="2"/>
        <v>8</v>
      </c>
      <c r="B17" s="51" t="s">
        <v>54</v>
      </c>
      <c r="C17" s="52" t="s">
        <v>46</v>
      </c>
      <c r="D17" s="253"/>
      <c r="E17" s="253"/>
      <c r="F17" s="253"/>
      <c r="G17" s="253"/>
      <c r="H17" s="253"/>
      <c r="I17" s="57"/>
      <c r="J17" s="236"/>
      <c r="K17" s="237"/>
      <c r="L17" s="237"/>
      <c r="M17" s="236"/>
      <c r="N17" s="61"/>
      <c r="O17" s="62">
        <f t="shared" si="0"/>
        <v>0</v>
      </c>
      <c r="P17" s="63">
        <f>+VLOOKUP(B17,'[155]m codes'!$A:$B,2,0)</f>
        <v>200030300</v>
      </c>
      <c r="Q17" s="64">
        <f t="shared" si="1"/>
        <v>0</v>
      </c>
    </row>
    <row r="18" spans="1:17" x14ac:dyDescent="0.25">
      <c r="A18" s="88" t="s">
        <v>55</v>
      </c>
      <c r="B18" s="89" t="s">
        <v>56</v>
      </c>
      <c r="C18" s="89"/>
      <c r="D18" s="253"/>
      <c r="E18" s="253"/>
      <c r="F18" s="253"/>
      <c r="G18" s="253"/>
      <c r="H18" s="253"/>
      <c r="I18" s="57"/>
      <c r="J18" s="95"/>
      <c r="K18" s="94"/>
      <c r="L18" s="94"/>
      <c r="M18" s="95"/>
      <c r="N18" s="96"/>
      <c r="O18" s="103"/>
      <c r="Q18" s="64">
        <f t="shared" si="1"/>
        <v>0</v>
      </c>
    </row>
    <row r="19" spans="1:17" s="63" customFormat="1" ht="14.25" x14ac:dyDescent="0.2">
      <c r="A19" s="50">
        <v>1</v>
      </c>
      <c r="B19" s="51" t="s">
        <v>57</v>
      </c>
      <c r="C19" s="52" t="s">
        <v>46</v>
      </c>
      <c r="D19" s="253"/>
      <c r="E19" s="253"/>
      <c r="F19" s="253"/>
      <c r="G19" s="253"/>
      <c r="H19" s="253"/>
      <c r="I19" s="57"/>
      <c r="J19" s="236"/>
      <c r="K19" s="237"/>
      <c r="L19" s="237"/>
      <c r="M19" s="236"/>
      <c r="N19" s="61"/>
      <c r="O19" s="62">
        <f t="shared" ref="O19:O51" si="3">SUM(K19:N19)</f>
        <v>0</v>
      </c>
      <c r="P19" s="63">
        <f>+VLOOKUP(B19,'[155]m codes'!$A:$B,2,0)</f>
        <v>200032593</v>
      </c>
      <c r="Q19" s="64">
        <f t="shared" si="1"/>
        <v>0</v>
      </c>
    </row>
    <row r="20" spans="1:17" s="63" customFormat="1" ht="14.25" x14ac:dyDescent="0.2">
      <c r="A20" s="50">
        <f>+A19+1</f>
        <v>2</v>
      </c>
      <c r="B20" s="51" t="s">
        <v>58</v>
      </c>
      <c r="C20" s="52" t="s">
        <v>46</v>
      </c>
      <c r="D20" s="253"/>
      <c r="E20" s="253"/>
      <c r="F20" s="253"/>
      <c r="G20" s="253"/>
      <c r="H20" s="253"/>
      <c r="I20" s="57"/>
      <c r="J20" s="236"/>
      <c r="K20" s="237"/>
      <c r="L20" s="237"/>
      <c r="M20" s="236"/>
      <c r="N20" s="61"/>
      <c r="O20" s="62">
        <f t="shared" si="3"/>
        <v>0</v>
      </c>
      <c r="P20" s="63">
        <f>+VLOOKUP(B20,'[155]m codes'!$A:$B,2,0)</f>
        <v>200032575</v>
      </c>
      <c r="Q20" s="64">
        <f t="shared" si="1"/>
        <v>0</v>
      </c>
    </row>
    <row r="21" spans="1:17" s="63" customFormat="1" ht="14.25" x14ac:dyDescent="0.2">
      <c r="A21" s="50">
        <f t="shared" ref="A21:A51" si="4">+A20+1</f>
        <v>3</v>
      </c>
      <c r="B21" s="51" t="s">
        <v>59</v>
      </c>
      <c r="C21" s="52" t="s">
        <v>46</v>
      </c>
      <c r="D21" s="253"/>
      <c r="E21" s="253"/>
      <c r="F21" s="253"/>
      <c r="G21" s="253"/>
      <c r="H21" s="253"/>
      <c r="I21" s="57"/>
      <c r="J21" s="236"/>
      <c r="K21" s="237"/>
      <c r="L21" s="237"/>
      <c r="M21" s="236"/>
      <c r="N21" s="61"/>
      <c r="O21" s="62">
        <f t="shared" si="3"/>
        <v>0</v>
      </c>
      <c r="P21" s="63">
        <f>+VLOOKUP(B21,'[155]m codes'!$A:$B,2,0)</f>
        <v>200032202</v>
      </c>
      <c r="Q21" s="64">
        <f t="shared" si="1"/>
        <v>0</v>
      </c>
    </row>
    <row r="22" spans="1:17" s="63" customFormat="1" ht="14.25" x14ac:dyDescent="0.2">
      <c r="A22" s="50">
        <f t="shared" si="4"/>
        <v>4</v>
      </c>
      <c r="B22" s="51" t="s">
        <v>60</v>
      </c>
      <c r="C22" s="52" t="s">
        <v>46</v>
      </c>
      <c r="D22" s="253"/>
      <c r="E22" s="253"/>
      <c r="F22" s="253"/>
      <c r="G22" s="253"/>
      <c r="H22" s="253"/>
      <c r="I22" s="57"/>
      <c r="J22" s="236"/>
      <c r="K22" s="237"/>
      <c r="L22" s="237"/>
      <c r="M22" s="236"/>
      <c r="N22" s="61"/>
      <c r="O22" s="62">
        <f t="shared" si="3"/>
        <v>0</v>
      </c>
      <c r="P22" s="63">
        <f>+VLOOKUP(B22,'[155]m codes'!$A:$B,2,0)</f>
        <v>200032233</v>
      </c>
      <c r="Q22" s="64">
        <f t="shared" si="1"/>
        <v>0</v>
      </c>
    </row>
    <row r="23" spans="1:17" s="63" customFormat="1" ht="28.5" x14ac:dyDescent="0.2">
      <c r="A23" s="50">
        <f t="shared" si="4"/>
        <v>5</v>
      </c>
      <c r="B23" s="51" t="s">
        <v>61</v>
      </c>
      <c r="C23" s="52" t="s">
        <v>46</v>
      </c>
      <c r="D23" s="253"/>
      <c r="E23" s="253"/>
      <c r="F23" s="253"/>
      <c r="G23" s="253"/>
      <c r="H23" s="253"/>
      <c r="I23" s="57"/>
      <c r="J23" s="236"/>
      <c r="K23" s="237"/>
      <c r="L23" s="237"/>
      <c r="M23" s="236"/>
      <c r="N23" s="61"/>
      <c r="O23" s="62">
        <f t="shared" si="3"/>
        <v>0</v>
      </c>
      <c r="P23" s="63">
        <f>+VLOOKUP(B23,'[155]m codes'!$A:$B,2,0)</f>
        <v>200032203</v>
      </c>
      <c r="Q23" s="64">
        <f t="shared" si="1"/>
        <v>0</v>
      </c>
    </row>
    <row r="24" spans="1:17" s="63" customFormat="1" ht="14.25" x14ac:dyDescent="0.2">
      <c r="A24" s="50">
        <f t="shared" si="4"/>
        <v>6</v>
      </c>
      <c r="B24" s="51" t="s">
        <v>62</v>
      </c>
      <c r="C24" s="52" t="s">
        <v>46</v>
      </c>
      <c r="D24" s="253"/>
      <c r="E24" s="253"/>
      <c r="F24" s="253"/>
      <c r="G24" s="253"/>
      <c r="H24" s="253"/>
      <c r="I24" s="57"/>
      <c r="J24" s="236"/>
      <c r="K24" s="237"/>
      <c r="L24" s="237"/>
      <c r="M24" s="236"/>
      <c r="N24" s="61"/>
      <c r="O24" s="62">
        <f t="shared" si="3"/>
        <v>0</v>
      </c>
      <c r="P24" s="63">
        <f>+VLOOKUP(B24,'[155]m codes'!$A:$B,2,0)</f>
        <v>200032204</v>
      </c>
      <c r="Q24" s="64">
        <f t="shared" si="1"/>
        <v>0</v>
      </c>
    </row>
    <row r="25" spans="1:17" s="63" customFormat="1" ht="28.5" x14ac:dyDescent="0.2">
      <c r="A25" s="50">
        <f t="shared" si="4"/>
        <v>7</v>
      </c>
      <c r="B25" s="51" t="s">
        <v>63</v>
      </c>
      <c r="C25" s="52" t="s">
        <v>46</v>
      </c>
      <c r="D25" s="253"/>
      <c r="E25" s="253"/>
      <c r="F25" s="253"/>
      <c r="G25" s="253"/>
      <c r="H25" s="253"/>
      <c r="I25" s="57"/>
      <c r="J25" s="236"/>
      <c r="K25" s="237"/>
      <c r="L25" s="237"/>
      <c r="M25" s="236"/>
      <c r="N25" s="61"/>
      <c r="O25" s="62">
        <f t="shared" si="3"/>
        <v>0</v>
      </c>
      <c r="P25" s="63">
        <f>+VLOOKUP(B25,'[155]m codes'!$A:$B,2,0)</f>
        <v>200032234</v>
      </c>
      <c r="Q25" s="64">
        <f t="shared" si="1"/>
        <v>0</v>
      </c>
    </row>
    <row r="26" spans="1:17" s="63" customFormat="1" ht="28.5" x14ac:dyDescent="0.2">
      <c r="A26" s="50">
        <f t="shared" si="4"/>
        <v>8</v>
      </c>
      <c r="B26" s="51" t="s">
        <v>64</v>
      </c>
      <c r="C26" s="52" t="s">
        <v>46</v>
      </c>
      <c r="D26" s="253"/>
      <c r="E26" s="253"/>
      <c r="F26" s="253"/>
      <c r="G26" s="253"/>
      <c r="H26" s="253"/>
      <c r="I26" s="57"/>
      <c r="J26" s="236"/>
      <c r="K26" s="237"/>
      <c r="L26" s="237"/>
      <c r="M26" s="236"/>
      <c r="N26" s="61"/>
      <c r="O26" s="62">
        <f t="shared" si="3"/>
        <v>0</v>
      </c>
      <c r="P26" s="63">
        <f>+VLOOKUP(B26,'[155]m codes'!$A:$B,2,0)</f>
        <v>200032205</v>
      </c>
      <c r="Q26" s="64">
        <f t="shared" si="1"/>
        <v>0</v>
      </c>
    </row>
    <row r="27" spans="1:17" s="63" customFormat="1" ht="28.5" x14ac:dyDescent="0.2">
      <c r="A27" s="50">
        <f t="shared" si="4"/>
        <v>9</v>
      </c>
      <c r="B27" s="51" t="s">
        <v>65</v>
      </c>
      <c r="C27" s="52" t="s">
        <v>46</v>
      </c>
      <c r="D27" s="253"/>
      <c r="E27" s="253"/>
      <c r="F27" s="253"/>
      <c r="G27" s="253"/>
      <c r="H27" s="253"/>
      <c r="I27" s="57"/>
      <c r="J27" s="236"/>
      <c r="K27" s="237"/>
      <c r="L27" s="237"/>
      <c r="M27" s="236"/>
      <c r="N27" s="61"/>
      <c r="O27" s="62">
        <f t="shared" si="3"/>
        <v>0</v>
      </c>
      <c r="P27" s="63">
        <f>+VLOOKUP(B27,'[155]m codes'!$A:$B,2,0)</f>
        <v>200032206</v>
      </c>
      <c r="Q27" s="64">
        <f t="shared" si="1"/>
        <v>0</v>
      </c>
    </row>
    <row r="28" spans="1:17" s="63" customFormat="1" ht="28.5" x14ac:dyDescent="0.2">
      <c r="A28" s="50">
        <f t="shared" si="4"/>
        <v>10</v>
      </c>
      <c r="B28" s="51" t="s">
        <v>66</v>
      </c>
      <c r="C28" s="52" t="s">
        <v>46</v>
      </c>
      <c r="D28" s="253"/>
      <c r="E28" s="253"/>
      <c r="F28" s="253"/>
      <c r="G28" s="253"/>
      <c r="H28" s="253"/>
      <c r="I28" s="57"/>
      <c r="J28" s="236"/>
      <c r="K28" s="237"/>
      <c r="L28" s="237"/>
      <c r="M28" s="236"/>
      <c r="N28" s="61"/>
      <c r="O28" s="62">
        <f t="shared" si="3"/>
        <v>0</v>
      </c>
      <c r="P28" s="63">
        <f>+VLOOKUP(B28,'[155]m codes'!$A:$B,2,0)</f>
        <v>200032207</v>
      </c>
      <c r="Q28" s="64">
        <f t="shared" si="1"/>
        <v>0</v>
      </c>
    </row>
    <row r="29" spans="1:17" s="63" customFormat="1" ht="28.5" x14ac:dyDescent="0.2">
      <c r="A29" s="50">
        <f t="shared" si="4"/>
        <v>11</v>
      </c>
      <c r="B29" s="51" t="s">
        <v>67</v>
      </c>
      <c r="C29" s="52" t="s">
        <v>46</v>
      </c>
      <c r="D29" s="253"/>
      <c r="E29" s="253"/>
      <c r="F29" s="253"/>
      <c r="G29" s="253"/>
      <c r="H29" s="253"/>
      <c r="I29" s="57"/>
      <c r="J29" s="236"/>
      <c r="K29" s="237"/>
      <c r="L29" s="237"/>
      <c r="M29" s="236"/>
      <c r="N29" s="61"/>
      <c r="O29" s="62">
        <f t="shared" si="3"/>
        <v>0</v>
      </c>
      <c r="P29" s="63">
        <f>+VLOOKUP(B29,'[155]m codes'!$A:$B,2,0)</f>
        <v>200032235</v>
      </c>
      <c r="Q29" s="64">
        <f t="shared" si="1"/>
        <v>0</v>
      </c>
    </row>
    <row r="30" spans="1:17" s="63" customFormat="1" ht="28.5" x14ac:dyDescent="0.2">
      <c r="A30" s="50">
        <f t="shared" si="4"/>
        <v>12</v>
      </c>
      <c r="B30" s="51" t="s">
        <v>68</v>
      </c>
      <c r="C30" s="52" t="s">
        <v>46</v>
      </c>
      <c r="D30" s="253"/>
      <c r="E30" s="253"/>
      <c r="F30" s="253"/>
      <c r="G30" s="253"/>
      <c r="H30" s="253"/>
      <c r="I30" s="57"/>
      <c r="J30" s="236"/>
      <c r="K30" s="237"/>
      <c r="L30" s="237"/>
      <c r="M30" s="236"/>
      <c r="N30" s="61"/>
      <c r="O30" s="62">
        <f t="shared" si="3"/>
        <v>0</v>
      </c>
      <c r="P30" s="63">
        <f>+VLOOKUP(B30,'[155]m codes'!$A:$B,2,0)</f>
        <v>200032208</v>
      </c>
      <c r="Q30" s="64">
        <f t="shared" si="1"/>
        <v>0</v>
      </c>
    </row>
    <row r="31" spans="1:17" s="63" customFormat="1" ht="28.5" x14ac:dyDescent="0.2">
      <c r="A31" s="50">
        <f t="shared" si="4"/>
        <v>13</v>
      </c>
      <c r="B31" s="51" t="s">
        <v>69</v>
      </c>
      <c r="C31" s="52" t="s">
        <v>46</v>
      </c>
      <c r="D31" s="253"/>
      <c r="E31" s="253"/>
      <c r="F31" s="253"/>
      <c r="G31" s="253"/>
      <c r="H31" s="253"/>
      <c r="I31" s="57"/>
      <c r="J31" s="236"/>
      <c r="K31" s="237"/>
      <c r="L31" s="237"/>
      <c r="M31" s="236"/>
      <c r="N31" s="61"/>
      <c r="O31" s="62">
        <f t="shared" si="3"/>
        <v>0</v>
      </c>
      <c r="P31" s="63">
        <f>+VLOOKUP(B31,'[155]m codes'!$A:$B,2,0)</f>
        <v>200032209</v>
      </c>
      <c r="Q31" s="64">
        <f t="shared" si="1"/>
        <v>0</v>
      </c>
    </row>
    <row r="32" spans="1:17" s="63" customFormat="1" ht="28.5" x14ac:dyDescent="0.2">
      <c r="A32" s="50">
        <f t="shared" si="4"/>
        <v>14</v>
      </c>
      <c r="B32" s="51" t="s">
        <v>70</v>
      </c>
      <c r="C32" s="52" t="s">
        <v>46</v>
      </c>
      <c r="D32" s="253"/>
      <c r="E32" s="253"/>
      <c r="F32" s="253"/>
      <c r="G32" s="253"/>
      <c r="H32" s="253"/>
      <c r="I32" s="57"/>
      <c r="J32" s="236"/>
      <c r="K32" s="237"/>
      <c r="L32" s="237"/>
      <c r="M32" s="236"/>
      <c r="N32" s="61"/>
      <c r="O32" s="62">
        <f t="shared" si="3"/>
        <v>0</v>
      </c>
      <c r="P32" s="63">
        <f>+VLOOKUP(B32,'[155]m codes'!$A:$B,2,0)</f>
        <v>200032210</v>
      </c>
      <c r="Q32" s="64">
        <f t="shared" si="1"/>
        <v>0</v>
      </c>
    </row>
    <row r="33" spans="1:17" s="63" customFormat="1" ht="28.5" x14ac:dyDescent="0.2">
      <c r="A33" s="50">
        <f t="shared" si="4"/>
        <v>15</v>
      </c>
      <c r="B33" s="51" t="s">
        <v>71</v>
      </c>
      <c r="C33" s="52" t="s">
        <v>46</v>
      </c>
      <c r="D33" s="253"/>
      <c r="E33" s="253"/>
      <c r="F33" s="253"/>
      <c r="G33" s="253"/>
      <c r="H33" s="253"/>
      <c r="I33" s="57"/>
      <c r="J33" s="236"/>
      <c r="K33" s="237"/>
      <c r="L33" s="237"/>
      <c r="M33" s="236"/>
      <c r="N33" s="61"/>
      <c r="O33" s="62">
        <f t="shared" si="3"/>
        <v>0</v>
      </c>
      <c r="P33" s="63">
        <f>+VLOOKUP(B33,'[155]m codes'!$A:$B,2,0)</f>
        <v>200032211</v>
      </c>
      <c r="Q33" s="64">
        <f t="shared" si="1"/>
        <v>0</v>
      </c>
    </row>
    <row r="34" spans="1:17" s="63" customFormat="1" ht="14.25" x14ac:dyDescent="0.2">
      <c r="A34" s="50">
        <f t="shared" si="4"/>
        <v>16</v>
      </c>
      <c r="B34" s="51" t="s">
        <v>72</v>
      </c>
      <c r="C34" s="52" t="s">
        <v>46</v>
      </c>
      <c r="D34" s="253"/>
      <c r="E34" s="253"/>
      <c r="F34" s="253"/>
      <c r="G34" s="253"/>
      <c r="H34" s="253"/>
      <c r="I34" s="57"/>
      <c r="J34" s="236"/>
      <c r="K34" s="237"/>
      <c r="L34" s="237"/>
      <c r="M34" s="236"/>
      <c r="N34" s="61"/>
      <c r="O34" s="62">
        <f t="shared" si="3"/>
        <v>0</v>
      </c>
      <c r="P34" s="63">
        <f>+VLOOKUP(B34,'[155]m codes'!$A:$B,2,0)</f>
        <v>200032236</v>
      </c>
      <c r="Q34" s="64">
        <f t="shared" si="1"/>
        <v>0</v>
      </c>
    </row>
    <row r="35" spans="1:17" s="63" customFormat="1" ht="28.5" x14ac:dyDescent="0.2">
      <c r="A35" s="50">
        <f t="shared" si="4"/>
        <v>17</v>
      </c>
      <c r="B35" s="51" t="s">
        <v>73</v>
      </c>
      <c r="C35" s="52" t="s">
        <v>46</v>
      </c>
      <c r="D35" s="253"/>
      <c r="E35" s="253"/>
      <c r="F35" s="253"/>
      <c r="G35" s="253"/>
      <c r="H35" s="253"/>
      <c r="I35" s="57"/>
      <c r="J35" s="236"/>
      <c r="K35" s="237"/>
      <c r="L35" s="237"/>
      <c r="M35" s="236"/>
      <c r="N35" s="61"/>
      <c r="O35" s="62">
        <f t="shared" si="3"/>
        <v>0</v>
      </c>
      <c r="P35" s="63">
        <f>+VLOOKUP(B35,'[155]m codes'!$A:$B,2,0)</f>
        <v>200032213</v>
      </c>
      <c r="Q35" s="102">
        <f t="shared" si="1"/>
        <v>0</v>
      </c>
    </row>
    <row r="36" spans="1:17" s="63" customFormat="1" ht="28.5" x14ac:dyDescent="0.2">
      <c r="A36" s="50">
        <f t="shared" si="4"/>
        <v>18</v>
      </c>
      <c r="B36" s="51" t="s">
        <v>74</v>
      </c>
      <c r="C36" s="52" t="s">
        <v>46</v>
      </c>
      <c r="D36" s="253"/>
      <c r="E36" s="253"/>
      <c r="F36" s="253"/>
      <c r="G36" s="253"/>
      <c r="H36" s="253"/>
      <c r="I36" s="57"/>
      <c r="J36" s="236"/>
      <c r="K36" s="237"/>
      <c r="L36" s="237"/>
      <c r="M36" s="236"/>
      <c r="N36" s="61"/>
      <c r="O36" s="62">
        <f t="shared" si="3"/>
        <v>0</v>
      </c>
      <c r="P36" s="63">
        <f>+VLOOKUP(B36,'[155]m codes'!$A:$B,2,0)</f>
        <v>200032214</v>
      </c>
      <c r="Q36" s="64">
        <f t="shared" si="1"/>
        <v>0</v>
      </c>
    </row>
    <row r="37" spans="1:17" s="63" customFormat="1" ht="28.5" x14ac:dyDescent="0.2">
      <c r="A37" s="50">
        <f t="shared" si="4"/>
        <v>19</v>
      </c>
      <c r="B37" s="51" t="s">
        <v>75</v>
      </c>
      <c r="C37" s="52" t="s">
        <v>46</v>
      </c>
      <c r="D37" s="253"/>
      <c r="E37" s="253"/>
      <c r="F37" s="253"/>
      <c r="G37" s="253"/>
      <c r="H37" s="253"/>
      <c r="I37" s="57"/>
      <c r="J37" s="236"/>
      <c r="K37" s="237"/>
      <c r="L37" s="237"/>
      <c r="M37" s="236"/>
      <c r="N37" s="61"/>
      <c r="O37" s="62">
        <f t="shared" si="3"/>
        <v>0</v>
      </c>
      <c r="P37" s="63">
        <f>+VLOOKUP(B37,'[155]m codes'!$A:$B,2,0)</f>
        <v>200032215</v>
      </c>
      <c r="Q37" s="64">
        <f t="shared" si="1"/>
        <v>0</v>
      </c>
    </row>
    <row r="38" spans="1:17" s="63" customFormat="1" ht="14.25" x14ac:dyDescent="0.2">
      <c r="A38" s="50">
        <f t="shared" si="4"/>
        <v>20</v>
      </c>
      <c r="B38" s="51" t="s">
        <v>76</v>
      </c>
      <c r="C38" s="52" t="s">
        <v>46</v>
      </c>
      <c r="D38" s="253"/>
      <c r="E38" s="253"/>
      <c r="F38" s="253"/>
      <c r="G38" s="253"/>
      <c r="H38" s="253"/>
      <c r="I38" s="57"/>
      <c r="J38" s="236"/>
      <c r="K38" s="237"/>
      <c r="L38" s="237"/>
      <c r="M38" s="236"/>
      <c r="N38" s="61"/>
      <c r="O38" s="62">
        <f t="shared" si="3"/>
        <v>0</v>
      </c>
      <c r="P38" s="63">
        <f>+VLOOKUP(B38,'[155]m codes'!$A:$B,2,0)</f>
        <v>200032216</v>
      </c>
      <c r="Q38" s="64">
        <f t="shared" si="1"/>
        <v>0</v>
      </c>
    </row>
    <row r="39" spans="1:17" s="63" customFormat="1" ht="14.25" x14ac:dyDescent="0.2">
      <c r="A39" s="50">
        <f t="shared" si="4"/>
        <v>21</v>
      </c>
      <c r="B39" s="51" t="s">
        <v>77</v>
      </c>
      <c r="C39" s="52" t="s">
        <v>46</v>
      </c>
      <c r="D39" s="253"/>
      <c r="E39" s="253"/>
      <c r="F39" s="253"/>
      <c r="G39" s="253"/>
      <c r="H39" s="253"/>
      <c r="I39" s="57"/>
      <c r="J39" s="236"/>
      <c r="K39" s="237"/>
      <c r="L39" s="237"/>
      <c r="M39" s="236"/>
      <c r="N39" s="61"/>
      <c r="O39" s="62">
        <f t="shared" si="3"/>
        <v>0</v>
      </c>
      <c r="P39" s="63">
        <f>+VLOOKUP(B39,'[155]m codes'!$A:$B,2,0)</f>
        <v>200030290</v>
      </c>
      <c r="Q39" s="64">
        <f t="shared" si="1"/>
        <v>0</v>
      </c>
    </row>
    <row r="40" spans="1:17" s="63" customFormat="1" ht="28.5" x14ac:dyDescent="0.2">
      <c r="A40" s="50">
        <f t="shared" si="4"/>
        <v>22</v>
      </c>
      <c r="B40" s="51" t="s">
        <v>78</v>
      </c>
      <c r="C40" s="52" t="s">
        <v>46</v>
      </c>
      <c r="D40" s="253"/>
      <c r="E40" s="253"/>
      <c r="F40" s="253"/>
      <c r="G40" s="253"/>
      <c r="H40" s="253"/>
      <c r="I40" s="57"/>
      <c r="J40" s="236"/>
      <c r="K40" s="237"/>
      <c r="L40" s="237"/>
      <c r="M40" s="236"/>
      <c r="N40" s="61"/>
      <c r="O40" s="62">
        <f t="shared" si="3"/>
        <v>0</v>
      </c>
      <c r="P40" s="63">
        <f>+VLOOKUP(B40,'[155]m codes'!$A:$B,2,0)</f>
        <v>200032237</v>
      </c>
      <c r="Q40" s="64">
        <f t="shared" si="1"/>
        <v>0</v>
      </c>
    </row>
    <row r="41" spans="1:17" s="63" customFormat="1" ht="28.5" x14ac:dyDescent="0.2">
      <c r="A41" s="50">
        <f t="shared" si="4"/>
        <v>23</v>
      </c>
      <c r="B41" s="51" t="s">
        <v>79</v>
      </c>
      <c r="C41" s="52" t="s">
        <v>46</v>
      </c>
      <c r="D41" s="253"/>
      <c r="E41" s="253"/>
      <c r="F41" s="253"/>
      <c r="G41" s="253"/>
      <c r="H41" s="253"/>
      <c r="I41" s="57"/>
      <c r="J41" s="236"/>
      <c r="K41" s="237"/>
      <c r="L41" s="237"/>
      <c r="M41" s="236"/>
      <c r="N41" s="61"/>
      <c r="O41" s="62">
        <f t="shared" si="3"/>
        <v>0</v>
      </c>
      <c r="P41" s="63">
        <f>+VLOOKUP(B41,'[155]m codes'!$A:$B,2,0)</f>
        <v>200032217</v>
      </c>
      <c r="Q41" s="64">
        <f t="shared" si="1"/>
        <v>0</v>
      </c>
    </row>
    <row r="42" spans="1:17" s="63" customFormat="1" ht="28.5" x14ac:dyDescent="0.2">
      <c r="A42" s="50">
        <f t="shared" si="4"/>
        <v>24</v>
      </c>
      <c r="B42" s="51" t="s">
        <v>80</v>
      </c>
      <c r="C42" s="52" t="s">
        <v>46</v>
      </c>
      <c r="D42" s="253"/>
      <c r="E42" s="253"/>
      <c r="F42" s="253"/>
      <c r="G42" s="253"/>
      <c r="H42" s="253"/>
      <c r="I42" s="57"/>
      <c r="J42" s="236"/>
      <c r="K42" s="237"/>
      <c r="L42" s="237"/>
      <c r="M42" s="236"/>
      <c r="N42" s="61"/>
      <c r="O42" s="62">
        <f t="shared" si="3"/>
        <v>0</v>
      </c>
      <c r="P42" s="63">
        <f>+VLOOKUP(B42,'[155]m codes'!$A:$B,2,0)</f>
        <v>200032218</v>
      </c>
      <c r="Q42" s="64">
        <f t="shared" si="1"/>
        <v>0</v>
      </c>
    </row>
    <row r="43" spans="1:17" s="63" customFormat="1" ht="28.5" x14ac:dyDescent="0.2">
      <c r="A43" s="50">
        <f t="shared" si="4"/>
        <v>25</v>
      </c>
      <c r="B43" s="51" t="s">
        <v>81</v>
      </c>
      <c r="C43" s="52" t="s">
        <v>46</v>
      </c>
      <c r="D43" s="253"/>
      <c r="E43" s="253"/>
      <c r="F43" s="253"/>
      <c r="G43" s="253"/>
      <c r="H43" s="253"/>
      <c r="I43" s="57"/>
      <c r="J43" s="236"/>
      <c r="K43" s="237"/>
      <c r="L43" s="237"/>
      <c r="M43" s="236"/>
      <c r="N43" s="61"/>
      <c r="O43" s="62">
        <f t="shared" si="3"/>
        <v>0</v>
      </c>
      <c r="P43" s="63">
        <f>+VLOOKUP(B43,'[155]m codes'!$A:$B,2,0)</f>
        <v>200032219</v>
      </c>
      <c r="Q43" s="64">
        <f t="shared" si="1"/>
        <v>0</v>
      </c>
    </row>
    <row r="44" spans="1:17" s="63" customFormat="1" ht="28.5" x14ac:dyDescent="0.2">
      <c r="A44" s="50">
        <f t="shared" si="4"/>
        <v>26</v>
      </c>
      <c r="B44" s="51" t="s">
        <v>82</v>
      </c>
      <c r="C44" s="52" t="s">
        <v>46</v>
      </c>
      <c r="D44" s="253"/>
      <c r="E44" s="253"/>
      <c r="F44" s="253"/>
      <c r="G44" s="253"/>
      <c r="H44" s="253"/>
      <c r="I44" s="57"/>
      <c r="J44" s="236"/>
      <c r="K44" s="237"/>
      <c r="L44" s="237"/>
      <c r="M44" s="236"/>
      <c r="N44" s="61"/>
      <c r="O44" s="62">
        <f t="shared" si="3"/>
        <v>0</v>
      </c>
      <c r="P44" s="63">
        <f>+VLOOKUP(B44,'[155]m codes'!$A:$B,2,0)</f>
        <v>200030292</v>
      </c>
      <c r="Q44" s="64">
        <f t="shared" si="1"/>
        <v>0</v>
      </c>
    </row>
    <row r="45" spans="1:17" s="63" customFormat="1" ht="28.5" x14ac:dyDescent="0.2">
      <c r="A45" s="50">
        <f t="shared" si="4"/>
        <v>27</v>
      </c>
      <c r="B45" s="51" t="s">
        <v>83</v>
      </c>
      <c r="C45" s="52" t="s">
        <v>46</v>
      </c>
      <c r="D45" s="253"/>
      <c r="E45" s="253"/>
      <c r="F45" s="253"/>
      <c r="G45" s="253"/>
      <c r="H45" s="253"/>
      <c r="I45" s="57"/>
      <c r="J45" s="236"/>
      <c r="K45" s="237"/>
      <c r="L45" s="237"/>
      <c r="M45" s="236"/>
      <c r="N45" s="61"/>
      <c r="O45" s="62">
        <f t="shared" si="3"/>
        <v>0</v>
      </c>
      <c r="P45" s="63">
        <f>+VLOOKUP(B45,'[155]m codes'!$A:$B,2,0)</f>
        <v>200032220</v>
      </c>
      <c r="Q45" s="64">
        <f t="shared" si="1"/>
        <v>0</v>
      </c>
    </row>
    <row r="46" spans="1:17" s="63" customFormat="1" ht="28.5" x14ac:dyDescent="0.2">
      <c r="A46" s="50">
        <f t="shared" si="4"/>
        <v>28</v>
      </c>
      <c r="B46" s="51" t="s">
        <v>84</v>
      </c>
      <c r="C46" s="52" t="s">
        <v>46</v>
      </c>
      <c r="D46" s="253"/>
      <c r="E46" s="253"/>
      <c r="F46" s="253"/>
      <c r="G46" s="253"/>
      <c r="H46" s="253"/>
      <c r="I46" s="57"/>
      <c r="J46" s="236"/>
      <c r="K46" s="237"/>
      <c r="L46" s="237"/>
      <c r="M46" s="236"/>
      <c r="N46" s="61"/>
      <c r="O46" s="62">
        <f t="shared" si="3"/>
        <v>0</v>
      </c>
      <c r="P46" s="63">
        <f>+VLOOKUP(B46,'[155]m codes'!$A:$B,2,0)</f>
        <v>200032222</v>
      </c>
      <c r="Q46" s="64">
        <f t="shared" si="1"/>
        <v>0</v>
      </c>
    </row>
    <row r="47" spans="1:17" s="63" customFormat="1" ht="14.25" x14ac:dyDescent="0.2">
      <c r="A47" s="50">
        <f t="shared" si="4"/>
        <v>29</v>
      </c>
      <c r="B47" s="51" t="s">
        <v>85</v>
      </c>
      <c r="C47" s="52" t="s">
        <v>46</v>
      </c>
      <c r="D47" s="253"/>
      <c r="E47" s="253"/>
      <c r="F47" s="253"/>
      <c r="G47" s="253"/>
      <c r="H47" s="253"/>
      <c r="I47" s="57"/>
      <c r="J47" s="236"/>
      <c r="K47" s="237"/>
      <c r="L47" s="237"/>
      <c r="M47" s="236"/>
      <c r="N47" s="61"/>
      <c r="O47" s="62">
        <f t="shared" si="3"/>
        <v>0</v>
      </c>
      <c r="P47" s="63">
        <f>+VLOOKUP(B47,'[155]m codes'!$A:$B,2,0)</f>
        <v>200030297</v>
      </c>
      <c r="Q47" s="64">
        <f t="shared" si="1"/>
        <v>0</v>
      </c>
    </row>
    <row r="48" spans="1:17" s="63" customFormat="1" ht="14.25" x14ac:dyDescent="0.2">
      <c r="A48" s="50">
        <f t="shared" si="4"/>
        <v>30</v>
      </c>
      <c r="B48" s="51" t="s">
        <v>86</v>
      </c>
      <c r="C48" s="52" t="s">
        <v>46</v>
      </c>
      <c r="D48" s="253"/>
      <c r="E48" s="253"/>
      <c r="F48" s="253"/>
      <c r="G48" s="253"/>
      <c r="H48" s="253"/>
      <c r="I48" s="57"/>
      <c r="J48" s="236"/>
      <c r="K48" s="237"/>
      <c r="L48" s="237"/>
      <c r="M48" s="236"/>
      <c r="N48" s="61"/>
      <c r="O48" s="62">
        <f t="shared" si="3"/>
        <v>0</v>
      </c>
      <c r="P48" s="63">
        <f>+VLOOKUP(B48,'[155]m codes'!$A:$B,2,0)</f>
        <v>200030298</v>
      </c>
      <c r="Q48" s="64">
        <f t="shared" si="1"/>
        <v>0</v>
      </c>
    </row>
    <row r="49" spans="1:17" s="63" customFormat="1" ht="28.5" x14ac:dyDescent="0.2">
      <c r="A49" s="50">
        <f t="shared" si="4"/>
        <v>31</v>
      </c>
      <c r="B49" s="51" t="s">
        <v>87</v>
      </c>
      <c r="C49" s="52" t="s">
        <v>46</v>
      </c>
      <c r="D49" s="253"/>
      <c r="E49" s="253"/>
      <c r="F49" s="253"/>
      <c r="G49" s="253"/>
      <c r="H49" s="253"/>
      <c r="I49" s="57"/>
      <c r="J49" s="236"/>
      <c r="K49" s="237"/>
      <c r="L49" s="237"/>
      <c r="M49" s="236"/>
      <c r="N49" s="61"/>
      <c r="O49" s="62">
        <f t="shared" si="3"/>
        <v>0</v>
      </c>
      <c r="P49" s="63">
        <f>+VLOOKUP(B49,'[155]m codes'!$A:$B,2,0)</f>
        <v>200032223</v>
      </c>
      <c r="Q49" s="64">
        <f t="shared" si="1"/>
        <v>0</v>
      </c>
    </row>
    <row r="50" spans="1:17" s="63" customFormat="1" ht="28.5" x14ac:dyDescent="0.2">
      <c r="A50" s="50">
        <f t="shared" si="4"/>
        <v>32</v>
      </c>
      <c r="B50" s="51" t="s">
        <v>88</v>
      </c>
      <c r="C50" s="52" t="s">
        <v>46</v>
      </c>
      <c r="D50" s="253"/>
      <c r="E50" s="253"/>
      <c r="F50" s="253"/>
      <c r="G50" s="253"/>
      <c r="H50" s="253"/>
      <c r="I50" s="57"/>
      <c r="J50" s="236"/>
      <c r="K50" s="237"/>
      <c r="L50" s="237"/>
      <c r="M50" s="236"/>
      <c r="N50" s="61"/>
      <c r="O50" s="62">
        <f t="shared" si="3"/>
        <v>0</v>
      </c>
      <c r="P50" s="63">
        <f>+VLOOKUP(B50,'[155]m codes'!$A:$B,2,0)</f>
        <v>200032225</v>
      </c>
      <c r="Q50" s="64">
        <f t="shared" si="1"/>
        <v>0</v>
      </c>
    </row>
    <row r="51" spans="1:17" s="63" customFormat="1" ht="28.5" x14ac:dyDescent="0.2">
      <c r="A51" s="50">
        <f t="shared" si="4"/>
        <v>33</v>
      </c>
      <c r="B51" s="51" t="s">
        <v>89</v>
      </c>
      <c r="C51" s="52" t="s">
        <v>46</v>
      </c>
      <c r="D51" s="253"/>
      <c r="E51" s="253"/>
      <c r="F51" s="253"/>
      <c r="G51" s="253"/>
      <c r="H51" s="253"/>
      <c r="I51" s="57"/>
      <c r="J51" s="236"/>
      <c r="K51" s="237"/>
      <c r="L51" s="237"/>
      <c r="M51" s="236"/>
      <c r="N51" s="61"/>
      <c r="O51" s="62">
        <f t="shared" si="3"/>
        <v>0</v>
      </c>
      <c r="P51" s="63">
        <f>+VLOOKUP(B51,'[155]m codes'!$A:$B,2,0)</f>
        <v>200032228</v>
      </c>
      <c r="Q51" s="64">
        <f t="shared" si="1"/>
        <v>0</v>
      </c>
    </row>
    <row r="52" spans="1:17" x14ac:dyDescent="0.25">
      <c r="A52" s="88" t="s">
        <v>90</v>
      </c>
      <c r="B52" s="89" t="s">
        <v>91</v>
      </c>
      <c r="C52" s="89"/>
      <c r="D52" s="253"/>
      <c r="E52" s="253"/>
      <c r="F52" s="253"/>
      <c r="G52" s="253"/>
      <c r="H52" s="253"/>
      <c r="I52" s="57"/>
      <c r="J52" s="95"/>
      <c r="K52" s="94"/>
      <c r="L52" s="94"/>
      <c r="M52" s="95"/>
      <c r="N52" s="96"/>
      <c r="O52" s="103"/>
      <c r="P52" s="63"/>
      <c r="Q52" s="64">
        <f t="shared" si="1"/>
        <v>0</v>
      </c>
    </row>
    <row r="53" spans="1:17" s="63" customFormat="1" ht="14.25" x14ac:dyDescent="0.2">
      <c r="A53" s="50">
        <v>1</v>
      </c>
      <c r="B53" s="51" t="s">
        <v>92</v>
      </c>
      <c r="C53" s="52" t="s">
        <v>46</v>
      </c>
      <c r="D53" s="253"/>
      <c r="E53" s="253"/>
      <c r="F53" s="253"/>
      <c r="G53" s="253"/>
      <c r="H53" s="253"/>
      <c r="I53" s="57"/>
      <c r="J53" s="236"/>
      <c r="K53" s="237"/>
      <c r="L53" s="237"/>
      <c r="M53" s="236"/>
      <c r="N53" s="61"/>
      <c r="O53" s="62">
        <f t="shared" ref="O53:O60" si="5">SUM(K53:N53)</f>
        <v>0</v>
      </c>
      <c r="P53" s="63">
        <f>+VLOOKUP(B53,'[155]m codes'!$A:$B,2,0)</f>
        <v>200030301</v>
      </c>
      <c r="Q53" s="64">
        <f t="shared" si="1"/>
        <v>0</v>
      </c>
    </row>
    <row r="54" spans="1:17" s="63" customFormat="1" ht="14.25" x14ac:dyDescent="0.2">
      <c r="A54" s="50">
        <f>+A53+1</f>
        <v>2</v>
      </c>
      <c r="B54" s="51" t="s">
        <v>93</v>
      </c>
      <c r="C54" s="52" t="s">
        <v>46</v>
      </c>
      <c r="D54" s="253"/>
      <c r="E54" s="253"/>
      <c r="F54" s="253"/>
      <c r="G54" s="253"/>
      <c r="H54" s="253"/>
      <c r="I54" s="57"/>
      <c r="J54" s="236"/>
      <c r="K54" s="237"/>
      <c r="L54" s="237"/>
      <c r="M54" s="236"/>
      <c r="N54" s="61"/>
      <c r="O54" s="62">
        <f t="shared" si="5"/>
        <v>0</v>
      </c>
      <c r="P54" s="63">
        <f>+VLOOKUP(B54,'[155]m codes'!$A:$B,2,0)</f>
        <v>200030302</v>
      </c>
      <c r="Q54" s="64">
        <f t="shared" si="1"/>
        <v>0</v>
      </c>
    </row>
    <row r="55" spans="1:17" s="63" customFormat="1" ht="14.25" x14ac:dyDescent="0.2">
      <c r="A55" s="50">
        <f t="shared" ref="A55:A60" si="6">+A54+1</f>
        <v>3</v>
      </c>
      <c r="B55" s="51" t="s">
        <v>94</v>
      </c>
      <c r="C55" s="52" t="s">
        <v>46</v>
      </c>
      <c r="D55" s="253"/>
      <c r="E55" s="253"/>
      <c r="F55" s="253"/>
      <c r="G55" s="253"/>
      <c r="H55" s="253"/>
      <c r="I55" s="57"/>
      <c r="J55" s="236"/>
      <c r="K55" s="237"/>
      <c r="L55" s="237"/>
      <c r="M55" s="236"/>
      <c r="N55" s="61"/>
      <c r="O55" s="62">
        <f t="shared" si="5"/>
        <v>0</v>
      </c>
      <c r="P55" s="63">
        <f>+VLOOKUP(B55,'[155]m codes'!$A:$B,2,0)</f>
        <v>200030303</v>
      </c>
      <c r="Q55" s="64">
        <f t="shared" si="1"/>
        <v>0</v>
      </c>
    </row>
    <row r="56" spans="1:17" s="63" customFormat="1" ht="14.25" x14ac:dyDescent="0.2">
      <c r="A56" s="50">
        <f t="shared" si="6"/>
        <v>4</v>
      </c>
      <c r="B56" s="51" t="s">
        <v>95</v>
      </c>
      <c r="C56" s="52" t="s">
        <v>46</v>
      </c>
      <c r="D56" s="253"/>
      <c r="E56" s="253"/>
      <c r="F56" s="253"/>
      <c r="G56" s="253"/>
      <c r="H56" s="253"/>
      <c r="I56" s="57"/>
      <c r="J56" s="236"/>
      <c r="K56" s="237"/>
      <c r="L56" s="237"/>
      <c r="M56" s="236"/>
      <c r="N56" s="61"/>
      <c r="O56" s="62">
        <f t="shared" si="5"/>
        <v>0</v>
      </c>
      <c r="P56" s="63">
        <f>+VLOOKUP(B56,'[155]m codes'!$A:$B,2,0)</f>
        <v>200030304</v>
      </c>
      <c r="Q56" s="64">
        <f t="shared" si="1"/>
        <v>0</v>
      </c>
    </row>
    <row r="57" spans="1:17" s="63" customFormat="1" ht="28.5" x14ac:dyDescent="0.2">
      <c r="A57" s="50">
        <f t="shared" si="6"/>
        <v>5</v>
      </c>
      <c r="B57" s="51" t="s">
        <v>96</v>
      </c>
      <c r="C57" s="52" t="s">
        <v>46</v>
      </c>
      <c r="D57" s="253"/>
      <c r="E57" s="253"/>
      <c r="F57" s="253"/>
      <c r="G57" s="253"/>
      <c r="H57" s="253"/>
      <c r="I57" s="57"/>
      <c r="J57" s="236"/>
      <c r="K57" s="237"/>
      <c r="L57" s="237"/>
      <c r="M57" s="236"/>
      <c r="N57" s="61"/>
      <c r="O57" s="62">
        <f t="shared" si="5"/>
        <v>0</v>
      </c>
      <c r="P57" s="63">
        <f>+VLOOKUP(B57,'[155]m codes'!$A:$B,2,0)</f>
        <v>200032584</v>
      </c>
      <c r="Q57" s="64">
        <f t="shared" si="1"/>
        <v>0</v>
      </c>
    </row>
    <row r="58" spans="1:17" s="63" customFormat="1" ht="14.25" x14ac:dyDescent="0.2">
      <c r="A58" s="50">
        <f t="shared" si="6"/>
        <v>6</v>
      </c>
      <c r="B58" s="51" t="s">
        <v>97</v>
      </c>
      <c r="C58" s="52" t="s">
        <v>46</v>
      </c>
      <c r="D58" s="253"/>
      <c r="E58" s="253"/>
      <c r="F58" s="253"/>
      <c r="G58" s="253"/>
      <c r="H58" s="253"/>
      <c r="I58" s="57"/>
      <c r="J58" s="236"/>
      <c r="K58" s="237"/>
      <c r="L58" s="237"/>
      <c r="M58" s="236"/>
      <c r="N58" s="61"/>
      <c r="O58" s="62">
        <f t="shared" si="5"/>
        <v>0</v>
      </c>
      <c r="P58" s="63">
        <f>+VLOOKUP(B58,'[155]m codes'!$A:$B,2,0)</f>
        <v>200030305</v>
      </c>
      <c r="Q58" s="64">
        <f t="shared" si="1"/>
        <v>0</v>
      </c>
    </row>
    <row r="59" spans="1:17" s="63" customFormat="1" ht="14.25" x14ac:dyDescent="0.2">
      <c r="A59" s="50">
        <f t="shared" si="6"/>
        <v>7</v>
      </c>
      <c r="B59" s="51" t="s">
        <v>98</v>
      </c>
      <c r="C59" s="52" t="s">
        <v>46</v>
      </c>
      <c r="D59" s="253"/>
      <c r="E59" s="253"/>
      <c r="F59" s="253"/>
      <c r="G59" s="253"/>
      <c r="H59" s="253"/>
      <c r="I59" s="57"/>
      <c r="J59" s="236"/>
      <c r="K59" s="237"/>
      <c r="L59" s="237"/>
      <c r="M59" s="236"/>
      <c r="N59" s="61"/>
      <c r="O59" s="62">
        <f t="shared" si="5"/>
        <v>0</v>
      </c>
      <c r="P59" s="63">
        <f>+VLOOKUP(B59,'[155]m codes'!$A:$B,2,0)</f>
        <v>200030306</v>
      </c>
      <c r="Q59" s="64">
        <f t="shared" si="1"/>
        <v>0</v>
      </c>
    </row>
    <row r="60" spans="1:17" s="63" customFormat="1" ht="14.25" x14ac:dyDescent="0.2">
      <c r="A60" s="50">
        <f t="shared" si="6"/>
        <v>8</v>
      </c>
      <c r="B60" s="51" t="s">
        <v>99</v>
      </c>
      <c r="C60" s="52" t="s">
        <v>46</v>
      </c>
      <c r="D60" s="253"/>
      <c r="E60" s="253"/>
      <c r="F60" s="253"/>
      <c r="G60" s="253"/>
      <c r="H60" s="253"/>
      <c r="I60" s="57"/>
      <c r="J60" s="236"/>
      <c r="K60" s="237"/>
      <c r="L60" s="237"/>
      <c r="M60" s="236"/>
      <c r="N60" s="61"/>
      <c r="O60" s="62">
        <f t="shared" si="5"/>
        <v>0</v>
      </c>
      <c r="P60" s="63">
        <f>+VLOOKUP(B60,'[155]m codes'!$A:$B,2,0)</f>
        <v>200030308</v>
      </c>
      <c r="Q60" s="64">
        <f t="shared" si="1"/>
        <v>0</v>
      </c>
    </row>
    <row r="61" spans="1:17" x14ac:dyDescent="0.25">
      <c r="A61" s="88" t="s">
        <v>101</v>
      </c>
      <c r="B61" s="89" t="s">
        <v>102</v>
      </c>
      <c r="C61" s="89"/>
      <c r="D61" s="253"/>
      <c r="E61" s="253"/>
      <c r="F61" s="253"/>
      <c r="G61" s="253"/>
      <c r="H61" s="253"/>
      <c r="I61" s="57"/>
      <c r="J61" s="95"/>
      <c r="K61" s="94"/>
      <c r="L61" s="94"/>
      <c r="M61" s="95"/>
      <c r="N61" s="96"/>
      <c r="O61" s="103"/>
      <c r="Q61" s="49"/>
    </row>
    <row r="62" spans="1:17" s="63" customFormat="1" ht="28.5" x14ac:dyDescent="0.2">
      <c r="A62" s="50">
        <v>1</v>
      </c>
      <c r="B62" s="51" t="s">
        <v>103</v>
      </c>
      <c r="C62" s="52" t="s">
        <v>46</v>
      </c>
      <c r="D62" s="253"/>
      <c r="E62" s="253"/>
      <c r="F62" s="253"/>
      <c r="G62" s="253"/>
      <c r="H62" s="253"/>
      <c r="I62" s="57"/>
      <c r="J62" s="236"/>
      <c r="K62" s="237"/>
      <c r="L62" s="237"/>
      <c r="M62" s="236"/>
      <c r="N62" s="61"/>
      <c r="O62" s="62">
        <f t="shared" ref="O62:O89" si="7">SUM(K62:N62)</f>
        <v>0</v>
      </c>
      <c r="P62" s="63">
        <f>+VLOOKUP(B62,'[155]m codes'!$A:$B,2,0)</f>
        <v>200030309</v>
      </c>
      <c r="Q62" s="64">
        <f t="shared" ref="Q62:Q89" si="8">+O62-F62</f>
        <v>0</v>
      </c>
    </row>
    <row r="63" spans="1:17" s="63" customFormat="1" ht="28.5" x14ac:dyDescent="0.2">
      <c r="A63" s="50">
        <f>+A62+1</f>
        <v>2</v>
      </c>
      <c r="B63" s="51" t="s">
        <v>104</v>
      </c>
      <c r="C63" s="52" t="s">
        <v>46</v>
      </c>
      <c r="D63" s="253"/>
      <c r="E63" s="253"/>
      <c r="F63" s="253"/>
      <c r="G63" s="253"/>
      <c r="H63" s="253"/>
      <c r="I63" s="57"/>
      <c r="J63" s="236"/>
      <c r="K63" s="237"/>
      <c r="L63" s="237"/>
      <c r="M63" s="236"/>
      <c r="N63" s="61"/>
      <c r="O63" s="62">
        <f t="shared" si="7"/>
        <v>0</v>
      </c>
      <c r="P63" s="63">
        <f>+VLOOKUP(B63,'[155]m codes'!$A:$B,2,0)</f>
        <v>200030311</v>
      </c>
      <c r="Q63" s="102">
        <f t="shared" si="8"/>
        <v>0</v>
      </c>
    </row>
    <row r="64" spans="1:17" s="63" customFormat="1" ht="28.5" x14ac:dyDescent="0.2">
      <c r="A64" s="50">
        <f t="shared" ref="A64:A89" si="9">+A63+1</f>
        <v>3</v>
      </c>
      <c r="B64" s="51" t="s">
        <v>105</v>
      </c>
      <c r="C64" s="52" t="s">
        <v>46</v>
      </c>
      <c r="D64" s="253"/>
      <c r="E64" s="253"/>
      <c r="F64" s="253"/>
      <c r="G64" s="253"/>
      <c r="H64" s="253"/>
      <c r="I64" s="57"/>
      <c r="J64" s="236"/>
      <c r="K64" s="237"/>
      <c r="L64" s="237"/>
      <c r="M64" s="236"/>
      <c r="N64" s="61"/>
      <c r="O64" s="62">
        <f t="shared" si="7"/>
        <v>0</v>
      </c>
      <c r="P64" s="63">
        <f>+VLOOKUP(B64,'[155]m codes'!$A:$B,2,0)</f>
        <v>200030310</v>
      </c>
      <c r="Q64" s="64">
        <f t="shared" si="8"/>
        <v>0</v>
      </c>
    </row>
    <row r="65" spans="1:17" s="63" customFormat="1" ht="28.5" x14ac:dyDescent="0.2">
      <c r="A65" s="50">
        <f t="shared" si="9"/>
        <v>4</v>
      </c>
      <c r="B65" s="51" t="s">
        <v>106</v>
      </c>
      <c r="C65" s="52" t="s">
        <v>46</v>
      </c>
      <c r="D65" s="253"/>
      <c r="E65" s="253"/>
      <c r="F65" s="253"/>
      <c r="G65" s="253"/>
      <c r="H65" s="253"/>
      <c r="I65" s="57"/>
      <c r="J65" s="236"/>
      <c r="K65" s="237"/>
      <c r="L65" s="237"/>
      <c r="M65" s="236"/>
      <c r="N65" s="61"/>
      <c r="O65" s="62">
        <f t="shared" si="7"/>
        <v>0</v>
      </c>
      <c r="P65" s="63">
        <f>+VLOOKUP(B65,'[155]m codes'!$A:$B,2,0)</f>
        <v>200030314</v>
      </c>
      <c r="Q65" s="64">
        <f t="shared" si="8"/>
        <v>0</v>
      </c>
    </row>
    <row r="66" spans="1:17" s="63" customFormat="1" ht="28.5" x14ac:dyDescent="0.2">
      <c r="A66" s="50">
        <f t="shared" si="9"/>
        <v>5</v>
      </c>
      <c r="B66" s="51" t="s">
        <v>107</v>
      </c>
      <c r="C66" s="52" t="s">
        <v>46</v>
      </c>
      <c r="D66" s="253"/>
      <c r="E66" s="253"/>
      <c r="F66" s="253"/>
      <c r="G66" s="253"/>
      <c r="H66" s="253"/>
      <c r="I66" s="57"/>
      <c r="J66" s="236"/>
      <c r="K66" s="237"/>
      <c r="L66" s="237"/>
      <c r="M66" s="236"/>
      <c r="N66" s="61"/>
      <c r="O66" s="62">
        <f t="shared" si="7"/>
        <v>0</v>
      </c>
      <c r="P66" s="63">
        <f>+VLOOKUP(B66,'[155]m codes'!$A:$B,2,0)</f>
        <v>200030312</v>
      </c>
      <c r="Q66" s="64">
        <f t="shared" si="8"/>
        <v>0</v>
      </c>
    </row>
    <row r="67" spans="1:17" s="63" customFormat="1" ht="28.5" x14ac:dyDescent="0.2">
      <c r="A67" s="50">
        <f t="shared" si="9"/>
        <v>6</v>
      </c>
      <c r="B67" s="51" t="s">
        <v>108</v>
      </c>
      <c r="C67" s="52" t="s">
        <v>46</v>
      </c>
      <c r="D67" s="253"/>
      <c r="E67" s="253"/>
      <c r="F67" s="253"/>
      <c r="G67" s="253"/>
      <c r="H67" s="253"/>
      <c r="I67" s="57"/>
      <c r="J67" s="236"/>
      <c r="K67" s="237"/>
      <c r="L67" s="237"/>
      <c r="M67" s="236"/>
      <c r="N67" s="61"/>
      <c r="O67" s="62">
        <f t="shared" si="7"/>
        <v>0</v>
      </c>
      <c r="P67" s="63">
        <f>+VLOOKUP(B67,'[155]m codes'!$A:$B,2,0)</f>
        <v>200030313</v>
      </c>
      <c r="Q67" s="64">
        <f t="shared" si="8"/>
        <v>0</v>
      </c>
    </row>
    <row r="68" spans="1:17" s="63" customFormat="1" ht="14.25" x14ac:dyDescent="0.2">
      <c r="A68" s="50">
        <f t="shared" si="9"/>
        <v>7</v>
      </c>
      <c r="B68" s="51" t="s">
        <v>109</v>
      </c>
      <c r="C68" s="52" t="s">
        <v>46</v>
      </c>
      <c r="D68" s="253"/>
      <c r="E68" s="253"/>
      <c r="F68" s="253"/>
      <c r="G68" s="253"/>
      <c r="H68" s="253"/>
      <c r="I68" s="57"/>
      <c r="J68" s="236"/>
      <c r="K68" s="237"/>
      <c r="L68" s="237"/>
      <c r="M68" s="236"/>
      <c r="N68" s="61"/>
      <c r="O68" s="62">
        <f t="shared" si="7"/>
        <v>0</v>
      </c>
      <c r="P68" s="63">
        <f>+VLOOKUP(B68,'[155]m codes'!$A:$B,2,0)</f>
        <v>200032241</v>
      </c>
      <c r="Q68" s="64">
        <f t="shared" si="8"/>
        <v>0</v>
      </c>
    </row>
    <row r="69" spans="1:17" s="63" customFormat="1" ht="14.25" x14ac:dyDescent="0.2">
      <c r="A69" s="50">
        <f t="shared" si="9"/>
        <v>8</v>
      </c>
      <c r="B69" s="51" t="s">
        <v>110</v>
      </c>
      <c r="C69" s="52" t="s">
        <v>46</v>
      </c>
      <c r="D69" s="253"/>
      <c r="E69" s="253"/>
      <c r="F69" s="253"/>
      <c r="G69" s="253"/>
      <c r="H69" s="253"/>
      <c r="I69" s="57"/>
      <c r="J69" s="236"/>
      <c r="K69" s="237"/>
      <c r="L69" s="237"/>
      <c r="M69" s="236"/>
      <c r="N69" s="61"/>
      <c r="O69" s="62">
        <f t="shared" si="7"/>
        <v>0</v>
      </c>
      <c r="P69" s="63">
        <f>+VLOOKUP(B69,'[155]m codes'!$A:$B,2,0)</f>
        <v>200032239</v>
      </c>
      <c r="Q69" s="64">
        <f t="shared" si="8"/>
        <v>0</v>
      </c>
    </row>
    <row r="70" spans="1:17" s="63" customFormat="1" ht="14.25" x14ac:dyDescent="0.2">
      <c r="A70" s="50">
        <f t="shared" si="9"/>
        <v>9</v>
      </c>
      <c r="B70" s="51" t="s">
        <v>111</v>
      </c>
      <c r="C70" s="52" t="s">
        <v>46</v>
      </c>
      <c r="D70" s="253"/>
      <c r="E70" s="253"/>
      <c r="F70" s="253"/>
      <c r="G70" s="253"/>
      <c r="H70" s="253"/>
      <c r="I70" s="57"/>
      <c r="J70" s="236"/>
      <c r="K70" s="237"/>
      <c r="L70" s="237"/>
      <c r="M70" s="236"/>
      <c r="N70" s="61"/>
      <c r="O70" s="62">
        <f t="shared" si="7"/>
        <v>0</v>
      </c>
      <c r="P70" s="63">
        <f>+VLOOKUP(B70,'[155]m codes'!$A:$B,2,0)</f>
        <v>200032240</v>
      </c>
      <c r="Q70" s="64">
        <f t="shared" si="8"/>
        <v>0</v>
      </c>
    </row>
    <row r="71" spans="1:17" s="63" customFormat="1" ht="14.25" x14ac:dyDescent="0.2">
      <c r="A71" s="50">
        <f t="shared" si="9"/>
        <v>10</v>
      </c>
      <c r="B71" s="51" t="s">
        <v>112</v>
      </c>
      <c r="C71" s="52" t="s">
        <v>46</v>
      </c>
      <c r="D71" s="253"/>
      <c r="E71" s="253"/>
      <c r="F71" s="253"/>
      <c r="G71" s="253"/>
      <c r="H71" s="253"/>
      <c r="I71" s="57"/>
      <c r="J71" s="236"/>
      <c r="K71" s="237"/>
      <c r="L71" s="237"/>
      <c r="M71" s="236"/>
      <c r="N71" s="61"/>
      <c r="O71" s="62">
        <f t="shared" si="7"/>
        <v>0</v>
      </c>
      <c r="P71" s="63">
        <f>+VLOOKUP(B71,'[155]m codes'!$A:$B,2,0)</f>
        <v>200032242</v>
      </c>
      <c r="Q71" s="64">
        <f t="shared" si="8"/>
        <v>0</v>
      </c>
    </row>
    <row r="72" spans="1:17" s="63" customFormat="1" ht="14.25" x14ac:dyDescent="0.2">
      <c r="A72" s="50">
        <f t="shared" si="9"/>
        <v>11</v>
      </c>
      <c r="B72" s="51" t="s">
        <v>113</v>
      </c>
      <c r="C72" s="52" t="s">
        <v>46</v>
      </c>
      <c r="D72" s="253"/>
      <c r="E72" s="253"/>
      <c r="F72" s="253"/>
      <c r="G72" s="253"/>
      <c r="H72" s="253"/>
      <c r="I72" s="57"/>
      <c r="J72" s="236"/>
      <c r="K72" s="237"/>
      <c r="L72" s="237"/>
      <c r="M72" s="236"/>
      <c r="N72" s="61"/>
      <c r="O72" s="62">
        <f t="shared" si="7"/>
        <v>0</v>
      </c>
      <c r="P72" s="63">
        <f>+VLOOKUP(B72,'[155]m codes'!$A:$B,2,0)</f>
        <v>200030320</v>
      </c>
      <c r="Q72" s="64">
        <f t="shared" si="8"/>
        <v>0</v>
      </c>
    </row>
    <row r="73" spans="1:17" s="63" customFormat="1" ht="14.25" x14ac:dyDescent="0.2">
      <c r="A73" s="50">
        <f t="shared" si="9"/>
        <v>12</v>
      </c>
      <c r="B73" s="51" t="s">
        <v>114</v>
      </c>
      <c r="C73" s="52" t="s">
        <v>46</v>
      </c>
      <c r="D73" s="253"/>
      <c r="E73" s="253"/>
      <c r="F73" s="253"/>
      <c r="G73" s="253"/>
      <c r="H73" s="253"/>
      <c r="I73" s="57"/>
      <c r="J73" s="236"/>
      <c r="K73" s="237"/>
      <c r="L73" s="237"/>
      <c r="M73" s="236"/>
      <c r="N73" s="61"/>
      <c r="O73" s="62">
        <f t="shared" si="7"/>
        <v>0</v>
      </c>
      <c r="P73" s="63">
        <f>+VLOOKUP(B73,'[155]m codes'!$A:$B,2,0)</f>
        <v>200032243</v>
      </c>
      <c r="Q73" s="64">
        <f t="shared" si="8"/>
        <v>0</v>
      </c>
    </row>
    <row r="74" spans="1:17" s="63" customFormat="1" ht="14.25" x14ac:dyDescent="0.2">
      <c r="A74" s="50">
        <f t="shared" si="9"/>
        <v>13</v>
      </c>
      <c r="B74" s="51" t="s">
        <v>115</v>
      </c>
      <c r="C74" s="52" t="s">
        <v>46</v>
      </c>
      <c r="D74" s="253"/>
      <c r="E74" s="253"/>
      <c r="F74" s="253"/>
      <c r="G74" s="253"/>
      <c r="H74" s="253"/>
      <c r="I74" s="57"/>
      <c r="J74" s="236"/>
      <c r="K74" s="237"/>
      <c r="L74" s="237"/>
      <c r="M74" s="236"/>
      <c r="N74" s="61"/>
      <c r="O74" s="62">
        <f t="shared" si="7"/>
        <v>0</v>
      </c>
      <c r="P74" s="63">
        <f>+VLOOKUP(B74,'[155]m codes'!$A:$B,2,0)</f>
        <v>200030317</v>
      </c>
      <c r="Q74" s="64">
        <f t="shared" si="8"/>
        <v>0</v>
      </c>
    </row>
    <row r="75" spans="1:17" s="63" customFormat="1" ht="28.5" x14ac:dyDescent="0.2">
      <c r="A75" s="50">
        <f t="shared" si="9"/>
        <v>14</v>
      </c>
      <c r="B75" s="51" t="s">
        <v>116</v>
      </c>
      <c r="C75" s="52" t="s">
        <v>46</v>
      </c>
      <c r="D75" s="253"/>
      <c r="E75" s="253"/>
      <c r="F75" s="253"/>
      <c r="G75" s="253"/>
      <c r="H75" s="253"/>
      <c r="I75" s="57"/>
      <c r="J75" s="236"/>
      <c r="K75" s="237"/>
      <c r="L75" s="237"/>
      <c r="M75" s="236"/>
      <c r="N75" s="61"/>
      <c r="O75" s="62">
        <f t="shared" si="7"/>
        <v>0</v>
      </c>
      <c r="P75" s="63">
        <f>+VLOOKUP(B75,'[155]m codes'!$A:$B,2,0)</f>
        <v>200030315</v>
      </c>
      <c r="Q75" s="64">
        <f t="shared" si="8"/>
        <v>0</v>
      </c>
    </row>
    <row r="76" spans="1:17" s="63" customFormat="1" ht="28.5" x14ac:dyDescent="0.2">
      <c r="A76" s="50">
        <f t="shared" si="9"/>
        <v>15</v>
      </c>
      <c r="B76" s="51" t="s">
        <v>117</v>
      </c>
      <c r="C76" s="52" t="s">
        <v>46</v>
      </c>
      <c r="D76" s="253"/>
      <c r="E76" s="253"/>
      <c r="F76" s="253"/>
      <c r="G76" s="253"/>
      <c r="H76" s="253"/>
      <c r="I76" s="57"/>
      <c r="J76" s="236"/>
      <c r="K76" s="237"/>
      <c r="L76" s="237"/>
      <c r="M76" s="236"/>
      <c r="N76" s="61"/>
      <c r="O76" s="62">
        <f t="shared" si="7"/>
        <v>0</v>
      </c>
      <c r="P76" s="63">
        <f>+VLOOKUP(B76,'[155]m codes'!$A:$B,2,0)</f>
        <v>200030316</v>
      </c>
      <c r="Q76" s="64">
        <f t="shared" si="8"/>
        <v>0</v>
      </c>
    </row>
    <row r="77" spans="1:17" s="63" customFormat="1" ht="14.25" x14ac:dyDescent="0.2">
      <c r="A77" s="50">
        <f t="shared" si="9"/>
        <v>16</v>
      </c>
      <c r="B77" s="51" t="s">
        <v>118</v>
      </c>
      <c r="C77" s="52" t="s">
        <v>46</v>
      </c>
      <c r="D77" s="253"/>
      <c r="E77" s="253"/>
      <c r="F77" s="253"/>
      <c r="G77" s="253"/>
      <c r="H77" s="253"/>
      <c r="I77" s="57"/>
      <c r="J77" s="236"/>
      <c r="K77" s="237"/>
      <c r="L77" s="237"/>
      <c r="M77" s="236"/>
      <c r="N77" s="61"/>
      <c r="O77" s="62">
        <f t="shared" si="7"/>
        <v>0</v>
      </c>
      <c r="P77" s="63">
        <f>+VLOOKUP(B77,'[155]m codes'!$A:$B,2,0)</f>
        <v>200032247</v>
      </c>
      <c r="Q77" s="64">
        <f t="shared" si="8"/>
        <v>0</v>
      </c>
    </row>
    <row r="78" spans="1:17" s="63" customFormat="1" ht="14.25" x14ac:dyDescent="0.2">
      <c r="A78" s="50">
        <f t="shared" si="9"/>
        <v>17</v>
      </c>
      <c r="B78" s="51" t="s">
        <v>119</v>
      </c>
      <c r="C78" s="52" t="s">
        <v>46</v>
      </c>
      <c r="D78" s="253"/>
      <c r="E78" s="253"/>
      <c r="F78" s="253"/>
      <c r="G78" s="253"/>
      <c r="H78" s="253"/>
      <c r="I78" s="57"/>
      <c r="J78" s="236"/>
      <c r="K78" s="237"/>
      <c r="L78" s="237"/>
      <c r="M78" s="236"/>
      <c r="N78" s="61"/>
      <c r="O78" s="62">
        <f t="shared" si="7"/>
        <v>0</v>
      </c>
      <c r="P78" s="63">
        <f>+VLOOKUP(B78,'[155]m codes'!$A:$B,2,0)</f>
        <v>200032246</v>
      </c>
      <c r="Q78" s="64">
        <f t="shared" si="8"/>
        <v>0</v>
      </c>
    </row>
    <row r="79" spans="1:17" s="63" customFormat="1" ht="14.25" x14ac:dyDescent="0.2">
      <c r="A79" s="50">
        <f t="shared" si="9"/>
        <v>18</v>
      </c>
      <c r="B79" s="51" t="s">
        <v>120</v>
      </c>
      <c r="C79" s="52" t="s">
        <v>46</v>
      </c>
      <c r="D79" s="253"/>
      <c r="E79" s="253"/>
      <c r="F79" s="253"/>
      <c r="G79" s="253"/>
      <c r="H79" s="253"/>
      <c r="I79" s="57"/>
      <c r="J79" s="236"/>
      <c r="K79" s="237"/>
      <c r="L79" s="237"/>
      <c r="M79" s="236"/>
      <c r="N79" s="61"/>
      <c r="O79" s="62">
        <f t="shared" si="7"/>
        <v>0</v>
      </c>
      <c r="P79" s="63">
        <f>+VLOOKUP(B79,'[155]m codes'!$A:$B,2,0)</f>
        <v>200032245</v>
      </c>
      <c r="Q79" s="64">
        <f t="shared" si="8"/>
        <v>0</v>
      </c>
    </row>
    <row r="80" spans="1:17" s="63" customFormat="1" ht="28.5" x14ac:dyDescent="0.2">
      <c r="A80" s="50">
        <f t="shared" si="9"/>
        <v>19</v>
      </c>
      <c r="B80" s="51" t="s">
        <v>121</v>
      </c>
      <c r="C80" s="52" t="s">
        <v>46</v>
      </c>
      <c r="D80" s="253"/>
      <c r="E80" s="253"/>
      <c r="F80" s="253"/>
      <c r="G80" s="253"/>
      <c r="H80" s="253"/>
      <c r="I80" s="57"/>
      <c r="J80" s="236"/>
      <c r="K80" s="237"/>
      <c r="L80" s="237"/>
      <c r="M80" s="236"/>
      <c r="N80" s="61"/>
      <c r="O80" s="62">
        <f t="shared" si="7"/>
        <v>0</v>
      </c>
      <c r="P80" s="63">
        <f>+VLOOKUP(B80,'[155]m codes'!$A:$B,2,0)</f>
        <v>200030319</v>
      </c>
      <c r="Q80" s="64">
        <f t="shared" si="8"/>
        <v>0</v>
      </c>
    </row>
    <row r="81" spans="1:17" s="63" customFormat="1" ht="14.25" x14ac:dyDescent="0.2">
      <c r="A81" s="50">
        <f t="shared" si="9"/>
        <v>20</v>
      </c>
      <c r="B81" s="51" t="s">
        <v>122</v>
      </c>
      <c r="C81" s="52" t="s">
        <v>46</v>
      </c>
      <c r="D81" s="253"/>
      <c r="E81" s="253"/>
      <c r="F81" s="253"/>
      <c r="G81" s="253"/>
      <c r="H81" s="253"/>
      <c r="I81" s="57"/>
      <c r="J81" s="236"/>
      <c r="K81" s="237"/>
      <c r="L81" s="237"/>
      <c r="M81" s="236"/>
      <c r="N81" s="61"/>
      <c r="O81" s="62">
        <f t="shared" si="7"/>
        <v>0</v>
      </c>
      <c r="P81" s="63">
        <f>+VLOOKUP(B81,'[155]m codes'!$A:$B,2,0)</f>
        <v>200032244</v>
      </c>
      <c r="Q81" s="64">
        <f t="shared" si="8"/>
        <v>0</v>
      </c>
    </row>
    <row r="82" spans="1:17" s="63" customFormat="1" ht="28.5" x14ac:dyDescent="0.2">
      <c r="A82" s="50">
        <f t="shared" si="9"/>
        <v>21</v>
      </c>
      <c r="B82" s="51" t="s">
        <v>123</v>
      </c>
      <c r="C82" s="52" t="s">
        <v>46</v>
      </c>
      <c r="D82" s="253"/>
      <c r="E82" s="253"/>
      <c r="F82" s="253"/>
      <c r="G82" s="253"/>
      <c r="H82" s="253"/>
      <c r="I82" s="57"/>
      <c r="J82" s="236"/>
      <c r="K82" s="237"/>
      <c r="L82" s="237"/>
      <c r="M82" s="236"/>
      <c r="N82" s="61"/>
      <c r="O82" s="62">
        <f t="shared" si="7"/>
        <v>0</v>
      </c>
      <c r="P82" s="63">
        <f>+VLOOKUP(B82,'[155]m codes'!$A:$B,2,0)</f>
        <v>200030318</v>
      </c>
      <c r="Q82" s="64">
        <f t="shared" si="8"/>
        <v>0</v>
      </c>
    </row>
    <row r="83" spans="1:17" s="63" customFormat="1" ht="14.25" x14ac:dyDescent="0.2">
      <c r="A83" s="50">
        <f t="shared" si="9"/>
        <v>22</v>
      </c>
      <c r="B83" s="51" t="s">
        <v>124</v>
      </c>
      <c r="C83" s="52" t="s">
        <v>46</v>
      </c>
      <c r="D83" s="253"/>
      <c r="E83" s="253"/>
      <c r="F83" s="253"/>
      <c r="G83" s="253"/>
      <c r="H83" s="253"/>
      <c r="I83" s="57"/>
      <c r="J83" s="236"/>
      <c r="K83" s="237"/>
      <c r="L83" s="237"/>
      <c r="M83" s="236"/>
      <c r="N83" s="61"/>
      <c r="O83" s="62">
        <f t="shared" si="7"/>
        <v>0</v>
      </c>
      <c r="P83" s="63">
        <f>+VLOOKUP(B83,'[155]m codes'!$A:$B,2,0)</f>
        <v>200032249</v>
      </c>
      <c r="Q83" s="64">
        <f t="shared" si="8"/>
        <v>0</v>
      </c>
    </row>
    <row r="84" spans="1:17" s="63" customFormat="1" ht="28.5" x14ac:dyDescent="0.2">
      <c r="A84" s="50">
        <f t="shared" si="9"/>
        <v>23</v>
      </c>
      <c r="B84" s="51" t="s">
        <v>125</v>
      </c>
      <c r="C84" s="52" t="s">
        <v>46</v>
      </c>
      <c r="D84" s="253"/>
      <c r="E84" s="253"/>
      <c r="F84" s="253"/>
      <c r="G84" s="253"/>
      <c r="H84" s="253"/>
      <c r="I84" s="57"/>
      <c r="J84" s="236"/>
      <c r="K84" s="237"/>
      <c r="L84" s="237"/>
      <c r="M84" s="236"/>
      <c r="N84" s="61"/>
      <c r="O84" s="62">
        <f t="shared" si="7"/>
        <v>0</v>
      </c>
      <c r="P84" s="63">
        <f>+VLOOKUP(B84,'[155]m codes'!$A:$B,2,0)</f>
        <v>200030326</v>
      </c>
      <c r="Q84" s="64">
        <f t="shared" si="8"/>
        <v>0</v>
      </c>
    </row>
    <row r="85" spans="1:17" s="63" customFormat="1" ht="14.25" x14ac:dyDescent="0.2">
      <c r="A85" s="50">
        <f t="shared" si="9"/>
        <v>24</v>
      </c>
      <c r="B85" s="51" t="s">
        <v>126</v>
      </c>
      <c r="C85" s="52" t="s">
        <v>46</v>
      </c>
      <c r="D85" s="253"/>
      <c r="E85" s="253"/>
      <c r="F85" s="253"/>
      <c r="G85" s="253"/>
      <c r="H85" s="253"/>
      <c r="I85" s="57"/>
      <c r="J85" s="236"/>
      <c r="K85" s="237"/>
      <c r="L85" s="237"/>
      <c r="M85" s="236"/>
      <c r="N85" s="61"/>
      <c r="O85" s="62">
        <f t="shared" si="7"/>
        <v>0</v>
      </c>
      <c r="P85" s="63">
        <f>+VLOOKUP(B85,'[155]m codes'!$A:$B,2,0)</f>
        <v>200032248</v>
      </c>
      <c r="Q85" s="64">
        <f t="shared" si="8"/>
        <v>0</v>
      </c>
    </row>
    <row r="86" spans="1:17" s="63" customFormat="1" ht="28.5" x14ac:dyDescent="0.2">
      <c r="A86" s="50">
        <f t="shared" si="9"/>
        <v>25</v>
      </c>
      <c r="B86" s="51" t="s">
        <v>127</v>
      </c>
      <c r="C86" s="52" t="s">
        <v>46</v>
      </c>
      <c r="D86" s="253"/>
      <c r="E86" s="253"/>
      <c r="F86" s="253"/>
      <c r="G86" s="253"/>
      <c r="H86" s="253"/>
      <c r="I86" s="57"/>
      <c r="J86" s="236"/>
      <c r="K86" s="237"/>
      <c r="L86" s="237"/>
      <c r="M86" s="236"/>
      <c r="N86" s="61"/>
      <c r="O86" s="62">
        <f t="shared" si="7"/>
        <v>0</v>
      </c>
      <c r="P86" s="63">
        <f>+VLOOKUP(B86,'[155]m codes'!$A:$B,2,0)</f>
        <v>200030325</v>
      </c>
      <c r="Q86" s="64">
        <f t="shared" si="8"/>
        <v>0</v>
      </c>
    </row>
    <row r="87" spans="1:17" s="63" customFormat="1" ht="28.5" x14ac:dyDescent="0.2">
      <c r="A87" s="50">
        <f t="shared" si="9"/>
        <v>26</v>
      </c>
      <c r="B87" s="51" t="s">
        <v>128</v>
      </c>
      <c r="C87" s="52" t="s">
        <v>46</v>
      </c>
      <c r="D87" s="253"/>
      <c r="E87" s="253"/>
      <c r="F87" s="253"/>
      <c r="G87" s="253"/>
      <c r="H87" s="253"/>
      <c r="I87" s="57"/>
      <c r="J87" s="236"/>
      <c r="K87" s="237"/>
      <c r="L87" s="237"/>
      <c r="M87" s="236"/>
      <c r="N87" s="61"/>
      <c r="O87" s="62">
        <f t="shared" si="7"/>
        <v>0</v>
      </c>
      <c r="P87" s="63">
        <f>+VLOOKUP(B87,'[155]m codes'!$A:$B,2,0)</f>
        <v>200030328</v>
      </c>
      <c r="Q87" s="64">
        <f t="shared" si="8"/>
        <v>0</v>
      </c>
    </row>
    <row r="88" spans="1:17" s="63" customFormat="1" ht="28.5" x14ac:dyDescent="0.2">
      <c r="A88" s="50">
        <f t="shared" si="9"/>
        <v>27</v>
      </c>
      <c r="B88" s="51" t="s">
        <v>129</v>
      </c>
      <c r="C88" s="52" t="s">
        <v>46</v>
      </c>
      <c r="D88" s="253"/>
      <c r="E88" s="253"/>
      <c r="F88" s="253"/>
      <c r="G88" s="253"/>
      <c r="H88" s="253"/>
      <c r="I88" s="57"/>
      <c r="J88" s="236"/>
      <c r="K88" s="237"/>
      <c r="L88" s="237"/>
      <c r="M88" s="236"/>
      <c r="N88" s="61"/>
      <c r="O88" s="62">
        <f t="shared" si="7"/>
        <v>0</v>
      </c>
      <c r="P88" s="63">
        <f>+VLOOKUP(B88,'[155]m codes'!$A:$B,2,0)</f>
        <v>200030327</v>
      </c>
      <c r="Q88" s="64">
        <f t="shared" si="8"/>
        <v>0</v>
      </c>
    </row>
    <row r="89" spans="1:17" s="63" customFormat="1" ht="14.25" x14ac:dyDescent="0.2">
      <c r="A89" s="50">
        <f t="shared" si="9"/>
        <v>28</v>
      </c>
      <c r="B89" s="51" t="s">
        <v>130</v>
      </c>
      <c r="C89" s="52" t="s">
        <v>46</v>
      </c>
      <c r="D89" s="253"/>
      <c r="E89" s="253"/>
      <c r="F89" s="253"/>
      <c r="G89" s="253"/>
      <c r="H89" s="253"/>
      <c r="I89" s="57"/>
      <c r="J89" s="236"/>
      <c r="K89" s="237"/>
      <c r="L89" s="237"/>
      <c r="M89" s="236"/>
      <c r="N89" s="61"/>
      <c r="O89" s="62">
        <f t="shared" si="7"/>
        <v>0</v>
      </c>
      <c r="P89" s="63">
        <f>+VLOOKUP(B89,'[155]m codes'!$A:$B,2,0)</f>
        <v>200034192</v>
      </c>
      <c r="Q89" s="64">
        <f t="shared" si="8"/>
        <v>0</v>
      </c>
    </row>
    <row r="90" spans="1:17" x14ac:dyDescent="0.25">
      <c r="A90" s="88" t="s">
        <v>131</v>
      </c>
      <c r="B90" s="89" t="s">
        <v>132</v>
      </c>
      <c r="C90" s="89"/>
      <c r="D90" s="253"/>
      <c r="E90" s="253"/>
      <c r="F90" s="253"/>
      <c r="G90" s="253"/>
      <c r="H90" s="253"/>
      <c r="I90" s="57"/>
      <c r="J90" s="95"/>
      <c r="K90" s="94"/>
      <c r="L90" s="94"/>
      <c r="M90" s="95"/>
      <c r="N90" s="96"/>
      <c r="O90" s="103"/>
      <c r="Q90" s="49"/>
    </row>
    <row r="91" spans="1:17" s="63" customFormat="1" ht="14.25" x14ac:dyDescent="0.2">
      <c r="A91" s="50">
        <v>1</v>
      </c>
      <c r="B91" s="51" t="s">
        <v>133</v>
      </c>
      <c r="C91" s="52" t="s">
        <v>46</v>
      </c>
      <c r="D91" s="253"/>
      <c r="E91" s="253"/>
      <c r="F91" s="253"/>
      <c r="G91" s="253"/>
      <c r="H91" s="253"/>
      <c r="I91" s="57"/>
      <c r="J91" s="236"/>
      <c r="K91" s="237"/>
      <c r="L91" s="237"/>
      <c r="M91" s="236"/>
      <c r="N91" s="61"/>
      <c r="O91" s="62">
        <f t="shared" ref="O91:O98" si="10">SUM(K91:N91)</f>
        <v>0</v>
      </c>
      <c r="P91" s="63">
        <f>+VLOOKUP(B91,'[155]m codes'!$A:$B,2,0)</f>
        <v>200032193</v>
      </c>
      <c r="Q91" s="64">
        <f t="shared" ref="Q91:Q98" si="11">+O91-F91</f>
        <v>0</v>
      </c>
    </row>
    <row r="92" spans="1:17" s="63" customFormat="1" ht="14.25" x14ac:dyDescent="0.2">
      <c r="A92" s="50">
        <f>+A91+1</f>
        <v>2</v>
      </c>
      <c r="B92" s="51" t="s">
        <v>134</v>
      </c>
      <c r="C92" s="52" t="s">
        <v>46</v>
      </c>
      <c r="D92" s="253"/>
      <c r="E92" s="253"/>
      <c r="F92" s="253"/>
      <c r="G92" s="253"/>
      <c r="H92" s="253"/>
      <c r="I92" s="57"/>
      <c r="J92" s="236"/>
      <c r="K92" s="237"/>
      <c r="L92" s="237"/>
      <c r="M92" s="236"/>
      <c r="N92" s="61"/>
      <c r="O92" s="62">
        <f t="shared" si="10"/>
        <v>0</v>
      </c>
      <c r="P92" s="63">
        <f>+VLOOKUP(B92,'[155]m codes'!$A:$B,2,0)</f>
        <v>200032195</v>
      </c>
      <c r="Q92" s="64">
        <f t="shared" si="11"/>
        <v>0</v>
      </c>
    </row>
    <row r="93" spans="1:17" s="63" customFormat="1" ht="14.25" x14ac:dyDescent="0.2">
      <c r="A93" s="50">
        <f t="shared" ref="A93:A98" si="12">+A92+1</f>
        <v>3</v>
      </c>
      <c r="B93" s="51" t="s">
        <v>135</v>
      </c>
      <c r="C93" s="52" t="s">
        <v>46</v>
      </c>
      <c r="D93" s="253"/>
      <c r="E93" s="253"/>
      <c r="F93" s="253"/>
      <c r="G93" s="253"/>
      <c r="H93" s="253"/>
      <c r="I93" s="57"/>
      <c r="J93" s="236"/>
      <c r="K93" s="237"/>
      <c r="L93" s="237"/>
      <c r="M93" s="236"/>
      <c r="N93" s="61"/>
      <c r="O93" s="62">
        <f t="shared" si="10"/>
        <v>0</v>
      </c>
      <c r="P93" s="63">
        <f>+VLOOKUP(B93,'[155]m codes'!$A:$B,2,0)</f>
        <v>200032196</v>
      </c>
      <c r="Q93" s="64">
        <f t="shared" si="11"/>
        <v>0</v>
      </c>
    </row>
    <row r="94" spans="1:17" s="63" customFormat="1" ht="14.25" x14ac:dyDescent="0.2">
      <c r="A94" s="50">
        <f t="shared" si="12"/>
        <v>4</v>
      </c>
      <c r="B94" s="51" t="s">
        <v>136</v>
      </c>
      <c r="C94" s="52" t="s">
        <v>46</v>
      </c>
      <c r="D94" s="253"/>
      <c r="E94" s="253"/>
      <c r="F94" s="253"/>
      <c r="G94" s="253"/>
      <c r="H94" s="253"/>
      <c r="I94" s="57"/>
      <c r="J94" s="236"/>
      <c r="K94" s="237"/>
      <c r="L94" s="237"/>
      <c r="M94" s="236"/>
      <c r="N94" s="61"/>
      <c r="O94" s="62">
        <f t="shared" si="10"/>
        <v>0</v>
      </c>
      <c r="P94" s="63">
        <f>+VLOOKUP(B94,'[155]m codes'!$A:$B,2,0)</f>
        <v>200032194</v>
      </c>
      <c r="Q94" s="64">
        <f t="shared" si="11"/>
        <v>0</v>
      </c>
    </row>
    <row r="95" spans="1:17" s="63" customFormat="1" ht="28.5" x14ac:dyDescent="0.2">
      <c r="A95" s="50">
        <f t="shared" si="12"/>
        <v>5</v>
      </c>
      <c r="B95" s="51" t="s">
        <v>137</v>
      </c>
      <c r="C95" s="52" t="s">
        <v>46</v>
      </c>
      <c r="D95" s="253"/>
      <c r="E95" s="253"/>
      <c r="F95" s="253"/>
      <c r="G95" s="253"/>
      <c r="H95" s="253"/>
      <c r="I95" s="57"/>
      <c r="J95" s="236"/>
      <c r="K95" s="237"/>
      <c r="L95" s="237"/>
      <c r="M95" s="236"/>
      <c r="N95" s="61"/>
      <c r="O95" s="62">
        <f t="shared" si="10"/>
        <v>0</v>
      </c>
      <c r="P95" s="63">
        <f>+VLOOKUP(B95,'[155]m codes'!$A:$B,2,0)</f>
        <v>200030270</v>
      </c>
      <c r="Q95" s="64">
        <f t="shared" si="11"/>
        <v>0</v>
      </c>
    </row>
    <row r="96" spans="1:17" s="63" customFormat="1" ht="14.25" x14ac:dyDescent="0.2">
      <c r="A96" s="50">
        <f t="shared" si="12"/>
        <v>6</v>
      </c>
      <c r="B96" s="51" t="s">
        <v>138</v>
      </c>
      <c r="C96" s="52" t="s">
        <v>46</v>
      </c>
      <c r="D96" s="253"/>
      <c r="E96" s="253"/>
      <c r="F96" s="253"/>
      <c r="G96" s="253"/>
      <c r="H96" s="253"/>
      <c r="I96" s="57"/>
      <c r="J96" s="236"/>
      <c r="K96" s="237"/>
      <c r="L96" s="237"/>
      <c r="M96" s="236"/>
      <c r="N96" s="61"/>
      <c r="O96" s="62">
        <f t="shared" si="10"/>
        <v>0</v>
      </c>
      <c r="P96" s="63">
        <f>+VLOOKUP(B96,'[155]m codes'!$A:$B,2,0)</f>
        <v>200032197</v>
      </c>
      <c r="Q96" s="64">
        <f t="shared" si="11"/>
        <v>0</v>
      </c>
    </row>
    <row r="97" spans="1:17" s="63" customFormat="1" ht="28.5" x14ac:dyDescent="0.2">
      <c r="A97" s="50">
        <f t="shared" si="12"/>
        <v>7</v>
      </c>
      <c r="B97" s="51" t="s">
        <v>139</v>
      </c>
      <c r="C97" s="52" t="s">
        <v>46</v>
      </c>
      <c r="D97" s="253"/>
      <c r="E97" s="253"/>
      <c r="F97" s="253"/>
      <c r="G97" s="253"/>
      <c r="H97" s="253"/>
      <c r="I97" s="57"/>
      <c r="J97" s="236"/>
      <c r="K97" s="237"/>
      <c r="L97" s="237"/>
      <c r="M97" s="236"/>
      <c r="N97" s="61"/>
      <c r="O97" s="62">
        <f t="shared" si="10"/>
        <v>0</v>
      </c>
      <c r="P97" s="63">
        <f>+VLOOKUP(B97,'[155]m codes'!$A:$B,2,0)</f>
        <v>200030275</v>
      </c>
      <c r="Q97" s="64">
        <f t="shared" si="11"/>
        <v>0</v>
      </c>
    </row>
    <row r="98" spans="1:17" s="63" customFormat="1" ht="28.5" x14ac:dyDescent="0.2">
      <c r="A98" s="50">
        <f t="shared" si="12"/>
        <v>8</v>
      </c>
      <c r="B98" s="51" t="s">
        <v>140</v>
      </c>
      <c r="C98" s="52" t="s">
        <v>46</v>
      </c>
      <c r="D98" s="253"/>
      <c r="E98" s="253"/>
      <c r="F98" s="253"/>
      <c r="G98" s="253"/>
      <c r="H98" s="253"/>
      <c r="I98" s="57"/>
      <c r="J98" s="236"/>
      <c r="K98" s="237"/>
      <c r="L98" s="237"/>
      <c r="M98" s="236"/>
      <c r="N98" s="61"/>
      <c r="O98" s="62">
        <f t="shared" si="10"/>
        <v>0</v>
      </c>
      <c r="P98" s="63">
        <f>+VLOOKUP(B98,'[155]m codes'!$A:$B,2,0)</f>
        <v>200030276</v>
      </c>
      <c r="Q98" s="64">
        <f t="shared" si="11"/>
        <v>0</v>
      </c>
    </row>
    <row r="99" spans="1:17" x14ac:dyDescent="0.25">
      <c r="A99" s="88" t="s">
        <v>141</v>
      </c>
      <c r="B99" s="89" t="s">
        <v>142</v>
      </c>
      <c r="C99" s="89"/>
      <c r="D99" s="253"/>
      <c r="E99" s="253"/>
      <c r="F99" s="253"/>
      <c r="G99" s="253"/>
      <c r="H99" s="253"/>
      <c r="I99" s="57"/>
      <c r="J99" s="95"/>
      <c r="K99" s="94"/>
      <c r="L99" s="94"/>
      <c r="M99" s="95"/>
      <c r="N99" s="96"/>
      <c r="O99" s="103"/>
      <c r="Q99" s="49"/>
    </row>
    <row r="100" spans="1:17" s="63" customFormat="1" ht="14.25" x14ac:dyDescent="0.2">
      <c r="A100" s="50">
        <v>1</v>
      </c>
      <c r="B100" s="51" t="s">
        <v>143</v>
      </c>
      <c r="C100" s="52" t="s">
        <v>46</v>
      </c>
      <c r="D100" s="253"/>
      <c r="E100" s="253"/>
      <c r="F100" s="253"/>
      <c r="G100" s="253"/>
      <c r="H100" s="253"/>
      <c r="I100" s="57"/>
      <c r="J100" s="236"/>
      <c r="K100" s="237"/>
      <c r="L100" s="237"/>
      <c r="M100" s="236"/>
      <c r="N100" s="61"/>
      <c r="O100" s="62">
        <f t="shared" ref="O100:O106" si="13">SUM(K100:N100)</f>
        <v>0</v>
      </c>
      <c r="P100" s="63">
        <f>+VLOOKUP(B100,'[155]m codes'!$A:$B,2,0)</f>
        <v>200030266</v>
      </c>
      <c r="Q100" s="64">
        <f t="shared" ref="Q100:Q106" si="14">+O100-F100</f>
        <v>0</v>
      </c>
    </row>
    <row r="101" spans="1:17" s="63" customFormat="1" ht="14.25" x14ac:dyDescent="0.2">
      <c r="A101" s="50">
        <f>+A100+1</f>
        <v>2</v>
      </c>
      <c r="B101" s="51" t="s">
        <v>144</v>
      </c>
      <c r="C101" s="52" t="s">
        <v>46</v>
      </c>
      <c r="D101" s="253"/>
      <c r="E101" s="253"/>
      <c r="F101" s="253"/>
      <c r="G101" s="253"/>
      <c r="H101" s="253"/>
      <c r="I101" s="57"/>
      <c r="J101" s="236"/>
      <c r="K101" s="237"/>
      <c r="L101" s="237"/>
      <c r="M101" s="236"/>
      <c r="N101" s="61"/>
      <c r="O101" s="62">
        <f t="shared" si="13"/>
        <v>0</v>
      </c>
      <c r="P101" s="63">
        <f>+VLOOKUP(B101,'[155]m codes'!$A:$B,2,0)</f>
        <v>200030267</v>
      </c>
      <c r="Q101" s="64">
        <f t="shared" si="14"/>
        <v>0</v>
      </c>
    </row>
    <row r="102" spans="1:17" s="63" customFormat="1" ht="14.25" x14ac:dyDescent="0.2">
      <c r="A102" s="50">
        <f t="shared" ref="A102:A106" si="15">+A101+1</f>
        <v>3</v>
      </c>
      <c r="B102" s="51" t="s">
        <v>145</v>
      </c>
      <c r="C102" s="52" t="s">
        <v>46</v>
      </c>
      <c r="D102" s="253"/>
      <c r="E102" s="253"/>
      <c r="F102" s="253"/>
      <c r="G102" s="253"/>
      <c r="H102" s="253"/>
      <c r="I102" s="57"/>
      <c r="J102" s="236"/>
      <c r="K102" s="237"/>
      <c r="L102" s="237"/>
      <c r="M102" s="236"/>
      <c r="N102" s="61"/>
      <c r="O102" s="62">
        <f t="shared" si="13"/>
        <v>0</v>
      </c>
      <c r="P102" s="63">
        <f>+VLOOKUP(B102,'[155]m codes'!$A:$B,2,0)</f>
        <v>200030268</v>
      </c>
      <c r="Q102" s="64">
        <f t="shared" si="14"/>
        <v>0</v>
      </c>
    </row>
    <row r="103" spans="1:17" s="63" customFormat="1" ht="28.5" x14ac:dyDescent="0.2">
      <c r="A103" s="50">
        <f t="shared" si="15"/>
        <v>4</v>
      </c>
      <c r="B103" s="51" t="s">
        <v>146</v>
      </c>
      <c r="C103" s="52" t="s">
        <v>46</v>
      </c>
      <c r="D103" s="253"/>
      <c r="E103" s="253"/>
      <c r="F103" s="253"/>
      <c r="G103" s="253"/>
      <c r="H103" s="253"/>
      <c r="I103" s="57"/>
      <c r="J103" s="236"/>
      <c r="K103" s="237"/>
      <c r="L103" s="237"/>
      <c r="M103" s="236"/>
      <c r="N103" s="61"/>
      <c r="O103" s="62">
        <f t="shared" si="13"/>
        <v>0</v>
      </c>
      <c r="P103" s="63">
        <f>+VLOOKUP(B103,'[155]m codes'!$A:$B,2,0)</f>
        <v>200030269</v>
      </c>
      <c r="Q103" s="64">
        <f t="shared" si="14"/>
        <v>0</v>
      </c>
    </row>
    <row r="104" spans="1:17" s="63" customFormat="1" ht="28.5" x14ac:dyDescent="0.2">
      <c r="A104" s="50">
        <f t="shared" si="15"/>
        <v>5</v>
      </c>
      <c r="B104" s="51" t="s">
        <v>147</v>
      </c>
      <c r="C104" s="52" t="s">
        <v>46</v>
      </c>
      <c r="D104" s="253"/>
      <c r="E104" s="253"/>
      <c r="F104" s="253"/>
      <c r="G104" s="253"/>
      <c r="H104" s="253"/>
      <c r="I104" s="57"/>
      <c r="J104" s="236"/>
      <c r="K104" s="237"/>
      <c r="L104" s="237"/>
      <c r="M104" s="236"/>
      <c r="N104" s="61"/>
      <c r="O104" s="62">
        <f t="shared" si="13"/>
        <v>0</v>
      </c>
      <c r="P104" s="63">
        <f>+VLOOKUP(B104,'[155]m codes'!$A:$B,2,0)</f>
        <v>200030271</v>
      </c>
      <c r="Q104" s="64">
        <f t="shared" si="14"/>
        <v>0</v>
      </c>
    </row>
    <row r="105" spans="1:17" s="63" customFormat="1" ht="28.5" x14ac:dyDescent="0.2">
      <c r="A105" s="50">
        <f t="shared" si="15"/>
        <v>6</v>
      </c>
      <c r="B105" s="51" t="s">
        <v>148</v>
      </c>
      <c r="C105" s="52" t="s">
        <v>46</v>
      </c>
      <c r="D105" s="253"/>
      <c r="E105" s="253"/>
      <c r="F105" s="253"/>
      <c r="G105" s="253"/>
      <c r="H105" s="253"/>
      <c r="I105" s="57"/>
      <c r="J105" s="236"/>
      <c r="K105" s="237"/>
      <c r="L105" s="237"/>
      <c r="M105" s="236"/>
      <c r="N105" s="61"/>
      <c r="O105" s="62">
        <f t="shared" si="13"/>
        <v>0</v>
      </c>
      <c r="P105" s="63">
        <f>+VLOOKUP(B105,'[155]m codes'!$A:$B,2,0)</f>
        <v>200030272</v>
      </c>
      <c r="Q105" s="64">
        <f t="shared" si="14"/>
        <v>0</v>
      </c>
    </row>
    <row r="106" spans="1:17" s="63" customFormat="1" ht="28.5" x14ac:dyDescent="0.2">
      <c r="A106" s="50">
        <f t="shared" si="15"/>
        <v>7</v>
      </c>
      <c r="B106" s="51" t="s">
        <v>149</v>
      </c>
      <c r="C106" s="52" t="s">
        <v>46</v>
      </c>
      <c r="D106" s="253"/>
      <c r="E106" s="253"/>
      <c r="F106" s="253"/>
      <c r="G106" s="253"/>
      <c r="H106" s="253"/>
      <c r="I106" s="57"/>
      <c r="J106" s="236"/>
      <c r="K106" s="237"/>
      <c r="L106" s="237"/>
      <c r="M106" s="236"/>
      <c r="N106" s="61"/>
      <c r="O106" s="62">
        <f t="shared" si="13"/>
        <v>0</v>
      </c>
      <c r="P106" s="63">
        <f>+VLOOKUP(B106,'[155]m codes'!$A:$B,2,0)</f>
        <v>200030274</v>
      </c>
      <c r="Q106" s="64">
        <f t="shared" si="14"/>
        <v>0</v>
      </c>
    </row>
    <row r="107" spans="1:17" ht="20.25" customHeight="1" x14ac:dyDescent="0.25">
      <c r="A107" s="88" t="s">
        <v>151</v>
      </c>
      <c r="B107" s="89" t="s">
        <v>152</v>
      </c>
      <c r="C107" s="89"/>
      <c r="D107" s="253"/>
      <c r="E107" s="253"/>
      <c r="F107" s="253"/>
      <c r="G107" s="253"/>
      <c r="H107" s="253"/>
      <c r="I107" s="57"/>
      <c r="J107" s="95"/>
      <c r="K107" s="94"/>
      <c r="L107" s="94"/>
      <c r="M107" s="95"/>
      <c r="N107" s="96"/>
      <c r="O107" s="103"/>
      <c r="Q107" s="49"/>
    </row>
    <row r="108" spans="1:17" s="108" customFormat="1" ht="36.75" customHeight="1" x14ac:dyDescent="0.2">
      <c r="A108" s="107">
        <v>1</v>
      </c>
      <c r="B108" s="51" t="s">
        <v>153</v>
      </c>
      <c r="C108" s="52" t="s">
        <v>46</v>
      </c>
      <c r="D108" s="253" t="s">
        <v>385</v>
      </c>
      <c r="E108" s="253"/>
      <c r="F108" s="253"/>
      <c r="G108" s="253"/>
      <c r="H108" s="253"/>
      <c r="I108" s="57">
        <v>54</v>
      </c>
      <c r="J108" s="236"/>
      <c r="K108" s="237"/>
      <c r="L108" s="237"/>
      <c r="M108" s="236"/>
      <c r="N108" s="61"/>
      <c r="O108" s="100">
        <f>SUM(K108:N108)</f>
        <v>0</v>
      </c>
      <c r="P108" s="108">
        <f>+VLOOKUP(B108,'[155]m codes'!$A:$B,2,0)</f>
        <v>200030277</v>
      </c>
      <c r="Q108" s="64">
        <f>+O108-F108</f>
        <v>0</v>
      </c>
    </row>
    <row r="109" spans="1:17" s="63" customFormat="1" ht="14.25" x14ac:dyDescent="0.2">
      <c r="A109" s="50">
        <f>+A108+1</f>
        <v>2</v>
      </c>
      <c r="B109" s="51" t="s">
        <v>154</v>
      </c>
      <c r="C109" s="52" t="s">
        <v>46</v>
      </c>
      <c r="D109" s="253"/>
      <c r="E109" s="253"/>
      <c r="F109" s="253"/>
      <c r="G109" s="253"/>
      <c r="H109" s="253"/>
      <c r="I109" s="57"/>
      <c r="J109" s="236"/>
      <c r="K109" s="237"/>
      <c r="L109" s="237"/>
      <c r="M109" s="236"/>
      <c r="N109" s="61"/>
      <c r="O109" s="62">
        <f>SUM(K109:N109)</f>
        <v>0</v>
      </c>
      <c r="P109" s="63">
        <f>+VLOOKUP(B109,'[155]m codes'!$A:$B,2,0)</f>
        <v>200030278</v>
      </c>
      <c r="Q109" s="64">
        <f>+O109-F109</f>
        <v>0</v>
      </c>
    </row>
    <row r="110" spans="1:17" s="63" customFormat="1" ht="14.25" x14ac:dyDescent="0.2">
      <c r="A110" s="50">
        <f t="shared" ref="A110:A112" si="16">+A109+1</f>
        <v>3</v>
      </c>
      <c r="B110" s="51" t="s">
        <v>155</v>
      </c>
      <c r="C110" s="52" t="s">
        <v>46</v>
      </c>
      <c r="D110" s="253"/>
      <c r="E110" s="253"/>
      <c r="F110" s="253"/>
      <c r="G110" s="253"/>
      <c r="H110" s="253"/>
      <c r="I110" s="57"/>
      <c r="J110" s="236"/>
      <c r="K110" s="237"/>
      <c r="L110" s="237"/>
      <c r="M110" s="236"/>
      <c r="N110" s="61"/>
      <c r="O110" s="62">
        <f>SUM(K110:N110)</f>
        <v>0</v>
      </c>
      <c r="P110" s="63">
        <f>+VLOOKUP(B110,'[155]m codes'!$A:$B,2,0)</f>
        <v>200030279</v>
      </c>
      <c r="Q110" s="64">
        <f>+O110-F110</f>
        <v>0</v>
      </c>
    </row>
    <row r="111" spans="1:17" s="63" customFormat="1" ht="14.25" x14ac:dyDescent="0.2">
      <c r="A111" s="50">
        <f t="shared" si="16"/>
        <v>4</v>
      </c>
      <c r="B111" s="51" t="s">
        <v>156</v>
      </c>
      <c r="C111" s="52" t="s">
        <v>46</v>
      </c>
      <c r="D111" s="253"/>
      <c r="E111" s="253"/>
      <c r="F111" s="253"/>
      <c r="G111" s="253"/>
      <c r="H111" s="253"/>
      <c r="I111" s="57"/>
      <c r="J111" s="236"/>
      <c r="K111" s="237"/>
      <c r="L111" s="237"/>
      <c r="M111" s="236"/>
      <c r="N111" s="61"/>
      <c r="O111" s="62">
        <f>SUM(K111:N111)</f>
        <v>0</v>
      </c>
      <c r="P111" s="63">
        <f>+VLOOKUP(B111,'[155]m codes'!$A:$B,2,0)</f>
        <v>200030280</v>
      </c>
      <c r="Q111" s="64">
        <f>+O111-F111</f>
        <v>0</v>
      </c>
    </row>
    <row r="112" spans="1:17" s="63" customFormat="1" ht="14.25" x14ac:dyDescent="0.2">
      <c r="A112" s="50">
        <f t="shared" si="16"/>
        <v>5</v>
      </c>
      <c r="B112" s="51" t="s">
        <v>157</v>
      </c>
      <c r="C112" s="52" t="s">
        <v>46</v>
      </c>
      <c r="D112" s="253"/>
      <c r="E112" s="253"/>
      <c r="F112" s="253"/>
      <c r="G112" s="253"/>
      <c r="H112" s="253"/>
      <c r="I112" s="57"/>
      <c r="J112" s="236"/>
      <c r="K112" s="237"/>
      <c r="L112" s="237"/>
      <c r="M112" s="236"/>
      <c r="N112" s="61"/>
      <c r="O112" s="62">
        <f>SUM(K112:N112)</f>
        <v>0</v>
      </c>
      <c r="P112" s="63">
        <f>+VLOOKUP(B112,'[155]m codes'!$A:$B,2,0)</f>
        <v>200030282</v>
      </c>
      <c r="Q112" s="64">
        <f>+O112-F112</f>
        <v>0</v>
      </c>
    </row>
    <row r="113" spans="1:17" x14ac:dyDescent="0.25">
      <c r="A113" s="119"/>
      <c r="B113" s="120"/>
      <c r="C113" s="120"/>
      <c r="D113" s="119"/>
      <c r="E113" s="119"/>
      <c r="F113" s="119"/>
      <c r="G113" s="119"/>
      <c r="H113" s="119"/>
      <c r="I113" s="121"/>
      <c r="J113" s="120"/>
      <c r="K113" s="122"/>
      <c r="L113" s="123"/>
      <c r="M113" s="123"/>
      <c r="N113" s="124"/>
      <c r="O113" s="120"/>
      <c r="Q113" s="125"/>
    </row>
    <row r="114" spans="1:17" x14ac:dyDescent="0.25">
      <c r="A114" s="119"/>
      <c r="B114" s="120"/>
      <c r="C114" s="120"/>
      <c r="D114" s="119"/>
      <c r="E114" s="119"/>
      <c r="F114" s="119"/>
      <c r="G114" s="119"/>
      <c r="H114" s="119"/>
      <c r="I114" s="121"/>
      <c r="J114" s="120"/>
      <c r="K114" s="122"/>
      <c r="L114" s="123"/>
      <c r="M114" s="123"/>
      <c r="N114" s="124"/>
      <c r="O114" s="120"/>
      <c r="Q114" s="125"/>
    </row>
    <row r="115" spans="1:17" x14ac:dyDescent="0.25">
      <c r="A115" s="119"/>
      <c r="B115" s="120"/>
      <c r="C115" s="120"/>
      <c r="D115" s="119"/>
      <c r="E115" s="119"/>
      <c r="F115" s="119"/>
      <c r="G115" s="119"/>
      <c r="H115" s="119"/>
      <c r="I115" s="121"/>
      <c r="J115" s="120"/>
      <c r="K115" s="122"/>
      <c r="L115" s="123"/>
      <c r="M115" s="123"/>
      <c r="N115" s="124"/>
      <c r="O115" s="120"/>
      <c r="Q115" s="125"/>
    </row>
    <row r="116" spans="1:17" s="131" customFormat="1" ht="14.25" x14ac:dyDescent="0.25">
      <c r="A116" s="241" t="s">
        <v>179</v>
      </c>
      <c r="B116" s="241"/>
      <c r="C116" s="241"/>
      <c r="D116" s="241"/>
      <c r="E116" s="241"/>
      <c r="F116" s="241"/>
      <c r="G116" s="241"/>
      <c r="H116" s="241"/>
      <c r="I116" s="241"/>
      <c r="J116" s="241"/>
      <c r="K116" s="127"/>
      <c r="L116" s="128"/>
      <c r="M116" s="128"/>
      <c r="N116" s="129"/>
      <c r="O116" s="130"/>
      <c r="Q116" s="132"/>
    </row>
    <row r="119" spans="1:17" x14ac:dyDescent="0.25">
      <c r="B119" s="133"/>
      <c r="D119"/>
      <c r="E119"/>
      <c r="F119"/>
      <c r="G119"/>
      <c r="H119"/>
      <c r="I119"/>
      <c r="K119"/>
      <c r="L119"/>
      <c r="M119"/>
      <c r="N119"/>
      <c r="O119"/>
      <c r="Q119"/>
    </row>
    <row r="120" spans="1:17" ht="15.75" x14ac:dyDescent="0.25">
      <c r="B120" s="134" t="s">
        <v>180</v>
      </c>
      <c r="D120"/>
      <c r="E120"/>
      <c r="F120"/>
      <c r="G120"/>
      <c r="H120"/>
      <c r="I120"/>
      <c r="K120"/>
      <c r="L120"/>
      <c r="M120"/>
      <c r="N120"/>
      <c r="O120"/>
      <c r="Q120"/>
    </row>
    <row r="121" spans="1:17" x14ac:dyDescent="0.25">
      <c r="B121" s="133"/>
      <c r="D121"/>
      <c r="E121"/>
      <c r="F121"/>
      <c r="G121"/>
      <c r="H121"/>
      <c r="I121"/>
      <c r="K121"/>
      <c r="L121"/>
      <c r="M121"/>
      <c r="N121"/>
      <c r="O121"/>
      <c r="Q121"/>
    </row>
    <row r="122" spans="1:17" x14ac:dyDescent="0.25">
      <c r="B122" s="133"/>
      <c r="D122"/>
      <c r="E122"/>
      <c r="F122"/>
      <c r="G122"/>
      <c r="H122"/>
      <c r="I122"/>
      <c r="K122"/>
      <c r="L122"/>
      <c r="M122"/>
      <c r="N122"/>
      <c r="O122"/>
      <c r="Q122"/>
    </row>
    <row r="123" spans="1:17" x14ac:dyDescent="0.25">
      <c r="B123" s="133"/>
      <c r="D123"/>
      <c r="E123"/>
      <c r="F123"/>
      <c r="G123"/>
      <c r="H123"/>
      <c r="I123"/>
      <c r="K123"/>
      <c r="L123"/>
      <c r="M123"/>
      <c r="N123"/>
      <c r="O123"/>
      <c r="Q123"/>
    </row>
    <row r="124" spans="1:17" x14ac:dyDescent="0.25">
      <c r="B124" s="133"/>
      <c r="D124"/>
      <c r="E124"/>
      <c r="F124"/>
      <c r="G124"/>
      <c r="H124"/>
      <c r="I124"/>
      <c r="K124"/>
      <c r="L124"/>
      <c r="M124"/>
      <c r="N124"/>
      <c r="O124"/>
      <c r="Q124"/>
    </row>
    <row r="125" spans="1:17" x14ac:dyDescent="0.25">
      <c r="B125" s="133"/>
      <c r="D125"/>
      <c r="E125"/>
      <c r="F125"/>
      <c r="G125"/>
      <c r="H125"/>
      <c r="I125"/>
      <c r="K125"/>
      <c r="L125"/>
      <c r="M125"/>
      <c r="N125"/>
      <c r="O125"/>
      <c r="Q125"/>
    </row>
    <row r="126" spans="1:17" x14ac:dyDescent="0.25">
      <c r="B126" s="133"/>
      <c r="D126"/>
      <c r="E126"/>
      <c r="F126"/>
      <c r="G126"/>
      <c r="H126"/>
      <c r="I126"/>
      <c r="K126"/>
      <c r="L126"/>
      <c r="M126"/>
      <c r="N126"/>
      <c r="O126"/>
      <c r="Q126"/>
    </row>
    <row r="127" spans="1:17" x14ac:dyDescent="0.25">
      <c r="B127" s="133"/>
      <c r="D127"/>
      <c r="E127"/>
      <c r="F127"/>
      <c r="G127"/>
      <c r="H127"/>
      <c r="I127"/>
      <c r="K127"/>
      <c r="L127"/>
      <c r="M127"/>
      <c r="N127"/>
      <c r="O127"/>
      <c r="Q127"/>
    </row>
    <row r="128" spans="1:17" x14ac:dyDescent="0.25">
      <c r="B128" s="133"/>
      <c r="D128"/>
      <c r="E128"/>
      <c r="F128"/>
      <c r="G128"/>
      <c r="H128"/>
      <c r="I128"/>
      <c r="K128"/>
      <c r="L128"/>
      <c r="M128"/>
      <c r="N128"/>
      <c r="O128"/>
      <c r="Q128"/>
    </row>
    <row r="129" spans="2:17" x14ac:dyDescent="0.25">
      <c r="B129" s="133"/>
      <c r="D129"/>
      <c r="E129"/>
      <c r="F129"/>
      <c r="G129"/>
      <c r="H129"/>
      <c r="I129"/>
      <c r="K129"/>
      <c r="L129"/>
      <c r="M129"/>
      <c r="N129"/>
      <c r="O129"/>
      <c r="Q129"/>
    </row>
    <row r="130" spans="2:17" x14ac:dyDescent="0.25">
      <c r="B130" s="133"/>
      <c r="D130"/>
      <c r="E130"/>
      <c r="F130"/>
      <c r="G130"/>
      <c r="H130"/>
      <c r="I130"/>
      <c r="K130"/>
      <c r="L130"/>
      <c r="M130"/>
      <c r="N130"/>
      <c r="O130"/>
      <c r="Q130"/>
    </row>
    <row r="131" spans="2:17" x14ac:dyDescent="0.25">
      <c r="B131" s="133"/>
      <c r="D131"/>
      <c r="E131"/>
      <c r="F131"/>
      <c r="G131"/>
      <c r="H131"/>
      <c r="I131"/>
      <c r="K131"/>
      <c r="L131"/>
      <c r="M131"/>
      <c r="N131"/>
      <c r="O131"/>
      <c r="Q131"/>
    </row>
    <row r="132" spans="2:17" x14ac:dyDescent="0.25">
      <c r="B132" s="133"/>
      <c r="D132"/>
      <c r="E132"/>
      <c r="F132"/>
      <c r="G132"/>
      <c r="H132"/>
      <c r="I132"/>
      <c r="K132"/>
      <c r="L132"/>
      <c r="M132"/>
      <c r="N132"/>
      <c r="O132"/>
      <c r="Q132"/>
    </row>
    <row r="133" spans="2:17" x14ac:dyDescent="0.25">
      <c r="B133" s="133"/>
      <c r="D133"/>
      <c r="E133"/>
      <c r="F133"/>
      <c r="G133"/>
      <c r="H133"/>
      <c r="I133"/>
      <c r="K133"/>
      <c r="L133"/>
      <c r="M133"/>
      <c r="N133"/>
      <c r="O133"/>
      <c r="Q133"/>
    </row>
    <row r="134" spans="2:17" x14ac:dyDescent="0.25">
      <c r="B134" s="133"/>
      <c r="D134"/>
      <c r="E134"/>
      <c r="F134"/>
      <c r="G134"/>
      <c r="H134"/>
      <c r="I134"/>
      <c r="K134"/>
      <c r="L134"/>
      <c r="M134"/>
      <c r="N134"/>
      <c r="O134"/>
      <c r="Q134"/>
    </row>
    <row r="135" spans="2:17" x14ac:dyDescent="0.25">
      <c r="B135" s="133"/>
      <c r="D135"/>
      <c r="E135"/>
      <c r="F135"/>
      <c r="G135"/>
      <c r="H135"/>
      <c r="I135"/>
      <c r="K135"/>
      <c r="L135"/>
      <c r="M135"/>
      <c r="N135"/>
      <c r="O135"/>
      <c r="Q135"/>
    </row>
    <row r="136" spans="2:17" x14ac:dyDescent="0.25">
      <c r="B136" s="133"/>
      <c r="D136"/>
      <c r="E136"/>
      <c r="F136"/>
      <c r="G136"/>
      <c r="H136"/>
      <c r="I136"/>
      <c r="K136"/>
      <c r="L136"/>
      <c r="M136"/>
      <c r="N136"/>
      <c r="O136"/>
      <c r="Q136"/>
    </row>
    <row r="137" spans="2:17" x14ac:dyDescent="0.25">
      <c r="B137" s="133"/>
      <c r="D137"/>
      <c r="E137"/>
      <c r="F137"/>
      <c r="G137"/>
      <c r="H137"/>
      <c r="I137"/>
      <c r="K137"/>
      <c r="L137"/>
      <c r="M137"/>
      <c r="N137"/>
      <c r="O137"/>
      <c r="Q137"/>
    </row>
    <row r="138" spans="2:17" x14ac:dyDescent="0.25">
      <c r="B138" s="133"/>
      <c r="D138"/>
      <c r="E138"/>
      <c r="F138"/>
      <c r="G138"/>
      <c r="H138"/>
      <c r="I138"/>
      <c r="K138"/>
      <c r="L138"/>
      <c r="M138"/>
      <c r="N138"/>
      <c r="O138"/>
      <c r="Q138"/>
    </row>
    <row r="139" spans="2:17" x14ac:dyDescent="0.25">
      <c r="B139" s="133"/>
      <c r="D139"/>
      <c r="E139"/>
      <c r="F139"/>
      <c r="G139"/>
      <c r="H139"/>
      <c r="I139"/>
      <c r="K139"/>
      <c r="L139"/>
      <c r="M139"/>
      <c r="N139"/>
      <c r="O139"/>
      <c r="Q139"/>
    </row>
    <row r="140" spans="2:17" x14ac:dyDescent="0.25">
      <c r="B140" s="133"/>
      <c r="D140"/>
      <c r="E140"/>
      <c r="F140"/>
      <c r="G140"/>
      <c r="H140"/>
      <c r="I140"/>
      <c r="K140"/>
      <c r="L140"/>
      <c r="M140"/>
      <c r="N140"/>
      <c r="O140"/>
      <c r="Q140"/>
    </row>
    <row r="141" spans="2:17" x14ac:dyDescent="0.25">
      <c r="B141" s="133"/>
      <c r="D141"/>
      <c r="E141"/>
      <c r="F141"/>
      <c r="G141"/>
      <c r="H141"/>
      <c r="I141"/>
      <c r="K141"/>
      <c r="L141"/>
      <c r="M141"/>
      <c r="N141"/>
      <c r="O141"/>
      <c r="Q141"/>
    </row>
    <row r="142" spans="2:17" x14ac:dyDescent="0.25">
      <c r="B142" s="133"/>
      <c r="D142"/>
      <c r="E142"/>
      <c r="F142"/>
      <c r="G142"/>
      <c r="H142"/>
      <c r="I142"/>
      <c r="K142"/>
      <c r="L142"/>
      <c r="M142"/>
      <c r="N142"/>
      <c r="O142"/>
      <c r="Q142"/>
    </row>
    <row r="143" spans="2:17" x14ac:dyDescent="0.25">
      <c r="B143" s="133"/>
      <c r="D143"/>
      <c r="E143"/>
      <c r="F143"/>
      <c r="G143"/>
      <c r="H143"/>
      <c r="I143"/>
      <c r="K143"/>
      <c r="L143"/>
      <c r="M143"/>
      <c r="N143"/>
      <c r="O143"/>
      <c r="Q143"/>
    </row>
    <row r="144" spans="2:17" x14ac:dyDescent="0.25">
      <c r="B144" s="133"/>
      <c r="D144"/>
      <c r="E144"/>
      <c r="F144"/>
      <c r="G144"/>
      <c r="H144"/>
      <c r="I144"/>
      <c r="K144"/>
      <c r="L144"/>
      <c r="M144"/>
      <c r="N144"/>
      <c r="O144"/>
      <c r="Q144"/>
    </row>
    <row r="145" spans="2:17" x14ac:dyDescent="0.25">
      <c r="B145" s="133"/>
      <c r="D145"/>
      <c r="E145"/>
      <c r="F145"/>
      <c r="G145"/>
      <c r="H145"/>
      <c r="I145"/>
      <c r="K145"/>
      <c r="L145"/>
      <c r="M145"/>
      <c r="N145"/>
      <c r="O145"/>
      <c r="Q145"/>
    </row>
    <row r="146" spans="2:17" x14ac:dyDescent="0.25">
      <c r="B146" s="133"/>
      <c r="D146"/>
      <c r="E146"/>
      <c r="F146"/>
      <c r="G146"/>
      <c r="H146"/>
      <c r="I146"/>
      <c r="K146"/>
      <c r="L146"/>
      <c r="M146"/>
      <c r="N146"/>
      <c r="O146"/>
      <c r="Q146"/>
    </row>
    <row r="147" spans="2:17" x14ac:dyDescent="0.25">
      <c r="B147" s="133"/>
      <c r="D147"/>
      <c r="E147"/>
      <c r="F147"/>
      <c r="G147"/>
      <c r="H147"/>
      <c r="I147"/>
      <c r="K147"/>
      <c r="L147"/>
      <c r="M147"/>
      <c r="N147"/>
      <c r="O147"/>
      <c r="Q147"/>
    </row>
    <row r="148" spans="2:17" x14ac:dyDescent="0.25">
      <c r="B148" s="133"/>
      <c r="D148"/>
      <c r="E148"/>
      <c r="F148"/>
      <c r="G148"/>
      <c r="H148"/>
      <c r="I148"/>
      <c r="K148"/>
      <c r="L148"/>
      <c r="M148"/>
      <c r="N148"/>
      <c r="O148"/>
      <c r="Q148"/>
    </row>
    <row r="149" spans="2:17" x14ac:dyDescent="0.25">
      <c r="B149" s="133"/>
      <c r="D149"/>
      <c r="E149"/>
      <c r="F149"/>
      <c r="G149"/>
      <c r="H149"/>
      <c r="I149"/>
      <c r="K149"/>
      <c r="L149"/>
      <c r="M149"/>
      <c r="N149"/>
      <c r="O149"/>
      <c r="Q149"/>
    </row>
    <row r="150" spans="2:17" x14ac:dyDescent="0.25">
      <c r="B150" s="133"/>
      <c r="D150"/>
      <c r="E150"/>
      <c r="F150"/>
      <c r="G150"/>
      <c r="H150"/>
      <c r="I150"/>
      <c r="K150"/>
      <c r="L150"/>
      <c r="M150"/>
      <c r="N150"/>
      <c r="O150"/>
      <c r="Q150"/>
    </row>
    <row r="151" spans="2:17" x14ac:dyDescent="0.25">
      <c r="B151" s="133"/>
      <c r="D151"/>
      <c r="E151"/>
      <c r="F151"/>
      <c r="G151"/>
      <c r="H151"/>
      <c r="I151"/>
      <c r="K151"/>
      <c r="L151"/>
      <c r="M151"/>
      <c r="N151"/>
      <c r="O151"/>
      <c r="Q151"/>
    </row>
    <row r="152" spans="2:17" x14ac:dyDescent="0.25">
      <c r="B152" s="133"/>
      <c r="D152"/>
      <c r="E152"/>
      <c r="F152"/>
      <c r="G152"/>
      <c r="H152"/>
      <c r="I152"/>
      <c r="K152"/>
      <c r="L152"/>
      <c r="M152"/>
      <c r="N152"/>
      <c r="O152"/>
      <c r="Q152"/>
    </row>
    <row r="153" spans="2:17" x14ac:dyDescent="0.25">
      <c r="B153" s="133"/>
      <c r="D153"/>
      <c r="E153"/>
      <c r="F153"/>
      <c r="G153"/>
      <c r="H153"/>
      <c r="I153"/>
      <c r="K153"/>
      <c r="L153"/>
      <c r="M153"/>
      <c r="N153"/>
      <c r="O153"/>
      <c r="Q153"/>
    </row>
    <row r="154" spans="2:17" x14ac:dyDescent="0.25">
      <c r="B154" s="133"/>
      <c r="D154"/>
      <c r="E154"/>
      <c r="F154"/>
      <c r="G154"/>
      <c r="H154"/>
      <c r="I154"/>
      <c r="K154"/>
      <c r="L154"/>
      <c r="M154"/>
      <c r="N154"/>
      <c r="O154"/>
      <c r="Q154"/>
    </row>
    <row r="155" spans="2:17" x14ac:dyDescent="0.25">
      <c r="B155" s="133"/>
      <c r="D155"/>
      <c r="E155"/>
      <c r="F155"/>
      <c r="G155"/>
      <c r="H155"/>
      <c r="I155"/>
      <c r="K155"/>
      <c r="L155"/>
      <c r="M155"/>
      <c r="N155"/>
      <c r="O155"/>
      <c r="Q155"/>
    </row>
    <row r="156" spans="2:17" x14ac:dyDescent="0.25">
      <c r="B156" s="133"/>
      <c r="D156"/>
      <c r="E156"/>
      <c r="F156"/>
      <c r="G156"/>
      <c r="H156"/>
      <c r="I156"/>
      <c r="K156"/>
      <c r="L156"/>
      <c r="M156"/>
      <c r="N156"/>
      <c r="O156"/>
      <c r="Q156"/>
    </row>
    <row r="157" spans="2:17" x14ac:dyDescent="0.25">
      <c r="B157" s="133"/>
      <c r="D157"/>
      <c r="E157"/>
      <c r="F157"/>
      <c r="G157"/>
      <c r="H157"/>
      <c r="I157"/>
      <c r="K157"/>
      <c r="L157"/>
      <c r="M157"/>
      <c r="N157"/>
      <c r="O157"/>
      <c r="Q157"/>
    </row>
    <row r="158" spans="2:17" x14ac:dyDescent="0.25">
      <c r="B158" s="133"/>
      <c r="D158"/>
      <c r="E158"/>
      <c r="F158"/>
      <c r="G158"/>
      <c r="H158"/>
      <c r="I158"/>
      <c r="K158"/>
      <c r="L158"/>
      <c r="M158"/>
      <c r="N158"/>
      <c r="O158"/>
      <c r="Q158"/>
    </row>
    <row r="159" spans="2:17" x14ac:dyDescent="0.25">
      <c r="B159" s="133"/>
      <c r="D159"/>
      <c r="E159"/>
      <c r="F159"/>
      <c r="G159"/>
      <c r="H159"/>
      <c r="I159"/>
      <c r="K159"/>
      <c r="L159"/>
      <c r="M159"/>
      <c r="N159"/>
      <c r="O159"/>
      <c r="Q159"/>
    </row>
    <row r="160" spans="2:17" x14ac:dyDescent="0.25">
      <c r="B160" s="133"/>
      <c r="D160"/>
      <c r="E160"/>
      <c r="F160"/>
      <c r="G160"/>
      <c r="H160"/>
      <c r="I160"/>
      <c r="K160"/>
      <c r="L160"/>
      <c r="M160"/>
      <c r="N160"/>
      <c r="O160"/>
      <c r="Q160"/>
    </row>
  </sheetData>
  <mergeCells count="116">
    <mergeCell ref="D110:H110"/>
    <mergeCell ref="D111:H111"/>
    <mergeCell ref="D112:H112"/>
    <mergeCell ref="A116:J116"/>
    <mergeCell ref="D104:H104"/>
    <mergeCell ref="D105:H105"/>
    <mergeCell ref="D106:H106"/>
    <mergeCell ref="D107:H107"/>
    <mergeCell ref="D108:H108"/>
    <mergeCell ref="D109:H109"/>
    <mergeCell ref="D98:H98"/>
    <mergeCell ref="D99:H99"/>
    <mergeCell ref="D100:H100"/>
    <mergeCell ref="D101:H101"/>
    <mergeCell ref="D102:H102"/>
    <mergeCell ref="D103:H103"/>
    <mergeCell ref="D92:H92"/>
    <mergeCell ref="D93:H93"/>
    <mergeCell ref="D94:H94"/>
    <mergeCell ref="D95:H95"/>
    <mergeCell ref="D96:H96"/>
    <mergeCell ref="D97:H97"/>
    <mergeCell ref="D86:H86"/>
    <mergeCell ref="D87:H87"/>
    <mergeCell ref="D88:H88"/>
    <mergeCell ref="D89:H89"/>
    <mergeCell ref="D90:H90"/>
    <mergeCell ref="D91:H91"/>
    <mergeCell ref="D80:H80"/>
    <mergeCell ref="D81:H81"/>
    <mergeCell ref="D82:H82"/>
    <mergeCell ref="D83:H83"/>
    <mergeCell ref="D84:H84"/>
    <mergeCell ref="D85:H85"/>
    <mergeCell ref="D74:H74"/>
    <mergeCell ref="D75:H75"/>
    <mergeCell ref="D76:H76"/>
    <mergeCell ref="D77:H77"/>
    <mergeCell ref="D78:H78"/>
    <mergeCell ref="D79:H79"/>
    <mergeCell ref="D68:H68"/>
    <mergeCell ref="D69:H69"/>
    <mergeCell ref="D70:H70"/>
    <mergeCell ref="D71:H71"/>
    <mergeCell ref="D72:H72"/>
    <mergeCell ref="D73:H73"/>
    <mergeCell ref="D62:H62"/>
    <mergeCell ref="D63:H63"/>
    <mergeCell ref="D64:H64"/>
    <mergeCell ref="D65:H65"/>
    <mergeCell ref="D66:H66"/>
    <mergeCell ref="D67:H67"/>
    <mergeCell ref="D56:H56"/>
    <mergeCell ref="D57:H57"/>
    <mergeCell ref="D58:H58"/>
    <mergeCell ref="D59:H59"/>
    <mergeCell ref="D60:H60"/>
    <mergeCell ref="D61:H61"/>
    <mergeCell ref="D50:H50"/>
    <mergeCell ref="D51:H51"/>
    <mergeCell ref="D52:H52"/>
    <mergeCell ref="D53:H53"/>
    <mergeCell ref="D54:H54"/>
    <mergeCell ref="D55:H55"/>
    <mergeCell ref="D44:H44"/>
    <mergeCell ref="D45:H45"/>
    <mergeCell ref="D46:H46"/>
    <mergeCell ref="D47:H47"/>
    <mergeCell ref="D48:H48"/>
    <mergeCell ref="D49:H49"/>
    <mergeCell ref="D38:H38"/>
    <mergeCell ref="D39:H39"/>
    <mergeCell ref="D40:H40"/>
    <mergeCell ref="D41:H41"/>
    <mergeCell ref="D42:H42"/>
    <mergeCell ref="D43:H43"/>
    <mergeCell ref="D32:H32"/>
    <mergeCell ref="D33:H33"/>
    <mergeCell ref="D34:H34"/>
    <mergeCell ref="D35:H35"/>
    <mergeCell ref="D36:H36"/>
    <mergeCell ref="D37:H37"/>
    <mergeCell ref="D26:H26"/>
    <mergeCell ref="D27:H27"/>
    <mergeCell ref="D28:H28"/>
    <mergeCell ref="D29:H29"/>
    <mergeCell ref="D30:H30"/>
    <mergeCell ref="D31:H31"/>
    <mergeCell ref="D20:H20"/>
    <mergeCell ref="D21:H21"/>
    <mergeCell ref="D22:H22"/>
    <mergeCell ref="D23:H23"/>
    <mergeCell ref="D24:H24"/>
    <mergeCell ref="D25:H25"/>
    <mergeCell ref="D14:H14"/>
    <mergeCell ref="D15:H15"/>
    <mergeCell ref="D16:H16"/>
    <mergeCell ref="D17:H17"/>
    <mergeCell ref="D18:H18"/>
    <mergeCell ref="D19:H19"/>
    <mergeCell ref="J6:J7"/>
    <mergeCell ref="K6:O6"/>
    <mergeCell ref="D10:H10"/>
    <mergeCell ref="D11:H11"/>
    <mergeCell ref="D12:H12"/>
    <mergeCell ref="D13:H13"/>
    <mergeCell ref="A1:J1"/>
    <mergeCell ref="A2:J2"/>
    <mergeCell ref="A3:J3"/>
    <mergeCell ref="G4:J4"/>
    <mergeCell ref="G5:J5"/>
    <mergeCell ref="A6:A7"/>
    <mergeCell ref="B6:B7"/>
    <mergeCell ref="C6:C7"/>
    <mergeCell ref="D6:H7"/>
    <mergeCell ref="I6:I7"/>
  </mergeCells>
  <conditionalFormatting sqref="C46:C51 H1:I3 I6 H113:I1048576 D10 D12:D14 I10 I12 D16:D112">
    <cfRule type="cellIs" dxfId="56" priority="11" operator="lessThan">
      <formula>0</formula>
    </cfRule>
  </conditionalFormatting>
  <conditionalFormatting sqref="C10:C17">
    <cfRule type="cellIs" dxfId="55" priority="10" operator="lessThan">
      <formula>0</formula>
    </cfRule>
  </conditionalFormatting>
  <conditionalFormatting sqref="C19:C45">
    <cfRule type="cellIs" dxfId="54" priority="9" operator="lessThan">
      <formula>0</formula>
    </cfRule>
  </conditionalFormatting>
  <conditionalFormatting sqref="C53:C60">
    <cfRule type="cellIs" dxfId="53" priority="8" operator="lessThan">
      <formula>0</formula>
    </cfRule>
  </conditionalFormatting>
  <conditionalFormatting sqref="C62:C89">
    <cfRule type="cellIs" dxfId="52" priority="7" operator="lessThan">
      <formula>0</formula>
    </cfRule>
  </conditionalFormatting>
  <conditionalFormatting sqref="C91:C98">
    <cfRule type="cellIs" dxfId="51" priority="6" operator="lessThan">
      <formula>0</formula>
    </cfRule>
  </conditionalFormatting>
  <conditionalFormatting sqref="C100:C106">
    <cfRule type="cellIs" dxfId="50" priority="4" operator="lessThan">
      <formula>0</formula>
    </cfRule>
  </conditionalFormatting>
  <conditionalFormatting sqref="C108:C112">
    <cfRule type="cellIs" dxfId="49" priority="5" operator="lessThan">
      <formula>0</formula>
    </cfRule>
  </conditionalFormatting>
  <conditionalFormatting sqref="H9:I9 I8">
    <cfRule type="cellIs" dxfId="48" priority="12" operator="lessThan">
      <formula>0</formula>
    </cfRule>
  </conditionalFormatting>
  <conditionalFormatting sqref="K3:K5">
    <cfRule type="cellIs" dxfId="47" priority="3" operator="lessThan">
      <formula>0</formula>
    </cfRule>
  </conditionalFormatting>
  <conditionalFormatting sqref="I13:I112">
    <cfRule type="cellIs" dxfId="46" priority="2" operator="lessThan">
      <formula>0</formula>
    </cfRule>
  </conditionalFormatting>
  <conditionalFormatting sqref="D15">
    <cfRule type="cellIs" dxfId="45" priority="1" operator="lessThan">
      <formula>0</formula>
    </cfRule>
  </conditionalFormatting>
  <printOptions horizontalCentered="1"/>
  <pageMargins left="0.31496062992125984" right="0.31496062992125984" top="0.35433070866141736" bottom="0.35433070866141736" header="0" footer="0"/>
  <pageSetup paperSize="9" scale="46" fitToHeight="2" orientation="portrait" r:id="rId1"/>
  <rowBreaks count="1" manualBreakCount="1">
    <brk id="5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S214"/>
  <sheetViews>
    <sheetView topLeftCell="D109" workbookViewId="0">
      <selection activeCell="P114" sqref="P114"/>
    </sheetView>
  </sheetViews>
  <sheetFormatPr defaultRowHeight="15" x14ac:dyDescent="0.25"/>
  <cols>
    <col min="3" max="3" width="10.28515625" bestFit="1" customWidth="1"/>
    <col min="12" max="12" width="12" customWidth="1"/>
    <col min="15" max="15" width="53.7109375" customWidth="1"/>
    <col min="16" max="16" width="35.85546875" customWidth="1"/>
  </cols>
  <sheetData>
    <row r="3" spans="2:16" ht="15.75" x14ac:dyDescent="0.25">
      <c r="B3" s="268" t="s">
        <v>206</v>
      </c>
      <c r="C3" s="268"/>
      <c r="D3" s="185" t="s">
        <v>207</v>
      </c>
      <c r="E3" s="186"/>
      <c r="F3" s="186"/>
      <c r="G3" s="187"/>
    </row>
    <row r="4" spans="2:16" ht="15.75" x14ac:dyDescent="0.25">
      <c r="B4" s="268" t="s">
        <v>24</v>
      </c>
      <c r="C4" s="268"/>
      <c r="D4" s="185" t="s">
        <v>205</v>
      </c>
      <c r="E4" s="186"/>
      <c r="F4" s="186"/>
      <c r="G4" s="187"/>
    </row>
    <row r="5" spans="2:16" ht="15.75" x14ac:dyDescent="0.25">
      <c r="B5" s="269" t="s">
        <v>208</v>
      </c>
      <c r="C5" s="269"/>
      <c r="D5" s="188" t="s">
        <v>209</v>
      </c>
      <c r="E5" s="189"/>
      <c r="F5" s="189"/>
      <c r="G5" s="190"/>
    </row>
    <row r="6" spans="2:16" ht="18.75" x14ac:dyDescent="0.25">
      <c r="B6" s="265" t="s">
        <v>210</v>
      </c>
      <c r="C6" s="266"/>
      <c r="D6" s="266"/>
      <c r="E6" s="266"/>
      <c r="F6" s="266"/>
      <c r="G6" s="267"/>
    </row>
    <row r="7" spans="2:16" ht="60" x14ac:dyDescent="0.25">
      <c r="B7" s="191" t="s">
        <v>211</v>
      </c>
      <c r="C7" s="191" t="s">
        <v>212</v>
      </c>
      <c r="D7" s="191" t="s">
        <v>213</v>
      </c>
      <c r="E7" s="192" t="s">
        <v>214</v>
      </c>
      <c r="F7" s="192" t="s">
        <v>215</v>
      </c>
      <c r="G7" s="191" t="s">
        <v>18</v>
      </c>
      <c r="K7" s="193" t="s">
        <v>216</v>
      </c>
      <c r="L7" s="191" t="s">
        <v>217</v>
      </c>
      <c r="M7" s="191" t="s">
        <v>213</v>
      </c>
      <c r="N7" s="192" t="s">
        <v>214</v>
      </c>
      <c r="O7" s="192" t="s">
        <v>215</v>
      </c>
      <c r="P7" s="191" t="s">
        <v>218</v>
      </c>
    </row>
    <row r="8" spans="2:16" x14ac:dyDescent="0.25">
      <c r="B8" s="194">
        <v>1</v>
      </c>
      <c r="C8" s="195">
        <v>45170</v>
      </c>
      <c r="D8" s="196">
        <v>3000</v>
      </c>
      <c r="E8" s="196"/>
      <c r="F8" s="196"/>
      <c r="G8" s="196">
        <v>17470</v>
      </c>
      <c r="K8" s="184">
        <v>63</v>
      </c>
      <c r="L8" s="184"/>
      <c r="M8" s="196">
        <f>+D18</f>
        <v>7800</v>
      </c>
      <c r="N8" s="197">
        <f>+'[156]Dehri digar (2)'!F119</f>
        <v>7728.800000000002</v>
      </c>
      <c r="O8" s="197">
        <f>+M8-N8</f>
        <v>71.199999999997999</v>
      </c>
      <c r="P8" s="198"/>
    </row>
    <row r="9" spans="2:16" x14ac:dyDescent="0.25">
      <c r="B9" s="194">
        <f>1+B8</f>
        <v>2</v>
      </c>
      <c r="C9" s="199">
        <v>45174</v>
      </c>
      <c r="D9" s="196">
        <v>3000</v>
      </c>
      <c r="E9" s="198"/>
      <c r="F9" s="198"/>
      <c r="G9" s="196">
        <v>17471</v>
      </c>
      <c r="K9" s="184">
        <v>75</v>
      </c>
      <c r="L9" s="184"/>
      <c r="M9" s="196">
        <f>+D32</f>
        <v>900</v>
      </c>
      <c r="N9" s="197">
        <f>+'[156]Dehri digar (2)'!F120</f>
        <v>893.6</v>
      </c>
      <c r="O9" s="197">
        <f t="shared" ref="O9:O14" si="0">+M9-N9</f>
        <v>6.3999999999999773</v>
      </c>
      <c r="P9" s="198"/>
    </row>
    <row r="10" spans="2:16" x14ac:dyDescent="0.25">
      <c r="B10" s="194">
        <f>1+B9</f>
        <v>3</v>
      </c>
      <c r="C10" s="200">
        <v>45197</v>
      </c>
      <c r="D10" s="194">
        <v>1800</v>
      </c>
      <c r="E10" s="194"/>
      <c r="F10" s="194"/>
      <c r="G10" s="194">
        <v>17475</v>
      </c>
      <c r="K10" s="184">
        <v>90</v>
      </c>
      <c r="L10" s="184"/>
      <c r="M10" s="196">
        <f>+D45</f>
        <v>300</v>
      </c>
      <c r="N10" s="197">
        <f>+'[156]Dehri digar (2)'!F121</f>
        <v>312.60000000000002</v>
      </c>
      <c r="O10" s="197">
        <f t="shared" si="0"/>
        <v>-12.600000000000023</v>
      </c>
      <c r="P10" s="198"/>
    </row>
    <row r="11" spans="2:16" x14ac:dyDescent="0.25">
      <c r="B11" s="194">
        <f>1+B10</f>
        <v>4</v>
      </c>
      <c r="C11" s="200"/>
      <c r="D11" s="194"/>
      <c r="E11" s="194"/>
      <c r="F11" s="194"/>
      <c r="G11" s="194"/>
      <c r="K11" s="184">
        <v>110</v>
      </c>
      <c r="L11" s="184"/>
      <c r="M11" s="196">
        <f>+D57</f>
        <v>500</v>
      </c>
      <c r="N11" s="197">
        <f>+'[156]Dehri digar (2)'!F122</f>
        <v>207.1</v>
      </c>
      <c r="O11" s="197">
        <f t="shared" si="0"/>
        <v>292.89999999999998</v>
      </c>
      <c r="P11" s="198"/>
    </row>
    <row r="12" spans="2:16" x14ac:dyDescent="0.25">
      <c r="B12" s="194">
        <v>5</v>
      </c>
      <c r="C12" s="200"/>
      <c r="D12" s="194"/>
      <c r="E12" s="194"/>
      <c r="F12" s="194"/>
      <c r="G12" s="194"/>
      <c r="K12" s="184">
        <v>125</v>
      </c>
      <c r="L12" s="184"/>
      <c r="M12" s="196">
        <f>+D70</f>
        <v>312</v>
      </c>
      <c r="N12" s="197">
        <f>+'[156]Dehri digar (2)'!F123</f>
        <v>212.6</v>
      </c>
      <c r="O12" s="197">
        <f t="shared" si="0"/>
        <v>99.4</v>
      </c>
      <c r="P12" s="198"/>
    </row>
    <row r="13" spans="2:16" x14ac:dyDescent="0.25">
      <c r="B13" s="194">
        <v>6</v>
      </c>
      <c r="C13" s="200"/>
      <c r="D13" s="194"/>
      <c r="E13" s="194"/>
      <c r="F13" s="194"/>
      <c r="G13" s="194"/>
      <c r="K13" s="184">
        <v>140</v>
      </c>
      <c r="L13" s="184"/>
      <c r="M13" s="196">
        <f>+D81</f>
        <v>1632</v>
      </c>
      <c r="N13" s="197">
        <f>+'[156]Dehri digar (2)'!F124</f>
        <v>1631.8999999999999</v>
      </c>
      <c r="O13" s="197">
        <f t="shared" si="0"/>
        <v>0.10000000000013642</v>
      </c>
      <c r="P13" s="198"/>
    </row>
    <row r="14" spans="2:16" x14ac:dyDescent="0.25">
      <c r="B14" s="194">
        <v>7</v>
      </c>
      <c r="C14" s="200"/>
      <c r="D14" s="194"/>
      <c r="E14" s="194"/>
      <c r="F14" s="194"/>
      <c r="G14" s="201"/>
      <c r="K14" s="184">
        <v>160</v>
      </c>
      <c r="L14" s="184"/>
      <c r="M14" s="196">
        <f>+D91</f>
        <v>996</v>
      </c>
      <c r="N14" s="197">
        <f>+'[156]Dehri digar (2)'!F125</f>
        <v>996.2</v>
      </c>
      <c r="O14" s="197">
        <f t="shared" si="0"/>
        <v>-0.20000000000004547</v>
      </c>
      <c r="P14" s="198"/>
    </row>
    <row r="15" spans="2:16" x14ac:dyDescent="0.25">
      <c r="B15" s="194"/>
      <c r="C15" s="200"/>
      <c r="D15" s="194"/>
      <c r="E15" s="194"/>
      <c r="F15" s="194"/>
      <c r="G15" s="201"/>
    </row>
    <row r="16" spans="2:16" x14ac:dyDescent="0.25">
      <c r="B16" s="194"/>
      <c r="C16" s="200"/>
      <c r="D16" s="194"/>
      <c r="E16" s="194"/>
      <c r="F16" s="194"/>
      <c r="G16" s="201"/>
    </row>
    <row r="17" spans="2:19" x14ac:dyDescent="0.25">
      <c r="B17" s="194"/>
      <c r="C17" s="200"/>
      <c r="D17" s="194"/>
      <c r="E17" s="194"/>
      <c r="F17" s="194"/>
      <c r="G17" s="201"/>
    </row>
    <row r="18" spans="2:19" x14ac:dyDescent="0.25">
      <c r="B18" s="194"/>
      <c r="C18" s="200" t="s">
        <v>219</v>
      </c>
      <c r="D18" s="194">
        <f>SUM(D8:D17)</f>
        <v>7800</v>
      </c>
      <c r="E18" s="194"/>
      <c r="F18" s="194"/>
      <c r="G18" s="201"/>
      <c r="K18" s="270"/>
      <c r="L18" s="271"/>
      <c r="M18" s="198"/>
      <c r="N18" s="198"/>
      <c r="O18" s="198"/>
      <c r="P18" s="198"/>
      <c r="Q18" s="198"/>
    </row>
    <row r="19" spans="2:19" ht="18.75" x14ac:dyDescent="0.25">
      <c r="B19" s="265" t="s">
        <v>220</v>
      </c>
      <c r="C19" s="266"/>
      <c r="D19" s="266"/>
      <c r="E19" s="266"/>
      <c r="F19" s="266"/>
      <c r="G19" s="267"/>
      <c r="K19" s="272" t="s">
        <v>221</v>
      </c>
      <c r="L19" s="272"/>
      <c r="M19" s="202" t="s">
        <v>222</v>
      </c>
      <c r="N19" s="203" t="s">
        <v>223</v>
      </c>
      <c r="O19" s="203" t="s">
        <v>224</v>
      </c>
      <c r="P19" s="203" t="s">
        <v>225</v>
      </c>
      <c r="Q19" s="203" t="s">
        <v>18</v>
      </c>
    </row>
    <row r="20" spans="2:19" ht="60" x14ac:dyDescent="0.25">
      <c r="B20" s="191" t="s">
        <v>211</v>
      </c>
      <c r="C20" s="191" t="s">
        <v>212</v>
      </c>
      <c r="D20" s="191" t="s">
        <v>213</v>
      </c>
      <c r="E20" s="192" t="s">
        <v>214</v>
      </c>
      <c r="F20" s="192" t="s">
        <v>215</v>
      </c>
      <c r="G20" s="191" t="s">
        <v>18</v>
      </c>
      <c r="K20" s="264" t="s">
        <v>226</v>
      </c>
      <c r="L20" s="264"/>
      <c r="M20" s="204" t="s">
        <v>227</v>
      </c>
      <c r="N20" s="196">
        <v>30</v>
      </c>
      <c r="O20" s="294" t="s">
        <v>387</v>
      </c>
      <c r="P20" s="198">
        <v>25</v>
      </c>
      <c r="Q20" s="198">
        <v>17474</v>
      </c>
    </row>
    <row r="21" spans="2:19" x14ac:dyDescent="0.25">
      <c r="B21" s="194">
        <v>1</v>
      </c>
      <c r="C21" s="195">
        <v>45174</v>
      </c>
      <c r="D21" s="196">
        <v>600</v>
      </c>
      <c r="E21" s="196"/>
      <c r="F21" s="196"/>
      <c r="G21" s="196">
        <v>17471</v>
      </c>
      <c r="K21" s="264"/>
      <c r="L21" s="264"/>
      <c r="M21" s="204" t="s">
        <v>228</v>
      </c>
      <c r="N21" s="184">
        <v>5</v>
      </c>
      <c r="O21" s="198"/>
      <c r="P21" s="198"/>
      <c r="Q21" s="198">
        <v>17472</v>
      </c>
      <c r="S21" s="283" t="s">
        <v>380</v>
      </c>
    </row>
    <row r="22" spans="2:19" x14ac:dyDescent="0.25">
      <c r="B22" s="194">
        <v>2</v>
      </c>
      <c r="C22" s="205">
        <v>45197</v>
      </c>
      <c r="D22" s="196">
        <v>300</v>
      </c>
      <c r="E22" s="198"/>
      <c r="F22" s="198"/>
      <c r="G22" s="196"/>
      <c r="K22" s="264"/>
      <c r="L22" s="264"/>
      <c r="M22" s="204" t="s">
        <v>229</v>
      </c>
      <c r="N22" s="196">
        <v>5</v>
      </c>
      <c r="O22" s="198"/>
      <c r="P22" s="198"/>
      <c r="Q22" s="198">
        <v>17474</v>
      </c>
      <c r="S22" s="283" t="s">
        <v>381</v>
      </c>
    </row>
    <row r="23" spans="2:19" x14ac:dyDescent="0.25">
      <c r="B23" s="194">
        <v>3</v>
      </c>
      <c r="C23" s="200"/>
      <c r="D23" s="194"/>
      <c r="E23" s="194"/>
      <c r="F23" s="194"/>
      <c r="G23" s="194"/>
      <c r="K23" s="264"/>
      <c r="L23" s="264"/>
      <c r="M23" s="204" t="s">
        <v>230</v>
      </c>
      <c r="N23" s="198">
        <v>5</v>
      </c>
      <c r="O23" s="198"/>
      <c r="P23" s="198"/>
      <c r="Q23" s="198">
        <v>17472</v>
      </c>
      <c r="S23" s="283" t="s">
        <v>381</v>
      </c>
    </row>
    <row r="24" spans="2:19" x14ac:dyDescent="0.25">
      <c r="B24" s="194">
        <v>3</v>
      </c>
      <c r="C24" s="200"/>
      <c r="D24" s="194"/>
      <c r="E24" s="194"/>
      <c r="F24" s="194"/>
      <c r="G24" s="194"/>
      <c r="K24" s="264"/>
      <c r="L24" s="264"/>
      <c r="M24" s="204" t="s">
        <v>231</v>
      </c>
      <c r="N24" s="198"/>
      <c r="O24" s="198"/>
      <c r="P24" s="198"/>
      <c r="Q24" s="198"/>
      <c r="S24" s="283" t="s">
        <v>382</v>
      </c>
    </row>
    <row r="25" spans="2:19" x14ac:dyDescent="0.25">
      <c r="B25" s="194"/>
      <c r="C25" s="200"/>
      <c r="D25" s="194"/>
      <c r="E25" s="194"/>
      <c r="F25" s="194"/>
      <c r="G25" s="194"/>
      <c r="K25" s="264"/>
      <c r="L25" s="264"/>
      <c r="M25" s="204" t="s">
        <v>232</v>
      </c>
      <c r="N25" s="198"/>
      <c r="O25" s="198"/>
      <c r="P25" s="198"/>
      <c r="Q25" s="198"/>
      <c r="S25" s="283" t="s">
        <v>382</v>
      </c>
    </row>
    <row r="26" spans="2:19" x14ac:dyDescent="0.25">
      <c r="B26" s="194"/>
      <c r="C26" s="200"/>
      <c r="D26" s="194"/>
      <c r="E26" s="194"/>
      <c r="F26" s="194"/>
      <c r="G26" s="194"/>
      <c r="K26" s="264"/>
      <c r="L26" s="264"/>
      <c r="M26" s="204" t="s">
        <v>233</v>
      </c>
      <c r="N26" s="198"/>
      <c r="O26" s="198"/>
      <c r="P26" s="198"/>
      <c r="Q26" s="198"/>
    </row>
    <row r="27" spans="2:19" x14ac:dyDescent="0.25">
      <c r="B27" s="194"/>
      <c r="C27" s="200"/>
      <c r="D27" s="194"/>
      <c r="E27" s="194"/>
      <c r="F27" s="194"/>
      <c r="G27" s="194"/>
      <c r="K27" s="264"/>
      <c r="L27" s="264"/>
      <c r="M27" s="204" t="s">
        <v>234</v>
      </c>
      <c r="N27" s="198"/>
      <c r="O27" s="198"/>
      <c r="P27" s="198"/>
      <c r="Q27" s="198"/>
    </row>
    <row r="28" spans="2:19" x14ac:dyDescent="0.25">
      <c r="B28" s="194"/>
      <c r="C28" s="200"/>
      <c r="D28" s="194"/>
      <c r="E28" s="194"/>
      <c r="F28" s="194"/>
      <c r="G28" s="194"/>
      <c r="K28" s="264"/>
      <c r="L28" s="264"/>
      <c r="M28" s="204" t="s">
        <v>235</v>
      </c>
      <c r="N28" s="198"/>
      <c r="O28" s="198"/>
      <c r="P28" s="198"/>
      <c r="Q28" s="198"/>
    </row>
    <row r="29" spans="2:19" x14ac:dyDescent="0.25">
      <c r="B29" s="194"/>
      <c r="C29" s="200"/>
      <c r="D29" s="194"/>
      <c r="E29" s="194"/>
      <c r="F29" s="194"/>
      <c r="G29" s="194"/>
      <c r="K29" s="264" t="s">
        <v>56</v>
      </c>
      <c r="L29" s="264"/>
      <c r="M29" s="204" t="s">
        <v>236</v>
      </c>
      <c r="N29" s="198"/>
      <c r="O29" s="198"/>
      <c r="P29" s="198"/>
      <c r="Q29" s="198"/>
    </row>
    <row r="30" spans="2:19" x14ac:dyDescent="0.25">
      <c r="B30" s="194"/>
      <c r="C30" s="200"/>
      <c r="D30" s="194"/>
      <c r="E30" s="194"/>
      <c r="F30" s="194"/>
      <c r="G30" s="194"/>
      <c r="K30" s="264"/>
      <c r="L30" s="264"/>
      <c r="M30" s="204" t="s">
        <v>237</v>
      </c>
      <c r="N30" s="198"/>
      <c r="O30" s="198"/>
      <c r="P30" s="198"/>
      <c r="Q30" s="198"/>
    </row>
    <row r="31" spans="2:19" x14ac:dyDescent="0.25">
      <c r="B31" s="194"/>
      <c r="C31" s="200"/>
      <c r="D31" s="194"/>
      <c r="E31" s="194"/>
      <c r="F31" s="194"/>
      <c r="G31" s="201"/>
      <c r="K31" s="264"/>
      <c r="L31" s="264"/>
      <c r="M31" s="204" t="s">
        <v>238</v>
      </c>
      <c r="N31" s="198"/>
      <c r="O31" s="198"/>
      <c r="P31" s="198"/>
      <c r="Q31" s="198"/>
    </row>
    <row r="32" spans="2:19" x14ac:dyDescent="0.25">
      <c r="B32" s="194"/>
      <c r="C32" s="200" t="s">
        <v>219</v>
      </c>
      <c r="D32" s="194">
        <f>SUM(D21:D31)</f>
        <v>900</v>
      </c>
      <c r="E32" s="194"/>
      <c r="F32" s="194"/>
      <c r="G32" s="201"/>
      <c r="K32" s="264"/>
      <c r="L32" s="264"/>
      <c r="M32" s="204" t="s">
        <v>239</v>
      </c>
      <c r="N32" s="198"/>
      <c r="O32" s="198"/>
      <c r="P32" s="198"/>
      <c r="Q32" s="198"/>
    </row>
    <row r="33" spans="2:17" ht="18.75" x14ac:dyDescent="0.25">
      <c r="B33" s="265" t="s">
        <v>240</v>
      </c>
      <c r="C33" s="266"/>
      <c r="D33" s="266"/>
      <c r="E33" s="266"/>
      <c r="F33" s="266"/>
      <c r="G33" s="267"/>
      <c r="K33" s="264"/>
      <c r="L33" s="264"/>
      <c r="M33" s="204" t="s">
        <v>241</v>
      </c>
      <c r="N33" s="198"/>
      <c r="O33" s="198"/>
      <c r="P33" s="198"/>
      <c r="Q33" s="198"/>
    </row>
    <row r="34" spans="2:17" ht="60" x14ac:dyDescent="0.25">
      <c r="B34" s="191" t="s">
        <v>211</v>
      </c>
      <c r="C34" s="191" t="s">
        <v>212</v>
      </c>
      <c r="D34" s="191" t="s">
        <v>213</v>
      </c>
      <c r="E34" s="192" t="s">
        <v>214</v>
      </c>
      <c r="F34" s="192" t="s">
        <v>215</v>
      </c>
      <c r="G34" s="191" t="s">
        <v>18</v>
      </c>
      <c r="K34" s="264"/>
      <c r="L34" s="264"/>
      <c r="M34" s="204" t="s">
        <v>242</v>
      </c>
      <c r="N34" s="198"/>
      <c r="O34" s="198"/>
      <c r="P34" s="198"/>
      <c r="Q34" s="198"/>
    </row>
    <row r="35" spans="2:17" x14ac:dyDescent="0.25">
      <c r="B35" s="206">
        <v>1</v>
      </c>
      <c r="C35" s="207">
        <v>45197</v>
      </c>
      <c r="D35" s="206">
        <v>300</v>
      </c>
      <c r="E35" s="206"/>
      <c r="F35" s="206"/>
      <c r="G35" s="194">
        <v>17475</v>
      </c>
      <c r="K35" s="264"/>
      <c r="L35" s="264"/>
      <c r="M35" s="204" t="s">
        <v>243</v>
      </c>
      <c r="N35" s="198"/>
      <c r="O35" s="198"/>
      <c r="P35" s="198"/>
      <c r="Q35" s="198"/>
    </row>
    <row r="36" spans="2:17" x14ac:dyDescent="0.25">
      <c r="B36" s="206">
        <f>+B35+1</f>
        <v>2</v>
      </c>
      <c r="C36" s="207"/>
      <c r="D36" s="206"/>
      <c r="E36" s="206"/>
      <c r="F36" s="206"/>
      <c r="G36" s="194"/>
      <c r="K36" s="264"/>
      <c r="L36" s="264"/>
      <c r="M36" s="204" t="s">
        <v>244</v>
      </c>
      <c r="N36" s="196"/>
      <c r="O36" s="196"/>
      <c r="P36" s="196"/>
      <c r="Q36" s="196"/>
    </row>
    <row r="37" spans="2:17" x14ac:dyDescent="0.25">
      <c r="B37" s="194">
        <v>3</v>
      </c>
      <c r="C37" s="200"/>
      <c r="D37" s="194"/>
      <c r="E37" s="194"/>
      <c r="F37" s="194"/>
      <c r="G37" s="194"/>
      <c r="K37" s="264"/>
      <c r="L37" s="264"/>
      <c r="M37" s="204" t="s">
        <v>245</v>
      </c>
      <c r="N37" s="198"/>
      <c r="O37" s="198"/>
      <c r="P37" s="198"/>
      <c r="Q37" s="198"/>
    </row>
    <row r="38" spans="2:17" x14ac:dyDescent="0.25">
      <c r="B38" s="194"/>
      <c r="C38" s="200"/>
      <c r="D38" s="194"/>
      <c r="E38" s="194"/>
      <c r="F38" s="194"/>
      <c r="G38" s="194"/>
      <c r="K38" s="264"/>
      <c r="L38" s="264"/>
      <c r="M38" s="204" t="s">
        <v>246</v>
      </c>
      <c r="N38" s="198"/>
      <c r="O38" s="198"/>
      <c r="P38" s="198"/>
      <c r="Q38" s="198"/>
    </row>
    <row r="39" spans="2:17" x14ac:dyDescent="0.25">
      <c r="B39" s="194"/>
      <c r="C39" s="200"/>
      <c r="D39" s="194"/>
      <c r="E39" s="194"/>
      <c r="F39" s="194"/>
      <c r="G39" s="194"/>
      <c r="K39" s="264"/>
      <c r="L39" s="264"/>
      <c r="M39" s="204" t="s">
        <v>247</v>
      </c>
      <c r="N39" s="198"/>
      <c r="O39" s="198"/>
      <c r="P39" s="198"/>
      <c r="Q39" s="198"/>
    </row>
    <row r="40" spans="2:17" x14ac:dyDescent="0.25">
      <c r="B40" s="206"/>
      <c r="C40" s="207"/>
      <c r="D40" s="206"/>
      <c r="E40" s="206"/>
      <c r="F40" s="206"/>
      <c r="G40" s="194"/>
      <c r="K40" s="264"/>
      <c r="L40" s="264"/>
      <c r="M40" s="204" t="s">
        <v>248</v>
      </c>
      <c r="N40" s="184"/>
      <c r="O40" s="198"/>
      <c r="P40" s="198"/>
      <c r="Q40" s="198"/>
    </row>
    <row r="41" spans="2:17" x14ac:dyDescent="0.25">
      <c r="B41" s="206"/>
      <c r="C41" s="207"/>
      <c r="D41" s="208"/>
      <c r="E41" s="206"/>
      <c r="F41" s="206"/>
      <c r="G41" s="194"/>
      <c r="K41" s="264"/>
      <c r="L41" s="264"/>
      <c r="M41" s="204" t="s">
        <v>249</v>
      </c>
      <c r="N41" s="198"/>
      <c r="O41" s="198"/>
      <c r="P41" s="198"/>
      <c r="Q41" s="198"/>
    </row>
    <row r="42" spans="2:17" x14ac:dyDescent="0.25">
      <c r="B42" s="206"/>
      <c r="C42" s="207"/>
      <c r="D42" s="208"/>
      <c r="E42" s="206"/>
      <c r="F42" s="206"/>
      <c r="G42" s="194"/>
      <c r="K42" s="264"/>
      <c r="L42" s="264"/>
      <c r="M42" s="204" t="s">
        <v>250</v>
      </c>
      <c r="N42" s="198"/>
      <c r="O42" s="198"/>
      <c r="P42" s="198"/>
      <c r="Q42" s="198"/>
    </row>
    <row r="43" spans="2:17" x14ac:dyDescent="0.25">
      <c r="B43" s="206"/>
      <c r="C43" s="207"/>
      <c r="D43" s="208"/>
      <c r="E43" s="206"/>
      <c r="F43" s="206"/>
      <c r="G43" s="201"/>
      <c r="K43" s="264"/>
      <c r="L43" s="264"/>
      <c r="M43" s="204" t="s">
        <v>251</v>
      </c>
      <c r="N43" s="198"/>
      <c r="O43" s="198"/>
      <c r="P43" s="198"/>
      <c r="Q43" s="198"/>
    </row>
    <row r="44" spans="2:17" x14ac:dyDescent="0.25">
      <c r="B44" s="206"/>
      <c r="C44" s="207"/>
      <c r="D44" s="208"/>
      <c r="E44" s="206"/>
      <c r="F44" s="206"/>
      <c r="G44" s="201"/>
      <c r="K44" s="264"/>
      <c r="L44" s="264"/>
      <c r="M44" s="204" t="s">
        <v>252</v>
      </c>
      <c r="N44" s="198"/>
      <c r="O44" s="198"/>
      <c r="P44" s="198"/>
      <c r="Q44" s="198"/>
    </row>
    <row r="45" spans="2:17" x14ac:dyDescent="0.25">
      <c r="B45" s="206"/>
      <c r="C45" s="200" t="s">
        <v>219</v>
      </c>
      <c r="D45" s="194">
        <f>SUM(D35:D44)</f>
        <v>300</v>
      </c>
      <c r="E45" s="206"/>
      <c r="F45" s="206"/>
      <c r="G45" s="201"/>
      <c r="K45" s="264"/>
      <c r="L45" s="264"/>
      <c r="M45" s="204" t="s">
        <v>253</v>
      </c>
      <c r="N45" s="198"/>
      <c r="O45" s="198"/>
      <c r="P45" s="198"/>
      <c r="Q45" s="198"/>
    </row>
    <row r="46" spans="2:17" ht="18.75" x14ac:dyDescent="0.25">
      <c r="B46" s="265" t="s">
        <v>254</v>
      </c>
      <c r="C46" s="266"/>
      <c r="D46" s="266"/>
      <c r="E46" s="266"/>
      <c r="F46" s="266"/>
      <c r="G46" s="267"/>
      <c r="K46" s="264"/>
      <c r="L46" s="264"/>
      <c r="M46" s="204" t="s">
        <v>255</v>
      </c>
      <c r="N46" s="198"/>
      <c r="O46" s="198"/>
      <c r="P46" s="198"/>
      <c r="Q46" s="198"/>
    </row>
    <row r="47" spans="2:17" ht="60" x14ac:dyDescent="0.25">
      <c r="B47" s="191" t="s">
        <v>211</v>
      </c>
      <c r="C47" s="191" t="s">
        <v>212</v>
      </c>
      <c r="D47" s="191" t="s">
        <v>213</v>
      </c>
      <c r="E47" s="192" t="s">
        <v>214</v>
      </c>
      <c r="F47" s="192" t="s">
        <v>215</v>
      </c>
      <c r="G47" s="191" t="s">
        <v>18</v>
      </c>
      <c r="K47" s="264"/>
      <c r="L47" s="264"/>
      <c r="M47" s="204" t="s">
        <v>256</v>
      </c>
      <c r="N47" s="198"/>
      <c r="O47" s="198"/>
      <c r="P47" s="198"/>
      <c r="Q47" s="198"/>
    </row>
    <row r="48" spans="2:17" x14ac:dyDescent="0.25">
      <c r="B48" s="194">
        <v>1</v>
      </c>
      <c r="C48" s="205">
        <v>45174</v>
      </c>
      <c r="D48" s="196">
        <v>500</v>
      </c>
      <c r="E48" s="198"/>
      <c r="F48" s="198"/>
      <c r="G48" s="196">
        <v>17471</v>
      </c>
      <c r="K48" s="264"/>
      <c r="L48" s="264"/>
      <c r="M48" s="204" t="s">
        <v>257</v>
      </c>
      <c r="N48" s="184"/>
      <c r="O48" s="198"/>
      <c r="P48" s="198"/>
      <c r="Q48" s="198"/>
    </row>
    <row r="49" spans="2:17" x14ac:dyDescent="0.25">
      <c r="B49" s="194">
        <v>2</v>
      </c>
      <c r="C49" s="209"/>
      <c r="D49" s="184"/>
      <c r="E49" s="184"/>
      <c r="F49" s="184"/>
      <c r="G49" s="184"/>
      <c r="K49" s="264"/>
      <c r="L49" s="264"/>
      <c r="M49" s="204" t="s">
        <v>258</v>
      </c>
      <c r="N49" s="198"/>
      <c r="O49" s="198"/>
      <c r="P49" s="198"/>
      <c r="Q49" s="198"/>
    </row>
    <row r="50" spans="2:17" x14ac:dyDescent="0.25">
      <c r="B50" s="194">
        <v>3</v>
      </c>
      <c r="C50" s="210"/>
      <c r="D50" s="211"/>
      <c r="E50" s="211"/>
      <c r="F50" s="211"/>
      <c r="G50" s="211"/>
      <c r="K50" s="264"/>
      <c r="L50" s="264"/>
      <c r="M50" s="204" t="s">
        <v>259</v>
      </c>
      <c r="N50" s="198"/>
      <c r="O50" s="198"/>
      <c r="P50" s="198"/>
      <c r="Q50" s="198"/>
    </row>
    <row r="51" spans="2:17" x14ac:dyDescent="0.25">
      <c r="B51" s="194">
        <v>4</v>
      </c>
      <c r="C51" s="210"/>
      <c r="D51" s="194"/>
      <c r="E51" s="194"/>
      <c r="F51" s="194"/>
      <c r="G51" s="194"/>
      <c r="K51" s="264"/>
      <c r="L51" s="264"/>
      <c r="M51" s="204" t="s">
        <v>260</v>
      </c>
      <c r="N51" s="198"/>
      <c r="O51" s="198"/>
      <c r="P51" s="198"/>
      <c r="Q51" s="198"/>
    </row>
    <row r="52" spans="2:17" x14ac:dyDescent="0.25">
      <c r="B52" s="194">
        <v>5</v>
      </c>
      <c r="C52" s="200"/>
      <c r="D52" s="194"/>
      <c r="E52" s="194"/>
      <c r="F52" s="194"/>
      <c r="G52" s="194"/>
      <c r="K52" s="264"/>
      <c r="L52" s="264"/>
      <c r="M52" s="204" t="s">
        <v>261</v>
      </c>
      <c r="N52" s="198"/>
      <c r="O52" s="198"/>
      <c r="P52" s="198"/>
      <c r="Q52" s="198"/>
    </row>
    <row r="53" spans="2:17" x14ac:dyDescent="0.25">
      <c r="B53" s="194">
        <v>6</v>
      </c>
      <c r="C53" s="200"/>
      <c r="D53" s="194"/>
      <c r="E53" s="194"/>
      <c r="F53" s="194"/>
      <c r="G53" s="194"/>
      <c r="K53" s="264"/>
      <c r="L53" s="264"/>
      <c r="M53" s="204" t="s">
        <v>262</v>
      </c>
      <c r="N53" s="198"/>
      <c r="O53" s="198"/>
      <c r="P53" s="198"/>
      <c r="Q53" s="198"/>
    </row>
    <row r="54" spans="2:17" x14ac:dyDescent="0.25">
      <c r="B54" s="194">
        <v>7</v>
      </c>
      <c r="C54" s="200"/>
      <c r="D54" s="194"/>
      <c r="E54" s="194"/>
      <c r="F54" s="194"/>
      <c r="G54" s="194"/>
      <c r="K54" s="264"/>
      <c r="L54" s="264"/>
      <c r="M54" s="204" t="s">
        <v>263</v>
      </c>
      <c r="N54" s="198"/>
      <c r="O54" s="198"/>
      <c r="P54" s="198"/>
      <c r="Q54" s="198"/>
    </row>
    <row r="55" spans="2:17" x14ac:dyDescent="0.25">
      <c r="B55" s="194">
        <f>+B54+1</f>
        <v>8</v>
      </c>
      <c r="C55" s="200"/>
      <c r="D55" s="194"/>
      <c r="E55" s="194"/>
      <c r="F55" s="194"/>
      <c r="G55" s="201"/>
      <c r="K55" s="264"/>
      <c r="L55" s="264"/>
      <c r="M55" s="204" t="s">
        <v>264</v>
      </c>
      <c r="N55" s="198"/>
      <c r="O55" s="198"/>
      <c r="P55" s="198"/>
      <c r="Q55" s="198"/>
    </row>
    <row r="56" spans="2:17" x14ac:dyDescent="0.25">
      <c r="B56" s="194"/>
      <c r="C56" s="200"/>
      <c r="D56" s="194"/>
      <c r="E56" s="194"/>
      <c r="F56" s="194"/>
      <c r="G56" s="201"/>
      <c r="K56" s="264"/>
      <c r="L56" s="264"/>
      <c r="M56" s="204" t="s">
        <v>265</v>
      </c>
      <c r="N56" s="198"/>
      <c r="O56" s="198"/>
      <c r="P56" s="198"/>
      <c r="Q56" s="198"/>
    </row>
    <row r="57" spans="2:17" x14ac:dyDescent="0.25">
      <c r="B57" s="194"/>
      <c r="C57" s="200" t="s">
        <v>219</v>
      </c>
      <c r="D57" s="194">
        <f>SUM(D47:D56)</f>
        <v>500</v>
      </c>
      <c r="E57" s="194"/>
      <c r="F57" s="194"/>
      <c r="G57" s="201"/>
      <c r="K57" s="264"/>
      <c r="L57" s="264"/>
      <c r="M57" s="204" t="s">
        <v>266</v>
      </c>
      <c r="N57" s="198"/>
      <c r="O57" s="198"/>
      <c r="P57" s="198"/>
      <c r="Q57" s="198"/>
    </row>
    <row r="58" spans="2:17" x14ac:dyDescent="0.25">
      <c r="B58" s="212"/>
      <c r="C58" s="213"/>
      <c r="D58" s="214"/>
      <c r="E58" s="214"/>
      <c r="F58" s="214"/>
      <c r="G58" s="201"/>
      <c r="K58" s="264"/>
      <c r="L58" s="264"/>
      <c r="M58" s="204" t="s">
        <v>267</v>
      </c>
      <c r="N58" s="198"/>
      <c r="O58" s="198"/>
      <c r="P58" s="198"/>
      <c r="Q58" s="198"/>
    </row>
    <row r="59" spans="2:17" ht="18.75" x14ac:dyDescent="0.25">
      <c r="B59" s="265" t="s">
        <v>268</v>
      </c>
      <c r="C59" s="266"/>
      <c r="D59" s="266"/>
      <c r="E59" s="266"/>
      <c r="F59" s="266"/>
      <c r="G59" s="267"/>
      <c r="K59" s="264"/>
      <c r="L59" s="264"/>
      <c r="M59" s="204" t="s">
        <v>269</v>
      </c>
      <c r="N59" s="198"/>
      <c r="O59" s="198"/>
      <c r="P59" s="198"/>
      <c r="Q59" s="198"/>
    </row>
    <row r="60" spans="2:17" ht="60" x14ac:dyDescent="0.25">
      <c r="B60" s="191" t="s">
        <v>211</v>
      </c>
      <c r="C60" s="191" t="s">
        <v>212</v>
      </c>
      <c r="D60" s="191" t="s">
        <v>213</v>
      </c>
      <c r="E60" s="192" t="s">
        <v>214</v>
      </c>
      <c r="F60" s="192" t="s">
        <v>215</v>
      </c>
      <c r="G60" s="191" t="s">
        <v>18</v>
      </c>
      <c r="K60" s="264"/>
      <c r="L60" s="264"/>
      <c r="M60" s="204" t="s">
        <v>270</v>
      </c>
      <c r="N60" s="198"/>
      <c r="O60" s="198"/>
      <c r="P60" s="198"/>
      <c r="Q60" s="198"/>
    </row>
    <row r="61" spans="2:17" x14ac:dyDescent="0.25">
      <c r="B61" s="194">
        <v>1</v>
      </c>
      <c r="C61" s="205">
        <v>45229</v>
      </c>
      <c r="D61" s="196">
        <v>312</v>
      </c>
      <c r="E61" s="198"/>
      <c r="F61" s="198"/>
      <c r="G61" s="196">
        <v>10830</v>
      </c>
      <c r="K61" s="264"/>
      <c r="L61" s="264"/>
      <c r="M61" s="204" t="s">
        <v>271</v>
      </c>
      <c r="N61" s="198"/>
      <c r="O61" s="198"/>
      <c r="P61" s="198"/>
      <c r="Q61" s="198"/>
    </row>
    <row r="62" spans="2:17" x14ac:dyDescent="0.25">
      <c r="B62" s="194">
        <v>2</v>
      </c>
      <c r="C62" s="209"/>
      <c r="D62" s="184"/>
      <c r="E62" s="184"/>
      <c r="F62" s="184"/>
      <c r="G62" s="184"/>
      <c r="K62" s="264"/>
      <c r="L62" s="264"/>
      <c r="M62" s="204" t="s">
        <v>272</v>
      </c>
      <c r="N62" s="198"/>
      <c r="O62" s="198"/>
      <c r="P62" s="198"/>
      <c r="Q62" s="198"/>
    </row>
    <row r="63" spans="2:17" x14ac:dyDescent="0.25">
      <c r="B63" s="194">
        <v>3</v>
      </c>
      <c r="C63" s="210"/>
      <c r="D63" s="211"/>
      <c r="E63" s="211"/>
      <c r="F63" s="211"/>
      <c r="G63" s="211"/>
      <c r="K63" s="264"/>
      <c r="L63" s="264"/>
      <c r="M63" s="204" t="s">
        <v>273</v>
      </c>
      <c r="N63" s="198"/>
      <c r="O63" s="198"/>
      <c r="P63" s="198"/>
      <c r="Q63" s="198"/>
    </row>
    <row r="64" spans="2:17" x14ac:dyDescent="0.25">
      <c r="B64" s="194">
        <v>4</v>
      </c>
      <c r="C64" s="210"/>
      <c r="D64" s="194"/>
      <c r="E64" s="194"/>
      <c r="F64" s="194"/>
      <c r="G64" s="194"/>
      <c r="K64" s="264"/>
      <c r="L64" s="264"/>
      <c r="M64" s="204" t="s">
        <v>274</v>
      </c>
      <c r="N64" s="198"/>
      <c r="O64" s="198"/>
      <c r="P64" s="198"/>
      <c r="Q64" s="198"/>
    </row>
    <row r="65" spans="2:17" x14ac:dyDescent="0.25">
      <c r="B65" s="194">
        <v>5</v>
      </c>
      <c r="C65" s="200"/>
      <c r="D65" s="194"/>
      <c r="E65" s="194"/>
      <c r="F65" s="194"/>
      <c r="G65" s="194"/>
      <c r="K65" s="264"/>
      <c r="L65" s="264"/>
      <c r="M65" s="204" t="s">
        <v>275</v>
      </c>
      <c r="N65" s="198"/>
      <c r="O65" s="198"/>
      <c r="P65" s="198"/>
      <c r="Q65" s="198"/>
    </row>
    <row r="66" spans="2:17" x14ac:dyDescent="0.25">
      <c r="B66" s="194">
        <v>6</v>
      </c>
      <c r="C66" s="200"/>
      <c r="D66" s="194"/>
      <c r="E66" s="194"/>
      <c r="F66" s="194"/>
      <c r="G66" s="194"/>
      <c r="K66" s="264"/>
      <c r="L66" s="264"/>
      <c r="M66" s="204" t="s">
        <v>276</v>
      </c>
      <c r="N66" s="198"/>
      <c r="O66" s="198"/>
      <c r="P66" s="198"/>
      <c r="Q66" s="198"/>
    </row>
    <row r="67" spans="2:17" x14ac:dyDescent="0.25">
      <c r="B67" s="194">
        <v>7</v>
      </c>
      <c r="C67" s="200"/>
      <c r="D67" s="194"/>
      <c r="E67" s="194"/>
      <c r="F67" s="194"/>
      <c r="G67" s="194"/>
      <c r="K67" s="264"/>
      <c r="L67" s="264"/>
      <c r="M67" s="204" t="s">
        <v>277</v>
      </c>
      <c r="N67" s="198"/>
      <c r="O67" s="198"/>
      <c r="P67" s="198"/>
      <c r="Q67" s="198"/>
    </row>
    <row r="68" spans="2:17" x14ac:dyDescent="0.25">
      <c r="B68" s="194">
        <f>+B67+1</f>
        <v>8</v>
      </c>
      <c r="C68" s="200"/>
      <c r="D68" s="194"/>
      <c r="E68" s="194"/>
      <c r="F68" s="194"/>
      <c r="G68" s="201"/>
      <c r="K68" s="264"/>
      <c r="L68" s="264"/>
      <c r="M68" s="204" t="s">
        <v>278</v>
      </c>
      <c r="N68" s="198"/>
      <c r="O68" s="198"/>
      <c r="P68" s="198"/>
      <c r="Q68" s="198"/>
    </row>
    <row r="69" spans="2:17" x14ac:dyDescent="0.25">
      <c r="B69" s="194"/>
      <c r="C69" s="200"/>
      <c r="D69" s="194"/>
      <c r="E69" s="194"/>
      <c r="F69" s="194"/>
      <c r="G69" s="201"/>
      <c r="K69" s="264"/>
      <c r="L69" s="264"/>
      <c r="M69" s="204" t="s">
        <v>279</v>
      </c>
      <c r="N69" s="198"/>
      <c r="O69" s="198"/>
      <c r="P69" s="198"/>
      <c r="Q69" s="198"/>
    </row>
    <row r="70" spans="2:17" x14ac:dyDescent="0.25">
      <c r="B70" s="194"/>
      <c r="C70" s="200" t="s">
        <v>219</v>
      </c>
      <c r="D70" s="194">
        <f>SUM(D60:D69)</f>
        <v>312</v>
      </c>
      <c r="E70" s="194"/>
      <c r="F70" s="194"/>
      <c r="G70" s="201"/>
      <c r="K70" s="264" t="s">
        <v>280</v>
      </c>
      <c r="L70" s="264"/>
      <c r="M70" s="204" t="s">
        <v>227</v>
      </c>
      <c r="N70" s="198"/>
      <c r="O70" s="198"/>
      <c r="P70" s="198"/>
      <c r="Q70" s="198"/>
    </row>
    <row r="71" spans="2:17" x14ac:dyDescent="0.25">
      <c r="B71" s="212"/>
      <c r="C71" s="213"/>
      <c r="D71" s="214"/>
      <c r="E71" s="214"/>
      <c r="F71" s="214"/>
      <c r="G71" s="201"/>
      <c r="K71" s="264"/>
      <c r="L71" s="264"/>
      <c r="M71" s="204" t="s">
        <v>228</v>
      </c>
      <c r="N71" s="198"/>
      <c r="O71" s="198"/>
      <c r="P71" s="198"/>
      <c r="Q71" s="198"/>
    </row>
    <row r="72" spans="2:17" ht="18.75" x14ac:dyDescent="0.25">
      <c r="B72" s="265" t="s">
        <v>281</v>
      </c>
      <c r="C72" s="266"/>
      <c r="D72" s="266"/>
      <c r="E72" s="266"/>
      <c r="F72" s="266"/>
      <c r="G72" s="267"/>
      <c r="K72" s="264"/>
      <c r="L72" s="264"/>
      <c r="M72" s="204" t="s">
        <v>229</v>
      </c>
      <c r="N72" s="198"/>
      <c r="O72" s="198"/>
      <c r="P72" s="198"/>
      <c r="Q72" s="198"/>
    </row>
    <row r="73" spans="2:17" ht="60" x14ac:dyDescent="0.25">
      <c r="B73" s="191" t="s">
        <v>211</v>
      </c>
      <c r="C73" s="191" t="s">
        <v>212</v>
      </c>
      <c r="D73" s="191" t="s">
        <v>213</v>
      </c>
      <c r="E73" s="192" t="s">
        <v>214</v>
      </c>
      <c r="F73" s="192" t="s">
        <v>215</v>
      </c>
      <c r="G73" s="191" t="s">
        <v>18</v>
      </c>
      <c r="K73" s="264"/>
      <c r="L73" s="264"/>
      <c r="M73" s="204" t="s">
        <v>230</v>
      </c>
      <c r="N73" s="198"/>
      <c r="O73" s="198"/>
      <c r="P73" s="198"/>
      <c r="Q73" s="198"/>
    </row>
    <row r="74" spans="2:17" x14ac:dyDescent="0.25">
      <c r="B74" s="194">
        <v>1</v>
      </c>
      <c r="C74" s="205">
        <v>45229</v>
      </c>
      <c r="D74" s="194">
        <v>1632</v>
      </c>
      <c r="E74" s="194"/>
      <c r="F74" s="194"/>
      <c r="G74" s="194">
        <v>10830</v>
      </c>
      <c r="K74" s="264"/>
      <c r="L74" s="264"/>
      <c r="M74" s="204" t="s">
        <v>231</v>
      </c>
      <c r="N74" s="198"/>
      <c r="O74" s="198"/>
      <c r="P74" s="198"/>
      <c r="Q74" s="198"/>
    </row>
    <row r="75" spans="2:17" x14ac:dyDescent="0.25">
      <c r="B75" s="194"/>
      <c r="C75" s="200"/>
      <c r="D75" s="194"/>
      <c r="E75" s="194"/>
      <c r="F75" s="194"/>
      <c r="G75" s="194"/>
      <c r="K75" s="264"/>
      <c r="L75" s="264"/>
      <c r="M75" s="204" t="s">
        <v>232</v>
      </c>
      <c r="N75" s="184"/>
      <c r="O75" s="198"/>
      <c r="P75" s="198"/>
      <c r="Q75" s="198"/>
    </row>
    <row r="76" spans="2:17" x14ac:dyDescent="0.25">
      <c r="B76" s="194"/>
      <c r="C76" s="200"/>
      <c r="D76" s="194"/>
      <c r="E76" s="194"/>
      <c r="F76" s="194"/>
      <c r="G76" s="194"/>
      <c r="K76" s="264"/>
      <c r="L76" s="264"/>
      <c r="M76" s="204" t="s">
        <v>233</v>
      </c>
      <c r="N76" s="184"/>
      <c r="O76" s="198"/>
      <c r="P76" s="198"/>
      <c r="Q76" s="198"/>
    </row>
    <row r="77" spans="2:17" x14ac:dyDescent="0.25">
      <c r="B77" s="194"/>
      <c r="C77" s="200"/>
      <c r="D77" s="194"/>
      <c r="E77" s="194"/>
      <c r="F77" s="194"/>
      <c r="G77" s="194"/>
      <c r="K77" s="264"/>
      <c r="L77" s="264"/>
      <c r="M77" s="204" t="s">
        <v>234</v>
      </c>
      <c r="N77" s="198"/>
      <c r="O77" s="198"/>
      <c r="P77" s="198"/>
      <c r="Q77" s="198"/>
    </row>
    <row r="78" spans="2:17" x14ac:dyDescent="0.25">
      <c r="B78" s="194"/>
      <c r="C78" s="200"/>
      <c r="D78" s="194"/>
      <c r="E78" s="194"/>
      <c r="F78" s="194"/>
      <c r="G78" s="194"/>
      <c r="K78" s="264"/>
      <c r="L78" s="264"/>
      <c r="M78" s="204" t="s">
        <v>235</v>
      </c>
      <c r="N78" s="198"/>
      <c r="O78" s="198"/>
      <c r="P78" s="198"/>
      <c r="Q78" s="198"/>
    </row>
    <row r="79" spans="2:17" x14ac:dyDescent="0.25">
      <c r="B79" s="194"/>
      <c r="C79" s="200"/>
      <c r="D79" s="194"/>
      <c r="E79" s="194"/>
      <c r="F79" s="194"/>
      <c r="G79" s="194"/>
      <c r="K79" s="264" t="s">
        <v>282</v>
      </c>
      <c r="L79" s="264"/>
      <c r="M79" s="204" t="s">
        <v>283</v>
      </c>
      <c r="N79" s="196"/>
      <c r="O79" s="196">
        <v>5</v>
      </c>
      <c r="P79" s="198"/>
      <c r="Q79" s="198">
        <v>17474</v>
      </c>
    </row>
    <row r="80" spans="2:17" x14ac:dyDescent="0.25">
      <c r="B80" s="194"/>
      <c r="C80" s="200"/>
      <c r="D80" s="194"/>
      <c r="E80" s="194"/>
      <c r="F80" s="194"/>
      <c r="G80" s="194"/>
      <c r="K80" s="264"/>
      <c r="L80" s="264"/>
      <c r="M80" s="204" t="s">
        <v>284</v>
      </c>
      <c r="N80" s="184"/>
      <c r="O80" s="196">
        <v>5</v>
      </c>
      <c r="P80" s="198"/>
      <c r="Q80" s="198">
        <v>17474</v>
      </c>
    </row>
    <row r="81" spans="2:17" x14ac:dyDescent="0.25">
      <c r="B81" s="194"/>
      <c r="C81" s="200" t="s">
        <v>219</v>
      </c>
      <c r="D81" s="194">
        <f>+SUM(D74:D80)</f>
        <v>1632</v>
      </c>
      <c r="E81" s="194"/>
      <c r="F81" s="194"/>
      <c r="G81" s="194"/>
      <c r="K81" s="264"/>
      <c r="L81" s="264"/>
      <c r="M81" s="204" t="s">
        <v>285</v>
      </c>
      <c r="N81" s="184"/>
      <c r="O81" s="196">
        <v>5</v>
      </c>
      <c r="P81" s="198"/>
      <c r="Q81" s="198">
        <v>17474</v>
      </c>
    </row>
    <row r="82" spans="2:17" ht="18.75" x14ac:dyDescent="0.25">
      <c r="B82" s="265" t="s">
        <v>286</v>
      </c>
      <c r="C82" s="266"/>
      <c r="D82" s="266"/>
      <c r="E82" s="266"/>
      <c r="F82" s="266"/>
      <c r="G82" s="267"/>
      <c r="K82" s="264"/>
      <c r="L82" s="264"/>
      <c r="M82" s="204" t="s">
        <v>287</v>
      </c>
      <c r="N82" s="184"/>
      <c r="O82" s="196">
        <v>5</v>
      </c>
      <c r="P82" s="198"/>
      <c r="Q82" s="198">
        <v>17474</v>
      </c>
    </row>
    <row r="83" spans="2:17" ht="60" x14ac:dyDescent="0.25">
      <c r="B83" s="191" t="s">
        <v>211</v>
      </c>
      <c r="C83" s="191" t="s">
        <v>212</v>
      </c>
      <c r="D83" s="191" t="s">
        <v>213</v>
      </c>
      <c r="E83" s="192" t="s">
        <v>214</v>
      </c>
      <c r="F83" s="192" t="s">
        <v>215</v>
      </c>
      <c r="G83" s="191" t="s">
        <v>18</v>
      </c>
      <c r="K83" s="264"/>
      <c r="L83" s="264"/>
      <c r="M83" s="204" t="s">
        <v>288</v>
      </c>
      <c r="N83" s="184"/>
      <c r="O83" s="196"/>
      <c r="P83" s="198"/>
      <c r="Q83" s="198"/>
    </row>
    <row r="84" spans="2:17" x14ac:dyDescent="0.25">
      <c r="B84" s="194">
        <v>1</v>
      </c>
      <c r="C84" s="205">
        <v>45229</v>
      </c>
      <c r="D84" s="194">
        <v>996</v>
      </c>
      <c r="E84" s="194"/>
      <c r="F84" s="194"/>
      <c r="G84" s="194">
        <v>10830</v>
      </c>
      <c r="K84" s="264"/>
      <c r="L84" s="264"/>
      <c r="M84" s="204" t="s">
        <v>289</v>
      </c>
      <c r="N84" s="184"/>
      <c r="O84" s="198"/>
      <c r="P84" s="198"/>
      <c r="Q84" s="198"/>
    </row>
    <row r="85" spans="2:17" x14ac:dyDescent="0.25">
      <c r="B85" s="194"/>
      <c r="C85" s="200"/>
      <c r="D85" s="194"/>
      <c r="E85" s="194"/>
      <c r="F85" s="194"/>
      <c r="G85" s="194"/>
      <c r="K85" s="264"/>
      <c r="L85" s="264"/>
      <c r="M85" s="204" t="s">
        <v>290</v>
      </c>
      <c r="N85" s="198"/>
      <c r="O85" s="198"/>
      <c r="P85" s="198"/>
      <c r="Q85" s="198"/>
    </row>
    <row r="86" spans="2:17" x14ac:dyDescent="0.25">
      <c r="B86" s="194"/>
      <c r="C86" s="200"/>
      <c r="D86" s="194"/>
      <c r="E86" s="194"/>
      <c r="F86" s="194"/>
      <c r="G86" s="194"/>
      <c r="K86" s="264"/>
      <c r="L86" s="264"/>
      <c r="M86" s="204" t="s">
        <v>291</v>
      </c>
      <c r="N86" s="198"/>
      <c r="O86" s="198"/>
      <c r="P86" s="198"/>
      <c r="Q86" s="198"/>
    </row>
    <row r="87" spans="2:17" x14ac:dyDescent="0.25">
      <c r="B87" s="194"/>
      <c r="C87" s="200"/>
      <c r="D87" s="194"/>
      <c r="E87" s="194"/>
      <c r="F87" s="194"/>
      <c r="G87" s="194"/>
      <c r="K87" s="264"/>
      <c r="L87" s="264"/>
      <c r="M87" s="204" t="s">
        <v>292</v>
      </c>
      <c r="N87" s="198"/>
      <c r="O87" s="198"/>
      <c r="P87" s="198"/>
      <c r="Q87" s="198"/>
    </row>
    <row r="88" spans="2:17" x14ac:dyDescent="0.25">
      <c r="B88" s="194"/>
      <c r="C88" s="200"/>
      <c r="D88" s="194"/>
      <c r="E88" s="194"/>
      <c r="F88" s="194"/>
      <c r="G88" s="194"/>
      <c r="K88" s="264"/>
      <c r="L88" s="264"/>
      <c r="M88" s="204" t="s">
        <v>293</v>
      </c>
      <c r="N88" s="198"/>
      <c r="O88" s="198"/>
      <c r="P88" s="198"/>
      <c r="Q88" s="198"/>
    </row>
    <row r="89" spans="2:17" x14ac:dyDescent="0.25">
      <c r="B89" s="194"/>
      <c r="C89" s="200"/>
      <c r="D89" s="194"/>
      <c r="E89" s="194"/>
      <c r="F89" s="194"/>
      <c r="G89" s="194"/>
      <c r="K89" s="264"/>
      <c r="L89" s="264"/>
      <c r="M89" s="204" t="s">
        <v>255</v>
      </c>
      <c r="N89" s="198"/>
      <c r="O89" s="198"/>
      <c r="P89" s="198"/>
      <c r="Q89" s="198"/>
    </row>
    <row r="90" spans="2:17" x14ac:dyDescent="0.25">
      <c r="B90" s="194"/>
      <c r="C90" s="200"/>
      <c r="D90" s="194"/>
      <c r="E90" s="194"/>
      <c r="F90" s="194"/>
      <c r="G90" s="194"/>
      <c r="K90" s="264"/>
      <c r="L90" s="264"/>
      <c r="M90" s="204" t="s">
        <v>256</v>
      </c>
      <c r="N90" s="198"/>
      <c r="O90" s="198"/>
      <c r="P90" s="198"/>
      <c r="Q90" s="198"/>
    </row>
    <row r="91" spans="2:17" x14ac:dyDescent="0.25">
      <c r="B91" s="194"/>
      <c r="C91" s="200" t="s">
        <v>219</v>
      </c>
      <c r="D91" s="184">
        <f>+SUM(D84:D90)</f>
        <v>996</v>
      </c>
      <c r="E91" s="194"/>
      <c r="F91" s="194"/>
      <c r="G91" s="194"/>
      <c r="K91" s="264"/>
      <c r="L91" s="264"/>
      <c r="M91" s="204" t="s">
        <v>257</v>
      </c>
      <c r="N91" s="198"/>
      <c r="O91" s="198"/>
      <c r="P91" s="198"/>
      <c r="Q91" s="198"/>
    </row>
    <row r="92" spans="2:17" x14ac:dyDescent="0.25">
      <c r="K92" s="264"/>
      <c r="L92" s="264"/>
      <c r="M92" s="204" t="s">
        <v>258</v>
      </c>
      <c r="N92" s="198"/>
      <c r="O92" s="198"/>
      <c r="P92" s="198"/>
      <c r="Q92" s="198"/>
    </row>
    <row r="93" spans="2:17" x14ac:dyDescent="0.25">
      <c r="K93" s="264"/>
      <c r="L93" s="264"/>
      <c r="M93" s="204" t="s">
        <v>294</v>
      </c>
      <c r="N93" s="198"/>
      <c r="O93" s="198"/>
      <c r="P93" s="198"/>
      <c r="Q93" s="198"/>
    </row>
    <row r="94" spans="2:17" x14ac:dyDescent="0.25">
      <c r="K94" s="264"/>
      <c r="L94" s="264"/>
      <c r="M94" s="204" t="s">
        <v>260</v>
      </c>
      <c r="N94" s="198"/>
      <c r="O94" s="198"/>
      <c r="P94" s="198"/>
      <c r="Q94" s="198"/>
    </row>
    <row r="95" spans="2:17" x14ac:dyDescent="0.25">
      <c r="K95" s="264"/>
      <c r="L95" s="264"/>
      <c r="M95" s="204" t="s">
        <v>261</v>
      </c>
      <c r="N95" s="198"/>
      <c r="O95" s="198"/>
      <c r="P95" s="198"/>
      <c r="Q95" s="198"/>
    </row>
    <row r="96" spans="2:17" x14ac:dyDescent="0.25">
      <c r="K96" s="264"/>
      <c r="L96" s="264"/>
      <c r="M96" s="204" t="s">
        <v>262</v>
      </c>
      <c r="N96" s="198"/>
      <c r="O96" s="198"/>
      <c r="P96" s="198"/>
      <c r="Q96" s="198"/>
    </row>
    <row r="97" spans="11:17" x14ac:dyDescent="0.25">
      <c r="K97" s="264"/>
      <c r="L97" s="264"/>
      <c r="M97" s="204" t="s">
        <v>295</v>
      </c>
      <c r="N97" s="198"/>
      <c r="O97" s="198"/>
      <c r="P97" s="198"/>
      <c r="Q97" s="198"/>
    </row>
    <row r="98" spans="11:17" x14ac:dyDescent="0.25">
      <c r="K98" s="264"/>
      <c r="L98" s="264"/>
      <c r="M98" s="204" t="s">
        <v>296</v>
      </c>
      <c r="N98" s="198"/>
      <c r="O98" s="198"/>
      <c r="P98" s="198"/>
      <c r="Q98" s="198"/>
    </row>
    <row r="99" spans="11:17" x14ac:dyDescent="0.25">
      <c r="K99" s="264"/>
      <c r="L99" s="264"/>
      <c r="M99" s="204" t="s">
        <v>297</v>
      </c>
      <c r="N99" s="198"/>
      <c r="O99" s="198"/>
      <c r="P99" s="198"/>
      <c r="Q99" s="198"/>
    </row>
    <row r="100" spans="11:17" x14ac:dyDescent="0.25">
      <c r="K100" s="264"/>
      <c r="L100" s="264"/>
      <c r="M100" s="204" t="s">
        <v>298</v>
      </c>
      <c r="N100" s="198"/>
      <c r="O100" s="198"/>
      <c r="P100" s="198"/>
      <c r="Q100" s="198"/>
    </row>
    <row r="101" spans="11:17" x14ac:dyDescent="0.25">
      <c r="K101" s="264"/>
      <c r="L101" s="264"/>
      <c r="M101" s="204" t="s">
        <v>299</v>
      </c>
      <c r="N101" s="198"/>
      <c r="O101" s="198"/>
      <c r="P101" s="198"/>
      <c r="Q101" s="198"/>
    </row>
    <row r="102" spans="11:17" x14ac:dyDescent="0.25">
      <c r="K102" s="264"/>
      <c r="L102" s="264"/>
      <c r="M102" s="204" t="s">
        <v>300</v>
      </c>
      <c r="N102" s="198"/>
      <c r="O102" s="198"/>
      <c r="P102" s="198"/>
      <c r="Q102" s="198"/>
    </row>
    <row r="103" spans="11:17" x14ac:dyDescent="0.25">
      <c r="K103" s="264"/>
      <c r="L103" s="264"/>
      <c r="M103" s="204" t="s">
        <v>301</v>
      </c>
      <c r="N103" s="198"/>
      <c r="O103" s="198"/>
      <c r="P103" s="198"/>
      <c r="Q103" s="198"/>
    </row>
    <row r="104" spans="11:17" x14ac:dyDescent="0.25">
      <c r="K104" s="264"/>
      <c r="L104" s="264"/>
      <c r="M104" s="204" t="s">
        <v>302</v>
      </c>
      <c r="N104" s="198"/>
      <c r="O104" s="198"/>
      <c r="P104" s="198"/>
      <c r="Q104" s="198"/>
    </row>
    <row r="105" spans="11:17" x14ac:dyDescent="0.25">
      <c r="K105" s="264"/>
      <c r="L105" s="264"/>
      <c r="M105" s="204" t="s">
        <v>303</v>
      </c>
      <c r="N105" s="198"/>
      <c r="O105" s="198"/>
      <c r="P105" s="198"/>
      <c r="Q105" s="198"/>
    </row>
    <row r="106" spans="11:17" x14ac:dyDescent="0.25">
      <c r="K106" s="264"/>
      <c r="L106" s="264"/>
      <c r="M106" s="204" t="s">
        <v>304</v>
      </c>
      <c r="N106" s="198"/>
      <c r="O106" s="198"/>
      <c r="P106" s="198"/>
      <c r="Q106" s="198"/>
    </row>
    <row r="107" spans="11:17" x14ac:dyDescent="0.25">
      <c r="K107" s="264"/>
      <c r="L107" s="264"/>
      <c r="M107" s="204" t="s">
        <v>305</v>
      </c>
      <c r="N107" s="198"/>
      <c r="O107" s="198"/>
      <c r="P107" s="198"/>
      <c r="Q107" s="198"/>
    </row>
    <row r="108" spans="11:17" x14ac:dyDescent="0.25">
      <c r="K108" s="264"/>
      <c r="L108" s="264"/>
      <c r="M108" s="204" t="s">
        <v>306</v>
      </c>
      <c r="N108" s="198"/>
      <c r="O108" s="198"/>
      <c r="P108" s="198"/>
      <c r="Q108" s="198"/>
    </row>
    <row r="109" spans="11:17" x14ac:dyDescent="0.25">
      <c r="K109" s="264"/>
      <c r="L109" s="264"/>
      <c r="M109" s="204" t="s">
        <v>307</v>
      </c>
      <c r="N109" s="198"/>
      <c r="O109" s="198"/>
      <c r="P109" s="198"/>
      <c r="Q109" s="198"/>
    </row>
    <row r="110" spans="11:17" x14ac:dyDescent="0.25">
      <c r="K110" s="264"/>
      <c r="L110" s="264"/>
      <c r="M110" s="204" t="s">
        <v>308</v>
      </c>
      <c r="N110" s="198"/>
      <c r="O110" s="198"/>
      <c r="P110" s="198"/>
      <c r="Q110" s="198"/>
    </row>
    <row r="111" spans="11:17" x14ac:dyDescent="0.25">
      <c r="K111" s="264"/>
      <c r="L111" s="264"/>
      <c r="M111" s="204" t="s">
        <v>309</v>
      </c>
      <c r="N111" s="198"/>
      <c r="O111" s="198"/>
      <c r="P111" s="198"/>
      <c r="Q111" s="198"/>
    </row>
    <row r="112" spans="11:17" x14ac:dyDescent="0.25">
      <c r="K112" s="264"/>
      <c r="L112" s="264"/>
      <c r="M112" s="204" t="s">
        <v>310</v>
      </c>
      <c r="N112" s="198"/>
      <c r="O112" s="198"/>
      <c r="P112" s="198"/>
      <c r="Q112" s="198"/>
    </row>
    <row r="113" spans="11:17" ht="30" x14ac:dyDescent="0.25">
      <c r="K113" s="264" t="s">
        <v>311</v>
      </c>
      <c r="L113" s="264"/>
      <c r="M113" s="204" t="s">
        <v>227</v>
      </c>
      <c r="N113" s="198">
        <v>25</v>
      </c>
      <c r="O113" s="294" t="s">
        <v>388</v>
      </c>
      <c r="P113" s="198">
        <v>21</v>
      </c>
      <c r="Q113" s="198">
        <v>17474</v>
      </c>
    </row>
    <row r="114" spans="11:17" x14ac:dyDescent="0.25">
      <c r="K114" s="264"/>
      <c r="L114" s="264"/>
      <c r="M114" s="204" t="s">
        <v>228</v>
      </c>
      <c r="N114" s="198"/>
      <c r="O114" s="198"/>
      <c r="P114" s="198"/>
      <c r="Q114" s="198"/>
    </row>
    <row r="115" spans="11:17" x14ac:dyDescent="0.25">
      <c r="K115" s="264"/>
      <c r="L115" s="264"/>
      <c r="M115" s="204" t="s">
        <v>229</v>
      </c>
      <c r="N115" s="198"/>
      <c r="O115" s="198"/>
      <c r="P115" s="198"/>
      <c r="Q115" s="198"/>
    </row>
    <row r="116" spans="11:17" x14ac:dyDescent="0.25">
      <c r="K116" s="264"/>
      <c r="L116" s="264"/>
      <c r="M116" s="204" t="s">
        <v>230</v>
      </c>
      <c r="N116" s="198"/>
      <c r="O116" s="198"/>
      <c r="P116" s="198"/>
      <c r="Q116" s="198"/>
    </row>
    <row r="117" spans="11:17" x14ac:dyDescent="0.25">
      <c r="K117" s="264"/>
      <c r="L117" s="264"/>
      <c r="M117" s="204" t="s">
        <v>231</v>
      </c>
      <c r="N117" s="198"/>
      <c r="O117" s="198"/>
      <c r="P117" s="198"/>
      <c r="Q117" s="198"/>
    </row>
    <row r="118" spans="11:17" x14ac:dyDescent="0.25">
      <c r="K118" s="264"/>
      <c r="L118" s="264"/>
      <c r="M118" s="204" t="s">
        <v>232</v>
      </c>
      <c r="N118" s="198"/>
      <c r="O118" s="198"/>
      <c r="P118" s="198"/>
      <c r="Q118" s="198"/>
    </row>
    <row r="119" spans="11:17" x14ac:dyDescent="0.25">
      <c r="K119" s="264"/>
      <c r="L119" s="264"/>
      <c r="M119" s="204" t="s">
        <v>233</v>
      </c>
      <c r="N119" s="198"/>
      <c r="O119" s="198"/>
      <c r="P119" s="198"/>
      <c r="Q119" s="198"/>
    </row>
    <row r="120" spans="11:17" x14ac:dyDescent="0.25">
      <c r="K120" s="264" t="s">
        <v>312</v>
      </c>
      <c r="L120" s="264" t="s">
        <v>227</v>
      </c>
      <c r="M120" s="204" t="s">
        <v>313</v>
      </c>
      <c r="N120" s="198"/>
      <c r="O120" s="198"/>
      <c r="P120" s="198"/>
      <c r="Q120" s="198"/>
    </row>
    <row r="121" spans="11:17" x14ac:dyDescent="0.25">
      <c r="K121" s="264"/>
      <c r="L121" s="264"/>
      <c r="M121" s="204" t="s">
        <v>314</v>
      </c>
      <c r="N121" s="198"/>
      <c r="O121" s="198"/>
      <c r="P121" s="198"/>
      <c r="Q121" s="198"/>
    </row>
    <row r="122" spans="11:17" x14ac:dyDescent="0.25">
      <c r="K122" s="264"/>
      <c r="L122" s="264" t="s">
        <v>228</v>
      </c>
      <c r="M122" s="204" t="s">
        <v>313</v>
      </c>
      <c r="N122" s="198"/>
      <c r="O122" s="198"/>
      <c r="P122" s="198"/>
      <c r="Q122" s="198"/>
    </row>
    <row r="123" spans="11:17" x14ac:dyDescent="0.25">
      <c r="K123" s="264"/>
      <c r="L123" s="264"/>
      <c r="M123" s="204" t="s">
        <v>314</v>
      </c>
      <c r="N123" s="198"/>
      <c r="O123" s="198"/>
      <c r="P123" s="198"/>
      <c r="Q123" s="198"/>
    </row>
    <row r="124" spans="11:17" x14ac:dyDescent="0.25">
      <c r="K124" s="264"/>
      <c r="L124" s="264" t="s">
        <v>229</v>
      </c>
      <c r="M124" s="204" t="s">
        <v>313</v>
      </c>
      <c r="N124" s="198"/>
      <c r="O124" s="198"/>
      <c r="P124" s="198"/>
      <c r="Q124" s="198"/>
    </row>
    <row r="125" spans="11:17" x14ac:dyDescent="0.25">
      <c r="K125" s="264"/>
      <c r="L125" s="264"/>
      <c r="M125" s="204" t="s">
        <v>314</v>
      </c>
      <c r="N125" s="198"/>
      <c r="O125" s="198"/>
      <c r="P125" s="198"/>
      <c r="Q125" s="198"/>
    </row>
    <row r="126" spans="11:17" x14ac:dyDescent="0.25">
      <c r="K126" s="264"/>
      <c r="L126" s="264" t="s">
        <v>230</v>
      </c>
      <c r="M126" s="204" t="s">
        <v>313</v>
      </c>
      <c r="N126" s="198"/>
      <c r="O126" s="198"/>
      <c r="P126" s="198"/>
      <c r="Q126" s="198"/>
    </row>
    <row r="127" spans="11:17" x14ac:dyDescent="0.25">
      <c r="K127" s="264"/>
      <c r="L127" s="264"/>
      <c r="M127" s="204" t="s">
        <v>314</v>
      </c>
      <c r="N127" s="198"/>
      <c r="O127" s="198"/>
      <c r="P127" s="198"/>
      <c r="Q127" s="198"/>
    </row>
    <row r="128" spans="11:17" x14ac:dyDescent="0.25">
      <c r="K128" s="264"/>
      <c r="L128" s="264" t="s">
        <v>231</v>
      </c>
      <c r="M128" s="204" t="s">
        <v>313</v>
      </c>
      <c r="N128" s="198"/>
      <c r="O128" s="198"/>
      <c r="P128" s="198"/>
      <c r="Q128" s="198"/>
    </row>
    <row r="129" spans="11:17" x14ac:dyDescent="0.25">
      <c r="K129" s="264"/>
      <c r="L129" s="264"/>
      <c r="M129" s="204" t="s">
        <v>314</v>
      </c>
      <c r="N129" s="198"/>
      <c r="O129" s="198"/>
      <c r="P129" s="198"/>
      <c r="Q129" s="198"/>
    </row>
    <row r="130" spans="11:17" x14ac:dyDescent="0.25">
      <c r="K130" s="264"/>
      <c r="L130" s="264" t="s">
        <v>232</v>
      </c>
      <c r="M130" s="204" t="s">
        <v>313</v>
      </c>
      <c r="N130" s="198"/>
      <c r="O130" s="198"/>
      <c r="P130" s="198"/>
      <c r="Q130" s="198"/>
    </row>
    <row r="131" spans="11:17" x14ac:dyDescent="0.25">
      <c r="K131" s="264"/>
      <c r="L131" s="264"/>
      <c r="M131" s="204" t="s">
        <v>314</v>
      </c>
      <c r="N131" s="198"/>
      <c r="O131" s="198"/>
      <c r="P131" s="198"/>
      <c r="Q131" s="198"/>
    </row>
    <row r="132" spans="11:17" x14ac:dyDescent="0.25">
      <c r="K132" s="264"/>
      <c r="L132" s="264" t="s">
        <v>233</v>
      </c>
      <c r="M132" s="204" t="s">
        <v>313</v>
      </c>
      <c r="N132" s="198"/>
      <c r="O132" s="198"/>
      <c r="P132" s="198"/>
      <c r="Q132" s="198"/>
    </row>
    <row r="133" spans="11:17" x14ac:dyDescent="0.25">
      <c r="K133" s="264"/>
      <c r="L133" s="264"/>
      <c r="M133" s="204" t="s">
        <v>314</v>
      </c>
      <c r="N133" s="198"/>
      <c r="O133" s="198"/>
      <c r="P133" s="198"/>
      <c r="Q133" s="198"/>
    </row>
    <row r="134" spans="11:17" x14ac:dyDescent="0.25">
      <c r="K134" s="264"/>
      <c r="L134" s="264" t="s">
        <v>234</v>
      </c>
      <c r="M134" s="204" t="s">
        <v>313</v>
      </c>
      <c r="N134" s="198"/>
      <c r="O134" s="198"/>
      <c r="P134" s="198"/>
      <c r="Q134" s="198"/>
    </row>
    <row r="135" spans="11:17" x14ac:dyDescent="0.25">
      <c r="K135" s="264"/>
      <c r="L135" s="264"/>
      <c r="M135" s="204" t="s">
        <v>314</v>
      </c>
      <c r="N135" s="198"/>
      <c r="O135" s="198"/>
      <c r="P135" s="198"/>
      <c r="Q135" s="198"/>
    </row>
    <row r="136" spans="11:17" x14ac:dyDescent="0.25">
      <c r="K136" s="264"/>
      <c r="L136" s="264" t="s">
        <v>235</v>
      </c>
      <c r="M136" s="204" t="s">
        <v>313</v>
      </c>
      <c r="N136" s="198"/>
      <c r="O136" s="198"/>
      <c r="P136" s="198"/>
      <c r="Q136" s="198"/>
    </row>
    <row r="137" spans="11:17" x14ac:dyDescent="0.25">
      <c r="K137" s="264"/>
      <c r="L137" s="264"/>
      <c r="M137" s="204" t="s">
        <v>314</v>
      </c>
      <c r="N137" s="198"/>
      <c r="O137" s="198"/>
      <c r="P137" s="198"/>
      <c r="Q137" s="198"/>
    </row>
    <row r="138" spans="11:17" x14ac:dyDescent="0.25">
      <c r="K138" s="264" t="s">
        <v>315</v>
      </c>
      <c r="L138" s="264"/>
      <c r="M138" s="204" t="s">
        <v>316</v>
      </c>
      <c r="N138" s="198"/>
      <c r="O138" s="198"/>
      <c r="P138" s="198"/>
      <c r="Q138" s="198"/>
    </row>
    <row r="139" spans="11:17" x14ac:dyDescent="0.25">
      <c r="K139" s="264"/>
      <c r="L139" s="264"/>
      <c r="M139" s="204" t="s">
        <v>227</v>
      </c>
      <c r="N139" s="198"/>
      <c r="O139" s="198"/>
      <c r="P139" s="198"/>
      <c r="Q139" s="198"/>
    </row>
    <row r="140" spans="11:17" x14ac:dyDescent="0.25">
      <c r="K140" s="264"/>
      <c r="L140" s="264"/>
      <c r="M140" s="204" t="s">
        <v>228</v>
      </c>
      <c r="N140" s="198"/>
      <c r="O140" s="198"/>
      <c r="P140" s="198"/>
      <c r="Q140" s="198"/>
    </row>
    <row r="141" spans="11:17" x14ac:dyDescent="0.25">
      <c r="K141" s="264"/>
      <c r="L141" s="264"/>
      <c r="M141" s="204" t="s">
        <v>229</v>
      </c>
      <c r="N141" s="198"/>
      <c r="O141" s="198"/>
      <c r="P141" s="198"/>
      <c r="Q141" s="198"/>
    </row>
    <row r="142" spans="11:17" x14ac:dyDescent="0.25">
      <c r="K142" s="264"/>
      <c r="L142" s="264"/>
      <c r="M142" s="204" t="s">
        <v>230</v>
      </c>
      <c r="N142" s="198"/>
      <c r="O142" s="198"/>
      <c r="P142" s="198"/>
      <c r="Q142" s="198"/>
    </row>
    <row r="143" spans="11:17" x14ac:dyDescent="0.25">
      <c r="K143" s="264"/>
      <c r="L143" s="264"/>
      <c r="M143" s="204" t="s">
        <v>231</v>
      </c>
      <c r="N143" s="198"/>
      <c r="O143" s="198"/>
      <c r="P143" s="198"/>
      <c r="Q143" s="198"/>
    </row>
    <row r="144" spans="11:17" x14ac:dyDescent="0.25">
      <c r="K144" s="264"/>
      <c r="L144" s="264"/>
      <c r="M144" s="204" t="s">
        <v>232</v>
      </c>
      <c r="N144" s="198"/>
      <c r="O144" s="198"/>
      <c r="P144" s="198"/>
      <c r="Q144" s="198"/>
    </row>
    <row r="145" spans="11:17" x14ac:dyDescent="0.25">
      <c r="K145" s="264"/>
      <c r="L145" s="264"/>
      <c r="M145" s="204" t="s">
        <v>233</v>
      </c>
      <c r="N145" s="198"/>
      <c r="O145" s="198"/>
      <c r="P145" s="198"/>
      <c r="Q145" s="198"/>
    </row>
    <row r="146" spans="11:17" x14ac:dyDescent="0.25">
      <c r="K146" s="264"/>
      <c r="L146" s="264"/>
      <c r="M146" s="204" t="s">
        <v>234</v>
      </c>
      <c r="N146" s="198"/>
      <c r="O146" s="198"/>
      <c r="P146" s="198"/>
      <c r="Q146" s="198"/>
    </row>
    <row r="147" spans="11:17" x14ac:dyDescent="0.25">
      <c r="K147" s="264" t="s">
        <v>317</v>
      </c>
      <c r="L147" s="264"/>
      <c r="M147" s="204" t="s">
        <v>316</v>
      </c>
      <c r="N147" s="198"/>
      <c r="O147" s="198"/>
      <c r="P147" s="198"/>
      <c r="Q147" s="198"/>
    </row>
    <row r="148" spans="11:17" x14ac:dyDescent="0.25">
      <c r="K148" s="264"/>
      <c r="L148" s="264"/>
      <c r="M148" s="204" t="s">
        <v>227</v>
      </c>
      <c r="N148" s="198"/>
      <c r="O148" s="198"/>
      <c r="P148" s="198"/>
      <c r="Q148" s="198"/>
    </row>
    <row r="149" spans="11:17" x14ac:dyDescent="0.25">
      <c r="K149" s="264"/>
      <c r="L149" s="264"/>
      <c r="M149" s="204" t="s">
        <v>228</v>
      </c>
      <c r="N149" s="198"/>
      <c r="O149" s="198"/>
      <c r="P149" s="198"/>
      <c r="Q149" s="198"/>
    </row>
    <row r="150" spans="11:17" x14ac:dyDescent="0.25">
      <c r="K150" s="264"/>
      <c r="L150" s="264"/>
      <c r="M150" s="204" t="s">
        <v>229</v>
      </c>
      <c r="N150" s="198"/>
      <c r="O150" s="198"/>
      <c r="P150" s="198"/>
      <c r="Q150" s="198"/>
    </row>
    <row r="151" spans="11:17" x14ac:dyDescent="0.25">
      <c r="K151" s="264"/>
      <c r="L151" s="264"/>
      <c r="M151" s="204" t="s">
        <v>230</v>
      </c>
      <c r="N151" s="198"/>
      <c r="O151" s="198"/>
      <c r="P151" s="198"/>
      <c r="Q151" s="198"/>
    </row>
    <row r="152" spans="11:17" x14ac:dyDescent="0.25">
      <c r="K152" s="264"/>
      <c r="L152" s="264"/>
      <c r="M152" s="204" t="s">
        <v>231</v>
      </c>
      <c r="N152" s="198"/>
      <c r="O152" s="198"/>
      <c r="P152" s="198"/>
      <c r="Q152" s="198"/>
    </row>
    <row r="153" spans="11:17" x14ac:dyDescent="0.25">
      <c r="K153" s="264"/>
      <c r="L153" s="264"/>
      <c r="M153" s="204" t="s">
        <v>232</v>
      </c>
      <c r="N153" s="198"/>
      <c r="O153" s="198"/>
      <c r="P153" s="198"/>
      <c r="Q153" s="198"/>
    </row>
    <row r="154" spans="11:17" x14ac:dyDescent="0.25">
      <c r="K154" s="264"/>
      <c r="L154" s="264"/>
      <c r="M154" s="204" t="s">
        <v>233</v>
      </c>
      <c r="N154" s="198"/>
      <c r="O154" s="198"/>
      <c r="P154" s="198"/>
      <c r="Q154" s="198"/>
    </row>
    <row r="155" spans="11:17" x14ac:dyDescent="0.25">
      <c r="K155" s="264"/>
      <c r="L155" s="264"/>
      <c r="M155" s="204" t="s">
        <v>234</v>
      </c>
      <c r="N155" s="198"/>
      <c r="O155" s="198"/>
      <c r="P155" s="198"/>
      <c r="Q155" s="198"/>
    </row>
    <row r="156" spans="11:17" x14ac:dyDescent="0.25">
      <c r="K156" s="273" t="s">
        <v>318</v>
      </c>
      <c r="L156" s="273"/>
      <c r="M156" s="215" t="s">
        <v>227</v>
      </c>
      <c r="N156" s="198"/>
      <c r="O156" s="198"/>
      <c r="P156" s="198"/>
      <c r="Q156" s="198"/>
    </row>
    <row r="157" spans="11:17" x14ac:dyDescent="0.25">
      <c r="K157" s="273"/>
      <c r="L157" s="273"/>
      <c r="M157" s="215" t="s">
        <v>228</v>
      </c>
      <c r="N157" s="198"/>
      <c r="O157" s="198"/>
      <c r="P157" s="198"/>
      <c r="Q157" s="198"/>
    </row>
    <row r="158" spans="11:17" x14ac:dyDescent="0.25">
      <c r="K158" s="273"/>
      <c r="L158" s="273"/>
      <c r="M158" s="215" t="s">
        <v>229</v>
      </c>
      <c r="N158" s="198"/>
      <c r="O158" s="198"/>
      <c r="P158" s="198"/>
      <c r="Q158" s="198"/>
    </row>
    <row r="159" spans="11:17" x14ac:dyDescent="0.25">
      <c r="K159" s="273"/>
      <c r="L159" s="273"/>
      <c r="M159" s="215" t="s">
        <v>230</v>
      </c>
      <c r="N159" s="198"/>
      <c r="O159" s="198"/>
      <c r="P159" s="198"/>
      <c r="Q159" s="198"/>
    </row>
    <row r="160" spans="11:17" x14ac:dyDescent="0.25">
      <c r="K160" s="273"/>
      <c r="L160" s="273"/>
      <c r="M160" s="215" t="s">
        <v>231</v>
      </c>
      <c r="N160" s="198"/>
      <c r="O160" s="198"/>
      <c r="P160" s="198"/>
      <c r="Q160" s="198"/>
    </row>
    <row r="161" spans="11:17" x14ac:dyDescent="0.25">
      <c r="K161" s="273"/>
      <c r="L161" s="273"/>
      <c r="M161" s="215" t="s">
        <v>232</v>
      </c>
      <c r="N161" s="198"/>
      <c r="O161" s="198"/>
      <c r="P161" s="198"/>
      <c r="Q161" s="198"/>
    </row>
    <row r="162" spans="11:17" x14ac:dyDescent="0.25">
      <c r="K162" s="273"/>
      <c r="L162" s="273"/>
      <c r="M162" s="215" t="s">
        <v>233</v>
      </c>
      <c r="N162" s="198"/>
      <c r="O162" s="198"/>
      <c r="P162" s="198"/>
      <c r="Q162" s="198"/>
    </row>
    <row r="163" spans="11:17" x14ac:dyDescent="0.25">
      <c r="K163" s="273"/>
      <c r="L163" s="273"/>
      <c r="M163" s="215" t="s">
        <v>234</v>
      </c>
      <c r="N163" s="198"/>
      <c r="O163" s="198"/>
      <c r="P163" s="198"/>
      <c r="Q163" s="198"/>
    </row>
    <row r="164" spans="11:17" x14ac:dyDescent="0.25">
      <c r="K164" s="273"/>
      <c r="L164" s="273"/>
      <c r="M164" s="215" t="s">
        <v>235</v>
      </c>
      <c r="N164" s="198"/>
      <c r="O164" s="198"/>
      <c r="P164" s="198"/>
      <c r="Q164" s="198"/>
    </row>
    <row r="165" spans="11:17" x14ac:dyDescent="0.25">
      <c r="K165" s="273" t="s">
        <v>319</v>
      </c>
      <c r="L165" s="273"/>
      <c r="M165" s="215" t="s">
        <v>227</v>
      </c>
      <c r="N165" s="198"/>
      <c r="O165" s="198"/>
      <c r="P165" s="198"/>
      <c r="Q165" s="198"/>
    </row>
    <row r="166" spans="11:17" x14ac:dyDescent="0.25">
      <c r="K166" s="273"/>
      <c r="L166" s="273"/>
      <c r="M166" s="215" t="s">
        <v>228</v>
      </c>
      <c r="N166" s="198"/>
      <c r="O166" s="198"/>
      <c r="P166" s="198"/>
      <c r="Q166" s="198"/>
    </row>
    <row r="167" spans="11:17" x14ac:dyDescent="0.25">
      <c r="K167" s="273"/>
      <c r="L167" s="273"/>
      <c r="M167" s="215" t="s">
        <v>229</v>
      </c>
      <c r="N167" s="198"/>
      <c r="O167" s="198"/>
      <c r="P167" s="198"/>
      <c r="Q167" s="198"/>
    </row>
    <row r="168" spans="11:17" x14ac:dyDescent="0.25">
      <c r="K168" s="273"/>
      <c r="L168" s="273"/>
      <c r="M168" s="215" t="s">
        <v>230</v>
      </c>
      <c r="N168" s="198"/>
      <c r="O168" s="198"/>
      <c r="P168" s="198"/>
      <c r="Q168" s="198"/>
    </row>
    <row r="169" spans="11:17" x14ac:dyDescent="0.25">
      <c r="K169" s="273"/>
      <c r="L169" s="273"/>
      <c r="M169" s="215" t="s">
        <v>231</v>
      </c>
      <c r="N169" s="198"/>
      <c r="O169" s="198"/>
      <c r="P169" s="198"/>
      <c r="Q169" s="198"/>
    </row>
    <row r="170" spans="11:17" x14ac:dyDescent="0.25">
      <c r="K170" s="273"/>
      <c r="L170" s="273"/>
      <c r="M170" s="215" t="s">
        <v>232</v>
      </c>
      <c r="N170" s="198"/>
      <c r="O170" s="198"/>
      <c r="P170" s="198"/>
      <c r="Q170" s="198"/>
    </row>
    <row r="171" spans="11:17" x14ac:dyDescent="0.25">
      <c r="K171" s="273"/>
      <c r="L171" s="273"/>
      <c r="M171" s="215" t="s">
        <v>233</v>
      </c>
      <c r="N171" s="198"/>
      <c r="O171" s="198"/>
      <c r="P171" s="198"/>
      <c r="Q171" s="198"/>
    </row>
    <row r="172" spans="11:17" x14ac:dyDescent="0.25">
      <c r="K172" s="273"/>
      <c r="L172" s="273"/>
      <c r="M172" s="215" t="s">
        <v>234</v>
      </c>
      <c r="N172" s="198"/>
      <c r="O172" s="198"/>
      <c r="P172" s="198"/>
      <c r="Q172" s="198"/>
    </row>
    <row r="173" spans="11:17" x14ac:dyDescent="0.25">
      <c r="K173" s="273"/>
      <c r="L173" s="273"/>
      <c r="M173" s="215" t="s">
        <v>235</v>
      </c>
      <c r="N173" s="198"/>
      <c r="O173" s="198"/>
      <c r="P173" s="198"/>
      <c r="Q173" s="198"/>
    </row>
    <row r="174" spans="11:17" x14ac:dyDescent="0.25">
      <c r="K174" s="273" t="s">
        <v>320</v>
      </c>
      <c r="L174" s="273"/>
      <c r="M174" s="215" t="s">
        <v>227</v>
      </c>
      <c r="N174" s="198"/>
      <c r="O174" s="198"/>
      <c r="P174" s="198"/>
      <c r="Q174" s="198"/>
    </row>
    <row r="175" spans="11:17" x14ac:dyDescent="0.25">
      <c r="K175" s="273"/>
      <c r="L175" s="273"/>
      <c r="M175" s="215" t="s">
        <v>228</v>
      </c>
      <c r="N175" s="198"/>
      <c r="O175" s="198"/>
      <c r="P175" s="198"/>
      <c r="Q175" s="198"/>
    </row>
    <row r="176" spans="11:17" x14ac:dyDescent="0.25">
      <c r="K176" s="273"/>
      <c r="L176" s="273"/>
      <c r="M176" s="215" t="s">
        <v>229</v>
      </c>
      <c r="N176" s="198"/>
      <c r="O176" s="198"/>
      <c r="P176" s="198"/>
      <c r="Q176" s="198"/>
    </row>
    <row r="177" spans="11:17" x14ac:dyDescent="0.25">
      <c r="K177" s="273"/>
      <c r="L177" s="273"/>
      <c r="M177" s="215" t="s">
        <v>230</v>
      </c>
      <c r="N177" s="198"/>
      <c r="O177" s="198"/>
      <c r="P177" s="198"/>
      <c r="Q177" s="198"/>
    </row>
    <row r="178" spans="11:17" x14ac:dyDescent="0.25">
      <c r="K178" s="273"/>
      <c r="L178" s="273"/>
      <c r="M178" s="215" t="s">
        <v>231</v>
      </c>
      <c r="N178" s="198"/>
      <c r="O178" s="198"/>
      <c r="P178" s="198"/>
      <c r="Q178" s="198"/>
    </row>
    <row r="179" spans="11:17" x14ac:dyDescent="0.25">
      <c r="K179" s="273"/>
      <c r="L179" s="273"/>
      <c r="M179" s="215" t="s">
        <v>232</v>
      </c>
      <c r="N179" s="198"/>
      <c r="O179" s="198"/>
      <c r="P179" s="198"/>
      <c r="Q179" s="198"/>
    </row>
    <row r="180" spans="11:17" x14ac:dyDescent="0.25">
      <c r="K180" s="273"/>
      <c r="L180" s="273"/>
      <c r="M180" s="215" t="s">
        <v>233</v>
      </c>
      <c r="N180" s="198"/>
      <c r="O180" s="198"/>
      <c r="P180" s="198"/>
      <c r="Q180" s="198"/>
    </row>
    <row r="181" spans="11:17" x14ac:dyDescent="0.25">
      <c r="K181" s="273"/>
      <c r="L181" s="273"/>
      <c r="M181" s="215" t="s">
        <v>234</v>
      </c>
      <c r="N181" s="198"/>
      <c r="O181" s="198"/>
      <c r="P181" s="198"/>
      <c r="Q181" s="198"/>
    </row>
    <row r="182" spans="11:17" ht="18.75" x14ac:dyDescent="0.25">
      <c r="K182" s="274" t="s">
        <v>321</v>
      </c>
      <c r="L182" s="275"/>
      <c r="M182" s="216"/>
      <c r="N182" s="198"/>
      <c r="O182" s="198"/>
      <c r="P182" s="198"/>
      <c r="Q182" s="198"/>
    </row>
    <row r="183" spans="11:17" x14ac:dyDescent="0.25">
      <c r="K183" s="264" t="s">
        <v>322</v>
      </c>
      <c r="L183" s="264" t="s">
        <v>234</v>
      </c>
      <c r="M183" s="204" t="s">
        <v>313</v>
      </c>
      <c r="N183" s="198"/>
      <c r="O183" s="198"/>
      <c r="P183" s="198"/>
      <c r="Q183" s="198"/>
    </row>
    <row r="184" spans="11:17" x14ac:dyDescent="0.25">
      <c r="K184" s="264"/>
      <c r="L184" s="264"/>
      <c r="M184" s="204" t="s">
        <v>314</v>
      </c>
      <c r="N184" s="198"/>
      <c r="O184" s="198"/>
      <c r="P184" s="198"/>
      <c r="Q184" s="198"/>
    </row>
    <row r="185" spans="11:17" x14ac:dyDescent="0.25">
      <c r="K185" s="264"/>
      <c r="L185" s="264"/>
      <c r="M185" s="204" t="s">
        <v>323</v>
      </c>
      <c r="N185" s="198"/>
      <c r="O185" s="198"/>
      <c r="P185" s="198"/>
      <c r="Q185" s="198"/>
    </row>
    <row r="186" spans="11:17" x14ac:dyDescent="0.25">
      <c r="K186" s="264"/>
      <c r="L186" s="264" t="s">
        <v>235</v>
      </c>
      <c r="M186" s="204" t="s">
        <v>313</v>
      </c>
      <c r="N186" s="198"/>
      <c r="O186" s="198"/>
      <c r="P186" s="198"/>
      <c r="Q186" s="198"/>
    </row>
    <row r="187" spans="11:17" x14ac:dyDescent="0.25">
      <c r="K187" s="264"/>
      <c r="L187" s="264"/>
      <c r="M187" s="204" t="s">
        <v>314</v>
      </c>
      <c r="N187" s="198"/>
      <c r="O187" s="198"/>
      <c r="P187" s="198"/>
      <c r="Q187" s="198"/>
    </row>
    <row r="188" spans="11:17" x14ac:dyDescent="0.25">
      <c r="K188" s="264"/>
      <c r="L188" s="264"/>
      <c r="M188" s="204" t="s">
        <v>323</v>
      </c>
      <c r="N188" s="198"/>
      <c r="O188" s="198"/>
      <c r="P188" s="198"/>
      <c r="Q188" s="198"/>
    </row>
    <row r="189" spans="11:17" x14ac:dyDescent="0.25">
      <c r="K189" s="276" t="s">
        <v>324</v>
      </c>
      <c r="L189" s="276"/>
      <c r="M189" s="217" t="s">
        <v>325</v>
      </c>
      <c r="N189" s="198"/>
      <c r="O189" s="198"/>
      <c r="P189" s="198"/>
      <c r="Q189" s="198"/>
    </row>
    <row r="190" spans="11:17" x14ac:dyDescent="0.25">
      <c r="K190" s="276"/>
      <c r="L190" s="276"/>
      <c r="M190" s="217" t="s">
        <v>326</v>
      </c>
      <c r="N190" s="198"/>
      <c r="O190" s="198"/>
      <c r="P190" s="198"/>
      <c r="Q190" s="198"/>
    </row>
    <row r="191" spans="11:17" x14ac:dyDescent="0.25">
      <c r="K191" s="276"/>
      <c r="L191" s="276"/>
      <c r="M191" s="217" t="s">
        <v>327</v>
      </c>
      <c r="N191" s="198"/>
      <c r="O191" s="198"/>
      <c r="P191" s="198"/>
      <c r="Q191" s="198"/>
    </row>
    <row r="192" spans="11:17" x14ac:dyDescent="0.25">
      <c r="K192" s="276"/>
      <c r="L192" s="276"/>
      <c r="M192" s="217" t="s">
        <v>328</v>
      </c>
      <c r="N192" s="198"/>
      <c r="O192" s="198"/>
      <c r="P192" s="198"/>
      <c r="Q192" s="198"/>
    </row>
    <row r="193" spans="11:17" x14ac:dyDescent="0.25">
      <c r="K193" s="276"/>
      <c r="L193" s="276"/>
      <c r="M193" s="217" t="s">
        <v>329</v>
      </c>
      <c r="N193" s="198"/>
      <c r="O193" s="198"/>
      <c r="P193" s="198"/>
      <c r="Q193" s="198"/>
    </row>
    <row r="194" spans="11:17" x14ac:dyDescent="0.25">
      <c r="K194" s="276"/>
      <c r="L194" s="276"/>
      <c r="M194" s="217" t="s">
        <v>330</v>
      </c>
      <c r="N194" s="198"/>
      <c r="O194" s="198"/>
      <c r="P194" s="198"/>
      <c r="Q194" s="198"/>
    </row>
    <row r="195" spans="11:17" x14ac:dyDescent="0.25">
      <c r="K195" s="277" t="s">
        <v>331</v>
      </c>
      <c r="L195" s="277"/>
      <c r="M195" s="218" t="s">
        <v>325</v>
      </c>
      <c r="N195" s="198"/>
      <c r="O195" s="198"/>
      <c r="P195" s="198"/>
      <c r="Q195" s="198"/>
    </row>
    <row r="196" spans="11:17" x14ac:dyDescent="0.25">
      <c r="K196" s="277"/>
      <c r="L196" s="277"/>
      <c r="M196" s="218" t="s">
        <v>326</v>
      </c>
      <c r="N196" s="198"/>
      <c r="O196" s="198"/>
      <c r="P196" s="198"/>
      <c r="Q196" s="198"/>
    </row>
    <row r="197" spans="11:17" x14ac:dyDescent="0.25">
      <c r="K197" s="277"/>
      <c r="L197" s="277"/>
      <c r="M197" s="218" t="s">
        <v>327</v>
      </c>
      <c r="N197" s="198"/>
      <c r="O197" s="198"/>
      <c r="P197" s="198"/>
      <c r="Q197" s="198"/>
    </row>
    <row r="198" spans="11:17" x14ac:dyDescent="0.25">
      <c r="K198" s="277" t="s">
        <v>332</v>
      </c>
      <c r="L198" s="277"/>
      <c r="M198" s="218" t="s">
        <v>333</v>
      </c>
      <c r="N198" s="198"/>
      <c r="O198" s="198"/>
      <c r="P198" s="198"/>
      <c r="Q198" s="198"/>
    </row>
    <row r="199" spans="11:17" x14ac:dyDescent="0.25">
      <c r="K199" s="277"/>
      <c r="L199" s="277"/>
      <c r="M199" s="218" t="s">
        <v>326</v>
      </c>
      <c r="N199" s="198"/>
      <c r="O199" s="198"/>
      <c r="P199" s="198"/>
      <c r="Q199" s="198"/>
    </row>
    <row r="200" spans="11:17" x14ac:dyDescent="0.25">
      <c r="K200" s="277"/>
      <c r="L200" s="277"/>
      <c r="M200" s="218" t="s">
        <v>327</v>
      </c>
      <c r="N200" s="198"/>
      <c r="O200" s="198"/>
      <c r="P200" s="198"/>
      <c r="Q200" s="198"/>
    </row>
    <row r="201" spans="11:17" x14ac:dyDescent="0.25">
      <c r="K201" s="277"/>
      <c r="L201" s="277"/>
      <c r="M201" s="218" t="s">
        <v>329</v>
      </c>
      <c r="N201" s="198"/>
      <c r="O201" s="198"/>
      <c r="P201" s="198"/>
      <c r="Q201" s="198"/>
    </row>
    <row r="202" spans="11:17" x14ac:dyDescent="0.25">
      <c r="K202" s="277"/>
      <c r="L202" s="277"/>
      <c r="M202" s="218" t="s">
        <v>330</v>
      </c>
      <c r="N202" s="198"/>
      <c r="O202" s="198"/>
      <c r="P202" s="198"/>
      <c r="Q202" s="198"/>
    </row>
    <row r="203" spans="11:17" x14ac:dyDescent="0.25">
      <c r="K203" s="277" t="s">
        <v>334</v>
      </c>
      <c r="L203" s="277"/>
      <c r="M203" s="218" t="s">
        <v>234</v>
      </c>
      <c r="N203" s="198"/>
      <c r="O203" s="198"/>
      <c r="P203" s="198"/>
      <c r="Q203" s="198"/>
    </row>
    <row r="204" spans="11:17" x14ac:dyDescent="0.25">
      <c r="K204" s="277" t="s">
        <v>335</v>
      </c>
      <c r="L204" s="277"/>
      <c r="M204" s="218" t="s">
        <v>336</v>
      </c>
      <c r="N204" s="198"/>
      <c r="O204" s="198"/>
      <c r="P204" s="198"/>
      <c r="Q204" s="198"/>
    </row>
    <row r="205" spans="11:17" x14ac:dyDescent="0.25">
      <c r="K205" s="277"/>
      <c r="L205" s="277"/>
      <c r="M205" s="218" t="s">
        <v>337</v>
      </c>
      <c r="N205" s="198"/>
      <c r="O205" s="198"/>
      <c r="P205" s="198"/>
      <c r="Q205" s="198"/>
    </row>
    <row r="206" spans="11:17" x14ac:dyDescent="0.25">
      <c r="K206" s="277"/>
      <c r="L206" s="277"/>
      <c r="M206" s="218" t="s">
        <v>338</v>
      </c>
      <c r="N206" s="198"/>
      <c r="O206" s="198"/>
      <c r="P206" s="198"/>
      <c r="Q206" s="198"/>
    </row>
    <row r="207" spans="11:17" x14ac:dyDescent="0.25">
      <c r="K207" s="277"/>
      <c r="L207" s="277"/>
      <c r="M207" s="218" t="s">
        <v>234</v>
      </c>
      <c r="N207" s="198"/>
      <c r="O207" s="198"/>
      <c r="P207" s="198"/>
      <c r="Q207" s="198"/>
    </row>
    <row r="208" spans="11:17" x14ac:dyDescent="0.25">
      <c r="K208" s="277"/>
      <c r="L208" s="277"/>
      <c r="M208" s="218" t="s">
        <v>235</v>
      </c>
      <c r="N208" s="198"/>
      <c r="O208" s="198"/>
      <c r="P208" s="198"/>
      <c r="Q208" s="198"/>
    </row>
    <row r="209" spans="11:17" x14ac:dyDescent="0.25">
      <c r="K209" s="277" t="s">
        <v>339</v>
      </c>
      <c r="L209" s="277"/>
      <c r="M209" s="218" t="s">
        <v>340</v>
      </c>
      <c r="N209" s="198"/>
      <c r="O209" s="198"/>
      <c r="P209" s="198"/>
      <c r="Q209" s="198"/>
    </row>
    <row r="210" spans="11:17" x14ac:dyDescent="0.25">
      <c r="K210" s="277"/>
      <c r="L210" s="277"/>
      <c r="M210" s="218" t="s">
        <v>235</v>
      </c>
      <c r="N210" s="198"/>
      <c r="O210" s="198"/>
      <c r="P210" s="198"/>
      <c r="Q210" s="198"/>
    </row>
    <row r="211" spans="11:17" x14ac:dyDescent="0.25">
      <c r="K211" s="264" t="s">
        <v>341</v>
      </c>
      <c r="L211" s="264"/>
      <c r="M211" s="218" t="s">
        <v>340</v>
      </c>
      <c r="N211" s="198"/>
      <c r="O211" s="198"/>
      <c r="P211" s="198"/>
      <c r="Q211" s="198"/>
    </row>
    <row r="212" spans="11:17" x14ac:dyDescent="0.25">
      <c r="K212" s="264"/>
      <c r="L212" s="264"/>
      <c r="M212" s="218" t="s">
        <v>235</v>
      </c>
      <c r="N212" s="198"/>
      <c r="O212" s="198"/>
      <c r="P212" s="198"/>
      <c r="Q212" s="198"/>
    </row>
    <row r="213" spans="11:17" ht="60" x14ac:dyDescent="0.25">
      <c r="K213" s="264" t="s">
        <v>342</v>
      </c>
      <c r="L213" s="264"/>
      <c r="M213" s="219" t="s">
        <v>343</v>
      </c>
      <c r="N213" s="198"/>
      <c r="O213" s="198"/>
      <c r="P213" s="198"/>
      <c r="Q213" s="198"/>
    </row>
    <row r="214" spans="11:17" x14ac:dyDescent="0.25">
      <c r="K214" s="264" t="s">
        <v>344</v>
      </c>
      <c r="L214" s="264"/>
      <c r="M214" s="217" t="s">
        <v>345</v>
      </c>
      <c r="N214" s="198"/>
      <c r="O214" s="198"/>
      <c r="P214" s="198"/>
      <c r="Q214" s="198"/>
    </row>
  </sheetData>
  <mergeCells count="45">
    <mergeCell ref="K211:L212"/>
    <mergeCell ref="K213:L213"/>
    <mergeCell ref="K214:L214"/>
    <mergeCell ref="K189:L194"/>
    <mergeCell ref="K195:L197"/>
    <mergeCell ref="K198:L202"/>
    <mergeCell ref="K203:L203"/>
    <mergeCell ref="K204:L208"/>
    <mergeCell ref="K209:L210"/>
    <mergeCell ref="K165:L173"/>
    <mergeCell ref="K174:L181"/>
    <mergeCell ref="K182:L182"/>
    <mergeCell ref="K183:K188"/>
    <mergeCell ref="L183:L185"/>
    <mergeCell ref="L186:L188"/>
    <mergeCell ref="K156:L164"/>
    <mergeCell ref="K79:L112"/>
    <mergeCell ref="B82:G82"/>
    <mergeCell ref="K113:L119"/>
    <mergeCell ref="K120:K137"/>
    <mergeCell ref="L120:L121"/>
    <mergeCell ref="L122:L123"/>
    <mergeCell ref="L124:L125"/>
    <mergeCell ref="L126:L127"/>
    <mergeCell ref="L128:L129"/>
    <mergeCell ref="L130:L131"/>
    <mergeCell ref="L132:L133"/>
    <mergeCell ref="L134:L135"/>
    <mergeCell ref="L136:L137"/>
    <mergeCell ref="K138:L146"/>
    <mergeCell ref="K147:L155"/>
    <mergeCell ref="K70:L78"/>
    <mergeCell ref="B72:G72"/>
    <mergeCell ref="B3:C3"/>
    <mergeCell ref="B4:C4"/>
    <mergeCell ref="B5:C5"/>
    <mergeCell ref="B6:G6"/>
    <mergeCell ref="K18:L18"/>
    <mergeCell ref="B19:G19"/>
    <mergeCell ref="K19:L19"/>
    <mergeCell ref="K20:L28"/>
    <mergeCell ref="K29:L69"/>
    <mergeCell ref="B33:G33"/>
    <mergeCell ref="B46:G46"/>
    <mergeCell ref="B59:G5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madhura rec</vt:lpstr>
      <vt:lpstr>madhura details</vt:lpstr>
      <vt:lpstr>brahupur rec</vt:lpstr>
      <vt:lpstr>Details</vt:lpstr>
      <vt:lpstr>aurangabad rec</vt:lpstr>
      <vt:lpstr>aurangabad details</vt:lpstr>
      <vt:lpstr>purebhika</vt:lpstr>
      <vt:lpstr>Details (2)</vt:lpstr>
      <vt:lpstr>dehri digar (2)</vt:lpstr>
      <vt:lpstr>abstract sheet</vt:lpstr>
      <vt:lpstr>'aurangabad rec'!Print_Area</vt:lpstr>
      <vt:lpstr>'brahupur rec'!Print_Area</vt:lpstr>
      <vt:lpstr>Details!Print_Area</vt:lpstr>
      <vt:lpstr>'Details (2)'!Print_Area</vt:lpstr>
      <vt:lpstr>'madhura details'!Print_Area</vt:lpstr>
      <vt:lpstr>'madhura rec'!Print_Area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2024-09-30T09:52:22Z</dcterms:modified>
</cp:coreProperties>
</file>