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nwesh\"/>
    </mc:Choice>
  </mc:AlternateContent>
  <bookViews>
    <workbookView minimized="1" xWindow="0" yWindow="0" windowWidth="24000" windowHeight="91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Sheet1!$B$3:$I$136</definedName>
    <definedName name="_xlnm._FilterDatabase" localSheetId="1" hidden="1">Sheet2!$A$1:$I$1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B192" i="1"/>
  <c r="B193" i="1" s="1"/>
  <c r="B194" i="1" s="1"/>
  <c r="AN17" i="1"/>
  <c r="AN11" i="1"/>
  <c r="AN8" i="1"/>
  <c r="AN7" i="1"/>
  <c r="AN6" i="1"/>
  <c r="AS4" i="1"/>
  <c r="AC29" i="1"/>
  <c r="AB29" i="1"/>
  <c r="Z29" i="1"/>
  <c r="X29" i="1"/>
  <c r="T32" i="1"/>
  <c r="S32" i="1"/>
  <c r="R32" i="1"/>
  <c r="L32" i="1"/>
  <c r="M32" i="1"/>
  <c r="N32" i="1"/>
  <c r="O32" i="1"/>
  <c r="P32" i="1"/>
  <c r="Q32" i="1"/>
  <c r="K32" i="1"/>
  <c r="X15" i="2"/>
  <c r="X16" i="2" s="1"/>
  <c r="X17" i="2" s="1"/>
  <c r="X18" i="2" s="1"/>
  <c r="X19" i="2" s="1"/>
  <c r="X14" i="2"/>
  <c r="X8" i="2"/>
  <c r="X9" i="2" s="1"/>
  <c r="X10" i="2" s="1"/>
  <c r="X11" i="2" s="1"/>
  <c r="X12" i="2" s="1"/>
  <c r="X13" i="2" s="1"/>
  <c r="X7" i="2"/>
  <c r="F137" i="1" l="1"/>
  <c r="T29" i="1" l="1"/>
  <c r="S29" i="1"/>
  <c r="R29" i="1"/>
  <c r="L29" i="1"/>
  <c r="K29" i="1"/>
  <c r="AP5" i="1"/>
  <c r="AO5" i="1" s="1"/>
  <c r="AP6" i="1"/>
  <c r="AP7" i="1"/>
  <c r="AO7" i="1" s="1"/>
  <c r="AP8" i="1"/>
  <c r="AO8" i="1" s="1"/>
  <c r="AP9" i="1"/>
  <c r="AO9" i="1" s="1"/>
  <c r="AP10" i="1"/>
  <c r="AO10" i="1" s="1"/>
  <c r="AP11" i="1"/>
  <c r="AO11" i="1" s="1"/>
  <c r="AP12" i="1"/>
  <c r="AO12" i="1" s="1"/>
  <c r="AP13" i="1"/>
  <c r="AO13" i="1" s="1"/>
  <c r="AP14" i="1"/>
  <c r="AP15" i="1"/>
  <c r="AP16" i="1"/>
  <c r="AP17" i="1"/>
  <c r="AP18" i="1"/>
  <c r="AO18" i="1" s="1"/>
  <c r="AP19" i="1"/>
  <c r="AP20" i="1"/>
  <c r="AP21" i="1"/>
  <c r="AP22" i="1"/>
  <c r="AP23" i="1"/>
  <c r="AO23" i="1" s="1"/>
  <c r="AP24" i="1"/>
  <c r="AO24" i="1" s="1"/>
  <c r="AP4" i="1"/>
  <c r="AO17" i="1"/>
  <c r="AO19" i="1"/>
  <c r="AO16" i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AO22" i="1" l="1"/>
  <c r="U29" i="1"/>
  <c r="AO21" i="1"/>
  <c r="AO15" i="1"/>
  <c r="AO20" i="1"/>
  <c r="AO14" i="1"/>
  <c r="AO6" i="1"/>
  <c r="AO4" i="1"/>
  <c r="B141" i="1" l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</calcChain>
</file>

<file path=xl/sharedStrings.xml><?xml version="1.0" encoding="utf-8"?>
<sst xmlns="http://schemas.openxmlformats.org/spreadsheetml/2006/main" count="944" uniqueCount="450">
  <si>
    <t xml:space="preserve">OWNER NAME </t>
  </si>
  <si>
    <t xml:space="preserve">AADHAR CARD NO </t>
  </si>
  <si>
    <t xml:space="preserve">MOBILE NO </t>
  </si>
  <si>
    <t>SR.NO</t>
  </si>
  <si>
    <t xml:space="preserve">MUMTAS ALI </t>
  </si>
  <si>
    <t xml:space="preserve">SALAUDDIN </t>
  </si>
  <si>
    <t>VAHASUDDIN</t>
  </si>
  <si>
    <t xml:space="preserve">SALIM KHAN </t>
  </si>
  <si>
    <t>MOHDIJAMALUABLEEN</t>
  </si>
  <si>
    <t>KHALIL KHAN</t>
  </si>
  <si>
    <t xml:space="preserve">FAJAL KHAN </t>
  </si>
  <si>
    <t>AFSANA BEGAN</t>
  </si>
  <si>
    <t>REHANA</t>
  </si>
  <si>
    <t>HAJIM KHAN</t>
  </si>
  <si>
    <t>REHANA BANA</t>
  </si>
  <si>
    <t>MAHMMADEJAJ</t>
  </si>
  <si>
    <t xml:space="preserve">AKBAR KHAN </t>
  </si>
  <si>
    <t>MUSFAR</t>
  </si>
  <si>
    <t>MAASARI</t>
  </si>
  <si>
    <t>DIA OF PIPE (mm)</t>
  </si>
  <si>
    <t>lalti</t>
  </si>
  <si>
    <t>Asagari bano</t>
  </si>
  <si>
    <t>MOHD RAJA KHAN</t>
  </si>
  <si>
    <t xml:space="preserve">ANWAR </t>
  </si>
  <si>
    <t>SANGITA</t>
  </si>
  <si>
    <t>ASIF KHAN</t>
  </si>
  <si>
    <t>MOHD AKRAM</t>
  </si>
  <si>
    <t>MO  MUSLIM</t>
  </si>
  <si>
    <t>ABIB KHAN</t>
  </si>
  <si>
    <t>SALMA BEGAM</t>
  </si>
  <si>
    <t>BADSHAH KHAN</t>
  </si>
  <si>
    <t xml:space="preserve">KAYOO KHAN </t>
  </si>
  <si>
    <t xml:space="preserve">GUFRAN KHAN </t>
  </si>
  <si>
    <t xml:space="preserve">KAMSAN NISHA </t>
  </si>
  <si>
    <t>AYASHA BANO</t>
  </si>
  <si>
    <t xml:space="preserve">AKBARI </t>
  </si>
  <si>
    <t>SABIHA BANU</t>
  </si>
  <si>
    <t>SAHNAJ</t>
  </si>
  <si>
    <t>NOORJAHAN</t>
  </si>
  <si>
    <t>SHABARAUN NISHA</t>
  </si>
  <si>
    <t>KAUSHAR JAHAN</t>
  </si>
  <si>
    <t xml:space="preserve">SHAHIN KHAN </t>
  </si>
  <si>
    <t xml:space="preserve">JAMIL BEGAM </t>
  </si>
  <si>
    <t xml:space="preserve">MUKTAR AHMED </t>
  </si>
  <si>
    <t xml:space="preserve">JAMRATUL NISHA </t>
  </si>
  <si>
    <t xml:space="preserve">GUDDAM DEVI </t>
  </si>
  <si>
    <t xml:space="preserve">LALTI DEVI </t>
  </si>
  <si>
    <t>RAM AVODH</t>
  </si>
  <si>
    <t xml:space="preserve">RAVI RAJAK </t>
  </si>
  <si>
    <t xml:space="preserve">LALTI </t>
  </si>
  <si>
    <t xml:space="preserve">RAMESH </t>
  </si>
  <si>
    <t>RAM CHANDRA VISHV KARMA</t>
  </si>
  <si>
    <t>ANARKALI</t>
  </si>
  <si>
    <t>RAMKISHAN</t>
  </si>
  <si>
    <t xml:space="preserve">RAM AVADH </t>
  </si>
  <si>
    <t>MOMIN</t>
  </si>
  <si>
    <t xml:space="preserve">RAVIYA </t>
  </si>
  <si>
    <t>RAZIYA BEGUM</t>
  </si>
  <si>
    <t xml:space="preserve">JAVED KHAN </t>
  </si>
  <si>
    <t>JAN MOHHAMAD</t>
  </si>
  <si>
    <t xml:space="preserve">MOHAN LAL </t>
  </si>
  <si>
    <t xml:space="preserve">JAGNNATH </t>
  </si>
  <si>
    <t>SANTOSH KUMAR</t>
  </si>
  <si>
    <t>GUDDI</t>
  </si>
  <si>
    <t xml:space="preserve">LALGIBASE NUKANAUJIYA </t>
  </si>
  <si>
    <t>SADDAM KHAN</t>
  </si>
  <si>
    <t xml:space="preserve">MEERA DEVI </t>
  </si>
  <si>
    <t xml:space="preserve">MEVALAL </t>
  </si>
  <si>
    <t>YASHODA DEVI</t>
  </si>
  <si>
    <t>MAHENDRA KUMAR</t>
  </si>
  <si>
    <t xml:space="preserve">PRADEEP KUMAR </t>
  </si>
  <si>
    <t xml:space="preserve">WAKIL AHMAD </t>
  </si>
  <si>
    <t xml:space="preserve">MOIDRISH </t>
  </si>
  <si>
    <t xml:space="preserve">TEERATH RAJ </t>
  </si>
  <si>
    <t xml:space="preserve">UDAY RAJ </t>
  </si>
  <si>
    <t xml:space="preserve">ANISHUL NISHA </t>
  </si>
  <si>
    <t xml:space="preserve">HALEEMA </t>
  </si>
  <si>
    <t xml:space="preserve">JAGANNATH YADAV </t>
  </si>
  <si>
    <t xml:space="preserve">RABEESUL </t>
  </si>
  <si>
    <t xml:space="preserve">RIZWAM </t>
  </si>
  <si>
    <t>ARMAN</t>
  </si>
  <si>
    <t>MOHD JAHUR</t>
  </si>
  <si>
    <t xml:space="preserve">SANITHA DEVI </t>
  </si>
  <si>
    <t xml:space="preserve">BABULAL </t>
  </si>
  <si>
    <t xml:space="preserve">RAM PRASAD </t>
  </si>
  <si>
    <t>RAJESH</t>
  </si>
  <si>
    <t xml:space="preserve">MAJIDA BANO </t>
  </si>
  <si>
    <t>MOHD VARIS</t>
  </si>
  <si>
    <t xml:space="preserve">HADISUL NISHA </t>
  </si>
  <si>
    <t>RUKSANA</t>
  </si>
  <si>
    <t xml:space="preserve">BADRUN NISHA </t>
  </si>
  <si>
    <t xml:space="preserve">SHANTI </t>
  </si>
  <si>
    <t>SUDHIRAM</t>
  </si>
  <si>
    <t xml:space="preserve">RAMAJAR </t>
  </si>
  <si>
    <t>SHANMUND</t>
  </si>
  <si>
    <t xml:space="preserve">RUKSANA BANO </t>
  </si>
  <si>
    <t>IMTIYAJ</t>
  </si>
  <si>
    <t>MAD NADDIM</t>
  </si>
  <si>
    <t xml:space="preserve">NEETA </t>
  </si>
  <si>
    <t xml:space="preserve">SIKANDER </t>
  </si>
  <si>
    <t xml:space="preserve">TEJRAM </t>
  </si>
  <si>
    <t xml:space="preserve">GEETA DEVI </t>
  </si>
  <si>
    <t>GUDDU HARI JAM</t>
  </si>
  <si>
    <t xml:space="preserve">RAJ PATI SINGH </t>
  </si>
  <si>
    <t xml:space="preserve">SANTOSH PRATAP SINGH </t>
  </si>
  <si>
    <t xml:space="preserve">VIJAY PRATAP SINGH </t>
  </si>
  <si>
    <t xml:space="preserve">ARAVIND PRATAP SINGH </t>
  </si>
  <si>
    <t>RAJA RAM</t>
  </si>
  <si>
    <t xml:space="preserve">MAHESH KUMAR </t>
  </si>
  <si>
    <t>MOHD SHARIF</t>
  </si>
  <si>
    <t xml:space="preserve">DIL SHAD ALI </t>
  </si>
  <si>
    <t>MOSHAMSHAD</t>
  </si>
  <si>
    <t xml:space="preserve">ANVAR ALI </t>
  </si>
  <si>
    <t xml:space="preserve">ASIYA </t>
  </si>
  <si>
    <t xml:space="preserve">ARUN PRATAP SINGH </t>
  </si>
  <si>
    <t xml:space="preserve">RAJESH KUMAR </t>
  </si>
  <si>
    <t xml:space="preserve">REETA </t>
  </si>
  <si>
    <t xml:space="preserve">RAM PIYARE VERMA </t>
  </si>
  <si>
    <t xml:space="preserve">BHAGIRATHI VERMA </t>
  </si>
  <si>
    <t xml:space="preserve">RAM MILAN </t>
  </si>
  <si>
    <t xml:space="preserve">RAM RATI </t>
  </si>
  <si>
    <t xml:space="preserve">DILIP KUMAR VERMA </t>
  </si>
  <si>
    <t xml:space="preserve">SUNITHA </t>
  </si>
  <si>
    <t xml:space="preserve">ASHOK KUMAR </t>
  </si>
  <si>
    <t xml:space="preserve">PRAMOD KUMAR VERMA </t>
  </si>
  <si>
    <t xml:space="preserve">BHANMATI </t>
  </si>
  <si>
    <t xml:space="preserve">RAMPAL VERMA </t>
  </si>
  <si>
    <t xml:space="preserve">PUSHPA VERMA </t>
  </si>
  <si>
    <t xml:space="preserve">SANJAY </t>
  </si>
  <si>
    <t xml:space="preserve">SHOBHNATH VERMA </t>
  </si>
  <si>
    <t xml:space="preserve">MIRA </t>
  </si>
  <si>
    <t>RAMDEV</t>
  </si>
  <si>
    <t>RAHISUL BANO</t>
  </si>
  <si>
    <t>nill</t>
  </si>
  <si>
    <t xml:space="preserve">start node </t>
  </si>
  <si>
    <t>end node</t>
  </si>
  <si>
    <t>j402</t>
  </si>
  <si>
    <t>j314</t>
  </si>
  <si>
    <t>j404</t>
  </si>
  <si>
    <t>j408</t>
  </si>
  <si>
    <t>j525</t>
  </si>
  <si>
    <t>j646</t>
  </si>
  <si>
    <t>j713</t>
  </si>
  <si>
    <t>j181</t>
  </si>
  <si>
    <t>j678</t>
  </si>
  <si>
    <t>j422</t>
  </si>
  <si>
    <t>j401</t>
  </si>
  <si>
    <t>j141</t>
  </si>
  <si>
    <t>j253</t>
  </si>
  <si>
    <t>j212</t>
  </si>
  <si>
    <t>j135</t>
  </si>
  <si>
    <t>j352</t>
  </si>
  <si>
    <t>j438</t>
  </si>
  <si>
    <t>j356</t>
  </si>
  <si>
    <t>j343</t>
  </si>
  <si>
    <t>j656</t>
  </si>
  <si>
    <t>j289</t>
  </si>
  <si>
    <t>j363</t>
  </si>
  <si>
    <t>j308</t>
  </si>
  <si>
    <t>j272</t>
  </si>
  <si>
    <t>j485</t>
  </si>
  <si>
    <t>j654</t>
  </si>
  <si>
    <t>j150</t>
  </si>
  <si>
    <t>j251</t>
  </si>
  <si>
    <t>j282</t>
  </si>
  <si>
    <t xml:space="preserve">MANDiR </t>
  </si>
  <si>
    <t>j350</t>
  </si>
  <si>
    <t>j351</t>
  </si>
  <si>
    <t>j321</t>
  </si>
  <si>
    <t>j518</t>
  </si>
  <si>
    <t>j320</t>
  </si>
  <si>
    <t>j104</t>
  </si>
  <si>
    <t>j168</t>
  </si>
  <si>
    <t>j248</t>
  </si>
  <si>
    <t>j315</t>
  </si>
  <si>
    <t>j275</t>
  </si>
  <si>
    <t>j116</t>
  </si>
  <si>
    <t>j245</t>
  </si>
  <si>
    <t>j347</t>
  </si>
  <si>
    <t>j337</t>
  </si>
  <si>
    <t>j531</t>
  </si>
  <si>
    <t>j156</t>
  </si>
  <si>
    <t>j294</t>
  </si>
  <si>
    <t>j295</t>
  </si>
  <si>
    <t>j233</t>
  </si>
  <si>
    <t>j296</t>
  </si>
  <si>
    <t>j198</t>
  </si>
  <si>
    <t>j185</t>
  </si>
  <si>
    <t>j231</t>
  </si>
  <si>
    <t>j705</t>
  </si>
  <si>
    <t>j416</t>
  </si>
  <si>
    <t>j249</t>
  </si>
  <si>
    <t>j134</t>
  </si>
  <si>
    <t>j379</t>
  </si>
  <si>
    <t>Sakra</t>
  </si>
  <si>
    <t>lalati dev</t>
  </si>
  <si>
    <t>arada prasad</t>
  </si>
  <si>
    <t>jairam</t>
  </si>
  <si>
    <t>malikaram</t>
  </si>
  <si>
    <t>shakuntal</t>
  </si>
  <si>
    <t>seema</t>
  </si>
  <si>
    <t>devi saran tiwari</t>
  </si>
  <si>
    <t>kusun</t>
  </si>
  <si>
    <t>ashwani tiwari</t>
  </si>
  <si>
    <t>j44</t>
  </si>
  <si>
    <t>j106</t>
  </si>
  <si>
    <t>j74</t>
  </si>
  <si>
    <t>j14</t>
  </si>
  <si>
    <t>j130</t>
  </si>
  <si>
    <t>j34</t>
  </si>
  <si>
    <t>s.no</t>
  </si>
  <si>
    <t>description</t>
  </si>
  <si>
    <t>units</t>
  </si>
  <si>
    <t>ISSUED QTY</t>
  </si>
  <si>
    <t>Consumed</t>
  </si>
  <si>
    <t>Balanced</t>
  </si>
  <si>
    <t>TOTAL</t>
  </si>
  <si>
    <t xml:space="preserve">G.I PIPE  </t>
  </si>
  <si>
    <t>MTRS</t>
  </si>
  <si>
    <t>MDPE PIPE 20MM COIL-500MTRS</t>
  </si>
  <si>
    <t>PPCLamps saddle-63*1/2"</t>
  </si>
  <si>
    <t>nos</t>
  </si>
  <si>
    <t>PPCLamps saddle-75*1/2"</t>
  </si>
  <si>
    <t>PPCLamps saddle-90*1/2"</t>
  </si>
  <si>
    <t>PPCLamps saddle-110*1/2"</t>
  </si>
  <si>
    <t>PPCLamps saddle-125*1/2"</t>
  </si>
  <si>
    <t>PPCLamps saddle-140*1/2"</t>
  </si>
  <si>
    <t>PPCLamps saddle-160*1/2"</t>
  </si>
  <si>
    <t>PPCLamps saddle-200*1/2"</t>
  </si>
  <si>
    <t>pp comp fm theard adapter-20mm*1/2"</t>
  </si>
  <si>
    <t>pp comp fm theard elb off taken-20mm*1/2"</t>
  </si>
  <si>
    <t>threaded fcv-1/2"(15nb)</t>
  </si>
  <si>
    <t>GI elbow</t>
  </si>
  <si>
    <t>GI socket</t>
  </si>
  <si>
    <t>saddle g.i pipe-105mm(clamps)</t>
  </si>
  <si>
    <t>15mm nipple-0.3mm</t>
  </si>
  <si>
    <t>15mm nipple-0.5mm</t>
  </si>
  <si>
    <t>bib cock ptmt(taps)</t>
  </si>
  <si>
    <t>teflon tape</t>
  </si>
  <si>
    <t>g.inails</t>
  </si>
  <si>
    <t>1st bill</t>
  </si>
  <si>
    <t>mdpePIPE  (meter)</t>
  </si>
  <si>
    <t>Attarsand and paraspur heera pillar</t>
  </si>
  <si>
    <t xml:space="preserve">durpanthi devi </t>
  </si>
  <si>
    <t xml:space="preserve">santosh kumar </t>
  </si>
  <si>
    <t xml:space="preserve">suraj tiwari </t>
  </si>
  <si>
    <t>kumkum tiwari</t>
  </si>
  <si>
    <t xml:space="preserve">shubham tiwari </t>
  </si>
  <si>
    <t xml:space="preserve">anita tiwari </t>
  </si>
  <si>
    <t xml:space="preserve">kalawati devi </t>
  </si>
  <si>
    <t>bajaranj bahadurpal</t>
  </si>
  <si>
    <t xml:space="preserve">ram prasad </t>
  </si>
  <si>
    <t xml:space="preserve">kalesh kumar tiwari </t>
  </si>
  <si>
    <t xml:space="preserve">rajesh tiwari </t>
  </si>
  <si>
    <t xml:space="preserve">vijay  kumar tiwari </t>
  </si>
  <si>
    <t>babloo</t>
  </si>
  <si>
    <t xml:space="preserve">baliram saroj </t>
  </si>
  <si>
    <t>sherbahadur saroj</t>
  </si>
  <si>
    <t>Bhullur Prasad Yadav</t>
  </si>
  <si>
    <t xml:space="preserve">gurudeen </t>
  </si>
  <si>
    <t>Mangraura</t>
  </si>
  <si>
    <t>Mataden</t>
  </si>
  <si>
    <t>harikesh</t>
  </si>
  <si>
    <t>Suraj tiwari</t>
  </si>
  <si>
    <t>anil</t>
  </si>
  <si>
    <t>Chhote Lal</t>
  </si>
  <si>
    <t>Sarju</t>
  </si>
  <si>
    <t>Ram Dular Saroj</t>
  </si>
  <si>
    <t>madhai saroj</t>
  </si>
  <si>
    <t>Vikram</t>
  </si>
  <si>
    <t>Ramjatan</t>
  </si>
  <si>
    <t>Brijesh Kumar</t>
  </si>
  <si>
    <t>Vijay Bahadur</t>
  </si>
  <si>
    <t>Sunita Devi</t>
  </si>
  <si>
    <t>ramkishor</t>
  </si>
  <si>
    <t>Santosh kumar</t>
  </si>
  <si>
    <t>anande</t>
  </si>
  <si>
    <t>Kaawati devi</t>
  </si>
  <si>
    <t>Munna lal</t>
  </si>
  <si>
    <t>Jagdeesh prasad Yadav</t>
  </si>
  <si>
    <t>Dudhnath</t>
  </si>
  <si>
    <t>kuldeep Kumar</t>
  </si>
  <si>
    <t>ramchandar</t>
  </si>
  <si>
    <t>surjeet saroj</t>
  </si>
  <si>
    <t>Arjeet</t>
  </si>
  <si>
    <t>Vijay kumar</t>
  </si>
  <si>
    <t>ramdev</t>
  </si>
  <si>
    <t xml:space="preserve">Gaya Prasad </t>
  </si>
  <si>
    <t>jhallu yadav</t>
  </si>
  <si>
    <t>mamta Devi</t>
  </si>
  <si>
    <t>ajay</t>
  </si>
  <si>
    <t>Sangeeta</t>
  </si>
  <si>
    <t>Mithun</t>
  </si>
  <si>
    <t>Priyanka Devi</t>
  </si>
  <si>
    <t>ramsamujh</t>
  </si>
  <si>
    <t>Jagpatti</t>
  </si>
  <si>
    <t>ramaadhar</t>
  </si>
  <si>
    <t>Tej Bahadur yadav</t>
  </si>
  <si>
    <t>Bachai</t>
  </si>
  <si>
    <t>Bindu</t>
  </si>
  <si>
    <t>bhagauti deen</t>
  </si>
  <si>
    <t>Nanhaku</t>
  </si>
  <si>
    <t>jagpati</t>
  </si>
  <si>
    <t>Sakshi Yadav</t>
  </si>
  <si>
    <t>Ram aashre</t>
  </si>
  <si>
    <t>Babu lal</t>
  </si>
  <si>
    <t>nanku</t>
  </si>
  <si>
    <t>bajrang bahadr pal</t>
  </si>
  <si>
    <t>rambahadur</t>
  </si>
  <si>
    <t>Babloo</t>
  </si>
  <si>
    <t>Jagdeesh</t>
  </si>
  <si>
    <t>Manoj Yadav</t>
  </si>
  <si>
    <t>Shivam</t>
  </si>
  <si>
    <t>Anara devi</t>
  </si>
  <si>
    <t>Sanju</t>
  </si>
  <si>
    <t xml:space="preserve">Ram Varan yadav </t>
  </si>
  <si>
    <t>Ramlakhan</t>
  </si>
  <si>
    <t>Prem Sheela</t>
  </si>
  <si>
    <t>Ram Varan</t>
  </si>
  <si>
    <t>Vijay kumar tiwari</t>
  </si>
  <si>
    <t xml:space="preserve"> Chote lal</t>
  </si>
  <si>
    <t>Dur Panti Devi</t>
  </si>
  <si>
    <t>raja ram</t>
  </si>
  <si>
    <t>Shakuntla</t>
  </si>
  <si>
    <t xml:space="preserve">Gappu </t>
  </si>
  <si>
    <t>Ram Sewak</t>
  </si>
  <si>
    <t>Ramdash</t>
  </si>
  <si>
    <t>Meera devi</t>
  </si>
  <si>
    <t>Ramnath</t>
  </si>
  <si>
    <t>Kiran</t>
  </si>
  <si>
    <t>jamsher</t>
  </si>
  <si>
    <t>Kumkum tiwari</t>
  </si>
  <si>
    <t>ramraj</t>
  </si>
  <si>
    <t>Sulekha Devi</t>
  </si>
  <si>
    <t>Veni Prasad</t>
  </si>
  <si>
    <t>Deepak</t>
  </si>
  <si>
    <t>Ajay</t>
  </si>
  <si>
    <t>Jay Prakash</t>
  </si>
  <si>
    <t>Hari ram</t>
  </si>
  <si>
    <t>ram naresh</t>
  </si>
  <si>
    <t>Nirmala devi</t>
  </si>
  <si>
    <t>Ramdev</t>
  </si>
  <si>
    <t>Shalni</t>
  </si>
  <si>
    <t>harkesh</t>
  </si>
  <si>
    <t>Rajendra bahadur sharma</t>
  </si>
  <si>
    <t>Shivkumar</t>
  </si>
  <si>
    <t xml:space="preserve">Sarita  </t>
  </si>
  <si>
    <t>Ram das</t>
  </si>
  <si>
    <t>Rajkumar</t>
  </si>
  <si>
    <t>Baliram Saroj</t>
  </si>
  <si>
    <t xml:space="preserve">Ramanjor </t>
  </si>
  <si>
    <t>Ram Prasad</t>
  </si>
  <si>
    <t>Banti</t>
  </si>
  <si>
    <t>Abhishek Verma</t>
  </si>
  <si>
    <t>Banraji</t>
  </si>
  <si>
    <t>Manoj kumar</t>
  </si>
  <si>
    <t>Ramsaran</t>
  </si>
  <si>
    <t>Rizwaan</t>
  </si>
  <si>
    <t>Mahbob</t>
  </si>
  <si>
    <t>Mohd. Jahur</t>
  </si>
  <si>
    <t>Rehan</t>
  </si>
  <si>
    <t>Arun kumar</t>
  </si>
  <si>
    <t>Ram Avadh</t>
  </si>
  <si>
    <t xml:space="preserve">Kuldeep </t>
  </si>
  <si>
    <t>Gita Devi</t>
  </si>
  <si>
    <t xml:space="preserve">Anand </t>
  </si>
  <si>
    <t>Ram lakhan</t>
  </si>
  <si>
    <t>Nohar</t>
  </si>
  <si>
    <t>Munshi ram</t>
  </si>
  <si>
    <t>Anita Tiwari</t>
  </si>
  <si>
    <t>Jagnnath Bind</t>
  </si>
  <si>
    <t>Vijay singh Verma</t>
  </si>
  <si>
    <t>Raju</t>
  </si>
  <si>
    <t>Rajesh tiwari</t>
  </si>
  <si>
    <t>Pankaj</t>
  </si>
  <si>
    <t>santlal</t>
  </si>
  <si>
    <t>Shubham Tiwari</t>
  </si>
  <si>
    <t>Arjun</t>
  </si>
  <si>
    <t xml:space="preserve">sr no </t>
  </si>
  <si>
    <t>prem sheela</t>
  </si>
  <si>
    <t>vaishali</t>
  </si>
  <si>
    <t>kiran</t>
  </si>
  <si>
    <t>sarita</t>
  </si>
  <si>
    <t>sakshi yadav</t>
  </si>
  <si>
    <t>abhishek verma</t>
  </si>
  <si>
    <t>mamta devi</t>
  </si>
  <si>
    <t>ram das</t>
  </si>
  <si>
    <t>school</t>
  </si>
  <si>
    <t>matadeen</t>
  </si>
  <si>
    <t>rajendra verma</t>
  </si>
  <si>
    <t>vijay sing h verma</t>
  </si>
  <si>
    <t>gita devi</t>
  </si>
  <si>
    <t>ram verma</t>
  </si>
  <si>
    <t>sunita devi</t>
  </si>
  <si>
    <t>manoj yadav</t>
  </si>
  <si>
    <t>arun kumar</t>
  </si>
  <si>
    <t>deep-ak</t>
  </si>
  <si>
    <t>prasad yadav</t>
  </si>
  <si>
    <t>jagdesh yadav</t>
  </si>
  <si>
    <t>brijesh kumar</t>
  </si>
  <si>
    <t>nirmala devi</t>
  </si>
  <si>
    <t>surekha devi</t>
  </si>
  <si>
    <t>priyaka devi</t>
  </si>
  <si>
    <t>bindu</t>
  </si>
  <si>
    <t>kiuladip</t>
  </si>
  <si>
    <t>ram sewak</t>
  </si>
  <si>
    <t xml:space="preserve">manoj kumar </t>
  </si>
  <si>
    <t xml:space="preserve">ram dular saroj </t>
  </si>
  <si>
    <t>ram lakhan</t>
  </si>
  <si>
    <t>jagpatta</t>
  </si>
  <si>
    <t xml:space="preserve">jai prakash </t>
  </si>
  <si>
    <t>vikram</t>
  </si>
  <si>
    <t xml:space="preserve">vijay kumar </t>
  </si>
  <si>
    <t xml:space="preserve">sangeetha </t>
  </si>
  <si>
    <t>hari ram</t>
  </si>
  <si>
    <t>anara devi</t>
  </si>
  <si>
    <t xml:space="preserve">ram vati devi </t>
  </si>
  <si>
    <t>tej bahadur yadav</t>
  </si>
  <si>
    <t>nanhaku</t>
  </si>
  <si>
    <t>shalni</t>
  </si>
  <si>
    <t xml:space="preserve">shakuntla </t>
  </si>
  <si>
    <t xml:space="preserve">gaya prasad </t>
  </si>
  <si>
    <t>meera devi</t>
  </si>
  <si>
    <t xml:space="preserve">chhote lal </t>
  </si>
  <si>
    <t>j97</t>
  </si>
  <si>
    <t>j107</t>
  </si>
  <si>
    <t>j140</t>
  </si>
  <si>
    <t>j118</t>
  </si>
  <si>
    <t>j145</t>
  </si>
  <si>
    <t>j223</t>
  </si>
  <si>
    <t>j139</t>
  </si>
  <si>
    <t>j37</t>
  </si>
  <si>
    <t>j113</t>
  </si>
  <si>
    <t>j226</t>
  </si>
  <si>
    <t>j148</t>
  </si>
  <si>
    <t>j54</t>
  </si>
  <si>
    <t>j48</t>
  </si>
  <si>
    <t>j199</t>
  </si>
  <si>
    <t>j143</t>
  </si>
  <si>
    <t>j110</t>
  </si>
  <si>
    <t>j217</t>
  </si>
  <si>
    <t>j65</t>
  </si>
  <si>
    <t>j27</t>
  </si>
  <si>
    <t>j84</t>
  </si>
  <si>
    <t>j112</t>
  </si>
  <si>
    <t>j157</t>
  </si>
  <si>
    <t>j103</t>
  </si>
  <si>
    <t>j117</t>
  </si>
  <si>
    <t>j122</t>
  </si>
  <si>
    <t>2nd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</si>
</sst>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5">
    <xf numFmtId="0" fontId="0" fillId="0" borderId="0" xfId="0"/>
    <xf numFmtId="0" fontId="2" fillId="2" borderId="0" xfId="1"/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2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2" fontId="0" fillId="0" borderId="0" xfId="0" applyNumberFormat="1" applyBorder="1" applyAlignment="1">
      <alignment horizontal="center"/>
    </xf>
    <xf numFmtId="0" fontId="0" fillId="0" borderId="5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3" borderId="0" xfId="1" applyFill="1" applyAlignment="1">
      <alignment horizontal="center"/>
    </xf>
    <xf numFmtId="0" fontId="2" fillId="3" borderId="0" xfId="1" applyFill="1"/>
    <xf numFmtId="0" fontId="0" fillId="0" borderId="6" xfId="0" applyBorder="1" applyAlignment="1">
      <alignment horizontal="center"/>
    </xf>
    <xf numFmtId="12" fontId="0" fillId="0" borderId="6" xfId="0" applyNumberFormat="1" applyBorder="1" applyAlignment="1">
      <alignment horizontal="center"/>
    </xf>
    <xf numFmtId="0" fontId="1" fillId="3" borderId="6" xfId="1" applyFont="1" applyFill="1" applyBorder="1" applyAlignment="1">
      <alignment horizontal="center"/>
    </xf>
    <xf numFmtId="12" fontId="1" fillId="3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0" fillId="0" borderId="6" xfId="0" applyBorder="1"/>
    <xf numFmtId="0" fontId="0" fillId="4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6" xfId="0" applyFill="1" applyBorder="1" applyAlignment="1">
      <alignment horizontal="center"/>
    </xf>
    <xf numFmtId="12" fontId="0" fillId="4" borderId="6" xfId="0" applyNumberFormat="1" applyFill="1" applyBorder="1" applyAlignment="1">
      <alignment horizontal="center"/>
    </xf>
    <xf numFmtId="0" fontId="0" fillId="4" borderId="0" xfId="0" applyFill="1"/>
    <xf numFmtId="0" fontId="0" fillId="0" borderId="10" xfId="0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6" xfId="0" applyFill="1" applyBorder="1" applyAlignment="1">
      <alignment horizontal="center"/>
    </xf>
    <xf numFmtId="12" fontId="0" fillId="3" borderId="6" xfId="0" applyNumberFormat="1" applyFill="1" applyBorder="1" applyAlignment="1">
      <alignment horizontal="center"/>
    </xf>
    <xf numFmtId="0" fontId="0" fillId="3" borderId="6" xfId="0" applyFill="1" applyBorder="1"/>
    <xf numFmtId="0" fontId="0" fillId="3" borderId="6" xfId="0" applyFill="1" applyBorder="1" applyAlignment="1">
      <alignment horizontal="center" vertical="center"/>
    </xf>
    <xf numFmtId="12" fontId="0" fillId="3" borderId="6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5"/>
  <sheetViews>
    <sheetView tabSelected="1" topLeftCell="H1" zoomScaleNormal="100" zoomScaleSheetLayoutView="86" workbookViewId="0">
      <selection activeCell="S3" sqref="S3:T24"/>
    </sheetView>
  </sheetViews>
  <sheetFormatPr defaultRowHeight="15" x14ac:dyDescent="0.25"/>
  <cols>
    <col min="3" max="3" width="11" customWidth="1"/>
    <col min="4" max="4" width="11.140625" customWidth="1"/>
    <col min="5" max="5" width="18.5703125" customWidth="1"/>
    <col min="6" max="6" width="20.140625" style="2" customWidth="1"/>
    <col min="7" max="7" width="31.85546875" style="2" customWidth="1"/>
    <col min="8" max="8" width="28" style="3" customWidth="1"/>
    <col min="9" max="9" width="36.28515625" customWidth="1"/>
    <col min="11" max="11" width="22.85546875" customWidth="1"/>
    <col min="12" max="12" width="40.85546875" customWidth="1"/>
    <col min="13" max="17" width="0" hidden="1" customWidth="1"/>
    <col min="40" max="40" width="12" bestFit="1" customWidth="1"/>
    <col min="41" max="41" width="9.85546875" customWidth="1"/>
  </cols>
  <sheetData>
    <row r="1" spans="1:45" x14ac:dyDescent="0.25">
      <c r="B1" s="4"/>
      <c r="C1" s="5"/>
      <c r="D1" s="5"/>
      <c r="E1" s="5"/>
      <c r="F1" s="6"/>
      <c r="G1" s="6"/>
      <c r="H1" s="7"/>
      <c r="I1" s="8"/>
    </row>
    <row r="2" spans="1:45" ht="15.75" thickBot="1" x14ac:dyDescent="0.3">
      <c r="B2" s="9"/>
      <c r="C2" s="10"/>
      <c r="D2" s="10"/>
      <c r="E2" s="10"/>
      <c r="F2" s="52" t="s">
        <v>242</v>
      </c>
      <c r="G2" s="52"/>
      <c r="H2" s="12"/>
      <c r="I2" s="13"/>
    </row>
    <row r="3" spans="1:45" x14ac:dyDescent="0.25">
      <c r="B3" s="23" t="s">
        <v>3</v>
      </c>
      <c r="C3" s="28" t="s">
        <v>134</v>
      </c>
      <c r="D3" s="28" t="s">
        <v>135</v>
      </c>
      <c r="E3" s="6" t="s">
        <v>19</v>
      </c>
      <c r="F3" s="11" t="s">
        <v>241</v>
      </c>
      <c r="G3" s="11" t="s">
        <v>0</v>
      </c>
      <c r="H3" s="7" t="s">
        <v>1</v>
      </c>
      <c r="I3" s="24" t="s">
        <v>2</v>
      </c>
      <c r="J3" s="2"/>
      <c r="K3" s="29" t="s">
        <v>210</v>
      </c>
      <c r="L3" s="30" t="s">
        <v>211</v>
      </c>
      <c r="M3" s="30"/>
      <c r="N3" s="30"/>
      <c r="O3" s="30"/>
      <c r="P3" s="30"/>
      <c r="Q3" s="30"/>
      <c r="R3" s="30" t="s">
        <v>212</v>
      </c>
      <c r="S3" s="53" t="s">
        <v>213</v>
      </c>
      <c r="T3" s="54"/>
      <c r="U3" s="30">
        <v>19302</v>
      </c>
      <c r="V3" s="30">
        <v>19305</v>
      </c>
      <c r="W3" s="31">
        <v>19306</v>
      </c>
      <c r="X3" s="31">
        <v>19301</v>
      </c>
      <c r="Y3" s="31">
        <v>19304</v>
      </c>
      <c r="Z3" s="31">
        <v>19308</v>
      </c>
      <c r="AA3" s="31">
        <v>19303</v>
      </c>
      <c r="AB3" s="31">
        <v>19309</v>
      </c>
      <c r="AC3" s="31">
        <v>19310</v>
      </c>
      <c r="AD3" s="31">
        <v>19311</v>
      </c>
      <c r="AE3" s="31">
        <v>19312</v>
      </c>
      <c r="AF3" s="31">
        <v>19313</v>
      </c>
      <c r="AG3" s="31">
        <v>19314</v>
      </c>
      <c r="AH3" s="31">
        <v>19315</v>
      </c>
      <c r="AI3" s="31">
        <v>19316</v>
      </c>
      <c r="AJ3" s="31">
        <v>19317</v>
      </c>
      <c r="AK3" s="31">
        <v>19318</v>
      </c>
      <c r="AL3" s="31">
        <v>19319</v>
      </c>
      <c r="AM3" s="31">
        <v>19320</v>
      </c>
      <c r="AN3" s="32" t="s">
        <v>214</v>
      </c>
      <c r="AO3" s="32" t="s">
        <v>215</v>
      </c>
      <c r="AP3" s="33" t="s">
        <v>216</v>
      </c>
      <c r="AR3" t="s">
        <v>240</v>
      </c>
    </row>
    <row r="4" spans="1:45" x14ac:dyDescent="0.25">
      <c r="B4" s="18">
        <v>1</v>
      </c>
      <c r="C4" s="18" t="s">
        <v>136</v>
      </c>
      <c r="D4" s="18" t="s">
        <v>137</v>
      </c>
      <c r="E4" s="18">
        <v>63</v>
      </c>
      <c r="F4" s="18">
        <v>6</v>
      </c>
      <c r="G4" s="18" t="s">
        <v>4</v>
      </c>
      <c r="H4" s="19">
        <v>722576725675</v>
      </c>
      <c r="I4" s="18">
        <v>9721042868</v>
      </c>
      <c r="J4" s="2"/>
      <c r="K4" s="18">
        <v>1</v>
      </c>
      <c r="L4" s="18" t="s">
        <v>217</v>
      </c>
      <c r="M4" s="18"/>
      <c r="N4" s="18"/>
      <c r="O4" s="18"/>
      <c r="P4" s="18"/>
      <c r="Q4" s="18"/>
      <c r="R4" s="18" t="s">
        <v>218</v>
      </c>
      <c r="S4" s="29">
        <v>1</v>
      </c>
      <c r="T4" s="29"/>
      <c r="U4" s="29"/>
      <c r="V4" s="18"/>
      <c r="W4" s="29">
        <v>50</v>
      </c>
      <c r="X4" s="29"/>
      <c r="Y4" s="29"/>
      <c r="Z4" s="29">
        <v>100</v>
      </c>
      <c r="AA4" s="29">
        <v>70</v>
      </c>
      <c r="AB4" s="29"/>
      <c r="AC4" s="29"/>
      <c r="AD4" s="29">
        <v>100</v>
      </c>
      <c r="AE4" s="29"/>
      <c r="AF4" s="29"/>
      <c r="AG4" s="29">
        <v>100</v>
      </c>
      <c r="AH4" s="29"/>
      <c r="AI4" s="29"/>
      <c r="AJ4" s="29"/>
      <c r="AK4" s="29">
        <v>100</v>
      </c>
      <c r="AL4" s="29"/>
      <c r="AM4" s="29"/>
      <c r="AN4" s="18">
        <v>321</v>
      </c>
      <c r="AO4" s="29">
        <f>+AP4-AN4</f>
        <v>199</v>
      </c>
      <c r="AP4" s="18">
        <f>+SUM(U4:AM4)</f>
        <v>520</v>
      </c>
      <c r="AR4" s="18">
        <v>133</v>
      </c>
      <c r="AS4">
        <f>188+133</f>
        <v>321</v>
      </c>
    </row>
    <row r="5" spans="1:45" x14ac:dyDescent="0.25">
      <c r="B5" s="18">
        <f>1+B4</f>
        <v>2</v>
      </c>
      <c r="C5" s="18" t="s">
        <v>141</v>
      </c>
      <c r="D5" s="18" t="s">
        <v>142</v>
      </c>
      <c r="E5" s="18">
        <v>90</v>
      </c>
      <c r="F5" s="18">
        <v>7</v>
      </c>
      <c r="G5" s="18" t="s">
        <v>5</v>
      </c>
      <c r="H5" s="19">
        <v>794846188118</v>
      </c>
      <c r="I5" s="18">
        <v>9161714624</v>
      </c>
      <c r="J5" s="2"/>
      <c r="K5" s="18">
        <f>1+K4</f>
        <v>2</v>
      </c>
      <c r="L5" s="18" t="s">
        <v>219</v>
      </c>
      <c r="M5" s="18"/>
      <c r="N5" s="18"/>
      <c r="O5" s="18"/>
      <c r="P5" s="18"/>
      <c r="Q5" s="18"/>
      <c r="R5" s="18" t="s">
        <v>218</v>
      </c>
      <c r="S5" s="29">
        <v>5</v>
      </c>
      <c r="T5" s="29"/>
      <c r="U5" s="29"/>
      <c r="V5" s="18">
        <v>500</v>
      </c>
      <c r="W5" s="29"/>
      <c r="X5" s="29"/>
      <c r="Y5" s="29"/>
      <c r="Z5" s="29"/>
      <c r="AA5" s="29">
        <v>500</v>
      </c>
      <c r="AB5" s="29">
        <v>500</v>
      </c>
      <c r="AC5" s="29">
        <v>500</v>
      </c>
      <c r="AD5" s="29">
        <v>500</v>
      </c>
      <c r="AE5" s="29"/>
      <c r="AF5" s="29"/>
      <c r="AG5" s="29">
        <v>500</v>
      </c>
      <c r="AH5" s="29"/>
      <c r="AI5" s="29"/>
      <c r="AJ5" s="29"/>
      <c r="AK5" s="29">
        <v>500</v>
      </c>
      <c r="AL5" s="29"/>
      <c r="AM5" s="29">
        <v>500</v>
      </c>
      <c r="AN5" s="18"/>
      <c r="AO5" s="29">
        <f>+AP5-AN5</f>
        <v>4000</v>
      </c>
      <c r="AP5" s="18">
        <f t="shared" ref="AP5:AP24" si="0">+SUM(U5:AM5)</f>
        <v>4000</v>
      </c>
      <c r="AR5" s="18"/>
    </row>
    <row r="6" spans="1:45" x14ac:dyDescent="0.25">
      <c r="B6" s="18">
        <f t="shared" ref="B6:B69" si="1">1+B5</f>
        <v>3</v>
      </c>
      <c r="C6" s="18" t="s">
        <v>141</v>
      </c>
      <c r="D6" s="18" t="s">
        <v>142</v>
      </c>
      <c r="E6" s="18">
        <v>90</v>
      </c>
      <c r="F6" s="18">
        <v>5</v>
      </c>
      <c r="G6" s="18" t="s">
        <v>6</v>
      </c>
      <c r="H6" s="19">
        <v>389201597589</v>
      </c>
      <c r="I6" s="18">
        <v>9935337025</v>
      </c>
      <c r="J6" s="2"/>
      <c r="K6" s="18">
        <f t="shared" ref="K6:K24" si="2">1+K5</f>
        <v>3</v>
      </c>
      <c r="L6" s="18" t="s">
        <v>220</v>
      </c>
      <c r="M6" s="18"/>
      <c r="N6" s="18"/>
      <c r="O6" s="18"/>
      <c r="P6" s="18"/>
      <c r="Q6" s="18"/>
      <c r="R6" s="18" t="s">
        <v>221</v>
      </c>
      <c r="S6" s="29">
        <v>1</v>
      </c>
      <c r="T6" s="29"/>
      <c r="U6" s="29">
        <v>20</v>
      </c>
      <c r="V6" s="18">
        <v>25</v>
      </c>
      <c r="W6" s="29"/>
      <c r="X6" s="29">
        <v>50</v>
      </c>
      <c r="Y6" s="29">
        <v>30</v>
      </c>
      <c r="Z6" s="29">
        <v>80</v>
      </c>
      <c r="AA6" s="29"/>
      <c r="AB6" s="29"/>
      <c r="AC6" s="29">
        <v>50</v>
      </c>
      <c r="AD6" s="29"/>
      <c r="AE6" s="29"/>
      <c r="AF6" s="29"/>
      <c r="AG6" s="29">
        <v>20</v>
      </c>
      <c r="AH6" s="29"/>
      <c r="AI6" s="29"/>
      <c r="AJ6" s="29"/>
      <c r="AK6" s="29">
        <v>20</v>
      </c>
      <c r="AL6" s="29"/>
      <c r="AM6" s="29"/>
      <c r="AN6" s="18">
        <f>103+X29</f>
        <v>195</v>
      </c>
      <c r="AO6" s="29">
        <f t="shared" ref="AO6:AO24" si="3">+AP6-AN6</f>
        <v>100</v>
      </c>
      <c r="AP6" s="18">
        <f t="shared" si="0"/>
        <v>295</v>
      </c>
      <c r="AR6" s="18">
        <v>103</v>
      </c>
    </row>
    <row r="7" spans="1:45" s="1" customFormat="1" x14ac:dyDescent="0.25">
      <c r="A7" s="17"/>
      <c r="B7" s="18">
        <f t="shared" si="1"/>
        <v>4</v>
      </c>
      <c r="C7" s="18" t="s">
        <v>141</v>
      </c>
      <c r="D7" s="18" t="s">
        <v>142</v>
      </c>
      <c r="E7" s="20">
        <v>90</v>
      </c>
      <c r="F7" s="20">
        <v>4</v>
      </c>
      <c r="G7" s="20" t="s">
        <v>7</v>
      </c>
      <c r="H7" s="21">
        <v>26837498259</v>
      </c>
      <c r="I7" s="20">
        <v>7235982361</v>
      </c>
      <c r="J7" s="16"/>
      <c r="K7" s="18">
        <f t="shared" si="2"/>
        <v>4</v>
      </c>
      <c r="L7" s="18" t="s">
        <v>222</v>
      </c>
      <c r="M7" s="18"/>
      <c r="N7" s="18"/>
      <c r="O7" s="18"/>
      <c r="P7" s="18"/>
      <c r="Q7" s="18"/>
      <c r="R7" s="18" t="s">
        <v>221</v>
      </c>
      <c r="S7" s="29"/>
      <c r="T7" s="29"/>
      <c r="U7" s="29"/>
      <c r="V7" s="18"/>
      <c r="W7" s="29"/>
      <c r="X7" s="29"/>
      <c r="Y7" s="29"/>
      <c r="Z7" s="29"/>
      <c r="AA7" s="29"/>
      <c r="AB7" s="29"/>
      <c r="AC7" s="29"/>
      <c r="AD7" s="29"/>
      <c r="AE7" s="29">
        <v>25</v>
      </c>
      <c r="AF7" s="29"/>
      <c r="AG7" s="29">
        <v>40</v>
      </c>
      <c r="AH7" s="29"/>
      <c r="AI7" s="29"/>
      <c r="AJ7" s="29"/>
      <c r="AK7" s="29">
        <v>20</v>
      </c>
      <c r="AL7" s="29"/>
      <c r="AM7" s="29"/>
      <c r="AN7" s="18">
        <f>+Y29</f>
        <v>22</v>
      </c>
      <c r="AO7" s="29">
        <f t="shared" si="3"/>
        <v>63</v>
      </c>
      <c r="AP7" s="18">
        <f t="shared" si="0"/>
        <v>85</v>
      </c>
      <c r="AQ7" s="17"/>
      <c r="AR7" s="18"/>
    </row>
    <row r="8" spans="1:45" x14ac:dyDescent="0.25">
      <c r="B8" s="18">
        <f t="shared" si="1"/>
        <v>5</v>
      </c>
      <c r="C8" s="18" t="s">
        <v>141</v>
      </c>
      <c r="D8" s="18" t="s">
        <v>142</v>
      </c>
      <c r="E8" s="22">
        <v>90</v>
      </c>
      <c r="F8" s="18">
        <v>6</v>
      </c>
      <c r="G8" s="18" t="s">
        <v>8</v>
      </c>
      <c r="H8" s="19">
        <v>231427235294</v>
      </c>
      <c r="I8" s="18">
        <v>7506151814</v>
      </c>
      <c r="J8" s="2"/>
      <c r="K8" s="18">
        <f t="shared" si="2"/>
        <v>5</v>
      </c>
      <c r="L8" s="18" t="s">
        <v>223</v>
      </c>
      <c r="M8" s="18"/>
      <c r="N8" s="18"/>
      <c r="O8" s="18"/>
      <c r="P8" s="18"/>
      <c r="Q8" s="18"/>
      <c r="R8" s="18" t="s">
        <v>221</v>
      </c>
      <c r="S8" s="29"/>
      <c r="T8" s="29"/>
      <c r="U8" s="29">
        <v>30</v>
      </c>
      <c r="V8" s="18"/>
      <c r="W8" s="29"/>
      <c r="X8" s="29">
        <v>10</v>
      </c>
      <c r="Y8" s="29"/>
      <c r="Z8" s="29">
        <v>20</v>
      </c>
      <c r="AA8" s="29"/>
      <c r="AB8" s="29"/>
      <c r="AC8" s="29">
        <v>50</v>
      </c>
      <c r="AD8" s="29"/>
      <c r="AE8" s="29"/>
      <c r="AF8" s="29"/>
      <c r="AG8" s="29">
        <v>40</v>
      </c>
      <c r="AH8" s="29"/>
      <c r="AI8" s="29"/>
      <c r="AJ8" s="29"/>
      <c r="AK8" s="29">
        <v>50</v>
      </c>
      <c r="AL8" s="29"/>
      <c r="AM8" s="29"/>
      <c r="AN8" s="18">
        <f>+AR8+Z29</f>
        <v>101</v>
      </c>
      <c r="AO8" s="29">
        <f t="shared" si="3"/>
        <v>99</v>
      </c>
      <c r="AP8" s="18">
        <f t="shared" si="0"/>
        <v>200</v>
      </c>
      <c r="AR8" s="18">
        <v>30</v>
      </c>
    </row>
    <row r="9" spans="1:45" x14ac:dyDescent="0.25">
      <c r="B9" s="18">
        <f t="shared" si="1"/>
        <v>6</v>
      </c>
      <c r="C9" s="18" t="s">
        <v>141</v>
      </c>
      <c r="D9" s="18" t="s">
        <v>142</v>
      </c>
      <c r="E9" s="22">
        <v>90</v>
      </c>
      <c r="F9" s="18">
        <v>8</v>
      </c>
      <c r="G9" s="18" t="s">
        <v>9</v>
      </c>
      <c r="H9" s="19">
        <v>555126212522</v>
      </c>
      <c r="I9" s="18">
        <v>6387092155</v>
      </c>
      <c r="J9" s="2"/>
      <c r="K9" s="18">
        <f t="shared" si="2"/>
        <v>6</v>
      </c>
      <c r="L9" s="18" t="s">
        <v>224</v>
      </c>
      <c r="M9" s="18"/>
      <c r="N9" s="18"/>
      <c r="O9" s="18"/>
      <c r="P9" s="18"/>
      <c r="Q9" s="18"/>
      <c r="R9" s="18" t="s">
        <v>221</v>
      </c>
      <c r="S9" s="29"/>
      <c r="T9" s="29"/>
      <c r="U9" s="29">
        <v>10</v>
      </c>
      <c r="V9" s="18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>
        <v>15</v>
      </c>
      <c r="AJ9" s="29"/>
      <c r="AK9" s="29">
        <v>10</v>
      </c>
      <c r="AL9" s="29"/>
      <c r="AM9" s="29"/>
      <c r="AN9" s="18"/>
      <c r="AO9" s="29">
        <f t="shared" si="3"/>
        <v>35</v>
      </c>
      <c r="AP9" s="18">
        <f t="shared" si="0"/>
        <v>35</v>
      </c>
      <c r="AR9" s="18"/>
    </row>
    <row r="10" spans="1:45" x14ac:dyDescent="0.25">
      <c r="B10" s="18">
        <f t="shared" si="1"/>
        <v>7</v>
      </c>
      <c r="C10" s="18" t="s">
        <v>141</v>
      </c>
      <c r="D10" s="18" t="s">
        <v>142</v>
      </c>
      <c r="E10" s="22">
        <v>90</v>
      </c>
      <c r="F10" s="18">
        <v>5</v>
      </c>
      <c r="G10" s="18" t="s">
        <v>10</v>
      </c>
      <c r="H10" s="19">
        <v>337331277605</v>
      </c>
      <c r="I10" s="18">
        <v>6390737925</v>
      </c>
      <c r="J10" s="2"/>
      <c r="K10" s="18">
        <f t="shared" si="2"/>
        <v>7</v>
      </c>
      <c r="L10" s="18" t="s">
        <v>225</v>
      </c>
      <c r="M10" s="18"/>
      <c r="N10" s="18"/>
      <c r="O10" s="18"/>
      <c r="P10" s="18"/>
      <c r="Q10" s="18"/>
      <c r="R10" s="18" t="s">
        <v>221</v>
      </c>
      <c r="S10" s="29"/>
      <c r="T10" s="29"/>
      <c r="U10" s="29"/>
      <c r="V10" s="18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>
        <v>10</v>
      </c>
      <c r="AN10" s="18"/>
      <c r="AO10" s="29">
        <f t="shared" si="3"/>
        <v>10</v>
      </c>
      <c r="AP10" s="18">
        <f t="shared" si="0"/>
        <v>10</v>
      </c>
      <c r="AR10" s="18"/>
    </row>
    <row r="11" spans="1:45" x14ac:dyDescent="0.25">
      <c r="B11" s="18">
        <f t="shared" si="1"/>
        <v>8</v>
      </c>
      <c r="C11" s="18" t="s">
        <v>141</v>
      </c>
      <c r="D11" s="18" t="s">
        <v>142</v>
      </c>
      <c r="E11" s="22">
        <v>90</v>
      </c>
      <c r="F11" s="18">
        <v>8</v>
      </c>
      <c r="G11" s="18" t="s">
        <v>11</v>
      </c>
      <c r="H11" s="19">
        <v>992909161205</v>
      </c>
      <c r="I11" s="18">
        <v>9140209730</v>
      </c>
      <c r="J11" s="2"/>
      <c r="K11" s="18">
        <f t="shared" si="2"/>
        <v>8</v>
      </c>
      <c r="L11" s="18" t="s">
        <v>226</v>
      </c>
      <c r="M11" s="18"/>
      <c r="N11" s="18"/>
      <c r="O11" s="18"/>
      <c r="P11" s="18"/>
      <c r="Q11" s="18"/>
      <c r="R11" s="18" t="s">
        <v>221</v>
      </c>
      <c r="S11" s="29"/>
      <c r="T11" s="29"/>
      <c r="U11" s="29"/>
      <c r="V11" s="18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>
        <v>15</v>
      </c>
      <c r="AN11" s="18">
        <f>+AB29</f>
        <v>3</v>
      </c>
      <c r="AO11" s="29">
        <f t="shared" si="3"/>
        <v>12</v>
      </c>
      <c r="AP11" s="18">
        <f t="shared" si="0"/>
        <v>15</v>
      </c>
      <c r="AR11" s="18"/>
    </row>
    <row r="12" spans="1:45" x14ac:dyDescent="0.25">
      <c r="B12" s="18">
        <f t="shared" si="1"/>
        <v>9</v>
      </c>
      <c r="C12" s="18" t="s">
        <v>143</v>
      </c>
      <c r="D12" s="18" t="s">
        <v>144</v>
      </c>
      <c r="E12" s="22">
        <v>90</v>
      </c>
      <c r="F12" s="18">
        <v>9</v>
      </c>
      <c r="G12" s="18" t="s">
        <v>12</v>
      </c>
      <c r="H12" s="19">
        <v>953929669688</v>
      </c>
      <c r="I12" s="18">
        <v>7388667882</v>
      </c>
      <c r="J12" s="2"/>
      <c r="K12" s="18">
        <f t="shared" si="2"/>
        <v>9</v>
      </c>
      <c r="L12" s="18" t="s">
        <v>227</v>
      </c>
      <c r="M12" s="18"/>
      <c r="N12" s="18"/>
      <c r="O12" s="18"/>
      <c r="P12" s="18"/>
      <c r="Q12" s="18"/>
      <c r="R12" s="18" t="s">
        <v>221</v>
      </c>
      <c r="S12" s="29"/>
      <c r="T12" s="29"/>
      <c r="U12" s="29">
        <v>10</v>
      </c>
      <c r="V12" s="1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>
        <v>50</v>
      </c>
      <c r="AL12" s="29"/>
      <c r="AM12" s="29"/>
      <c r="AN12" s="18"/>
      <c r="AO12" s="29">
        <f t="shared" si="3"/>
        <v>60</v>
      </c>
      <c r="AP12" s="18">
        <f t="shared" si="0"/>
        <v>60</v>
      </c>
      <c r="AR12" s="18"/>
    </row>
    <row r="13" spans="1:45" x14ac:dyDescent="0.25">
      <c r="B13" s="18">
        <f t="shared" si="1"/>
        <v>10</v>
      </c>
      <c r="C13" s="18" t="s">
        <v>145</v>
      </c>
      <c r="D13" s="18" t="s">
        <v>146</v>
      </c>
      <c r="E13" s="22">
        <v>90</v>
      </c>
      <c r="F13" s="18">
        <v>10</v>
      </c>
      <c r="G13" s="18" t="s">
        <v>13</v>
      </c>
      <c r="H13" s="19">
        <v>596693783813</v>
      </c>
      <c r="I13" s="18">
        <v>9005830682</v>
      </c>
      <c r="J13" s="2"/>
      <c r="K13" s="18">
        <f t="shared" si="2"/>
        <v>10</v>
      </c>
      <c r="L13" s="18" t="s">
        <v>228</v>
      </c>
      <c r="M13" s="18"/>
      <c r="N13" s="18"/>
      <c r="O13" s="18"/>
      <c r="P13" s="18"/>
      <c r="Q13" s="18"/>
      <c r="R13" s="18" t="s">
        <v>221</v>
      </c>
      <c r="S13" s="29"/>
      <c r="T13" s="29"/>
      <c r="U13" s="29"/>
      <c r="V13" s="18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18"/>
      <c r="AO13" s="29">
        <f t="shared" si="3"/>
        <v>0</v>
      </c>
      <c r="AP13" s="18">
        <f t="shared" si="0"/>
        <v>0</v>
      </c>
      <c r="AR13" s="18"/>
    </row>
    <row r="14" spans="1:45" x14ac:dyDescent="0.25">
      <c r="B14" s="18">
        <f t="shared" si="1"/>
        <v>11</v>
      </c>
      <c r="C14" s="18" t="s">
        <v>149</v>
      </c>
      <c r="D14" s="18" t="s">
        <v>150</v>
      </c>
      <c r="E14" s="18">
        <v>63</v>
      </c>
      <c r="F14" s="18">
        <v>6</v>
      </c>
      <c r="G14" s="18" t="s">
        <v>14</v>
      </c>
      <c r="H14" s="19">
        <v>457220875703</v>
      </c>
      <c r="I14" s="18">
        <v>8953719154</v>
      </c>
      <c r="J14" s="2"/>
      <c r="K14" s="18">
        <f t="shared" si="2"/>
        <v>11</v>
      </c>
      <c r="L14" s="18" t="s">
        <v>229</v>
      </c>
      <c r="M14" s="18"/>
      <c r="N14" s="18"/>
      <c r="O14" s="18"/>
      <c r="P14" s="18"/>
      <c r="Q14" s="18"/>
      <c r="R14" s="18" t="s">
        <v>221</v>
      </c>
      <c r="S14" s="29">
        <v>1</v>
      </c>
      <c r="T14" s="29"/>
      <c r="U14" s="29">
        <v>70</v>
      </c>
      <c r="V14" s="18">
        <v>25</v>
      </c>
      <c r="W14" s="29"/>
      <c r="X14" s="29">
        <v>50</v>
      </c>
      <c r="Y14" s="29">
        <v>30</v>
      </c>
      <c r="Z14" s="29">
        <v>100</v>
      </c>
      <c r="AA14" s="29"/>
      <c r="AB14" s="29"/>
      <c r="AC14" s="29">
        <v>100</v>
      </c>
      <c r="AD14" s="29">
        <v>100</v>
      </c>
      <c r="AE14" s="29"/>
      <c r="AF14" s="29"/>
      <c r="AG14" s="29">
        <v>100</v>
      </c>
      <c r="AH14" s="29"/>
      <c r="AI14" s="29"/>
      <c r="AJ14" s="29"/>
      <c r="AK14" s="29">
        <v>100</v>
      </c>
      <c r="AL14" s="29"/>
      <c r="AM14" s="29"/>
      <c r="AN14" s="43">
        <v>321</v>
      </c>
      <c r="AO14" s="29">
        <f t="shared" si="3"/>
        <v>354</v>
      </c>
      <c r="AP14" s="18">
        <f t="shared" si="0"/>
        <v>675</v>
      </c>
      <c r="AR14" s="18">
        <v>133</v>
      </c>
    </row>
    <row r="15" spans="1:45" x14ac:dyDescent="0.25">
      <c r="B15" s="18">
        <f t="shared" si="1"/>
        <v>12</v>
      </c>
      <c r="C15" s="18" t="s">
        <v>149</v>
      </c>
      <c r="D15" s="18" t="s">
        <v>150</v>
      </c>
      <c r="E15" s="18">
        <v>63</v>
      </c>
      <c r="F15" s="18">
        <v>4</v>
      </c>
      <c r="G15" s="18" t="s">
        <v>15</v>
      </c>
      <c r="H15" s="19">
        <v>450420739898</v>
      </c>
      <c r="I15" s="18">
        <v>7380414240</v>
      </c>
      <c r="J15" s="2"/>
      <c r="K15" s="18">
        <f t="shared" si="2"/>
        <v>12</v>
      </c>
      <c r="L15" s="18" t="s">
        <v>230</v>
      </c>
      <c r="M15" s="18"/>
      <c r="N15" s="18"/>
      <c r="O15" s="18"/>
      <c r="P15" s="18"/>
      <c r="Q15" s="18"/>
      <c r="R15" s="18" t="s">
        <v>221</v>
      </c>
      <c r="S15" s="29">
        <v>1</v>
      </c>
      <c r="T15" s="29"/>
      <c r="U15" s="29">
        <v>70</v>
      </c>
      <c r="V15" s="18">
        <v>25</v>
      </c>
      <c r="W15" s="29"/>
      <c r="X15" s="29">
        <v>50</v>
      </c>
      <c r="Y15" s="29"/>
      <c r="Z15" s="34">
        <v>100</v>
      </c>
      <c r="AA15" s="29"/>
      <c r="AB15" s="29"/>
      <c r="AC15" s="29"/>
      <c r="AD15" s="29">
        <v>100</v>
      </c>
      <c r="AE15" s="29"/>
      <c r="AF15" s="29"/>
      <c r="AG15" s="29">
        <v>100</v>
      </c>
      <c r="AH15" s="29"/>
      <c r="AI15" s="29"/>
      <c r="AJ15" s="29"/>
      <c r="AK15" s="29">
        <v>100</v>
      </c>
      <c r="AL15" s="29"/>
      <c r="AM15" s="29"/>
      <c r="AN15" s="43">
        <v>321</v>
      </c>
      <c r="AO15" s="29">
        <f t="shared" si="3"/>
        <v>224</v>
      </c>
      <c r="AP15" s="18">
        <f t="shared" si="0"/>
        <v>545</v>
      </c>
      <c r="AR15" s="18">
        <v>133</v>
      </c>
    </row>
    <row r="16" spans="1:45" x14ac:dyDescent="0.25">
      <c r="B16" s="18">
        <f t="shared" si="1"/>
        <v>13</v>
      </c>
      <c r="C16" s="18" t="s">
        <v>147</v>
      </c>
      <c r="D16" s="18" t="s">
        <v>148</v>
      </c>
      <c r="E16" s="22">
        <v>90</v>
      </c>
      <c r="F16" s="18">
        <v>6</v>
      </c>
      <c r="G16" s="18" t="s">
        <v>16</v>
      </c>
      <c r="H16" s="19">
        <v>959165671715</v>
      </c>
      <c r="I16" s="18">
        <v>8756352423</v>
      </c>
      <c r="J16" s="2"/>
      <c r="K16" s="18">
        <f t="shared" si="2"/>
        <v>13</v>
      </c>
      <c r="L16" s="18" t="s">
        <v>231</v>
      </c>
      <c r="M16" s="18"/>
      <c r="N16" s="18"/>
      <c r="O16" s="18"/>
      <c r="P16" s="18"/>
      <c r="Q16" s="18"/>
      <c r="R16" s="18" t="s">
        <v>221</v>
      </c>
      <c r="S16" s="29">
        <v>1</v>
      </c>
      <c r="T16" s="29"/>
      <c r="U16" s="29">
        <v>70</v>
      </c>
      <c r="V16" s="18">
        <v>25</v>
      </c>
      <c r="W16" s="29"/>
      <c r="X16" s="29">
        <v>50</v>
      </c>
      <c r="Y16" s="29"/>
      <c r="Z16" s="29">
        <v>100</v>
      </c>
      <c r="AA16" s="29"/>
      <c r="AB16" s="29"/>
      <c r="AC16" s="29">
        <v>100</v>
      </c>
      <c r="AD16" s="29">
        <v>100</v>
      </c>
      <c r="AE16" s="29"/>
      <c r="AF16" s="29"/>
      <c r="AG16" s="29">
        <v>100</v>
      </c>
      <c r="AH16" s="29"/>
      <c r="AI16" s="29"/>
      <c r="AJ16" s="29"/>
      <c r="AK16" s="29">
        <v>100</v>
      </c>
      <c r="AL16" s="29"/>
      <c r="AM16" s="29"/>
      <c r="AN16" s="43">
        <v>321</v>
      </c>
      <c r="AO16" s="29">
        <f t="shared" si="3"/>
        <v>324</v>
      </c>
      <c r="AP16" s="18">
        <f t="shared" si="0"/>
        <v>645</v>
      </c>
      <c r="AR16" s="18">
        <v>133</v>
      </c>
    </row>
    <row r="17" spans="2:44" x14ac:dyDescent="0.25">
      <c r="B17" s="18">
        <f t="shared" si="1"/>
        <v>14</v>
      </c>
      <c r="C17" s="18" t="s">
        <v>147</v>
      </c>
      <c r="D17" s="18" t="s">
        <v>148</v>
      </c>
      <c r="E17" s="22">
        <v>90</v>
      </c>
      <c r="F17" s="18">
        <v>8</v>
      </c>
      <c r="G17" s="18" t="s">
        <v>17</v>
      </c>
      <c r="H17" s="19">
        <v>647760265514</v>
      </c>
      <c r="I17" s="18">
        <v>8999987445</v>
      </c>
      <c r="J17" s="2"/>
      <c r="K17" s="18">
        <f t="shared" si="2"/>
        <v>14</v>
      </c>
      <c r="L17" s="18" t="s">
        <v>232</v>
      </c>
      <c r="M17" s="18"/>
      <c r="N17" s="18"/>
      <c r="O17" s="18"/>
      <c r="P17" s="18"/>
      <c r="Q17" s="18"/>
      <c r="R17" s="18" t="s">
        <v>221</v>
      </c>
      <c r="S17" s="29">
        <v>2</v>
      </c>
      <c r="T17" s="29"/>
      <c r="U17" s="29">
        <v>70</v>
      </c>
      <c r="V17" s="18">
        <v>50</v>
      </c>
      <c r="W17" s="29"/>
      <c r="X17" s="29"/>
      <c r="Y17" s="29"/>
      <c r="Z17" s="29">
        <v>200</v>
      </c>
      <c r="AA17" s="29"/>
      <c r="AB17" s="29"/>
      <c r="AC17" s="29">
        <v>100</v>
      </c>
      <c r="AD17" s="29"/>
      <c r="AE17" s="29">
        <v>50</v>
      </c>
      <c r="AF17" s="29"/>
      <c r="AG17" s="29">
        <v>200</v>
      </c>
      <c r="AH17" s="29"/>
      <c r="AI17" s="29"/>
      <c r="AJ17" s="29"/>
      <c r="AK17" s="29">
        <v>200</v>
      </c>
      <c r="AL17" s="29"/>
      <c r="AM17" s="29"/>
      <c r="AN17" s="18">
        <f>321*2</f>
        <v>642</v>
      </c>
      <c r="AO17" s="29">
        <f t="shared" si="3"/>
        <v>228</v>
      </c>
      <c r="AP17" s="18">
        <f t="shared" si="0"/>
        <v>870</v>
      </c>
      <c r="AR17" s="18">
        <v>133</v>
      </c>
    </row>
    <row r="18" spans="2:44" x14ac:dyDescent="0.25">
      <c r="B18" s="18">
        <f t="shared" si="1"/>
        <v>15</v>
      </c>
      <c r="C18" s="18" t="s">
        <v>147</v>
      </c>
      <c r="D18" s="18" t="s">
        <v>148</v>
      </c>
      <c r="E18" s="22">
        <v>90</v>
      </c>
      <c r="F18" s="18">
        <v>9</v>
      </c>
      <c r="G18" s="18" t="s">
        <v>18</v>
      </c>
      <c r="H18" s="19">
        <v>368660403516</v>
      </c>
      <c r="I18" s="18">
        <v>8382086012</v>
      </c>
      <c r="J18" s="2"/>
      <c r="K18" s="18">
        <f t="shared" si="2"/>
        <v>15</v>
      </c>
      <c r="L18" s="18" t="s">
        <v>233</v>
      </c>
      <c r="M18" s="18"/>
      <c r="N18" s="18"/>
      <c r="O18" s="18"/>
      <c r="P18" s="18"/>
      <c r="Q18" s="18"/>
      <c r="R18" s="18" t="s">
        <v>221</v>
      </c>
      <c r="S18" s="29">
        <v>1</v>
      </c>
      <c r="T18" s="29"/>
      <c r="U18" s="29">
        <v>70</v>
      </c>
      <c r="V18" s="18">
        <v>25</v>
      </c>
      <c r="W18" s="29"/>
      <c r="X18" s="29"/>
      <c r="Y18" s="29"/>
      <c r="Z18" s="29">
        <v>100</v>
      </c>
      <c r="AA18" s="29"/>
      <c r="AB18" s="29"/>
      <c r="AC18" s="29">
        <v>200</v>
      </c>
      <c r="AD18" s="29"/>
      <c r="AE18" s="29">
        <v>25</v>
      </c>
      <c r="AF18" s="29"/>
      <c r="AG18" s="29"/>
      <c r="AH18" s="29">
        <v>100</v>
      </c>
      <c r="AI18" s="29"/>
      <c r="AJ18" s="29"/>
      <c r="AK18" s="29"/>
      <c r="AL18" s="29">
        <v>100</v>
      </c>
      <c r="AM18" s="29"/>
      <c r="AN18" s="43">
        <v>321</v>
      </c>
      <c r="AO18" s="29">
        <f t="shared" si="3"/>
        <v>299</v>
      </c>
      <c r="AP18" s="18">
        <f t="shared" si="0"/>
        <v>620</v>
      </c>
      <c r="AR18" s="18">
        <v>133</v>
      </c>
    </row>
    <row r="19" spans="2:44" x14ac:dyDescent="0.25">
      <c r="B19" s="18">
        <f t="shared" si="1"/>
        <v>16</v>
      </c>
      <c r="C19" s="18" t="s">
        <v>151</v>
      </c>
      <c r="D19" s="18" t="s">
        <v>152</v>
      </c>
      <c r="E19" s="22">
        <v>90</v>
      </c>
      <c r="F19" s="18">
        <v>7</v>
      </c>
      <c r="G19" s="18" t="s">
        <v>20</v>
      </c>
      <c r="H19" s="19">
        <v>439931270121</v>
      </c>
      <c r="I19" s="18">
        <v>9670632425</v>
      </c>
      <c r="J19" s="2"/>
      <c r="K19" s="18">
        <f t="shared" si="2"/>
        <v>16</v>
      </c>
      <c r="L19" s="18" t="s">
        <v>234</v>
      </c>
      <c r="M19" s="18"/>
      <c r="N19" s="18"/>
      <c r="O19" s="18"/>
      <c r="P19" s="18"/>
      <c r="Q19" s="18"/>
      <c r="R19" s="18" t="s">
        <v>221</v>
      </c>
      <c r="S19" s="29">
        <v>2</v>
      </c>
      <c r="T19" s="29"/>
      <c r="U19" s="29"/>
      <c r="V19" s="18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18"/>
      <c r="AO19" s="29">
        <f t="shared" si="3"/>
        <v>0</v>
      </c>
      <c r="AP19" s="18">
        <f t="shared" si="0"/>
        <v>0</v>
      </c>
      <c r="AR19" s="18"/>
    </row>
    <row r="20" spans="2:44" ht="15.75" x14ac:dyDescent="0.25">
      <c r="B20" s="18">
        <f t="shared" si="1"/>
        <v>17</v>
      </c>
      <c r="C20" s="18" t="s">
        <v>136</v>
      </c>
      <c r="D20" s="18" t="s">
        <v>137</v>
      </c>
      <c r="E20" s="18">
        <v>63</v>
      </c>
      <c r="F20" s="18">
        <v>5</v>
      </c>
      <c r="G20" s="25" t="s">
        <v>21</v>
      </c>
      <c r="H20" s="19">
        <v>784016710301</v>
      </c>
      <c r="I20" s="18">
        <v>7388197097</v>
      </c>
      <c r="J20" s="2"/>
      <c r="K20" s="18">
        <f t="shared" si="2"/>
        <v>17</v>
      </c>
      <c r="L20" s="18" t="s">
        <v>235</v>
      </c>
      <c r="M20" s="18"/>
      <c r="N20" s="18"/>
      <c r="O20" s="18"/>
      <c r="P20" s="18"/>
      <c r="Q20" s="18"/>
      <c r="R20" s="18" t="s">
        <v>221</v>
      </c>
      <c r="S20" s="29">
        <v>1</v>
      </c>
      <c r="T20" s="29"/>
      <c r="U20" s="29"/>
      <c r="V20" s="18">
        <v>25</v>
      </c>
      <c r="W20" s="29"/>
      <c r="X20" s="29"/>
      <c r="Y20" s="29"/>
      <c r="Z20" s="29"/>
      <c r="AA20" s="29">
        <v>70</v>
      </c>
      <c r="AB20" s="29">
        <v>100</v>
      </c>
      <c r="AC20" s="29">
        <v>100</v>
      </c>
      <c r="AD20" s="29">
        <v>100</v>
      </c>
      <c r="AE20" s="29"/>
      <c r="AF20" s="29"/>
      <c r="AG20" s="29">
        <v>100</v>
      </c>
      <c r="AH20" s="29"/>
      <c r="AI20" s="29"/>
      <c r="AJ20" s="29"/>
      <c r="AK20" s="29"/>
      <c r="AL20" s="29">
        <v>100</v>
      </c>
      <c r="AM20" s="29"/>
      <c r="AN20" s="43">
        <v>321</v>
      </c>
      <c r="AO20" s="29">
        <f t="shared" si="3"/>
        <v>274</v>
      </c>
      <c r="AP20" s="18">
        <f t="shared" si="0"/>
        <v>595</v>
      </c>
      <c r="AR20" s="18">
        <v>133</v>
      </c>
    </row>
    <row r="21" spans="2:44" x14ac:dyDescent="0.25">
      <c r="B21" s="18">
        <f t="shared" si="1"/>
        <v>18</v>
      </c>
      <c r="C21" s="18" t="s">
        <v>136</v>
      </c>
      <c r="D21" s="18" t="s">
        <v>137</v>
      </c>
      <c r="E21" s="18">
        <v>63</v>
      </c>
      <c r="F21" s="18">
        <v>2</v>
      </c>
      <c r="G21" s="18" t="s">
        <v>22</v>
      </c>
      <c r="H21" s="19">
        <v>683771213913</v>
      </c>
      <c r="I21" s="18">
        <v>9956892974</v>
      </c>
      <c r="J21" s="2"/>
      <c r="K21" s="18">
        <f t="shared" si="2"/>
        <v>18</v>
      </c>
      <c r="L21" s="18" t="s">
        <v>236</v>
      </c>
      <c r="M21" s="18"/>
      <c r="N21" s="18"/>
      <c r="O21" s="18"/>
      <c r="P21" s="18"/>
      <c r="Q21" s="18"/>
      <c r="R21" s="18" t="s">
        <v>221</v>
      </c>
      <c r="S21" s="29">
        <v>1</v>
      </c>
      <c r="T21" s="29"/>
      <c r="U21" s="29"/>
      <c r="V21" s="18"/>
      <c r="W21" s="29"/>
      <c r="X21" s="29"/>
      <c r="Y21" s="29"/>
      <c r="Z21" s="29"/>
      <c r="AA21" s="29">
        <v>70</v>
      </c>
      <c r="AB21" s="29">
        <v>100</v>
      </c>
      <c r="AC21" s="29">
        <v>100</v>
      </c>
      <c r="AD21" s="29"/>
      <c r="AE21" s="29"/>
      <c r="AF21" s="29"/>
      <c r="AG21" s="29"/>
      <c r="AH21" s="29">
        <v>100</v>
      </c>
      <c r="AI21" s="29"/>
      <c r="AJ21" s="29"/>
      <c r="AK21" s="29"/>
      <c r="AL21" s="29">
        <v>100</v>
      </c>
      <c r="AM21" s="29"/>
      <c r="AN21" s="43">
        <v>321</v>
      </c>
      <c r="AO21" s="29">
        <f t="shared" si="3"/>
        <v>149</v>
      </c>
      <c r="AP21" s="18">
        <f t="shared" si="0"/>
        <v>470</v>
      </c>
      <c r="AR21" s="18">
        <v>133</v>
      </c>
    </row>
    <row r="22" spans="2:44" x14ac:dyDescent="0.25">
      <c r="B22" s="18">
        <f t="shared" si="1"/>
        <v>19</v>
      </c>
      <c r="C22" s="18" t="s">
        <v>136</v>
      </c>
      <c r="D22" s="18" t="s">
        <v>137</v>
      </c>
      <c r="E22" s="18">
        <v>63</v>
      </c>
      <c r="F22" s="18">
        <v>3</v>
      </c>
      <c r="G22" s="18" t="s">
        <v>23</v>
      </c>
      <c r="H22" s="19">
        <v>209947531879</v>
      </c>
      <c r="I22" s="18">
        <v>9935113787</v>
      </c>
      <c r="J22" s="2"/>
      <c r="K22" s="18">
        <f t="shared" si="2"/>
        <v>19</v>
      </c>
      <c r="L22" s="18" t="s">
        <v>237</v>
      </c>
      <c r="M22" s="18"/>
      <c r="N22" s="18"/>
      <c r="O22" s="18"/>
      <c r="P22" s="18"/>
      <c r="Q22" s="18"/>
      <c r="R22" s="18" t="s">
        <v>221</v>
      </c>
      <c r="S22" s="29">
        <v>1</v>
      </c>
      <c r="T22" s="29"/>
      <c r="U22" s="29">
        <v>70</v>
      </c>
      <c r="V22" s="18"/>
      <c r="W22" s="29"/>
      <c r="X22" s="29"/>
      <c r="Y22" s="29"/>
      <c r="Z22" s="29"/>
      <c r="AA22" s="29"/>
      <c r="AB22" s="29">
        <v>100</v>
      </c>
      <c r="AC22" s="29"/>
      <c r="AD22" s="29"/>
      <c r="AE22" s="29"/>
      <c r="AF22" s="29">
        <v>150</v>
      </c>
      <c r="AG22" s="29"/>
      <c r="AH22" s="29">
        <v>100</v>
      </c>
      <c r="AI22" s="29"/>
      <c r="AJ22" s="29"/>
      <c r="AK22" s="29"/>
      <c r="AL22" s="29">
        <v>150</v>
      </c>
      <c r="AM22" s="29">
        <v>50</v>
      </c>
      <c r="AN22" s="43">
        <v>321</v>
      </c>
      <c r="AO22" s="29">
        <f t="shared" si="3"/>
        <v>299</v>
      </c>
      <c r="AP22" s="18">
        <f t="shared" si="0"/>
        <v>620</v>
      </c>
      <c r="AR22" s="18">
        <v>133</v>
      </c>
    </row>
    <row r="23" spans="2:44" x14ac:dyDescent="0.25">
      <c r="B23" s="18">
        <f t="shared" si="1"/>
        <v>20</v>
      </c>
      <c r="C23" s="18" t="s">
        <v>136</v>
      </c>
      <c r="D23" s="18" t="s">
        <v>137</v>
      </c>
      <c r="E23" s="18">
        <v>63</v>
      </c>
      <c r="F23" s="18">
        <v>6</v>
      </c>
      <c r="G23" s="18" t="s">
        <v>24</v>
      </c>
      <c r="H23" s="19">
        <v>277651671836</v>
      </c>
      <c r="I23" s="18">
        <v>8422083820</v>
      </c>
      <c r="J23" s="2"/>
      <c r="K23" s="18">
        <f t="shared" si="2"/>
        <v>20</v>
      </c>
      <c r="L23" s="18" t="s">
        <v>238</v>
      </c>
      <c r="M23" s="18"/>
      <c r="N23" s="18"/>
      <c r="O23" s="18"/>
      <c r="P23" s="18"/>
      <c r="Q23" s="18"/>
      <c r="R23" s="18" t="s">
        <v>221</v>
      </c>
      <c r="S23" s="29">
        <v>1</v>
      </c>
      <c r="T23" s="29"/>
      <c r="U23" s="29"/>
      <c r="V23" s="18"/>
      <c r="W23" s="29"/>
      <c r="X23" s="29"/>
      <c r="Y23" s="29"/>
      <c r="Z23" s="29"/>
      <c r="AA23" s="29">
        <v>15</v>
      </c>
      <c r="AB23" s="29"/>
      <c r="AC23" s="29"/>
      <c r="AD23" s="29"/>
      <c r="AE23" s="29">
        <v>20</v>
      </c>
      <c r="AF23" s="29"/>
      <c r="AG23" s="29"/>
      <c r="AH23" s="29">
        <v>100</v>
      </c>
      <c r="AI23" s="29"/>
      <c r="AJ23" s="29">
        <v>20</v>
      </c>
      <c r="AK23" s="29"/>
      <c r="AL23" s="29">
        <v>25</v>
      </c>
      <c r="AM23" s="29"/>
      <c r="AN23" s="33"/>
      <c r="AO23" s="29">
        <f t="shared" si="3"/>
        <v>180</v>
      </c>
      <c r="AP23" s="18">
        <f t="shared" si="0"/>
        <v>180</v>
      </c>
      <c r="AR23" s="33"/>
    </row>
    <row r="24" spans="2:44" x14ac:dyDescent="0.25">
      <c r="B24" s="18">
        <f t="shared" si="1"/>
        <v>21</v>
      </c>
      <c r="C24" s="18" t="s">
        <v>136</v>
      </c>
      <c r="D24" s="18" t="s">
        <v>140</v>
      </c>
      <c r="E24" s="18">
        <v>63</v>
      </c>
      <c r="F24" s="18">
        <v>4</v>
      </c>
      <c r="G24" s="18" t="s">
        <v>25</v>
      </c>
      <c r="H24" s="19">
        <v>740256309024</v>
      </c>
      <c r="I24" s="18">
        <v>8127377686</v>
      </c>
      <c r="J24" s="2"/>
      <c r="K24" s="18">
        <f t="shared" si="2"/>
        <v>21</v>
      </c>
      <c r="L24" s="18" t="s">
        <v>239</v>
      </c>
      <c r="M24" s="18"/>
      <c r="N24" s="18"/>
      <c r="O24" s="18"/>
      <c r="P24" s="18"/>
      <c r="Q24" s="18"/>
      <c r="R24" s="18" t="s">
        <v>221</v>
      </c>
      <c r="S24" s="29">
        <v>4</v>
      </c>
      <c r="T24" s="29"/>
      <c r="U24" s="29"/>
      <c r="V24" s="18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33"/>
      <c r="AO24" s="29">
        <f t="shared" si="3"/>
        <v>0</v>
      </c>
      <c r="AP24" s="18">
        <f t="shared" si="0"/>
        <v>0</v>
      </c>
    </row>
    <row r="25" spans="2:44" x14ac:dyDescent="0.25">
      <c r="B25" s="18">
        <f t="shared" si="1"/>
        <v>22</v>
      </c>
      <c r="C25" s="18" t="s">
        <v>136</v>
      </c>
      <c r="D25" s="18" t="s">
        <v>140</v>
      </c>
      <c r="E25" s="18">
        <v>63</v>
      </c>
      <c r="F25" s="18">
        <v>5</v>
      </c>
      <c r="G25" s="18" t="s">
        <v>26</v>
      </c>
      <c r="H25" s="19">
        <v>488277053764</v>
      </c>
      <c r="I25" s="18">
        <v>9175797662</v>
      </c>
      <c r="J25" s="2"/>
    </row>
    <row r="26" spans="2:44" x14ac:dyDescent="0.25">
      <c r="B26" s="18">
        <f t="shared" si="1"/>
        <v>23</v>
      </c>
      <c r="C26" s="18" t="s">
        <v>136</v>
      </c>
      <c r="D26" s="18" t="s">
        <v>140</v>
      </c>
      <c r="E26" s="18">
        <v>63</v>
      </c>
      <c r="F26" s="18">
        <v>5</v>
      </c>
      <c r="G26" s="18" t="s">
        <v>27</v>
      </c>
      <c r="H26" s="19">
        <v>970083893375</v>
      </c>
      <c r="I26" s="18">
        <v>7459076743</v>
      </c>
      <c r="J26" s="2"/>
    </row>
    <row r="27" spans="2:44" x14ac:dyDescent="0.25">
      <c r="B27" s="18">
        <f t="shared" si="1"/>
        <v>24</v>
      </c>
      <c r="C27" s="18" t="s">
        <v>153</v>
      </c>
      <c r="D27" s="18" t="s">
        <v>154</v>
      </c>
      <c r="E27" s="18">
        <v>63</v>
      </c>
      <c r="F27" s="18">
        <v>6</v>
      </c>
      <c r="G27" s="18" t="s">
        <v>28</v>
      </c>
      <c r="H27" s="19">
        <v>841085072006</v>
      </c>
      <c r="I27" s="18">
        <v>8127977686</v>
      </c>
      <c r="J27" s="2"/>
    </row>
    <row r="28" spans="2:44" x14ac:dyDescent="0.25">
      <c r="B28" s="18">
        <f t="shared" si="1"/>
        <v>25</v>
      </c>
      <c r="C28" s="18" t="s">
        <v>153</v>
      </c>
      <c r="D28" s="18" t="s">
        <v>154</v>
      </c>
      <c r="E28" s="18">
        <v>63</v>
      </c>
      <c r="F28" s="18">
        <v>3</v>
      </c>
      <c r="G28" s="18" t="s">
        <v>29</v>
      </c>
      <c r="H28" s="19">
        <v>844902584581</v>
      </c>
      <c r="I28" s="18">
        <v>9935714424</v>
      </c>
      <c r="J28" s="2"/>
      <c r="K28" s="15">
        <v>63</v>
      </c>
      <c r="L28" s="15">
        <v>75</v>
      </c>
      <c r="M28" s="2"/>
      <c r="N28" s="2"/>
      <c r="O28" s="2"/>
      <c r="P28" s="2"/>
      <c r="Q28" s="2"/>
      <c r="R28" s="2">
        <v>90</v>
      </c>
      <c r="S28" s="2">
        <v>110</v>
      </c>
      <c r="T28" s="2">
        <v>160</v>
      </c>
      <c r="X28" s="2">
        <v>63</v>
      </c>
      <c r="Y28" s="2">
        <v>75</v>
      </c>
      <c r="Z28" s="2">
        <v>90</v>
      </c>
      <c r="AA28" s="2">
        <v>110</v>
      </c>
      <c r="AB28" s="2">
        <v>160</v>
      </c>
      <c r="AC28" t="s">
        <v>449</v>
      </c>
    </row>
    <row r="29" spans="2:44" x14ac:dyDescent="0.25">
      <c r="B29" s="18">
        <f t="shared" si="1"/>
        <v>26</v>
      </c>
      <c r="C29" s="18" t="s">
        <v>153</v>
      </c>
      <c r="D29" s="18" t="s">
        <v>154</v>
      </c>
      <c r="E29" s="18">
        <v>63</v>
      </c>
      <c r="F29" s="18">
        <v>4</v>
      </c>
      <c r="G29" s="18" t="s">
        <v>30</v>
      </c>
      <c r="H29" s="19">
        <v>922815701676</v>
      </c>
      <c r="I29" s="18">
        <v>9793584439</v>
      </c>
      <c r="J29" s="2"/>
      <c r="K29" s="35">
        <f>COUNTIF($E4:$E136,"63")</f>
        <v>79</v>
      </c>
      <c r="L29" s="35">
        <f>COUNTIF($E4:$E136,"75")</f>
        <v>0</v>
      </c>
      <c r="M29" s="36"/>
      <c r="N29" s="36"/>
      <c r="O29" s="36"/>
      <c r="P29" s="36"/>
      <c r="Q29" s="36"/>
      <c r="R29" s="35">
        <f>COUNTIF($E4:$E136,"90")</f>
        <v>53</v>
      </c>
      <c r="S29" s="35">
        <f>COUNTIF($E4:$E136,"110")</f>
        <v>0</v>
      </c>
      <c r="T29" s="35">
        <f>COUNTIF($E4:$E136,"160")</f>
        <v>1</v>
      </c>
      <c r="U29">
        <f>+SUM(K29:T29)</f>
        <v>133</v>
      </c>
      <c r="X29">
        <f>79+13</f>
        <v>92</v>
      </c>
      <c r="Y29">
        <v>22</v>
      </c>
      <c r="Z29">
        <f>53+18</f>
        <v>71</v>
      </c>
      <c r="AA29">
        <v>0</v>
      </c>
      <c r="AB29">
        <f>2+1</f>
        <v>3</v>
      </c>
      <c r="AC29">
        <f>+SUM(X29:AB29)</f>
        <v>188</v>
      </c>
    </row>
    <row r="30" spans="2:44" x14ac:dyDescent="0.25">
      <c r="B30" s="18">
        <f t="shared" si="1"/>
        <v>27</v>
      </c>
      <c r="C30" s="18" t="s">
        <v>154</v>
      </c>
      <c r="D30" s="18" t="s">
        <v>151</v>
      </c>
      <c r="E30" s="18">
        <v>63</v>
      </c>
      <c r="F30" s="18">
        <v>5</v>
      </c>
      <c r="G30" s="18" t="s">
        <v>31</v>
      </c>
      <c r="H30" s="19">
        <v>783788241288</v>
      </c>
      <c r="I30" s="18">
        <v>9594651027</v>
      </c>
      <c r="J30" s="2"/>
    </row>
    <row r="31" spans="2:44" x14ac:dyDescent="0.25">
      <c r="B31" s="18">
        <f t="shared" si="1"/>
        <v>28</v>
      </c>
      <c r="C31" s="18" t="s">
        <v>154</v>
      </c>
      <c r="D31" s="18" t="s">
        <v>151</v>
      </c>
      <c r="E31" s="18">
        <v>63</v>
      </c>
      <c r="F31" s="18">
        <v>18</v>
      </c>
      <c r="G31" s="18" t="s">
        <v>32</v>
      </c>
      <c r="H31" s="19">
        <v>805429228997</v>
      </c>
      <c r="I31" s="18">
        <v>7897163219</v>
      </c>
      <c r="J31" s="2"/>
      <c r="K31" s="15">
        <v>63</v>
      </c>
      <c r="L31" s="15">
        <v>75</v>
      </c>
      <c r="M31" s="2"/>
      <c r="N31" s="2"/>
      <c r="O31" s="2"/>
      <c r="P31" s="2"/>
      <c r="Q31" s="2"/>
      <c r="R31" s="2">
        <v>90</v>
      </c>
      <c r="S31" s="2">
        <v>110</v>
      </c>
      <c r="T31" s="2">
        <v>160</v>
      </c>
    </row>
    <row r="32" spans="2:44" x14ac:dyDescent="0.25">
      <c r="B32" s="18">
        <f t="shared" si="1"/>
        <v>29</v>
      </c>
      <c r="C32" s="18" t="s">
        <v>146</v>
      </c>
      <c r="D32" s="18" t="s">
        <v>155</v>
      </c>
      <c r="E32" s="18">
        <v>63</v>
      </c>
      <c r="F32" s="18">
        <v>18</v>
      </c>
      <c r="G32" s="18" t="s">
        <v>33</v>
      </c>
      <c r="H32" s="19">
        <v>390568234092</v>
      </c>
      <c r="I32" s="18">
        <v>7897163219</v>
      </c>
      <c r="J32" s="2"/>
      <c r="K32" s="2">
        <f>+COUNTIF($E140:$E194,"63")</f>
        <v>13</v>
      </c>
      <c r="L32" s="2">
        <f>+COUNTIF($E140:$E194,"75")</f>
        <v>22</v>
      </c>
      <c r="M32" s="2">
        <f t="shared" ref="M32:Q32" si="4">+COUNTIF($E140:$E194,"63")</f>
        <v>13</v>
      </c>
      <c r="N32" s="2">
        <f t="shared" si="4"/>
        <v>13</v>
      </c>
      <c r="O32" s="2">
        <f t="shared" si="4"/>
        <v>13</v>
      </c>
      <c r="P32" s="2">
        <f t="shared" si="4"/>
        <v>13</v>
      </c>
      <c r="Q32" s="2">
        <f t="shared" si="4"/>
        <v>13</v>
      </c>
      <c r="R32" s="2">
        <f>+COUNTIF($E140:$E194,"90")</f>
        <v>18</v>
      </c>
      <c r="S32" s="2">
        <f>+COUNTIF($E140:$E194,"110")</f>
        <v>0</v>
      </c>
      <c r="T32" s="2">
        <f>+COUNTIF($E140:$E194,"160")</f>
        <v>2</v>
      </c>
      <c r="U32">
        <f>+K32+L32+R32+T32</f>
        <v>55</v>
      </c>
    </row>
    <row r="33" spans="2:10" x14ac:dyDescent="0.25">
      <c r="B33" s="18">
        <f t="shared" si="1"/>
        <v>30</v>
      </c>
      <c r="C33" s="18" t="s">
        <v>146</v>
      </c>
      <c r="D33" s="18" t="s">
        <v>155</v>
      </c>
      <c r="E33" s="18">
        <v>63</v>
      </c>
      <c r="F33" s="18">
        <v>11</v>
      </c>
      <c r="G33" s="18" t="s">
        <v>34</v>
      </c>
      <c r="H33" s="19">
        <v>893359139588</v>
      </c>
      <c r="I33" s="18">
        <v>8421947557</v>
      </c>
      <c r="J33" s="2"/>
    </row>
    <row r="34" spans="2:10" x14ac:dyDescent="0.25">
      <c r="B34" s="18">
        <f t="shared" si="1"/>
        <v>31</v>
      </c>
      <c r="C34" s="18" t="s">
        <v>146</v>
      </c>
      <c r="D34" s="18" t="s">
        <v>155</v>
      </c>
      <c r="E34" s="18">
        <v>63</v>
      </c>
      <c r="F34" s="18">
        <v>11</v>
      </c>
      <c r="G34" s="18" t="s">
        <v>35</v>
      </c>
      <c r="H34" s="19">
        <v>531382486247</v>
      </c>
      <c r="I34" s="18">
        <v>9559746755</v>
      </c>
      <c r="J34" s="2"/>
    </row>
    <row r="35" spans="2:10" x14ac:dyDescent="0.25">
      <c r="B35" s="18">
        <f t="shared" si="1"/>
        <v>32</v>
      </c>
      <c r="C35" s="18" t="s">
        <v>138</v>
      </c>
      <c r="D35" s="18" t="s">
        <v>156</v>
      </c>
      <c r="E35" s="18">
        <v>90</v>
      </c>
      <c r="F35" s="18">
        <v>8</v>
      </c>
      <c r="G35" s="18" t="s">
        <v>36</v>
      </c>
      <c r="H35" s="19">
        <v>807806827011</v>
      </c>
      <c r="I35" s="18">
        <v>9559746755</v>
      </c>
      <c r="J35" s="2"/>
    </row>
    <row r="36" spans="2:10" x14ac:dyDescent="0.25">
      <c r="B36" s="18">
        <f t="shared" si="1"/>
        <v>33</v>
      </c>
      <c r="C36" s="18" t="s">
        <v>138</v>
      </c>
      <c r="D36" s="18" t="s">
        <v>156</v>
      </c>
      <c r="E36" s="18">
        <v>90</v>
      </c>
      <c r="F36" s="18">
        <v>5</v>
      </c>
      <c r="G36" s="18" t="s">
        <v>37</v>
      </c>
      <c r="H36" s="19">
        <v>479704002586</v>
      </c>
      <c r="I36" s="18">
        <v>9519903703</v>
      </c>
      <c r="J36" s="2"/>
    </row>
    <row r="37" spans="2:10" x14ac:dyDescent="0.25">
      <c r="B37" s="18">
        <f t="shared" si="1"/>
        <v>34</v>
      </c>
      <c r="C37" s="18" t="s">
        <v>138</v>
      </c>
      <c r="D37" s="18" t="s">
        <v>156</v>
      </c>
      <c r="E37" s="18">
        <v>90</v>
      </c>
      <c r="F37" s="18">
        <v>15</v>
      </c>
      <c r="G37" s="18" t="s">
        <v>38</v>
      </c>
      <c r="H37" s="19">
        <v>778210117038</v>
      </c>
      <c r="I37" s="18">
        <v>7897008268</v>
      </c>
      <c r="J37" s="2"/>
    </row>
    <row r="38" spans="2:10" x14ac:dyDescent="0.25">
      <c r="B38" s="18">
        <f t="shared" si="1"/>
        <v>35</v>
      </c>
      <c r="C38" s="18" t="s">
        <v>138</v>
      </c>
      <c r="D38" s="18" t="s">
        <v>156</v>
      </c>
      <c r="E38" s="18">
        <v>90</v>
      </c>
      <c r="F38" s="18">
        <v>20</v>
      </c>
      <c r="G38" s="18" t="s">
        <v>39</v>
      </c>
      <c r="H38" s="19">
        <v>406064121887</v>
      </c>
      <c r="I38" s="18">
        <v>9848766889</v>
      </c>
      <c r="J38" s="2"/>
    </row>
    <row r="39" spans="2:10" x14ac:dyDescent="0.25">
      <c r="B39" s="18">
        <f t="shared" si="1"/>
        <v>36</v>
      </c>
      <c r="C39" s="18" t="s">
        <v>138</v>
      </c>
      <c r="D39" s="18" t="s">
        <v>156</v>
      </c>
      <c r="E39" s="18">
        <v>90</v>
      </c>
      <c r="F39" s="18">
        <v>31</v>
      </c>
      <c r="G39" s="18" t="s">
        <v>40</v>
      </c>
      <c r="H39" s="19">
        <v>720667877817</v>
      </c>
      <c r="I39" s="18">
        <v>7318400368</v>
      </c>
      <c r="J39" s="2"/>
    </row>
    <row r="40" spans="2:10" x14ac:dyDescent="0.25">
      <c r="B40" s="18">
        <f t="shared" si="1"/>
        <v>37</v>
      </c>
      <c r="C40" s="18" t="s">
        <v>138</v>
      </c>
      <c r="D40" s="18" t="s">
        <v>156</v>
      </c>
      <c r="E40" s="18">
        <v>90</v>
      </c>
      <c r="F40" s="18">
        <v>30</v>
      </c>
      <c r="G40" s="18" t="s">
        <v>41</v>
      </c>
      <c r="H40" s="19">
        <v>551065697192</v>
      </c>
      <c r="I40" s="18">
        <v>7058958033</v>
      </c>
      <c r="J40" s="2"/>
    </row>
    <row r="41" spans="2:10" x14ac:dyDescent="0.25">
      <c r="B41" s="18">
        <f t="shared" si="1"/>
        <v>38</v>
      </c>
      <c r="C41" s="18" t="s">
        <v>138</v>
      </c>
      <c r="D41" s="18" t="s">
        <v>156</v>
      </c>
      <c r="E41" s="18">
        <v>90</v>
      </c>
      <c r="F41" s="18">
        <v>28</v>
      </c>
      <c r="G41" s="18" t="s">
        <v>42</v>
      </c>
      <c r="H41" s="19">
        <v>681285169374</v>
      </c>
      <c r="I41" s="18">
        <v>9695715582</v>
      </c>
      <c r="J41" s="2"/>
    </row>
    <row r="42" spans="2:10" x14ac:dyDescent="0.25">
      <c r="B42" s="18">
        <f t="shared" si="1"/>
        <v>39</v>
      </c>
      <c r="C42" s="18" t="s">
        <v>138</v>
      </c>
      <c r="D42" s="18" t="s">
        <v>156</v>
      </c>
      <c r="E42" s="18">
        <v>90</v>
      </c>
      <c r="F42" s="18">
        <v>14</v>
      </c>
      <c r="G42" s="18" t="s">
        <v>43</v>
      </c>
      <c r="H42" s="19">
        <v>965547503729</v>
      </c>
      <c r="I42" s="18">
        <v>9892388510</v>
      </c>
      <c r="J42" s="2"/>
    </row>
    <row r="43" spans="2:10" x14ac:dyDescent="0.25">
      <c r="B43" s="18">
        <f t="shared" si="1"/>
        <v>40</v>
      </c>
      <c r="C43" s="18" t="s">
        <v>152</v>
      </c>
      <c r="D43" s="18" t="s">
        <v>157</v>
      </c>
      <c r="E43" s="18">
        <v>90</v>
      </c>
      <c r="F43" s="18">
        <v>7</v>
      </c>
      <c r="G43" s="18" t="s">
        <v>44</v>
      </c>
      <c r="H43" s="19">
        <v>472336019483</v>
      </c>
      <c r="I43" s="18">
        <v>7318053904</v>
      </c>
      <c r="J43" s="2"/>
    </row>
    <row r="44" spans="2:10" x14ac:dyDescent="0.25">
      <c r="B44" s="18">
        <f t="shared" si="1"/>
        <v>41</v>
      </c>
      <c r="C44" s="18" t="s">
        <v>158</v>
      </c>
      <c r="D44" s="18" t="s">
        <v>159</v>
      </c>
      <c r="E44" s="18">
        <v>63</v>
      </c>
      <c r="F44" s="18">
        <v>11</v>
      </c>
      <c r="G44" s="18" t="s">
        <v>45</v>
      </c>
      <c r="H44" s="19">
        <v>832064611656</v>
      </c>
      <c r="I44" s="18">
        <v>9565647823</v>
      </c>
      <c r="J44" s="2"/>
    </row>
    <row r="45" spans="2:10" x14ac:dyDescent="0.25">
      <c r="B45" s="18">
        <f t="shared" si="1"/>
        <v>42</v>
      </c>
      <c r="C45" s="18" t="s">
        <v>158</v>
      </c>
      <c r="D45" s="18" t="s">
        <v>159</v>
      </c>
      <c r="E45" s="18">
        <v>63</v>
      </c>
      <c r="F45" s="18">
        <v>11</v>
      </c>
      <c r="G45" s="18" t="s">
        <v>46</v>
      </c>
      <c r="H45" s="19">
        <v>834816784422</v>
      </c>
      <c r="I45" s="18">
        <v>7387680390</v>
      </c>
      <c r="J45" s="2"/>
    </row>
    <row r="46" spans="2:10" x14ac:dyDescent="0.25">
      <c r="B46" s="18">
        <f t="shared" si="1"/>
        <v>43</v>
      </c>
      <c r="C46" s="18" t="s">
        <v>158</v>
      </c>
      <c r="D46" s="18" t="s">
        <v>159</v>
      </c>
      <c r="E46" s="18">
        <v>63</v>
      </c>
      <c r="F46" s="18">
        <v>4</v>
      </c>
      <c r="G46" s="18" t="s">
        <v>47</v>
      </c>
      <c r="H46" s="19">
        <v>744307223774</v>
      </c>
      <c r="I46" s="18">
        <v>7235975799</v>
      </c>
      <c r="J46" s="2"/>
    </row>
    <row r="47" spans="2:10" x14ac:dyDescent="0.25">
      <c r="B47" s="18">
        <f t="shared" si="1"/>
        <v>44</v>
      </c>
      <c r="C47" s="18" t="s">
        <v>158</v>
      </c>
      <c r="D47" s="18" t="s">
        <v>159</v>
      </c>
      <c r="E47" s="18">
        <v>63</v>
      </c>
      <c r="F47" s="18">
        <v>3</v>
      </c>
      <c r="G47" s="18" t="s">
        <v>48</v>
      </c>
      <c r="H47" s="19">
        <v>651701288660</v>
      </c>
      <c r="I47" s="18">
        <v>9044039879</v>
      </c>
      <c r="J47" s="2"/>
    </row>
    <row r="48" spans="2:10" x14ac:dyDescent="0.25">
      <c r="B48" s="18">
        <f t="shared" si="1"/>
        <v>45</v>
      </c>
      <c r="C48" s="18" t="s">
        <v>160</v>
      </c>
      <c r="D48" s="18" t="s">
        <v>141</v>
      </c>
      <c r="E48" s="18">
        <v>90</v>
      </c>
      <c r="F48" s="18">
        <v>5</v>
      </c>
      <c r="G48" s="18" t="s">
        <v>49</v>
      </c>
      <c r="H48" s="19">
        <v>838447951529</v>
      </c>
      <c r="I48" s="18">
        <v>9695737921</v>
      </c>
      <c r="J48" s="2"/>
    </row>
    <row r="49" spans="2:10" x14ac:dyDescent="0.25">
      <c r="B49" s="18">
        <f t="shared" si="1"/>
        <v>46</v>
      </c>
      <c r="C49" s="18" t="s">
        <v>160</v>
      </c>
      <c r="D49" s="18" t="s">
        <v>141</v>
      </c>
      <c r="E49" s="18">
        <v>90</v>
      </c>
      <c r="F49" s="18">
        <v>5</v>
      </c>
      <c r="G49" s="18" t="s">
        <v>50</v>
      </c>
      <c r="H49" s="19">
        <v>984734808070</v>
      </c>
      <c r="I49" s="18">
        <v>7458092990</v>
      </c>
      <c r="J49" s="2"/>
    </row>
    <row r="50" spans="2:10" x14ac:dyDescent="0.25">
      <c r="B50" s="18">
        <f t="shared" si="1"/>
        <v>47</v>
      </c>
      <c r="C50" s="18" t="s">
        <v>160</v>
      </c>
      <c r="D50" s="18" t="s">
        <v>141</v>
      </c>
      <c r="E50" s="18">
        <v>90</v>
      </c>
      <c r="F50" s="18">
        <v>3</v>
      </c>
      <c r="G50" s="18" t="s">
        <v>51</v>
      </c>
      <c r="H50" s="19">
        <v>214070222085</v>
      </c>
      <c r="I50" s="26">
        <v>9670227383</v>
      </c>
      <c r="J50" s="2"/>
    </row>
    <row r="51" spans="2:10" x14ac:dyDescent="0.25">
      <c r="B51" s="18">
        <f t="shared" si="1"/>
        <v>48</v>
      </c>
      <c r="C51" s="18" t="s">
        <v>160</v>
      </c>
      <c r="D51" s="18" t="s">
        <v>141</v>
      </c>
      <c r="E51" s="18">
        <v>90</v>
      </c>
      <c r="F51" s="18">
        <v>4</v>
      </c>
      <c r="G51" s="18" t="s">
        <v>52</v>
      </c>
      <c r="H51" s="19">
        <v>808268395284</v>
      </c>
      <c r="I51" s="26">
        <v>8860816611</v>
      </c>
      <c r="J51" s="2"/>
    </row>
    <row r="52" spans="2:10" x14ac:dyDescent="0.25">
      <c r="B52" s="18">
        <f t="shared" si="1"/>
        <v>49</v>
      </c>
      <c r="C52" s="18" t="s">
        <v>141</v>
      </c>
      <c r="D52" s="18" t="s">
        <v>142</v>
      </c>
      <c r="E52" s="18">
        <v>90</v>
      </c>
      <c r="F52" s="18">
        <v>3</v>
      </c>
      <c r="G52" s="18" t="s">
        <v>53</v>
      </c>
      <c r="H52" s="19">
        <v>899693248073</v>
      </c>
      <c r="I52" s="18">
        <v>6387632767</v>
      </c>
      <c r="J52" s="2"/>
    </row>
    <row r="53" spans="2:10" x14ac:dyDescent="0.25">
      <c r="B53" s="18">
        <f t="shared" si="1"/>
        <v>50</v>
      </c>
      <c r="C53" s="18" t="s">
        <v>141</v>
      </c>
      <c r="D53" s="18" t="s">
        <v>142</v>
      </c>
      <c r="E53" s="18">
        <v>90</v>
      </c>
      <c r="F53" s="18">
        <v>5</v>
      </c>
      <c r="G53" s="18" t="s">
        <v>54</v>
      </c>
      <c r="H53" s="19">
        <v>685905425629</v>
      </c>
      <c r="I53" s="18">
        <v>9956643653</v>
      </c>
      <c r="J53" s="2"/>
    </row>
    <row r="54" spans="2:10" x14ac:dyDescent="0.25">
      <c r="B54" s="18">
        <f t="shared" si="1"/>
        <v>51</v>
      </c>
      <c r="C54" s="18" t="s">
        <v>141</v>
      </c>
      <c r="D54" s="18" t="s">
        <v>142</v>
      </c>
      <c r="E54" s="18">
        <v>90</v>
      </c>
      <c r="F54" s="18">
        <v>6</v>
      </c>
      <c r="G54" s="18" t="s">
        <v>55</v>
      </c>
      <c r="H54" s="19">
        <v>951099067751</v>
      </c>
      <c r="I54" s="18">
        <v>9935109975</v>
      </c>
      <c r="J54" s="2"/>
    </row>
    <row r="55" spans="2:10" x14ac:dyDescent="0.25">
      <c r="B55" s="18">
        <f t="shared" si="1"/>
        <v>52</v>
      </c>
      <c r="C55" s="18" t="s">
        <v>161</v>
      </c>
      <c r="D55" s="18" t="s">
        <v>143</v>
      </c>
      <c r="E55" s="18">
        <v>90</v>
      </c>
      <c r="F55" s="18">
        <v>4</v>
      </c>
      <c r="G55" s="18" t="s">
        <v>56</v>
      </c>
      <c r="H55" s="19">
        <v>545981825609</v>
      </c>
      <c r="I55" s="18">
        <v>9935736727</v>
      </c>
      <c r="J55" s="2"/>
    </row>
    <row r="56" spans="2:10" x14ac:dyDescent="0.25">
      <c r="B56" s="18">
        <f t="shared" si="1"/>
        <v>53</v>
      </c>
      <c r="C56" s="18" t="s">
        <v>161</v>
      </c>
      <c r="D56" s="18" t="s">
        <v>143</v>
      </c>
      <c r="E56" s="18">
        <v>90</v>
      </c>
      <c r="F56" s="18">
        <v>3</v>
      </c>
      <c r="G56" s="18" t="s">
        <v>57</v>
      </c>
      <c r="H56" s="19">
        <v>920994123409</v>
      </c>
      <c r="I56" s="18">
        <v>9793140217</v>
      </c>
      <c r="J56" s="2"/>
    </row>
    <row r="57" spans="2:10" x14ac:dyDescent="0.25">
      <c r="B57" s="18">
        <f t="shared" si="1"/>
        <v>54</v>
      </c>
      <c r="C57" s="18" t="s">
        <v>161</v>
      </c>
      <c r="D57" s="18" t="s">
        <v>143</v>
      </c>
      <c r="E57" s="18">
        <v>90</v>
      </c>
      <c r="F57" s="18">
        <v>6</v>
      </c>
      <c r="G57" s="18" t="s">
        <v>35</v>
      </c>
      <c r="H57" s="19">
        <v>914747309441</v>
      </c>
      <c r="I57" s="18">
        <v>9695722237</v>
      </c>
      <c r="J57" s="2"/>
    </row>
    <row r="58" spans="2:10" x14ac:dyDescent="0.25">
      <c r="B58" s="18">
        <f t="shared" si="1"/>
        <v>55</v>
      </c>
      <c r="C58" s="18" t="s">
        <v>161</v>
      </c>
      <c r="D58" s="18" t="s">
        <v>143</v>
      </c>
      <c r="E58" s="18">
        <v>90</v>
      </c>
      <c r="F58" s="18">
        <v>4</v>
      </c>
      <c r="G58" s="18" t="s">
        <v>58</v>
      </c>
      <c r="H58" s="19">
        <v>725912675333</v>
      </c>
      <c r="I58" s="18">
        <v>7388296199</v>
      </c>
      <c r="J58" s="2"/>
    </row>
    <row r="59" spans="2:10" x14ac:dyDescent="0.25">
      <c r="B59" s="18">
        <f t="shared" si="1"/>
        <v>56</v>
      </c>
      <c r="C59" s="18" t="s">
        <v>146</v>
      </c>
      <c r="D59" s="18" t="s">
        <v>161</v>
      </c>
      <c r="E59" s="18">
        <v>90</v>
      </c>
      <c r="F59" s="18">
        <v>5</v>
      </c>
      <c r="G59" s="18" t="s">
        <v>59</v>
      </c>
      <c r="H59" s="19">
        <v>271125110957</v>
      </c>
      <c r="I59" s="18">
        <v>9793752731</v>
      </c>
      <c r="J59" s="2"/>
    </row>
    <row r="60" spans="2:10" x14ac:dyDescent="0.25">
      <c r="B60" s="18">
        <f t="shared" si="1"/>
        <v>57</v>
      </c>
      <c r="C60" s="18" t="s">
        <v>146</v>
      </c>
      <c r="D60" s="18" t="s">
        <v>161</v>
      </c>
      <c r="E60" s="18">
        <v>90</v>
      </c>
      <c r="F60" s="18">
        <v>5</v>
      </c>
      <c r="G60" s="18" t="s">
        <v>60</v>
      </c>
      <c r="H60" s="19">
        <v>217870815621</v>
      </c>
      <c r="I60" s="18">
        <v>8318968295</v>
      </c>
      <c r="J60" s="2"/>
    </row>
    <row r="61" spans="2:10" x14ac:dyDescent="0.25">
      <c r="B61" s="18">
        <f t="shared" si="1"/>
        <v>58</v>
      </c>
      <c r="C61" s="18" t="s">
        <v>162</v>
      </c>
      <c r="D61" s="18" t="s">
        <v>147</v>
      </c>
      <c r="E61" s="18">
        <v>90</v>
      </c>
      <c r="F61" s="18">
        <v>4</v>
      </c>
      <c r="G61" s="18" t="s">
        <v>61</v>
      </c>
      <c r="H61" s="19">
        <v>517629980253</v>
      </c>
      <c r="I61" s="18">
        <v>7054539873</v>
      </c>
      <c r="J61" s="2"/>
    </row>
    <row r="62" spans="2:10" x14ac:dyDescent="0.25">
      <c r="B62" s="18">
        <f t="shared" si="1"/>
        <v>59</v>
      </c>
      <c r="C62" s="18" t="s">
        <v>162</v>
      </c>
      <c r="D62" s="18" t="s">
        <v>147</v>
      </c>
      <c r="E62" s="18">
        <v>90</v>
      </c>
      <c r="F62" s="18">
        <v>2</v>
      </c>
      <c r="G62" s="18" t="s">
        <v>62</v>
      </c>
      <c r="H62" s="19">
        <v>797298481310</v>
      </c>
      <c r="I62" s="18">
        <v>8346962345</v>
      </c>
      <c r="J62" s="2"/>
    </row>
    <row r="63" spans="2:10" x14ac:dyDescent="0.25">
      <c r="B63" s="18">
        <f t="shared" si="1"/>
        <v>60</v>
      </c>
      <c r="C63" s="18" t="s">
        <v>148</v>
      </c>
      <c r="D63" s="18" t="s">
        <v>139</v>
      </c>
      <c r="E63" s="18">
        <v>63</v>
      </c>
      <c r="F63" s="18">
        <v>2</v>
      </c>
      <c r="G63" s="18" t="s">
        <v>63</v>
      </c>
      <c r="H63" s="19">
        <v>836843633574</v>
      </c>
      <c r="I63" s="18">
        <v>9005520253</v>
      </c>
      <c r="J63" s="2"/>
    </row>
    <row r="64" spans="2:10" x14ac:dyDescent="0.25">
      <c r="B64" s="18">
        <f t="shared" si="1"/>
        <v>61</v>
      </c>
      <c r="C64" s="18" t="s">
        <v>148</v>
      </c>
      <c r="D64" s="18" t="s">
        <v>139</v>
      </c>
      <c r="E64" s="18">
        <v>63</v>
      </c>
      <c r="F64" s="18">
        <v>3</v>
      </c>
      <c r="G64" s="18" t="s">
        <v>64</v>
      </c>
      <c r="H64" s="19">
        <v>900507939877</v>
      </c>
      <c r="I64" s="18">
        <v>9617024355</v>
      </c>
      <c r="J64" s="2"/>
    </row>
    <row r="65" spans="2:10" x14ac:dyDescent="0.25">
      <c r="B65" s="18">
        <f t="shared" si="1"/>
        <v>62</v>
      </c>
      <c r="C65" s="18" t="s">
        <v>148</v>
      </c>
      <c r="D65" s="18" t="s">
        <v>139</v>
      </c>
      <c r="E65" s="18">
        <v>63</v>
      </c>
      <c r="F65" s="18">
        <v>6</v>
      </c>
      <c r="G65" s="18" t="s">
        <v>65</v>
      </c>
      <c r="H65" s="19">
        <v>523247926382</v>
      </c>
      <c r="I65" s="18">
        <v>9594286070</v>
      </c>
      <c r="J65" s="2"/>
    </row>
    <row r="66" spans="2:10" x14ac:dyDescent="0.25">
      <c r="B66" s="18">
        <f t="shared" si="1"/>
        <v>63</v>
      </c>
      <c r="C66" s="18" t="s">
        <v>163</v>
      </c>
      <c r="D66" s="18" t="s">
        <v>164</v>
      </c>
      <c r="E66" s="18">
        <v>160</v>
      </c>
      <c r="F66" s="18">
        <v>15</v>
      </c>
      <c r="G66" s="18" t="s">
        <v>66</v>
      </c>
      <c r="H66" s="19">
        <v>480859512615</v>
      </c>
      <c r="I66" s="18">
        <v>7081820926</v>
      </c>
      <c r="J66" s="2"/>
    </row>
    <row r="67" spans="2:10" x14ac:dyDescent="0.25">
      <c r="B67" s="18">
        <f t="shared" si="1"/>
        <v>64</v>
      </c>
      <c r="C67" s="18" t="s">
        <v>164</v>
      </c>
      <c r="D67" s="18" t="s">
        <v>166</v>
      </c>
      <c r="E67" s="18">
        <v>63</v>
      </c>
      <c r="F67" s="18">
        <v>4</v>
      </c>
      <c r="G67" s="18" t="s">
        <v>67</v>
      </c>
      <c r="H67" s="19">
        <v>630810638564</v>
      </c>
      <c r="I67" s="18">
        <v>8528512295</v>
      </c>
      <c r="J67" s="2"/>
    </row>
    <row r="68" spans="2:10" x14ac:dyDescent="0.25">
      <c r="B68" s="18">
        <f t="shared" si="1"/>
        <v>65</v>
      </c>
      <c r="C68" s="18" t="s">
        <v>164</v>
      </c>
      <c r="D68" s="18" t="s">
        <v>166</v>
      </c>
      <c r="E68" s="18">
        <v>63</v>
      </c>
      <c r="F68" s="18">
        <v>4</v>
      </c>
      <c r="G68" s="18" t="s">
        <v>68</v>
      </c>
      <c r="H68" s="19">
        <v>814490633029</v>
      </c>
      <c r="I68" s="18">
        <v>8009582919</v>
      </c>
      <c r="J68" s="2"/>
    </row>
    <row r="69" spans="2:10" x14ac:dyDescent="0.25">
      <c r="B69" s="18">
        <f t="shared" si="1"/>
        <v>66</v>
      </c>
      <c r="C69" s="18" t="s">
        <v>164</v>
      </c>
      <c r="D69" s="18" t="s">
        <v>166</v>
      </c>
      <c r="E69" s="18">
        <v>63</v>
      </c>
      <c r="F69" s="18">
        <v>5</v>
      </c>
      <c r="G69" s="18" t="s">
        <v>69</v>
      </c>
      <c r="H69" s="19">
        <v>965170048984</v>
      </c>
      <c r="I69" s="18">
        <v>8528512295</v>
      </c>
      <c r="J69" s="2"/>
    </row>
    <row r="70" spans="2:10" x14ac:dyDescent="0.25">
      <c r="B70" s="18">
        <f t="shared" ref="B70:B133" si="5">1+B69</f>
        <v>67</v>
      </c>
      <c r="C70" s="18" t="s">
        <v>167</v>
      </c>
      <c r="D70" s="18" t="s">
        <v>168</v>
      </c>
      <c r="E70" s="18">
        <v>63</v>
      </c>
      <c r="F70" s="18">
        <v>3</v>
      </c>
      <c r="G70" s="18" t="s">
        <v>70</v>
      </c>
      <c r="H70" s="19">
        <v>200148576792</v>
      </c>
      <c r="I70" s="18">
        <v>8928512295</v>
      </c>
      <c r="J70" s="2"/>
    </row>
    <row r="71" spans="2:10" x14ac:dyDescent="0.25">
      <c r="B71" s="18">
        <f t="shared" si="5"/>
        <v>68</v>
      </c>
      <c r="C71" s="18" t="s">
        <v>140</v>
      </c>
      <c r="D71" s="18" t="s">
        <v>169</v>
      </c>
      <c r="E71" s="18">
        <v>63</v>
      </c>
      <c r="F71" s="18">
        <v>5</v>
      </c>
      <c r="G71" s="18" t="s">
        <v>71</v>
      </c>
      <c r="H71" s="19">
        <v>309156005860</v>
      </c>
      <c r="I71" s="18">
        <v>8953112674</v>
      </c>
      <c r="J71" s="2"/>
    </row>
    <row r="72" spans="2:10" x14ac:dyDescent="0.25">
      <c r="B72" s="18">
        <f t="shared" si="5"/>
        <v>69</v>
      </c>
      <c r="C72" s="18" t="s">
        <v>162</v>
      </c>
      <c r="D72" s="18" t="s">
        <v>147</v>
      </c>
      <c r="E72" s="18">
        <v>90</v>
      </c>
      <c r="F72" s="18">
        <v>5</v>
      </c>
      <c r="G72" s="18" t="s">
        <v>165</v>
      </c>
      <c r="H72" s="19" t="s">
        <v>133</v>
      </c>
      <c r="I72" s="18" t="s">
        <v>133</v>
      </c>
      <c r="J72" s="2"/>
    </row>
    <row r="73" spans="2:10" x14ac:dyDescent="0.25">
      <c r="B73" s="18">
        <f t="shared" si="5"/>
        <v>70</v>
      </c>
      <c r="C73" s="18" t="s">
        <v>156</v>
      </c>
      <c r="D73" s="18" t="s">
        <v>170</v>
      </c>
      <c r="E73" s="18">
        <v>90</v>
      </c>
      <c r="F73" s="18">
        <v>4</v>
      </c>
      <c r="G73" s="18" t="s">
        <v>72</v>
      </c>
      <c r="H73" s="19">
        <v>846975509072</v>
      </c>
      <c r="I73" s="18">
        <v>7998475211</v>
      </c>
      <c r="J73" s="2"/>
    </row>
    <row r="74" spans="2:10" x14ac:dyDescent="0.25">
      <c r="B74" s="18">
        <f t="shared" si="5"/>
        <v>71</v>
      </c>
      <c r="C74" s="18" t="s">
        <v>171</v>
      </c>
      <c r="D74" s="18" t="s">
        <v>172</v>
      </c>
      <c r="E74" s="18">
        <v>63</v>
      </c>
      <c r="F74" s="18">
        <v>5</v>
      </c>
      <c r="G74" s="18" t="s">
        <v>73</v>
      </c>
      <c r="H74" s="19">
        <v>594787646358</v>
      </c>
      <c r="I74" s="18">
        <v>8257526584</v>
      </c>
      <c r="J74" s="2"/>
    </row>
    <row r="75" spans="2:10" x14ac:dyDescent="0.25">
      <c r="B75" s="18">
        <f t="shared" si="5"/>
        <v>72</v>
      </c>
      <c r="C75" s="18" t="s">
        <v>171</v>
      </c>
      <c r="D75" s="18" t="s">
        <v>172</v>
      </c>
      <c r="E75" s="18">
        <v>63</v>
      </c>
      <c r="F75" s="18">
        <v>7</v>
      </c>
      <c r="G75" s="18" t="s">
        <v>74</v>
      </c>
      <c r="H75" s="19">
        <v>710359978738</v>
      </c>
      <c r="I75" s="18">
        <v>9793017335</v>
      </c>
      <c r="J75" s="2"/>
    </row>
    <row r="76" spans="2:10" x14ac:dyDescent="0.25">
      <c r="B76" s="18">
        <f t="shared" si="5"/>
        <v>73</v>
      </c>
      <c r="C76" s="18" t="s">
        <v>171</v>
      </c>
      <c r="D76" s="18" t="s">
        <v>172</v>
      </c>
      <c r="E76" s="18">
        <v>63</v>
      </c>
      <c r="F76" s="18">
        <v>2</v>
      </c>
      <c r="G76" s="18" t="s">
        <v>75</v>
      </c>
      <c r="H76" s="19">
        <v>543122505368</v>
      </c>
      <c r="I76" s="18">
        <v>9321200172</v>
      </c>
      <c r="J76" s="2"/>
    </row>
    <row r="77" spans="2:10" x14ac:dyDescent="0.25">
      <c r="B77" s="18">
        <f t="shared" si="5"/>
        <v>74</v>
      </c>
      <c r="C77" s="18" t="s">
        <v>171</v>
      </c>
      <c r="D77" s="18" t="s">
        <v>172</v>
      </c>
      <c r="E77" s="18">
        <v>63</v>
      </c>
      <c r="F77" s="18">
        <v>7</v>
      </c>
      <c r="G77" s="18" t="s">
        <v>76</v>
      </c>
      <c r="H77" s="19">
        <v>261410368524</v>
      </c>
      <c r="I77" s="18">
        <v>7021913139</v>
      </c>
      <c r="J77" s="2"/>
    </row>
    <row r="78" spans="2:10" x14ac:dyDescent="0.25">
      <c r="B78" s="18">
        <f t="shared" si="5"/>
        <v>75</v>
      </c>
      <c r="C78" s="18" t="s">
        <v>171</v>
      </c>
      <c r="D78" s="18" t="s">
        <v>172</v>
      </c>
      <c r="E78" s="18">
        <v>63</v>
      </c>
      <c r="F78" s="18">
        <v>5</v>
      </c>
      <c r="G78" s="18" t="s">
        <v>77</v>
      </c>
      <c r="H78" s="19">
        <v>988959880665</v>
      </c>
      <c r="I78" s="18">
        <v>8601749300</v>
      </c>
      <c r="J78" s="2"/>
    </row>
    <row r="79" spans="2:10" x14ac:dyDescent="0.25">
      <c r="B79" s="18">
        <f t="shared" si="5"/>
        <v>76</v>
      </c>
      <c r="C79" s="18" t="s">
        <v>173</v>
      </c>
      <c r="D79" s="18" t="s">
        <v>174</v>
      </c>
      <c r="E79" s="18">
        <v>90</v>
      </c>
      <c r="F79" s="18">
        <v>5</v>
      </c>
      <c r="G79" s="18" t="s">
        <v>78</v>
      </c>
      <c r="H79" s="19">
        <v>442805195546</v>
      </c>
      <c r="I79" s="18">
        <v>9956864119</v>
      </c>
      <c r="J79" s="2"/>
    </row>
    <row r="80" spans="2:10" x14ac:dyDescent="0.25">
      <c r="B80" s="18">
        <f t="shared" si="5"/>
        <v>77</v>
      </c>
      <c r="C80" s="18" t="s">
        <v>173</v>
      </c>
      <c r="D80" s="18" t="s">
        <v>174</v>
      </c>
      <c r="E80" s="18">
        <v>90</v>
      </c>
      <c r="F80" s="18">
        <v>10</v>
      </c>
      <c r="G80" s="18" t="s">
        <v>79</v>
      </c>
      <c r="H80" s="19">
        <v>592971357320</v>
      </c>
      <c r="I80" s="18">
        <v>8882916693</v>
      </c>
      <c r="J80" s="2"/>
    </row>
    <row r="81" spans="2:10" x14ac:dyDescent="0.25">
      <c r="B81" s="18">
        <f t="shared" si="5"/>
        <v>78</v>
      </c>
      <c r="C81" s="18" t="s">
        <v>175</v>
      </c>
      <c r="D81" s="18" t="s">
        <v>176</v>
      </c>
      <c r="E81" s="18">
        <v>90</v>
      </c>
      <c r="F81" s="18">
        <v>10</v>
      </c>
      <c r="G81" s="18" t="s">
        <v>80</v>
      </c>
      <c r="H81" s="19">
        <v>649101969819</v>
      </c>
      <c r="I81" s="18">
        <v>8883617632</v>
      </c>
      <c r="J81" s="2"/>
    </row>
    <row r="82" spans="2:10" x14ac:dyDescent="0.25">
      <c r="B82" s="18">
        <f t="shared" si="5"/>
        <v>79</v>
      </c>
      <c r="C82" s="18" t="s">
        <v>177</v>
      </c>
      <c r="D82" s="18" t="s">
        <v>178</v>
      </c>
      <c r="E82" s="18">
        <v>63</v>
      </c>
      <c r="F82" s="18">
        <v>5</v>
      </c>
      <c r="G82" s="18" t="s">
        <v>81</v>
      </c>
      <c r="H82" s="19">
        <v>699101969819</v>
      </c>
      <c r="I82" s="18">
        <v>8879764474</v>
      </c>
      <c r="J82" s="2"/>
    </row>
    <row r="83" spans="2:10" x14ac:dyDescent="0.25">
      <c r="B83" s="18">
        <f t="shared" si="5"/>
        <v>80</v>
      </c>
      <c r="C83" s="18" t="s">
        <v>177</v>
      </c>
      <c r="D83" s="18" t="s">
        <v>178</v>
      </c>
      <c r="E83" s="18">
        <v>63</v>
      </c>
      <c r="F83" s="18">
        <v>6</v>
      </c>
      <c r="G83" s="18" t="s">
        <v>82</v>
      </c>
      <c r="H83" s="19">
        <v>362554762093</v>
      </c>
      <c r="I83" s="18">
        <v>8528560219</v>
      </c>
      <c r="J83" s="2"/>
    </row>
    <row r="84" spans="2:10" x14ac:dyDescent="0.25">
      <c r="B84" s="18">
        <f t="shared" si="5"/>
        <v>81</v>
      </c>
      <c r="C84" s="18" t="s">
        <v>177</v>
      </c>
      <c r="D84" s="18" t="s">
        <v>178</v>
      </c>
      <c r="E84" s="18">
        <v>63</v>
      </c>
      <c r="F84" s="18">
        <v>4</v>
      </c>
      <c r="G84" s="18" t="s">
        <v>83</v>
      </c>
      <c r="H84" s="19">
        <v>435471987514</v>
      </c>
      <c r="I84" s="18">
        <v>8874091943</v>
      </c>
      <c r="J84" s="2"/>
    </row>
    <row r="85" spans="2:10" x14ac:dyDescent="0.25">
      <c r="B85" s="18">
        <f t="shared" si="5"/>
        <v>82</v>
      </c>
      <c r="C85" s="18" t="s">
        <v>177</v>
      </c>
      <c r="D85" s="18" t="s">
        <v>178</v>
      </c>
      <c r="E85" s="18">
        <v>63</v>
      </c>
      <c r="F85" s="18">
        <v>5</v>
      </c>
      <c r="G85" s="18" t="s">
        <v>84</v>
      </c>
      <c r="H85" s="19">
        <v>673618095860</v>
      </c>
      <c r="I85" s="18">
        <v>7897170064</v>
      </c>
      <c r="J85" s="2"/>
    </row>
    <row r="86" spans="2:10" x14ac:dyDescent="0.25">
      <c r="B86" s="18">
        <f t="shared" si="5"/>
        <v>83</v>
      </c>
      <c r="C86" s="18" t="s">
        <v>179</v>
      </c>
      <c r="D86" s="18" t="s">
        <v>180</v>
      </c>
      <c r="E86" s="18">
        <v>63</v>
      </c>
      <c r="F86" s="18">
        <v>3</v>
      </c>
      <c r="G86" s="18" t="s">
        <v>85</v>
      </c>
      <c r="H86" s="19">
        <v>776073790967</v>
      </c>
      <c r="I86" s="18">
        <v>7388792741</v>
      </c>
      <c r="J86" s="2"/>
    </row>
    <row r="87" spans="2:10" x14ac:dyDescent="0.25">
      <c r="B87" s="18">
        <f t="shared" si="5"/>
        <v>84</v>
      </c>
      <c r="C87" s="18" t="s">
        <v>179</v>
      </c>
      <c r="D87" s="18" t="s">
        <v>180</v>
      </c>
      <c r="E87" s="18">
        <v>63</v>
      </c>
      <c r="F87" s="18">
        <v>5</v>
      </c>
      <c r="G87" s="18" t="s">
        <v>86</v>
      </c>
      <c r="H87" s="19">
        <v>776073790967</v>
      </c>
      <c r="I87" s="18">
        <v>7388792741</v>
      </c>
      <c r="J87" s="2"/>
    </row>
    <row r="88" spans="2:10" x14ac:dyDescent="0.25">
      <c r="B88" s="18">
        <f t="shared" si="5"/>
        <v>85</v>
      </c>
      <c r="C88" s="18" t="s">
        <v>174</v>
      </c>
      <c r="D88" s="18" t="s">
        <v>181</v>
      </c>
      <c r="E88" s="18">
        <v>90</v>
      </c>
      <c r="F88" s="18">
        <v>3</v>
      </c>
      <c r="G88" s="18" t="s">
        <v>87</v>
      </c>
      <c r="H88" s="19">
        <v>504945363609</v>
      </c>
      <c r="I88" s="18">
        <v>7304089123</v>
      </c>
      <c r="J88" s="2"/>
    </row>
    <row r="89" spans="2:10" x14ac:dyDescent="0.25">
      <c r="B89" s="18">
        <f t="shared" si="5"/>
        <v>86</v>
      </c>
      <c r="C89" s="18" t="s">
        <v>174</v>
      </c>
      <c r="D89" s="18" t="s">
        <v>181</v>
      </c>
      <c r="E89" s="18">
        <v>90</v>
      </c>
      <c r="F89" s="18">
        <v>3</v>
      </c>
      <c r="G89" s="18" t="s">
        <v>88</v>
      </c>
      <c r="H89" s="19">
        <v>349108189042</v>
      </c>
      <c r="I89" s="18">
        <v>9005500168</v>
      </c>
      <c r="J89" s="2"/>
    </row>
    <row r="90" spans="2:10" x14ac:dyDescent="0.25">
      <c r="B90" s="18">
        <f t="shared" si="5"/>
        <v>87</v>
      </c>
      <c r="C90" s="18" t="s">
        <v>174</v>
      </c>
      <c r="D90" s="18" t="s">
        <v>181</v>
      </c>
      <c r="E90" s="18">
        <v>90</v>
      </c>
      <c r="F90" s="18">
        <v>4</v>
      </c>
      <c r="G90" s="18" t="s">
        <v>89</v>
      </c>
      <c r="H90" s="19">
        <v>421171351719</v>
      </c>
      <c r="I90" s="18">
        <v>9085438050</v>
      </c>
      <c r="J90" s="2"/>
    </row>
    <row r="91" spans="2:10" x14ac:dyDescent="0.25">
      <c r="B91" s="18">
        <f t="shared" si="5"/>
        <v>88</v>
      </c>
      <c r="C91" s="18" t="s">
        <v>174</v>
      </c>
      <c r="D91" s="18" t="s">
        <v>181</v>
      </c>
      <c r="E91" s="18">
        <v>90</v>
      </c>
      <c r="F91" s="18">
        <v>4</v>
      </c>
      <c r="G91" s="18" t="s">
        <v>90</v>
      </c>
      <c r="H91" s="19">
        <v>202605520636</v>
      </c>
      <c r="I91" s="18">
        <v>9919469862</v>
      </c>
      <c r="J91" s="2"/>
    </row>
    <row r="92" spans="2:10" x14ac:dyDescent="0.25">
      <c r="B92" s="18">
        <f t="shared" si="5"/>
        <v>89</v>
      </c>
      <c r="C92" s="18" t="s">
        <v>182</v>
      </c>
      <c r="D92" s="18" t="s">
        <v>183</v>
      </c>
      <c r="E92" s="18">
        <v>63</v>
      </c>
      <c r="F92" s="18">
        <v>3</v>
      </c>
      <c r="G92" s="18" t="s">
        <v>91</v>
      </c>
      <c r="H92" s="19">
        <v>702925777313</v>
      </c>
      <c r="I92" s="18">
        <v>7225418219</v>
      </c>
      <c r="J92" s="2"/>
    </row>
    <row r="93" spans="2:10" x14ac:dyDescent="0.25">
      <c r="B93" s="18">
        <f t="shared" si="5"/>
        <v>90</v>
      </c>
      <c r="C93" s="18" t="s">
        <v>182</v>
      </c>
      <c r="D93" s="18" t="s">
        <v>183</v>
      </c>
      <c r="E93" s="18">
        <v>63</v>
      </c>
      <c r="F93" s="18">
        <v>4</v>
      </c>
      <c r="G93" s="18" t="s">
        <v>92</v>
      </c>
      <c r="H93" s="19">
        <v>683674145661</v>
      </c>
      <c r="I93" s="18">
        <v>7054832600</v>
      </c>
      <c r="J93" s="2"/>
    </row>
    <row r="94" spans="2:10" x14ac:dyDescent="0.25">
      <c r="B94" s="18">
        <f t="shared" si="5"/>
        <v>91</v>
      </c>
      <c r="C94" s="18" t="s">
        <v>182</v>
      </c>
      <c r="D94" s="18" t="s">
        <v>183</v>
      </c>
      <c r="E94" s="18">
        <v>63</v>
      </c>
      <c r="F94" s="18">
        <v>5</v>
      </c>
      <c r="G94" s="18" t="s">
        <v>93</v>
      </c>
      <c r="H94" s="19">
        <v>900499945046</v>
      </c>
      <c r="I94" s="18">
        <v>8948815097</v>
      </c>
      <c r="J94" s="2"/>
    </row>
    <row r="95" spans="2:10" x14ac:dyDescent="0.25">
      <c r="B95" s="18">
        <f t="shared" si="5"/>
        <v>92</v>
      </c>
      <c r="C95" s="18" t="s">
        <v>182</v>
      </c>
      <c r="D95" s="18" t="s">
        <v>183</v>
      </c>
      <c r="E95" s="18">
        <v>63</v>
      </c>
      <c r="F95" s="18">
        <v>5</v>
      </c>
      <c r="G95" s="18" t="s">
        <v>70</v>
      </c>
      <c r="H95" s="19">
        <v>714767561430</v>
      </c>
      <c r="I95" s="18">
        <v>7068182402</v>
      </c>
      <c r="J95" s="2"/>
    </row>
    <row r="96" spans="2:10" x14ac:dyDescent="0.25">
      <c r="B96" s="18">
        <f t="shared" si="5"/>
        <v>93</v>
      </c>
      <c r="C96" s="18" t="s">
        <v>174</v>
      </c>
      <c r="D96" s="18" t="s">
        <v>181</v>
      </c>
      <c r="E96" s="18">
        <v>63</v>
      </c>
      <c r="F96" s="18">
        <v>5</v>
      </c>
      <c r="G96" s="18" t="s">
        <v>83</v>
      </c>
      <c r="H96" s="19">
        <v>374395105626</v>
      </c>
      <c r="I96" s="18">
        <v>7068182402</v>
      </c>
      <c r="J96" s="2"/>
    </row>
    <row r="97" spans="2:10" x14ac:dyDescent="0.25">
      <c r="B97" s="18">
        <f t="shared" si="5"/>
        <v>94</v>
      </c>
      <c r="C97" s="18" t="s">
        <v>184</v>
      </c>
      <c r="D97" s="18" t="s">
        <v>185</v>
      </c>
      <c r="E97" s="27">
        <v>90</v>
      </c>
      <c r="F97" s="18">
        <v>7</v>
      </c>
      <c r="G97" s="18" t="s">
        <v>94</v>
      </c>
      <c r="H97" s="19">
        <v>894459168084</v>
      </c>
      <c r="I97" s="18">
        <v>7317399326</v>
      </c>
      <c r="J97" s="2"/>
    </row>
    <row r="98" spans="2:10" x14ac:dyDescent="0.25">
      <c r="B98" s="18">
        <f t="shared" si="5"/>
        <v>95</v>
      </c>
      <c r="C98" s="18" t="s">
        <v>184</v>
      </c>
      <c r="D98" s="18" t="s">
        <v>185</v>
      </c>
      <c r="E98" s="27">
        <v>90</v>
      </c>
      <c r="F98" s="18">
        <v>6</v>
      </c>
      <c r="G98" s="18" t="s">
        <v>95</v>
      </c>
      <c r="H98" s="19">
        <v>887547647458</v>
      </c>
      <c r="I98" s="18">
        <v>7317399326</v>
      </c>
      <c r="J98" s="2"/>
    </row>
    <row r="99" spans="2:10" x14ac:dyDescent="0.25">
      <c r="B99" s="18">
        <f t="shared" si="5"/>
        <v>96</v>
      </c>
      <c r="C99" s="18" t="s">
        <v>175</v>
      </c>
      <c r="D99" s="18" t="s">
        <v>176</v>
      </c>
      <c r="E99" s="27">
        <v>90</v>
      </c>
      <c r="F99" s="18">
        <v>7</v>
      </c>
      <c r="G99" s="18" t="s">
        <v>96</v>
      </c>
      <c r="H99" s="19">
        <v>889082949529</v>
      </c>
      <c r="I99" s="18">
        <v>7378989434</v>
      </c>
      <c r="J99" s="2"/>
    </row>
    <row r="100" spans="2:10" x14ac:dyDescent="0.25">
      <c r="B100" s="18">
        <f t="shared" si="5"/>
        <v>97</v>
      </c>
      <c r="C100" s="18" t="s">
        <v>175</v>
      </c>
      <c r="D100" s="18" t="s">
        <v>176</v>
      </c>
      <c r="E100" s="27">
        <v>90</v>
      </c>
      <c r="F100" s="18">
        <v>7</v>
      </c>
      <c r="G100" s="18" t="s">
        <v>97</v>
      </c>
      <c r="H100" s="19">
        <v>917566765494</v>
      </c>
      <c r="I100" s="18">
        <v>7316989327</v>
      </c>
      <c r="J100" s="2"/>
    </row>
    <row r="101" spans="2:10" x14ac:dyDescent="0.25">
      <c r="B101" s="18">
        <f t="shared" si="5"/>
        <v>98</v>
      </c>
      <c r="C101" s="18" t="s">
        <v>174</v>
      </c>
      <c r="D101" s="18" t="s">
        <v>181</v>
      </c>
      <c r="E101" s="27">
        <v>63</v>
      </c>
      <c r="F101" s="18">
        <v>5</v>
      </c>
      <c r="G101" s="18" t="s">
        <v>98</v>
      </c>
      <c r="H101" s="19">
        <v>222662417174</v>
      </c>
      <c r="I101" s="18">
        <v>9987240776</v>
      </c>
      <c r="J101" s="2"/>
    </row>
    <row r="102" spans="2:10" x14ac:dyDescent="0.25">
      <c r="B102" s="18">
        <f t="shared" si="5"/>
        <v>99</v>
      </c>
      <c r="C102" s="18" t="s">
        <v>175</v>
      </c>
      <c r="D102" s="18" t="s">
        <v>186</v>
      </c>
      <c r="E102" s="27">
        <v>63</v>
      </c>
      <c r="F102" s="18">
        <v>6</v>
      </c>
      <c r="G102" s="18" t="s">
        <v>99</v>
      </c>
      <c r="H102" s="19">
        <v>842298132783</v>
      </c>
      <c r="I102" s="18">
        <v>9948972537</v>
      </c>
      <c r="J102" s="2"/>
    </row>
    <row r="103" spans="2:10" x14ac:dyDescent="0.25">
      <c r="B103" s="18">
        <f t="shared" si="5"/>
        <v>100</v>
      </c>
      <c r="C103" s="18" t="s">
        <v>175</v>
      </c>
      <c r="D103" s="18" t="s">
        <v>186</v>
      </c>
      <c r="E103" s="27">
        <v>63</v>
      </c>
      <c r="F103" s="18">
        <v>7</v>
      </c>
      <c r="G103" s="18" t="s">
        <v>100</v>
      </c>
      <c r="H103" s="19">
        <v>740182524578</v>
      </c>
      <c r="I103" s="18">
        <v>7897192759</v>
      </c>
      <c r="J103" s="2"/>
    </row>
    <row r="104" spans="2:10" x14ac:dyDescent="0.25">
      <c r="B104" s="18">
        <f t="shared" si="5"/>
        <v>101</v>
      </c>
      <c r="C104" s="18" t="s">
        <v>175</v>
      </c>
      <c r="D104" s="18" t="s">
        <v>186</v>
      </c>
      <c r="E104" s="27">
        <v>63</v>
      </c>
      <c r="F104" s="18">
        <v>5</v>
      </c>
      <c r="G104" s="18" t="s">
        <v>101</v>
      </c>
      <c r="H104" s="19">
        <v>771196846645</v>
      </c>
      <c r="I104" s="18">
        <v>7369563012</v>
      </c>
      <c r="J104" s="2"/>
    </row>
    <row r="105" spans="2:10" x14ac:dyDescent="0.25">
      <c r="B105" s="18">
        <f t="shared" si="5"/>
        <v>102</v>
      </c>
      <c r="C105" s="18" t="s">
        <v>184</v>
      </c>
      <c r="D105" s="18" t="s">
        <v>187</v>
      </c>
      <c r="E105" s="27">
        <v>63</v>
      </c>
      <c r="F105" s="18">
        <v>5</v>
      </c>
      <c r="G105" s="18" t="s">
        <v>102</v>
      </c>
      <c r="H105" s="19">
        <v>866255425629</v>
      </c>
      <c r="I105" s="18">
        <v>7880483881</v>
      </c>
      <c r="J105" s="2"/>
    </row>
    <row r="106" spans="2:10" x14ac:dyDescent="0.25">
      <c r="B106" s="18">
        <f t="shared" si="5"/>
        <v>103</v>
      </c>
      <c r="C106" s="18" t="s">
        <v>184</v>
      </c>
      <c r="D106" s="18" t="s">
        <v>187</v>
      </c>
      <c r="E106" s="27">
        <v>63</v>
      </c>
      <c r="F106" s="18">
        <v>4</v>
      </c>
      <c r="G106" s="18" t="s">
        <v>103</v>
      </c>
      <c r="H106" s="19">
        <v>346709460858</v>
      </c>
      <c r="I106" s="18">
        <v>9005500134</v>
      </c>
      <c r="J106" s="2"/>
    </row>
    <row r="107" spans="2:10" x14ac:dyDescent="0.25">
      <c r="B107" s="18">
        <f t="shared" si="5"/>
        <v>104</v>
      </c>
      <c r="C107" s="18" t="s">
        <v>186</v>
      </c>
      <c r="D107" s="18" t="s">
        <v>188</v>
      </c>
      <c r="E107" s="27">
        <v>63</v>
      </c>
      <c r="F107" s="18">
        <v>10</v>
      </c>
      <c r="G107" s="18" t="s">
        <v>104</v>
      </c>
      <c r="H107" s="19">
        <v>274665956670</v>
      </c>
      <c r="I107" s="18">
        <v>8707312251</v>
      </c>
      <c r="J107" s="2"/>
    </row>
    <row r="108" spans="2:10" x14ac:dyDescent="0.25">
      <c r="B108" s="18">
        <f t="shared" si="5"/>
        <v>105</v>
      </c>
      <c r="C108" s="18" t="s">
        <v>189</v>
      </c>
      <c r="D108" s="18" t="s">
        <v>190</v>
      </c>
      <c r="E108" s="27">
        <v>63</v>
      </c>
      <c r="F108" s="18">
        <v>4</v>
      </c>
      <c r="G108" s="18" t="s">
        <v>105</v>
      </c>
      <c r="H108" s="19">
        <v>332038153446</v>
      </c>
      <c r="I108" s="18">
        <v>8840582517</v>
      </c>
      <c r="J108" s="2"/>
    </row>
    <row r="109" spans="2:10" x14ac:dyDescent="0.25">
      <c r="B109" s="18">
        <f t="shared" si="5"/>
        <v>106</v>
      </c>
      <c r="C109" s="18" t="s">
        <v>189</v>
      </c>
      <c r="D109" s="18" t="s">
        <v>190</v>
      </c>
      <c r="E109" s="27">
        <v>63</v>
      </c>
      <c r="F109" s="18">
        <v>4</v>
      </c>
      <c r="G109" s="18" t="s">
        <v>106</v>
      </c>
      <c r="H109" s="19">
        <v>230803791182</v>
      </c>
      <c r="I109" s="18">
        <v>9918311693</v>
      </c>
      <c r="J109" s="2"/>
    </row>
    <row r="110" spans="2:10" x14ac:dyDescent="0.25">
      <c r="B110" s="18">
        <f t="shared" si="5"/>
        <v>107</v>
      </c>
      <c r="C110" s="18" t="s">
        <v>145</v>
      </c>
      <c r="D110" s="18" t="s">
        <v>146</v>
      </c>
      <c r="E110" s="27">
        <v>90</v>
      </c>
      <c r="F110" s="18">
        <v>4</v>
      </c>
      <c r="G110" s="18" t="s">
        <v>107</v>
      </c>
      <c r="H110" s="19">
        <v>780218770448</v>
      </c>
      <c r="I110" s="18">
        <v>8953901355</v>
      </c>
      <c r="J110" s="2"/>
    </row>
    <row r="111" spans="2:10" x14ac:dyDescent="0.25">
      <c r="B111" s="18">
        <f t="shared" si="5"/>
        <v>108</v>
      </c>
      <c r="C111" s="18" t="s">
        <v>191</v>
      </c>
      <c r="D111" s="18" t="s">
        <v>141</v>
      </c>
      <c r="E111" s="27">
        <v>90</v>
      </c>
      <c r="F111" s="18">
        <v>6</v>
      </c>
      <c r="G111" s="18" t="s">
        <v>108</v>
      </c>
      <c r="H111" s="19">
        <v>565041484702</v>
      </c>
      <c r="I111" s="18">
        <v>8115198106</v>
      </c>
      <c r="J111" s="2"/>
    </row>
    <row r="112" spans="2:10" x14ac:dyDescent="0.25">
      <c r="B112" s="18">
        <f t="shared" si="5"/>
        <v>109</v>
      </c>
      <c r="C112" s="18" t="s">
        <v>191</v>
      </c>
      <c r="D112" s="18" t="s">
        <v>141</v>
      </c>
      <c r="E112" s="27">
        <v>90</v>
      </c>
      <c r="F112" s="18">
        <v>5</v>
      </c>
      <c r="G112" s="18" t="s">
        <v>109</v>
      </c>
      <c r="H112" s="19">
        <v>231196633624</v>
      </c>
      <c r="I112" s="18">
        <v>7800490687</v>
      </c>
      <c r="J112" s="2"/>
    </row>
    <row r="113" spans="2:10" x14ac:dyDescent="0.25">
      <c r="B113" s="18">
        <f t="shared" si="5"/>
        <v>110</v>
      </c>
      <c r="C113" s="18" t="s">
        <v>149</v>
      </c>
      <c r="D113" s="18" t="s">
        <v>150</v>
      </c>
      <c r="E113" s="27">
        <v>63</v>
      </c>
      <c r="F113" s="18">
        <v>2</v>
      </c>
      <c r="G113" s="18" t="s">
        <v>110</v>
      </c>
      <c r="H113" s="19">
        <v>641445128859</v>
      </c>
      <c r="I113" s="18">
        <v>8174026284</v>
      </c>
      <c r="J113" s="2"/>
    </row>
    <row r="114" spans="2:10" x14ac:dyDescent="0.25">
      <c r="B114" s="18">
        <f t="shared" si="5"/>
        <v>111</v>
      </c>
      <c r="C114" s="18" t="s">
        <v>149</v>
      </c>
      <c r="D114" s="18" t="s">
        <v>150</v>
      </c>
      <c r="E114" s="27">
        <v>63</v>
      </c>
      <c r="F114" s="18">
        <v>2</v>
      </c>
      <c r="G114" s="18" t="s">
        <v>111</v>
      </c>
      <c r="H114" s="19">
        <v>589396271125</v>
      </c>
      <c r="I114" s="18">
        <v>8737898948</v>
      </c>
      <c r="J114" s="2"/>
    </row>
    <row r="115" spans="2:10" x14ac:dyDescent="0.25">
      <c r="B115" s="18">
        <f t="shared" si="5"/>
        <v>112</v>
      </c>
      <c r="C115" s="18" t="s">
        <v>149</v>
      </c>
      <c r="D115" s="18" t="s">
        <v>150</v>
      </c>
      <c r="E115" s="27">
        <v>63</v>
      </c>
      <c r="F115" s="18">
        <v>5</v>
      </c>
      <c r="G115" s="18" t="s">
        <v>112</v>
      </c>
      <c r="H115" s="19">
        <v>832676315198</v>
      </c>
      <c r="I115" s="18">
        <v>6376353522</v>
      </c>
      <c r="J115" s="2"/>
    </row>
    <row r="116" spans="2:10" x14ac:dyDescent="0.25">
      <c r="B116" s="18">
        <f t="shared" si="5"/>
        <v>113</v>
      </c>
      <c r="C116" s="18" t="s">
        <v>149</v>
      </c>
      <c r="D116" s="18" t="s">
        <v>150</v>
      </c>
      <c r="E116" s="27">
        <v>63</v>
      </c>
      <c r="F116" s="18">
        <v>3</v>
      </c>
      <c r="G116" s="18" t="s">
        <v>113</v>
      </c>
      <c r="H116" s="19">
        <v>880079481344</v>
      </c>
      <c r="I116" s="18">
        <v>9956968146</v>
      </c>
      <c r="J116" s="2"/>
    </row>
    <row r="117" spans="2:10" x14ac:dyDescent="0.25">
      <c r="B117" s="18">
        <f t="shared" si="5"/>
        <v>114</v>
      </c>
      <c r="C117" s="18" t="s">
        <v>149</v>
      </c>
      <c r="D117" s="18" t="s">
        <v>150</v>
      </c>
      <c r="E117" s="27">
        <v>63</v>
      </c>
      <c r="F117" s="18">
        <v>4</v>
      </c>
      <c r="G117" s="18" t="s">
        <v>114</v>
      </c>
      <c r="H117" s="19">
        <v>721374850678</v>
      </c>
      <c r="I117" s="18">
        <v>9793558288</v>
      </c>
      <c r="J117" s="2"/>
    </row>
    <row r="118" spans="2:10" x14ac:dyDescent="0.25">
      <c r="B118" s="18">
        <f t="shared" si="5"/>
        <v>115</v>
      </c>
      <c r="C118" s="18" t="s">
        <v>149</v>
      </c>
      <c r="D118" s="18" t="s">
        <v>150</v>
      </c>
      <c r="E118" s="27">
        <v>63</v>
      </c>
      <c r="F118" s="18">
        <v>3</v>
      </c>
      <c r="G118" s="18" t="s">
        <v>115</v>
      </c>
      <c r="H118" s="19">
        <v>363845931238</v>
      </c>
      <c r="I118" s="18">
        <v>9170593435</v>
      </c>
      <c r="J118" s="2"/>
    </row>
    <row r="119" spans="2:10" x14ac:dyDescent="0.25">
      <c r="B119" s="18">
        <f t="shared" si="5"/>
        <v>116</v>
      </c>
      <c r="C119" s="18" t="s">
        <v>149</v>
      </c>
      <c r="D119" s="18" t="s">
        <v>150</v>
      </c>
      <c r="E119" s="27">
        <v>63</v>
      </c>
      <c r="F119" s="18">
        <v>4</v>
      </c>
      <c r="G119" s="18" t="s">
        <v>116</v>
      </c>
      <c r="H119" s="19">
        <v>2083479222236</v>
      </c>
      <c r="I119" s="18">
        <v>8948124060</v>
      </c>
      <c r="J119" s="2"/>
    </row>
    <row r="120" spans="2:10" x14ac:dyDescent="0.25">
      <c r="B120" s="18">
        <f t="shared" si="5"/>
        <v>117</v>
      </c>
      <c r="C120" s="18" t="s">
        <v>149</v>
      </c>
      <c r="D120" s="18" t="s">
        <v>150</v>
      </c>
      <c r="E120" s="27">
        <v>63</v>
      </c>
      <c r="F120" s="18">
        <v>4</v>
      </c>
      <c r="G120" s="18" t="s">
        <v>117</v>
      </c>
      <c r="H120" s="19">
        <v>881346142693</v>
      </c>
      <c r="I120" s="18">
        <v>9119949667</v>
      </c>
      <c r="J120" s="2"/>
    </row>
    <row r="121" spans="2:10" x14ac:dyDescent="0.25">
      <c r="B121" s="18">
        <f t="shared" si="5"/>
        <v>118</v>
      </c>
      <c r="C121" s="18" t="s">
        <v>149</v>
      </c>
      <c r="D121" s="18" t="s">
        <v>150</v>
      </c>
      <c r="E121" s="27">
        <v>63</v>
      </c>
      <c r="F121" s="18">
        <v>3</v>
      </c>
      <c r="G121" s="18" t="s">
        <v>118</v>
      </c>
      <c r="H121" s="19">
        <v>478860713970</v>
      </c>
      <c r="I121" s="18">
        <v>9936216057</v>
      </c>
      <c r="J121" s="2"/>
    </row>
    <row r="122" spans="2:10" x14ac:dyDescent="0.25">
      <c r="B122" s="18">
        <f t="shared" si="5"/>
        <v>119</v>
      </c>
      <c r="C122" s="18" t="s">
        <v>149</v>
      </c>
      <c r="D122" s="18" t="s">
        <v>150</v>
      </c>
      <c r="E122" s="27">
        <v>63</v>
      </c>
      <c r="F122" s="18">
        <v>2</v>
      </c>
      <c r="G122" s="18" t="s">
        <v>119</v>
      </c>
      <c r="H122" s="19">
        <v>672418087954</v>
      </c>
      <c r="I122" s="18">
        <v>89219936350</v>
      </c>
      <c r="J122" s="2"/>
    </row>
    <row r="123" spans="2:10" x14ac:dyDescent="0.25">
      <c r="B123" s="18">
        <f t="shared" si="5"/>
        <v>120</v>
      </c>
      <c r="C123" s="18" t="s">
        <v>149</v>
      </c>
      <c r="D123" s="18" t="s">
        <v>150</v>
      </c>
      <c r="E123" s="27">
        <v>63</v>
      </c>
      <c r="F123" s="18">
        <v>4</v>
      </c>
      <c r="G123" s="18" t="s">
        <v>120</v>
      </c>
      <c r="H123" s="19">
        <v>868678935334</v>
      </c>
      <c r="I123" s="18">
        <v>8303928845</v>
      </c>
      <c r="J123" s="2"/>
    </row>
    <row r="124" spans="2:10" x14ac:dyDescent="0.25">
      <c r="B124" s="18">
        <f t="shared" si="5"/>
        <v>121</v>
      </c>
      <c r="C124" s="18" t="s">
        <v>171</v>
      </c>
      <c r="D124" s="18" t="s">
        <v>172</v>
      </c>
      <c r="E124" s="27">
        <v>63</v>
      </c>
      <c r="F124" s="18">
        <v>5</v>
      </c>
      <c r="G124" s="18" t="s">
        <v>121</v>
      </c>
      <c r="H124" s="19">
        <v>222626397572</v>
      </c>
      <c r="I124" s="18">
        <v>6393787035</v>
      </c>
      <c r="J124" s="2"/>
    </row>
    <row r="125" spans="2:10" x14ac:dyDescent="0.25">
      <c r="B125" s="18">
        <f t="shared" si="5"/>
        <v>122</v>
      </c>
      <c r="C125" s="18" t="s">
        <v>171</v>
      </c>
      <c r="D125" s="18" t="s">
        <v>172</v>
      </c>
      <c r="E125" s="27">
        <v>63</v>
      </c>
      <c r="F125" s="18">
        <v>4</v>
      </c>
      <c r="G125" s="18" t="s">
        <v>122</v>
      </c>
      <c r="H125" s="19">
        <v>943457739688</v>
      </c>
      <c r="I125" s="18">
        <v>8607317292</v>
      </c>
      <c r="J125" s="2"/>
    </row>
    <row r="126" spans="2:10" x14ac:dyDescent="0.25">
      <c r="B126" s="18">
        <f t="shared" si="5"/>
        <v>123</v>
      </c>
      <c r="C126" s="18" t="s">
        <v>171</v>
      </c>
      <c r="D126" s="18" t="s">
        <v>172</v>
      </c>
      <c r="E126" s="27">
        <v>63</v>
      </c>
      <c r="F126" s="18">
        <v>6</v>
      </c>
      <c r="G126" s="18" t="s">
        <v>123</v>
      </c>
      <c r="H126" s="19">
        <v>631646178267</v>
      </c>
      <c r="I126" s="18">
        <v>9936498405</v>
      </c>
      <c r="J126" s="2"/>
    </row>
    <row r="127" spans="2:10" x14ac:dyDescent="0.25">
      <c r="B127" s="18">
        <f t="shared" si="5"/>
        <v>124</v>
      </c>
      <c r="C127" s="18" t="s">
        <v>171</v>
      </c>
      <c r="D127" s="18" t="s">
        <v>172</v>
      </c>
      <c r="E127" s="27">
        <v>63</v>
      </c>
      <c r="F127" s="18">
        <v>3</v>
      </c>
      <c r="G127" s="18" t="s">
        <v>124</v>
      </c>
      <c r="H127" s="19">
        <v>445141612936</v>
      </c>
      <c r="I127" s="18">
        <v>7275432457</v>
      </c>
      <c r="J127" s="2"/>
    </row>
    <row r="128" spans="2:10" x14ac:dyDescent="0.25">
      <c r="B128" s="18">
        <f t="shared" si="5"/>
        <v>125</v>
      </c>
      <c r="C128" s="18" t="s">
        <v>171</v>
      </c>
      <c r="D128" s="18" t="s">
        <v>172</v>
      </c>
      <c r="E128" s="27">
        <v>63</v>
      </c>
      <c r="F128" s="18">
        <v>4</v>
      </c>
      <c r="G128" s="18" t="s">
        <v>125</v>
      </c>
      <c r="H128" s="19">
        <v>853791914135</v>
      </c>
      <c r="I128" s="18">
        <v>7081949420</v>
      </c>
      <c r="J128" s="2"/>
    </row>
    <row r="129" spans="2:10" x14ac:dyDescent="0.25">
      <c r="B129" s="18">
        <f t="shared" si="5"/>
        <v>126</v>
      </c>
      <c r="C129" s="18" t="s">
        <v>149</v>
      </c>
      <c r="D129" s="18" t="s">
        <v>150</v>
      </c>
      <c r="E129" s="27">
        <v>63</v>
      </c>
      <c r="F129" s="18">
        <v>3</v>
      </c>
      <c r="G129" s="18" t="s">
        <v>126</v>
      </c>
      <c r="H129" s="19">
        <v>783456495859</v>
      </c>
      <c r="I129" s="18">
        <v>9569019561</v>
      </c>
      <c r="J129" s="2"/>
    </row>
    <row r="130" spans="2:10" x14ac:dyDescent="0.25">
      <c r="B130" s="18">
        <f t="shared" si="5"/>
        <v>127</v>
      </c>
      <c r="C130" s="18" t="s">
        <v>149</v>
      </c>
      <c r="D130" s="18" t="s">
        <v>150</v>
      </c>
      <c r="E130" s="27">
        <v>63</v>
      </c>
      <c r="F130" s="18">
        <v>3</v>
      </c>
      <c r="G130" s="18" t="s">
        <v>127</v>
      </c>
      <c r="H130" s="19">
        <v>991305188466</v>
      </c>
      <c r="I130" s="18">
        <v>8601050969</v>
      </c>
      <c r="J130" s="2"/>
    </row>
    <row r="131" spans="2:10" x14ac:dyDescent="0.25">
      <c r="B131" s="18">
        <f t="shared" si="5"/>
        <v>128</v>
      </c>
      <c r="C131" s="18" t="s">
        <v>149</v>
      </c>
      <c r="D131" s="18" t="s">
        <v>150</v>
      </c>
      <c r="E131" s="27">
        <v>63</v>
      </c>
      <c r="F131" s="18">
        <v>4</v>
      </c>
      <c r="G131" s="18" t="s">
        <v>66</v>
      </c>
      <c r="H131" s="19">
        <v>7482966688267</v>
      </c>
      <c r="I131" s="18">
        <v>9918869827</v>
      </c>
      <c r="J131" s="2"/>
    </row>
    <row r="132" spans="2:10" x14ac:dyDescent="0.25">
      <c r="B132" s="18">
        <f t="shared" si="5"/>
        <v>129</v>
      </c>
      <c r="C132" s="18" t="s">
        <v>149</v>
      </c>
      <c r="D132" s="18" t="s">
        <v>150</v>
      </c>
      <c r="E132" s="27">
        <v>63</v>
      </c>
      <c r="F132" s="18">
        <v>3</v>
      </c>
      <c r="G132" s="18" t="s">
        <v>128</v>
      </c>
      <c r="H132" s="19">
        <v>255893615179</v>
      </c>
      <c r="I132" s="18">
        <v>7851899427</v>
      </c>
      <c r="J132" s="2"/>
    </row>
    <row r="133" spans="2:10" x14ac:dyDescent="0.25">
      <c r="B133" s="18">
        <f t="shared" si="5"/>
        <v>130</v>
      </c>
      <c r="C133" s="18" t="s">
        <v>149</v>
      </c>
      <c r="D133" s="18" t="s">
        <v>150</v>
      </c>
      <c r="E133" s="27">
        <v>63</v>
      </c>
      <c r="F133" s="18">
        <v>2</v>
      </c>
      <c r="G133" s="18" t="s">
        <v>129</v>
      </c>
      <c r="H133" s="19">
        <v>389983256412</v>
      </c>
      <c r="I133" s="18">
        <v>8840970540</v>
      </c>
      <c r="J133" s="2"/>
    </row>
    <row r="134" spans="2:10" x14ac:dyDescent="0.25">
      <c r="B134" s="18">
        <f t="shared" ref="B134:B136" si="6">1+B133</f>
        <v>131</v>
      </c>
      <c r="C134" s="18" t="s">
        <v>192</v>
      </c>
      <c r="D134" s="18" t="s">
        <v>193</v>
      </c>
      <c r="E134" s="27">
        <v>63</v>
      </c>
      <c r="F134" s="18">
        <v>3</v>
      </c>
      <c r="G134" s="18" t="s">
        <v>130</v>
      </c>
      <c r="H134" s="19">
        <v>493577987274</v>
      </c>
      <c r="I134" s="18">
        <v>8874123379</v>
      </c>
      <c r="J134" s="2"/>
    </row>
    <row r="135" spans="2:10" x14ac:dyDescent="0.25">
      <c r="B135" s="18">
        <f t="shared" si="6"/>
        <v>132</v>
      </c>
      <c r="C135" s="18" t="s">
        <v>192</v>
      </c>
      <c r="D135" s="18" t="s">
        <v>193</v>
      </c>
      <c r="E135" s="27">
        <v>63</v>
      </c>
      <c r="F135" s="18">
        <v>3</v>
      </c>
      <c r="G135" s="18" t="s">
        <v>131</v>
      </c>
      <c r="H135" s="19">
        <v>601598941795</v>
      </c>
      <c r="I135" s="18">
        <v>9648148928</v>
      </c>
      <c r="J135" s="2"/>
    </row>
    <row r="136" spans="2:10" x14ac:dyDescent="0.25">
      <c r="B136" s="18">
        <f t="shared" si="6"/>
        <v>133</v>
      </c>
      <c r="C136" s="18" t="s">
        <v>192</v>
      </c>
      <c r="D136" s="18" t="s">
        <v>193</v>
      </c>
      <c r="E136" s="27">
        <v>63</v>
      </c>
      <c r="F136" s="18">
        <v>4</v>
      </c>
      <c r="G136" s="18" t="s">
        <v>132</v>
      </c>
      <c r="H136" s="19">
        <v>762393062881</v>
      </c>
      <c r="I136" s="18">
        <v>8080393232</v>
      </c>
      <c r="J136" s="2"/>
    </row>
    <row r="137" spans="2:10" x14ac:dyDescent="0.25">
      <c r="B137" s="9"/>
      <c r="C137" s="10"/>
      <c r="D137" s="10"/>
      <c r="E137" s="14"/>
      <c r="F137" s="11">
        <f>+SUM(F4:F136)</f>
        <v>811</v>
      </c>
      <c r="H137" s="12"/>
      <c r="I137" s="13"/>
    </row>
    <row r="138" spans="2:10" ht="15.75" thickBot="1" x14ac:dyDescent="0.3">
      <c r="B138" s="9"/>
      <c r="C138" s="10"/>
      <c r="D138" s="10"/>
      <c r="E138" s="14"/>
      <c r="F138" s="11"/>
      <c r="H138" s="12"/>
      <c r="I138" s="13"/>
    </row>
    <row r="139" spans="2:10" x14ac:dyDescent="0.25">
      <c r="B139" s="9"/>
      <c r="C139" s="10"/>
      <c r="D139" s="10"/>
      <c r="E139" s="10"/>
      <c r="F139" s="11"/>
      <c r="G139" s="38" t="s">
        <v>194</v>
      </c>
      <c r="H139" s="12"/>
      <c r="I139" s="13"/>
    </row>
    <row r="140" spans="2:10" x14ac:dyDescent="0.25">
      <c r="B140" s="47">
        <v>1</v>
      </c>
      <c r="C140" s="47" t="s">
        <v>205</v>
      </c>
      <c r="D140" s="47" t="s">
        <v>206</v>
      </c>
      <c r="E140" s="47">
        <v>160</v>
      </c>
      <c r="F140" s="47">
        <v>2</v>
      </c>
      <c r="G140" s="47" t="s">
        <v>195</v>
      </c>
      <c r="H140" s="48">
        <v>981914945198</v>
      </c>
      <c r="I140" s="47">
        <v>9919527419</v>
      </c>
      <c r="J140" s="49"/>
    </row>
    <row r="141" spans="2:10" x14ac:dyDescent="0.25">
      <c r="B141" s="47">
        <f>1+B140</f>
        <v>2</v>
      </c>
      <c r="C141" s="47" t="s">
        <v>204</v>
      </c>
      <c r="D141" s="47" t="s">
        <v>207</v>
      </c>
      <c r="E141" s="47">
        <v>75</v>
      </c>
      <c r="F141" s="47">
        <v>4</v>
      </c>
      <c r="G141" s="47" t="s">
        <v>196</v>
      </c>
      <c r="H141" s="48">
        <v>481656210881</v>
      </c>
      <c r="I141" s="47">
        <v>9918488176</v>
      </c>
      <c r="J141" s="49"/>
    </row>
    <row r="142" spans="2:10" x14ac:dyDescent="0.25">
      <c r="B142" s="47">
        <f t="shared" ref="B142:B194" si="7">1+B141</f>
        <v>3</v>
      </c>
      <c r="C142" s="47" t="s">
        <v>204</v>
      </c>
      <c r="D142" s="47" t="s">
        <v>208</v>
      </c>
      <c r="E142" s="47">
        <v>75</v>
      </c>
      <c r="F142" s="47">
        <v>6</v>
      </c>
      <c r="G142" s="47" t="s">
        <v>197</v>
      </c>
      <c r="H142" s="48">
        <v>542112388745</v>
      </c>
      <c r="I142" s="47">
        <v>9721253980</v>
      </c>
      <c r="J142" s="49"/>
    </row>
    <row r="143" spans="2:10" x14ac:dyDescent="0.25">
      <c r="B143" s="47">
        <f t="shared" si="7"/>
        <v>4</v>
      </c>
      <c r="C143" s="47" t="s">
        <v>204</v>
      </c>
      <c r="D143" s="47" t="s">
        <v>208</v>
      </c>
      <c r="E143" s="47">
        <v>75</v>
      </c>
      <c r="F143" s="47">
        <v>7</v>
      </c>
      <c r="G143" s="47" t="s">
        <v>198</v>
      </c>
      <c r="H143" s="48">
        <v>722191312618</v>
      </c>
      <c r="I143" s="47">
        <v>9794604099</v>
      </c>
      <c r="J143" s="49"/>
    </row>
    <row r="144" spans="2:10" x14ac:dyDescent="0.25">
      <c r="B144" s="47">
        <f t="shared" si="7"/>
        <v>5</v>
      </c>
      <c r="C144" s="47" t="s">
        <v>204</v>
      </c>
      <c r="D144" s="47" t="s">
        <v>208</v>
      </c>
      <c r="E144" s="47">
        <v>75</v>
      </c>
      <c r="F144" s="47">
        <v>7</v>
      </c>
      <c r="G144" s="47" t="s">
        <v>199</v>
      </c>
      <c r="H144" s="48">
        <v>582565931540</v>
      </c>
      <c r="I144" s="47">
        <v>9793857468</v>
      </c>
      <c r="J144" s="49"/>
    </row>
    <row r="145" spans="2:10" x14ac:dyDescent="0.25">
      <c r="B145" s="47">
        <f t="shared" si="7"/>
        <v>6</v>
      </c>
      <c r="C145" s="47" t="s">
        <v>205</v>
      </c>
      <c r="D145" s="47" t="s">
        <v>206</v>
      </c>
      <c r="E145" s="47">
        <v>160</v>
      </c>
      <c r="F145" s="47">
        <v>4</v>
      </c>
      <c r="G145" s="47" t="s">
        <v>200</v>
      </c>
      <c r="H145" s="48">
        <v>348560608071</v>
      </c>
      <c r="I145" s="47">
        <v>9670240813</v>
      </c>
      <c r="J145" s="49"/>
    </row>
    <row r="146" spans="2:10" x14ac:dyDescent="0.25">
      <c r="B146" s="47">
        <f t="shared" si="7"/>
        <v>7</v>
      </c>
      <c r="C146" s="47" t="s">
        <v>207</v>
      </c>
      <c r="D146" s="47" t="s">
        <v>209</v>
      </c>
      <c r="E146" s="47">
        <v>63</v>
      </c>
      <c r="F146" s="47">
        <v>2</v>
      </c>
      <c r="G146" s="47" t="s">
        <v>201</v>
      </c>
      <c r="H146" s="48">
        <v>377012289253</v>
      </c>
      <c r="I146" s="47">
        <v>9670240813</v>
      </c>
      <c r="J146" s="49"/>
    </row>
    <row r="147" spans="2:10" x14ac:dyDescent="0.25">
      <c r="B147" s="47">
        <f t="shared" si="7"/>
        <v>8</v>
      </c>
      <c r="C147" s="47" t="s">
        <v>207</v>
      </c>
      <c r="D147" s="47" t="s">
        <v>209</v>
      </c>
      <c r="E147" s="47">
        <v>63</v>
      </c>
      <c r="F147" s="47">
        <v>5</v>
      </c>
      <c r="G147" s="47" t="s">
        <v>202</v>
      </c>
      <c r="H147" s="48">
        <v>877629008850</v>
      </c>
      <c r="I147" s="47">
        <v>9665797546</v>
      </c>
      <c r="J147" s="49"/>
    </row>
    <row r="148" spans="2:10" x14ac:dyDescent="0.25">
      <c r="B148" s="47">
        <f t="shared" si="7"/>
        <v>9</v>
      </c>
      <c r="C148" s="47" t="s">
        <v>207</v>
      </c>
      <c r="D148" s="47" t="s">
        <v>209</v>
      </c>
      <c r="E148" s="47">
        <v>63</v>
      </c>
      <c r="F148" s="47">
        <v>2</v>
      </c>
      <c r="G148" s="47" t="s">
        <v>203</v>
      </c>
      <c r="H148" s="48">
        <v>497459522093</v>
      </c>
      <c r="I148" s="47">
        <v>7275023359</v>
      </c>
      <c r="J148" s="49"/>
    </row>
    <row r="149" spans="2:10" s="41" customFormat="1" x14ac:dyDescent="0.25">
      <c r="B149" s="47">
        <f t="shared" si="7"/>
        <v>10</v>
      </c>
      <c r="C149" s="47" t="s">
        <v>424</v>
      </c>
      <c r="D149" s="47" t="s">
        <v>425</v>
      </c>
      <c r="E149" s="50">
        <v>90</v>
      </c>
      <c r="F149" s="50">
        <v>6</v>
      </c>
      <c r="G149" s="50" t="s">
        <v>243</v>
      </c>
      <c r="H149" s="51">
        <v>514739905811</v>
      </c>
      <c r="I149" s="50">
        <v>9428856024</v>
      </c>
      <c r="J149" s="49"/>
    </row>
    <row r="150" spans="2:10" x14ac:dyDescent="0.25">
      <c r="B150" s="47">
        <f t="shared" si="7"/>
        <v>11</v>
      </c>
      <c r="C150" s="47" t="s">
        <v>424</v>
      </c>
      <c r="D150" s="47" t="s">
        <v>425</v>
      </c>
      <c r="E150" s="50">
        <v>90</v>
      </c>
      <c r="F150" s="50">
        <v>2</v>
      </c>
      <c r="G150" s="50" t="s">
        <v>244</v>
      </c>
      <c r="H150" s="51">
        <v>274446995215</v>
      </c>
      <c r="I150" s="50">
        <v>9411095964</v>
      </c>
      <c r="J150" s="49"/>
    </row>
    <row r="151" spans="2:10" x14ac:dyDescent="0.25">
      <c r="B151" s="47">
        <f t="shared" si="7"/>
        <v>12</v>
      </c>
      <c r="C151" s="47" t="s">
        <v>426</v>
      </c>
      <c r="D151" s="47" t="s">
        <v>427</v>
      </c>
      <c r="E151" s="50">
        <v>75</v>
      </c>
      <c r="F151" s="50">
        <v>5</v>
      </c>
      <c r="G151" s="50" t="s">
        <v>245</v>
      </c>
      <c r="H151" s="51">
        <v>473525717545</v>
      </c>
      <c r="I151" s="50">
        <v>8948343297</v>
      </c>
      <c r="J151" s="49"/>
    </row>
    <row r="152" spans="2:10" x14ac:dyDescent="0.25">
      <c r="B152" s="47">
        <f t="shared" si="7"/>
        <v>13</v>
      </c>
      <c r="C152" s="47" t="s">
        <v>426</v>
      </c>
      <c r="D152" s="47" t="s">
        <v>427</v>
      </c>
      <c r="E152" s="50">
        <v>75</v>
      </c>
      <c r="F152" s="50">
        <v>5</v>
      </c>
      <c r="G152" s="50" t="s">
        <v>246</v>
      </c>
      <c r="H152" s="51">
        <v>664308910437</v>
      </c>
      <c r="I152" s="50">
        <v>9919146419</v>
      </c>
      <c r="J152" s="49"/>
    </row>
    <row r="153" spans="2:10" x14ac:dyDescent="0.25">
      <c r="B153" s="47">
        <f t="shared" si="7"/>
        <v>14</v>
      </c>
      <c r="C153" s="47" t="s">
        <v>428</v>
      </c>
      <c r="D153" s="47" t="s">
        <v>429</v>
      </c>
      <c r="E153" s="50">
        <v>75</v>
      </c>
      <c r="F153" s="50">
        <v>4</v>
      </c>
      <c r="G153" s="50" t="s">
        <v>247</v>
      </c>
      <c r="H153" s="51">
        <v>929501533941</v>
      </c>
      <c r="I153" s="50">
        <v>9598780426</v>
      </c>
      <c r="J153" s="49"/>
    </row>
    <row r="154" spans="2:10" x14ac:dyDescent="0.25">
      <c r="B154" s="47">
        <f t="shared" si="7"/>
        <v>15</v>
      </c>
      <c r="C154" s="50" t="s">
        <v>207</v>
      </c>
      <c r="D154" s="50" t="s">
        <v>431</v>
      </c>
      <c r="E154" s="50">
        <v>63</v>
      </c>
      <c r="F154" s="50">
        <v>7</v>
      </c>
      <c r="G154" s="50" t="s">
        <v>248</v>
      </c>
      <c r="H154" s="51">
        <v>434617667600</v>
      </c>
      <c r="I154" s="50">
        <v>7428115823</v>
      </c>
      <c r="J154" s="49"/>
    </row>
    <row r="155" spans="2:10" x14ac:dyDescent="0.25">
      <c r="B155" s="47">
        <f t="shared" si="7"/>
        <v>16</v>
      </c>
      <c r="C155" s="50" t="s">
        <v>207</v>
      </c>
      <c r="D155" s="50" t="s">
        <v>431</v>
      </c>
      <c r="E155" s="50">
        <v>63</v>
      </c>
      <c r="F155" s="50">
        <v>14</v>
      </c>
      <c r="G155" s="50" t="s">
        <v>249</v>
      </c>
      <c r="H155" s="51">
        <v>433206465493</v>
      </c>
      <c r="I155" s="50">
        <v>8948987457</v>
      </c>
      <c r="J155" s="49"/>
    </row>
    <row r="156" spans="2:10" x14ac:dyDescent="0.25">
      <c r="B156" s="47">
        <f t="shared" si="7"/>
        <v>17</v>
      </c>
      <c r="C156" s="50" t="s">
        <v>432</v>
      </c>
      <c r="D156" s="50" t="s">
        <v>430</v>
      </c>
      <c r="E156" s="50">
        <v>90</v>
      </c>
      <c r="F156" s="50">
        <v>3</v>
      </c>
      <c r="G156" s="50" t="s">
        <v>250</v>
      </c>
      <c r="H156" s="51">
        <v>444126186457</v>
      </c>
      <c r="I156" s="50">
        <v>9621539654</v>
      </c>
      <c r="J156" s="49"/>
    </row>
    <row r="157" spans="2:10" x14ac:dyDescent="0.25">
      <c r="B157" s="47">
        <f t="shared" si="7"/>
        <v>18</v>
      </c>
      <c r="C157" s="47" t="s">
        <v>428</v>
      </c>
      <c r="D157" s="47" t="s">
        <v>429</v>
      </c>
      <c r="E157" s="50">
        <v>75</v>
      </c>
      <c r="F157" s="50">
        <v>3</v>
      </c>
      <c r="G157" s="50" t="s">
        <v>251</v>
      </c>
      <c r="H157" s="51">
        <v>695758514402</v>
      </c>
      <c r="I157" s="50">
        <v>6355309751</v>
      </c>
      <c r="J157" s="49"/>
    </row>
    <row r="158" spans="2:10" x14ac:dyDescent="0.25">
      <c r="B158" s="47">
        <f t="shared" si="7"/>
        <v>19</v>
      </c>
      <c r="C158" s="47" t="s">
        <v>428</v>
      </c>
      <c r="D158" s="47" t="s">
        <v>429</v>
      </c>
      <c r="E158" s="50">
        <v>75</v>
      </c>
      <c r="F158" s="50">
        <v>8</v>
      </c>
      <c r="G158" s="50" t="s">
        <v>252</v>
      </c>
      <c r="H158" s="51">
        <v>980150043719</v>
      </c>
      <c r="I158" s="50">
        <v>8400262528</v>
      </c>
      <c r="J158" s="49"/>
    </row>
    <row r="159" spans="2:10" x14ac:dyDescent="0.25">
      <c r="B159" s="47">
        <f t="shared" si="7"/>
        <v>20</v>
      </c>
      <c r="C159" s="50" t="s">
        <v>434</v>
      </c>
      <c r="D159" s="50" t="s">
        <v>435</v>
      </c>
      <c r="E159" s="50">
        <v>75</v>
      </c>
      <c r="F159" s="50">
        <v>4</v>
      </c>
      <c r="G159" s="50" t="s">
        <v>253</v>
      </c>
      <c r="H159" s="51">
        <v>574560038644</v>
      </c>
      <c r="I159" s="50">
        <v>9792265759</v>
      </c>
      <c r="J159" s="49"/>
    </row>
    <row r="160" spans="2:10" x14ac:dyDescent="0.25">
      <c r="B160" s="47">
        <f t="shared" si="7"/>
        <v>21</v>
      </c>
      <c r="C160" s="50" t="s">
        <v>436</v>
      </c>
      <c r="D160" s="50" t="s">
        <v>437</v>
      </c>
      <c r="E160" s="50">
        <v>90</v>
      </c>
      <c r="F160" s="50">
        <v>6</v>
      </c>
      <c r="G160" s="50" t="s">
        <v>254</v>
      </c>
      <c r="H160" s="51">
        <v>201669961392</v>
      </c>
      <c r="I160" s="50">
        <v>7800707505</v>
      </c>
      <c r="J160" s="49"/>
    </row>
    <row r="161" spans="2:10" x14ac:dyDescent="0.25">
      <c r="B161" s="47">
        <f t="shared" si="7"/>
        <v>22</v>
      </c>
      <c r="C161" s="50" t="s">
        <v>434</v>
      </c>
      <c r="D161" s="50" t="s">
        <v>435</v>
      </c>
      <c r="E161" s="50">
        <v>75</v>
      </c>
      <c r="F161" s="50">
        <v>5</v>
      </c>
      <c r="G161" s="50" t="s">
        <v>255</v>
      </c>
      <c r="H161" s="51">
        <v>637762038407</v>
      </c>
      <c r="I161" s="50">
        <v>7307778613</v>
      </c>
      <c r="J161" s="49"/>
    </row>
    <row r="162" spans="2:10" x14ac:dyDescent="0.25">
      <c r="B162" s="47">
        <f t="shared" si="7"/>
        <v>23</v>
      </c>
      <c r="C162" s="50" t="s">
        <v>434</v>
      </c>
      <c r="D162" s="50" t="s">
        <v>435</v>
      </c>
      <c r="E162" s="50">
        <v>75</v>
      </c>
      <c r="F162" s="50">
        <v>2</v>
      </c>
      <c r="G162" s="50" t="s">
        <v>256</v>
      </c>
      <c r="H162" s="51">
        <v>857487185806</v>
      </c>
      <c r="I162" s="50">
        <v>7379363596</v>
      </c>
      <c r="J162" s="49"/>
    </row>
    <row r="163" spans="2:10" x14ac:dyDescent="0.25">
      <c r="B163" s="47">
        <f t="shared" si="7"/>
        <v>24</v>
      </c>
      <c r="C163" s="50" t="s">
        <v>434</v>
      </c>
      <c r="D163" s="50" t="s">
        <v>435</v>
      </c>
      <c r="E163" s="50">
        <v>75</v>
      </c>
      <c r="F163" s="50">
        <v>4</v>
      </c>
      <c r="G163" s="50" t="s">
        <v>257</v>
      </c>
      <c r="H163" s="51">
        <v>6032803823</v>
      </c>
      <c r="I163" s="50">
        <v>9792922289</v>
      </c>
      <c r="J163" s="49"/>
    </row>
    <row r="164" spans="2:10" x14ac:dyDescent="0.25">
      <c r="B164" s="47">
        <f t="shared" si="7"/>
        <v>25</v>
      </c>
      <c r="C164" s="47" t="s">
        <v>438</v>
      </c>
      <c r="D164" s="47" t="s">
        <v>426</v>
      </c>
      <c r="E164" s="50">
        <v>90</v>
      </c>
      <c r="F164" s="50">
        <v>9</v>
      </c>
      <c r="G164" s="50" t="s">
        <v>406</v>
      </c>
      <c r="H164" s="51">
        <v>209683493085</v>
      </c>
      <c r="I164" s="50">
        <v>9892488403</v>
      </c>
      <c r="J164" s="49"/>
    </row>
    <row r="165" spans="2:10" x14ac:dyDescent="0.25">
      <c r="B165" s="47">
        <f t="shared" si="7"/>
        <v>26</v>
      </c>
      <c r="C165" s="47" t="s">
        <v>438</v>
      </c>
      <c r="D165" s="47" t="s">
        <v>426</v>
      </c>
      <c r="E165" s="50">
        <v>90</v>
      </c>
      <c r="F165" s="50">
        <v>6</v>
      </c>
      <c r="G165" s="50" t="s">
        <v>407</v>
      </c>
      <c r="H165" s="51">
        <v>596450091930</v>
      </c>
      <c r="I165" s="50">
        <v>8948525637</v>
      </c>
      <c r="J165" s="49"/>
    </row>
    <row r="166" spans="2:10" x14ac:dyDescent="0.25">
      <c r="B166" s="47">
        <f t="shared" si="7"/>
        <v>27</v>
      </c>
      <c r="C166" s="47" t="s">
        <v>438</v>
      </c>
      <c r="D166" s="47" t="s">
        <v>426</v>
      </c>
      <c r="E166" s="50">
        <v>90</v>
      </c>
      <c r="F166" s="50">
        <v>6</v>
      </c>
      <c r="G166" s="50" t="s">
        <v>408</v>
      </c>
      <c r="H166" s="51">
        <v>642099324339</v>
      </c>
      <c r="I166" s="50">
        <v>9919094888</v>
      </c>
      <c r="J166" s="49"/>
    </row>
    <row r="167" spans="2:10" x14ac:dyDescent="0.25">
      <c r="B167" s="47">
        <f t="shared" si="7"/>
        <v>28</v>
      </c>
      <c r="C167" s="47" t="s">
        <v>438</v>
      </c>
      <c r="D167" s="47" t="s">
        <v>426</v>
      </c>
      <c r="E167" s="50">
        <v>90</v>
      </c>
      <c r="F167" s="50">
        <v>8</v>
      </c>
      <c r="G167" s="50" t="s">
        <v>409</v>
      </c>
      <c r="H167" s="51">
        <v>924282964317</v>
      </c>
      <c r="I167" s="50">
        <v>9569106833</v>
      </c>
      <c r="J167" s="49"/>
    </row>
    <row r="168" spans="2:10" x14ac:dyDescent="0.25">
      <c r="B168" s="47">
        <f t="shared" si="7"/>
        <v>29</v>
      </c>
      <c r="C168" s="47" t="s">
        <v>438</v>
      </c>
      <c r="D168" s="47" t="s">
        <v>426</v>
      </c>
      <c r="E168" s="50">
        <v>90</v>
      </c>
      <c r="F168" s="50">
        <v>8</v>
      </c>
      <c r="G168" s="50" t="s">
        <v>410</v>
      </c>
      <c r="H168" s="51">
        <v>266878134943</v>
      </c>
      <c r="I168" s="50">
        <v>9335328523</v>
      </c>
      <c r="J168" s="49"/>
    </row>
    <row r="169" spans="2:10" x14ac:dyDescent="0.25">
      <c r="B169" s="47">
        <f t="shared" si="7"/>
        <v>30</v>
      </c>
      <c r="C169" s="47" t="s">
        <v>438</v>
      </c>
      <c r="D169" s="47" t="s">
        <v>426</v>
      </c>
      <c r="E169" s="50">
        <v>90</v>
      </c>
      <c r="F169" s="50">
        <v>8</v>
      </c>
      <c r="G169" s="50" t="s">
        <v>411</v>
      </c>
      <c r="H169" s="51">
        <v>720534436313</v>
      </c>
      <c r="I169" s="50">
        <v>8081171663</v>
      </c>
      <c r="J169" s="49"/>
    </row>
    <row r="170" spans="2:10" x14ac:dyDescent="0.25">
      <c r="B170" s="47">
        <f t="shared" si="7"/>
        <v>31</v>
      </c>
      <c r="C170" s="47" t="s">
        <v>438</v>
      </c>
      <c r="D170" s="47" t="s">
        <v>426</v>
      </c>
      <c r="E170" s="50">
        <v>90</v>
      </c>
      <c r="F170" s="50">
        <v>7</v>
      </c>
      <c r="G170" s="50" t="s">
        <v>412</v>
      </c>
      <c r="H170" s="51">
        <v>386416484257</v>
      </c>
      <c r="I170" s="50">
        <v>8737838711</v>
      </c>
      <c r="J170" s="49"/>
    </row>
    <row r="171" spans="2:10" x14ac:dyDescent="0.25">
      <c r="B171" s="47">
        <f t="shared" si="7"/>
        <v>32</v>
      </c>
      <c r="C171" s="47" t="s">
        <v>425</v>
      </c>
      <c r="D171" s="47" t="s">
        <v>438</v>
      </c>
      <c r="E171" s="50">
        <v>90</v>
      </c>
      <c r="F171" s="50">
        <v>10</v>
      </c>
      <c r="G171" s="50" t="s">
        <v>413</v>
      </c>
      <c r="H171" s="51">
        <v>411160850574</v>
      </c>
      <c r="I171" s="50">
        <v>7081639216</v>
      </c>
      <c r="J171" s="49"/>
    </row>
    <row r="172" spans="2:10" x14ac:dyDescent="0.25">
      <c r="B172" s="47">
        <f t="shared" si="7"/>
        <v>33</v>
      </c>
      <c r="C172" s="47" t="s">
        <v>425</v>
      </c>
      <c r="D172" s="47" t="s">
        <v>438</v>
      </c>
      <c r="E172" s="50">
        <v>90</v>
      </c>
      <c r="F172" s="50">
        <v>5</v>
      </c>
      <c r="G172" s="50" t="s">
        <v>414</v>
      </c>
      <c r="H172" s="51">
        <v>356250131798</v>
      </c>
      <c r="I172" s="50">
        <v>8948297972</v>
      </c>
      <c r="J172" s="49"/>
    </row>
    <row r="173" spans="2:10" x14ac:dyDescent="0.25">
      <c r="B173" s="47">
        <f t="shared" si="7"/>
        <v>34</v>
      </c>
      <c r="C173" s="47" t="s">
        <v>425</v>
      </c>
      <c r="D173" s="47" t="s">
        <v>438</v>
      </c>
      <c r="E173" s="50">
        <v>90</v>
      </c>
      <c r="F173" s="50">
        <v>4</v>
      </c>
      <c r="G173" s="50" t="s">
        <v>415</v>
      </c>
      <c r="H173" s="51">
        <v>253311190514</v>
      </c>
      <c r="I173" s="50">
        <v>9918987124</v>
      </c>
      <c r="J173" s="49"/>
    </row>
    <row r="174" spans="2:10" x14ac:dyDescent="0.25">
      <c r="B174" s="47">
        <f t="shared" si="7"/>
        <v>35</v>
      </c>
      <c r="C174" s="50" t="s">
        <v>439</v>
      </c>
      <c r="D174" s="50" t="s">
        <v>433</v>
      </c>
      <c r="E174" s="50">
        <v>63</v>
      </c>
      <c r="F174" s="50">
        <v>3</v>
      </c>
      <c r="G174" s="50" t="s">
        <v>416</v>
      </c>
      <c r="H174" s="51">
        <v>462695184848</v>
      </c>
      <c r="I174" s="50">
        <v>8291722950</v>
      </c>
      <c r="J174" s="49"/>
    </row>
    <row r="175" spans="2:10" x14ac:dyDescent="0.25">
      <c r="B175" s="47">
        <f t="shared" si="7"/>
        <v>36</v>
      </c>
      <c r="C175" s="50" t="s">
        <v>439</v>
      </c>
      <c r="D175" s="50" t="s">
        <v>440</v>
      </c>
      <c r="E175" s="50">
        <v>63</v>
      </c>
      <c r="F175" s="50">
        <v>5</v>
      </c>
      <c r="G175" s="50" t="s">
        <v>417</v>
      </c>
      <c r="H175" s="51">
        <v>597330839648</v>
      </c>
      <c r="I175" s="50">
        <v>8416915575</v>
      </c>
      <c r="J175" s="49"/>
    </row>
    <row r="176" spans="2:10" x14ac:dyDescent="0.25">
      <c r="B176" s="47">
        <f t="shared" si="7"/>
        <v>37</v>
      </c>
      <c r="C176" s="50" t="s">
        <v>439</v>
      </c>
      <c r="D176" s="50" t="s">
        <v>440</v>
      </c>
      <c r="E176" s="50">
        <v>63</v>
      </c>
      <c r="F176" s="50">
        <v>3</v>
      </c>
      <c r="G176" s="50" t="s">
        <v>418</v>
      </c>
      <c r="H176" s="51">
        <v>759159386472</v>
      </c>
      <c r="I176" s="50">
        <v>9956463210</v>
      </c>
      <c r="J176" s="49"/>
    </row>
    <row r="177" spans="2:10" x14ac:dyDescent="0.25">
      <c r="B177" s="47">
        <f t="shared" si="7"/>
        <v>38</v>
      </c>
      <c r="C177" s="50" t="s">
        <v>438</v>
      </c>
      <c r="D177" s="50" t="s">
        <v>426</v>
      </c>
      <c r="E177" s="50">
        <v>90</v>
      </c>
      <c r="F177" s="50">
        <v>4</v>
      </c>
      <c r="G177" s="50" t="s">
        <v>421</v>
      </c>
      <c r="H177" s="51">
        <v>744407882871</v>
      </c>
      <c r="I177" s="50">
        <v>8604231900</v>
      </c>
      <c r="J177" s="49"/>
    </row>
    <row r="178" spans="2:10" x14ac:dyDescent="0.25">
      <c r="B178" s="47">
        <f t="shared" si="7"/>
        <v>39</v>
      </c>
      <c r="C178" s="50" t="s">
        <v>442</v>
      </c>
      <c r="D178" s="50" t="s">
        <v>443</v>
      </c>
      <c r="E178" s="50">
        <v>63</v>
      </c>
      <c r="F178" s="50">
        <v>5</v>
      </c>
      <c r="G178" s="50" t="s">
        <v>422</v>
      </c>
      <c r="H178" s="51">
        <v>973433657175</v>
      </c>
      <c r="I178" s="50">
        <v>7624800774</v>
      </c>
      <c r="J178" s="49"/>
    </row>
    <row r="179" spans="2:10" x14ac:dyDescent="0.25">
      <c r="B179" s="47">
        <f t="shared" si="7"/>
        <v>40</v>
      </c>
      <c r="C179" s="50" t="s">
        <v>442</v>
      </c>
      <c r="D179" s="50" t="s">
        <v>443</v>
      </c>
      <c r="E179" s="50">
        <v>63</v>
      </c>
      <c r="F179" s="50">
        <v>5</v>
      </c>
      <c r="G179" s="50" t="s">
        <v>423</v>
      </c>
      <c r="H179" s="51">
        <v>362824915830</v>
      </c>
      <c r="I179" s="50">
        <v>7408158667</v>
      </c>
      <c r="J179" s="49"/>
    </row>
    <row r="180" spans="2:10" x14ac:dyDescent="0.25">
      <c r="B180" s="47">
        <f t="shared" si="7"/>
        <v>41</v>
      </c>
      <c r="C180" s="50" t="s">
        <v>442</v>
      </c>
      <c r="D180" s="50" t="s">
        <v>443</v>
      </c>
      <c r="E180" s="50">
        <v>63</v>
      </c>
      <c r="F180" s="50">
        <v>5</v>
      </c>
      <c r="G180" s="50" t="s">
        <v>422</v>
      </c>
      <c r="H180" s="51">
        <v>973433657175</v>
      </c>
      <c r="I180" s="50">
        <v>7275186721</v>
      </c>
      <c r="J180" s="49"/>
    </row>
    <row r="181" spans="2:10" x14ac:dyDescent="0.25">
      <c r="B181" s="47">
        <f t="shared" si="7"/>
        <v>42</v>
      </c>
      <c r="C181" s="50" t="s">
        <v>429</v>
      </c>
      <c r="D181" s="50" t="s">
        <v>446</v>
      </c>
      <c r="E181" s="50">
        <v>75</v>
      </c>
      <c r="F181" s="50">
        <v>6</v>
      </c>
      <c r="G181" s="50" t="s">
        <v>379</v>
      </c>
      <c r="H181" s="51">
        <v>551899462671</v>
      </c>
      <c r="I181" s="50">
        <v>9621201311</v>
      </c>
      <c r="J181" s="49"/>
    </row>
    <row r="182" spans="2:10" x14ac:dyDescent="0.25">
      <c r="B182" s="47">
        <f t="shared" si="7"/>
        <v>43</v>
      </c>
      <c r="C182" s="50" t="s">
        <v>438</v>
      </c>
      <c r="D182" s="50" t="s">
        <v>426</v>
      </c>
      <c r="E182" s="50">
        <v>90</v>
      </c>
      <c r="F182" s="50">
        <v>4</v>
      </c>
      <c r="G182" s="50" t="s">
        <v>380</v>
      </c>
      <c r="H182" s="51">
        <v>789414087763</v>
      </c>
      <c r="I182" s="50">
        <v>912548950</v>
      </c>
      <c r="J182" s="49"/>
    </row>
    <row r="183" spans="2:10" x14ac:dyDescent="0.25">
      <c r="B183" s="47">
        <f t="shared" si="7"/>
        <v>44</v>
      </c>
      <c r="C183" s="50" t="s">
        <v>438</v>
      </c>
      <c r="D183" s="50" t="s">
        <v>426</v>
      </c>
      <c r="E183" s="50">
        <v>90</v>
      </c>
      <c r="F183" s="50">
        <v>9</v>
      </c>
      <c r="G183" s="50" t="s">
        <v>381</v>
      </c>
      <c r="H183" s="51">
        <v>977089865826</v>
      </c>
      <c r="I183" s="50">
        <v>9919808702</v>
      </c>
      <c r="J183" s="49"/>
    </row>
    <row r="184" spans="2:10" x14ac:dyDescent="0.25">
      <c r="B184" s="47">
        <f t="shared" si="7"/>
        <v>45</v>
      </c>
      <c r="C184" s="50" t="s">
        <v>441</v>
      </c>
      <c r="D184" s="50" t="s">
        <v>432</v>
      </c>
      <c r="E184" s="50">
        <v>90</v>
      </c>
      <c r="F184" s="50">
        <v>6</v>
      </c>
      <c r="G184" s="50" t="s">
        <v>382</v>
      </c>
      <c r="H184" s="51">
        <v>541153734920</v>
      </c>
      <c r="I184" s="50">
        <v>7843983946</v>
      </c>
      <c r="J184" s="49"/>
    </row>
    <row r="185" spans="2:10" x14ac:dyDescent="0.25">
      <c r="B185" s="47">
        <f t="shared" si="7"/>
        <v>46</v>
      </c>
      <c r="C185" s="50" t="s">
        <v>435</v>
      </c>
      <c r="D185" s="50" t="s">
        <v>444</v>
      </c>
      <c r="E185" s="50">
        <v>63</v>
      </c>
      <c r="F185" s="50">
        <v>6</v>
      </c>
      <c r="G185" s="50" t="s">
        <v>383</v>
      </c>
      <c r="H185" s="51">
        <v>810889149162</v>
      </c>
      <c r="I185" s="50">
        <v>8052115593</v>
      </c>
      <c r="J185" s="49"/>
    </row>
    <row r="186" spans="2:10" x14ac:dyDescent="0.25">
      <c r="B186" s="47">
        <f t="shared" si="7"/>
        <v>47</v>
      </c>
      <c r="C186" s="50" t="s">
        <v>435</v>
      </c>
      <c r="D186" s="50" t="s">
        <v>176</v>
      </c>
      <c r="E186" s="50">
        <v>63</v>
      </c>
      <c r="F186" s="50">
        <v>9</v>
      </c>
      <c r="G186" s="50" t="s">
        <v>384</v>
      </c>
      <c r="H186" s="51">
        <v>724019164691</v>
      </c>
      <c r="I186" s="50">
        <v>7408158667</v>
      </c>
      <c r="J186" s="49"/>
    </row>
    <row r="187" spans="2:10" x14ac:dyDescent="0.25">
      <c r="B187" s="47">
        <f t="shared" si="7"/>
        <v>48</v>
      </c>
      <c r="C187" s="47" t="s">
        <v>429</v>
      </c>
      <c r="D187" s="47" t="s">
        <v>446</v>
      </c>
      <c r="E187" s="50">
        <v>75</v>
      </c>
      <c r="F187" s="50">
        <v>5</v>
      </c>
      <c r="G187" s="50" t="s">
        <v>393</v>
      </c>
      <c r="H187" s="51">
        <v>932272886969</v>
      </c>
      <c r="I187" s="50">
        <v>7607442015</v>
      </c>
      <c r="J187" s="49"/>
    </row>
    <row r="188" spans="2:10" x14ac:dyDescent="0.25">
      <c r="B188" s="47">
        <f t="shared" si="7"/>
        <v>49</v>
      </c>
      <c r="C188" s="47" t="s">
        <v>446</v>
      </c>
      <c r="D188" s="47" t="s">
        <v>426</v>
      </c>
      <c r="E188" s="50">
        <v>75</v>
      </c>
      <c r="F188" s="50">
        <v>5</v>
      </c>
      <c r="G188" s="50" t="s">
        <v>394</v>
      </c>
      <c r="H188" s="51">
        <v>995222576307</v>
      </c>
      <c r="I188" s="50">
        <v>847836314</v>
      </c>
      <c r="J188" s="49"/>
    </row>
    <row r="189" spans="2:10" x14ac:dyDescent="0.25">
      <c r="B189" s="47">
        <f t="shared" si="7"/>
        <v>50</v>
      </c>
      <c r="C189" s="47" t="s">
        <v>446</v>
      </c>
      <c r="D189" s="47" t="s">
        <v>426</v>
      </c>
      <c r="E189" s="50">
        <v>75</v>
      </c>
      <c r="F189" s="50">
        <v>7</v>
      </c>
      <c r="G189" s="50" t="s">
        <v>395</v>
      </c>
      <c r="H189" s="51">
        <v>646052957711</v>
      </c>
      <c r="I189" s="50">
        <v>9328297213</v>
      </c>
      <c r="J189" s="49"/>
    </row>
    <row r="190" spans="2:10" x14ac:dyDescent="0.25">
      <c r="B190" s="47">
        <f t="shared" si="7"/>
        <v>51</v>
      </c>
      <c r="C190" s="47" t="s">
        <v>445</v>
      </c>
      <c r="D190" s="47" t="s">
        <v>447</v>
      </c>
      <c r="E190" s="50">
        <v>75</v>
      </c>
      <c r="F190" s="50">
        <v>8</v>
      </c>
      <c r="G190" s="50" t="s">
        <v>396</v>
      </c>
      <c r="H190" s="51">
        <v>243958911887</v>
      </c>
      <c r="I190" s="50">
        <v>8756272934</v>
      </c>
      <c r="J190" s="49"/>
    </row>
    <row r="191" spans="2:10" x14ac:dyDescent="0.25">
      <c r="B191" s="47">
        <f t="shared" si="7"/>
        <v>52</v>
      </c>
      <c r="C191" s="47" t="s">
        <v>445</v>
      </c>
      <c r="D191" s="47" t="s">
        <v>447</v>
      </c>
      <c r="E191" s="50">
        <v>75</v>
      </c>
      <c r="F191" s="50">
        <v>6</v>
      </c>
      <c r="G191" s="50" t="s">
        <v>397</v>
      </c>
      <c r="H191" s="51">
        <v>941654851835</v>
      </c>
      <c r="I191" s="50">
        <v>9514414900</v>
      </c>
      <c r="J191" s="49"/>
    </row>
    <row r="192" spans="2:10" x14ac:dyDescent="0.25">
      <c r="B192" s="47">
        <f t="shared" si="7"/>
        <v>53</v>
      </c>
      <c r="C192" s="47" t="s">
        <v>445</v>
      </c>
      <c r="D192" s="47" t="s">
        <v>447</v>
      </c>
      <c r="E192" s="50">
        <v>75</v>
      </c>
      <c r="F192" s="50">
        <v>6</v>
      </c>
      <c r="G192" s="50" t="s">
        <v>399</v>
      </c>
      <c r="H192" s="51">
        <v>810455787316</v>
      </c>
      <c r="I192" s="50">
        <v>9793107743</v>
      </c>
      <c r="J192" s="49"/>
    </row>
    <row r="193" spans="2:10" x14ac:dyDescent="0.25">
      <c r="B193" s="47">
        <f t="shared" si="7"/>
        <v>54</v>
      </c>
      <c r="C193" s="47" t="s">
        <v>448</v>
      </c>
      <c r="D193" s="47" t="s">
        <v>441</v>
      </c>
      <c r="E193" s="50">
        <v>75</v>
      </c>
      <c r="F193" s="50">
        <v>7</v>
      </c>
      <c r="G193" s="50" t="s">
        <v>400</v>
      </c>
      <c r="H193" s="51">
        <v>472931646149</v>
      </c>
      <c r="I193" s="50">
        <v>8360346873</v>
      </c>
      <c r="J193" s="49"/>
    </row>
    <row r="194" spans="2:10" x14ac:dyDescent="0.25">
      <c r="B194" s="47">
        <f t="shared" si="7"/>
        <v>55</v>
      </c>
      <c r="C194" s="47" t="s">
        <v>448</v>
      </c>
      <c r="D194" s="47" t="s">
        <v>441</v>
      </c>
      <c r="E194" s="50">
        <v>75</v>
      </c>
      <c r="F194" s="50">
        <v>9</v>
      </c>
      <c r="G194" s="50" t="s">
        <v>401</v>
      </c>
      <c r="H194" s="51">
        <v>741268458412</v>
      </c>
      <c r="I194" s="50">
        <v>7388719883</v>
      </c>
      <c r="J194" s="49"/>
    </row>
    <row r="195" spans="2:10" x14ac:dyDescent="0.25">
      <c r="F195" s="2">
        <v>311</v>
      </c>
    </row>
  </sheetData>
  <mergeCells count="2">
    <mergeCell ref="F2:G2"/>
    <mergeCell ref="S3:T3"/>
  </mergeCells>
  <pageMargins left="0.7" right="0.7" top="0.75" bottom="0.75" header="0.3" footer="0.3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63"/>
  <sheetViews>
    <sheetView topLeftCell="I1" zoomScale="77" zoomScaleNormal="77" workbookViewId="0">
      <selection activeCell="X22" sqref="X22:AB22"/>
    </sheetView>
  </sheetViews>
  <sheetFormatPr defaultRowHeight="15" x14ac:dyDescent="0.25"/>
  <cols>
    <col min="2" max="2" width="19.28515625" customWidth="1"/>
    <col min="3" max="3" width="23.28515625" customWidth="1"/>
    <col min="4" max="5" width="12" hidden="1" customWidth="1"/>
    <col min="6" max="6" width="18.140625" hidden="1" customWidth="1"/>
    <col min="13" max="13" width="22" customWidth="1"/>
    <col min="16" max="16" width="17.85546875" customWidth="1"/>
    <col min="17" max="17" width="24.7109375" customWidth="1"/>
    <col min="18" max="18" width="17.42578125" customWidth="1"/>
    <col min="30" max="30" width="18.140625" bestFit="1" customWidth="1"/>
  </cols>
  <sheetData>
    <row r="2" spans="1:32" x14ac:dyDescent="0.25">
      <c r="A2" s="37">
        <v>1</v>
      </c>
      <c r="B2" s="37" t="s">
        <v>258</v>
      </c>
      <c r="C2" s="44">
        <v>941651851835</v>
      </c>
      <c r="D2" s="37" t="s">
        <v>259</v>
      </c>
      <c r="E2" s="37" t="s">
        <v>194</v>
      </c>
      <c r="F2" s="37" t="s">
        <v>260</v>
      </c>
    </row>
    <row r="3" spans="1:32" x14ac:dyDescent="0.25">
      <c r="A3" s="37">
        <v>2</v>
      </c>
      <c r="B3" s="37" t="s">
        <v>261</v>
      </c>
      <c r="C3" s="44">
        <v>691802152431</v>
      </c>
      <c r="D3" s="37" t="s">
        <v>262</v>
      </c>
      <c r="E3" s="37" t="s">
        <v>194</v>
      </c>
      <c r="F3" s="37" t="s">
        <v>260</v>
      </c>
      <c r="L3" t="s">
        <v>378</v>
      </c>
    </row>
    <row r="4" spans="1:32" x14ac:dyDescent="0.25">
      <c r="A4" s="37">
        <v>3</v>
      </c>
      <c r="B4" s="37" t="s">
        <v>263</v>
      </c>
      <c r="C4" s="44">
        <v>473525717545</v>
      </c>
      <c r="D4" s="37" t="s">
        <v>264</v>
      </c>
      <c r="E4" s="37" t="s">
        <v>194</v>
      </c>
      <c r="F4" s="37" t="s">
        <v>260</v>
      </c>
      <c r="L4" s="39">
        <v>1</v>
      </c>
      <c r="M4" s="39"/>
      <c r="N4" s="39">
        <v>90</v>
      </c>
      <c r="O4" s="39">
        <v>6</v>
      </c>
      <c r="P4" s="39" t="s">
        <v>243</v>
      </c>
      <c r="Q4" s="40">
        <v>514739905811</v>
      </c>
      <c r="R4" s="39">
        <v>9428856024</v>
      </c>
    </row>
    <row r="5" spans="1:32" x14ac:dyDescent="0.25">
      <c r="A5" s="37">
        <v>4</v>
      </c>
      <c r="B5" s="37" t="s">
        <v>265</v>
      </c>
      <c r="C5" s="44">
        <v>362824915830</v>
      </c>
      <c r="D5" s="37" t="s">
        <v>266</v>
      </c>
      <c r="E5" s="37" t="s">
        <v>194</v>
      </c>
      <c r="F5" s="37" t="s">
        <v>260</v>
      </c>
      <c r="L5" s="37">
        <v>2</v>
      </c>
      <c r="M5" s="37"/>
      <c r="N5" s="27">
        <v>90</v>
      </c>
      <c r="O5" s="37">
        <v>2</v>
      </c>
      <c r="P5" s="37" t="s">
        <v>244</v>
      </c>
      <c r="Q5" s="44">
        <v>274446995215</v>
      </c>
      <c r="R5" s="27"/>
    </row>
    <row r="6" spans="1:32" x14ac:dyDescent="0.25">
      <c r="A6" s="37">
        <v>5</v>
      </c>
      <c r="B6" s="37" t="s">
        <v>267</v>
      </c>
      <c r="C6" s="44">
        <v>596450091930</v>
      </c>
      <c r="D6" s="37" t="s">
        <v>268</v>
      </c>
      <c r="E6" s="37" t="s">
        <v>194</v>
      </c>
      <c r="F6" s="37" t="s">
        <v>260</v>
      </c>
      <c r="L6" s="39">
        <v>3</v>
      </c>
      <c r="M6" s="37"/>
      <c r="N6" s="27">
        <v>75</v>
      </c>
      <c r="O6" s="37">
        <v>5</v>
      </c>
      <c r="P6" s="37" t="s">
        <v>245</v>
      </c>
      <c r="Q6" s="19"/>
      <c r="R6" s="27"/>
    </row>
    <row r="7" spans="1:32" x14ac:dyDescent="0.25">
      <c r="A7" s="37">
        <v>6</v>
      </c>
      <c r="B7" s="37" t="s">
        <v>269</v>
      </c>
      <c r="C7" s="44">
        <v>720534436313</v>
      </c>
      <c r="D7" s="37" t="s">
        <v>270</v>
      </c>
      <c r="E7" s="37" t="s">
        <v>194</v>
      </c>
      <c r="F7" s="37" t="s">
        <v>260</v>
      </c>
      <c r="I7" s="15"/>
      <c r="L7" s="37">
        <v>4</v>
      </c>
      <c r="M7" s="37"/>
      <c r="N7" s="27">
        <v>75</v>
      </c>
      <c r="O7" s="37">
        <v>5</v>
      </c>
      <c r="P7" s="37" t="s">
        <v>246</v>
      </c>
      <c r="Q7" s="19"/>
      <c r="R7" s="27"/>
      <c r="X7" s="47">
        <f t="shared" ref="X7:X19" si="0">1+X6</f>
        <v>1</v>
      </c>
      <c r="Y7" s="49"/>
      <c r="Z7" s="49"/>
      <c r="AA7" s="50">
        <v>63</v>
      </c>
      <c r="AB7" s="50">
        <v>8</v>
      </c>
      <c r="AC7" s="50" t="s">
        <v>385</v>
      </c>
      <c r="AD7" s="51">
        <v>936373715739</v>
      </c>
      <c r="AE7" s="50">
        <v>7408158667</v>
      </c>
      <c r="AF7" s="49"/>
    </row>
    <row r="8" spans="1:32" x14ac:dyDescent="0.25">
      <c r="A8" s="37">
        <v>7</v>
      </c>
      <c r="B8" s="37" t="s">
        <v>271</v>
      </c>
      <c r="C8" s="44">
        <v>810455781736</v>
      </c>
      <c r="D8" s="37" t="s">
        <v>272</v>
      </c>
      <c r="E8" s="37" t="s">
        <v>194</v>
      </c>
      <c r="F8" s="37" t="s">
        <v>260</v>
      </c>
      <c r="L8" s="39">
        <v>5</v>
      </c>
      <c r="M8" s="37"/>
      <c r="N8" s="27">
        <v>75</v>
      </c>
      <c r="O8" s="37">
        <v>4</v>
      </c>
      <c r="P8" s="37" t="s">
        <v>247</v>
      </c>
      <c r="Q8" s="19"/>
      <c r="R8" s="27"/>
      <c r="X8" s="47">
        <f t="shared" si="0"/>
        <v>2</v>
      </c>
      <c r="Y8" s="49"/>
      <c r="Z8" s="49"/>
      <c r="AA8" s="50">
        <v>63</v>
      </c>
      <c r="AB8" s="50">
        <v>12</v>
      </c>
      <c r="AC8" s="50" t="s">
        <v>386</v>
      </c>
      <c r="AD8" s="51">
        <v>924402498772</v>
      </c>
      <c r="AE8" s="50">
        <v>9918311745</v>
      </c>
      <c r="AF8" s="49"/>
    </row>
    <row r="9" spans="1:32" x14ac:dyDescent="0.25">
      <c r="A9" s="37">
        <v>8</v>
      </c>
      <c r="B9" s="37" t="s">
        <v>273</v>
      </c>
      <c r="C9" s="44">
        <v>932272886963</v>
      </c>
      <c r="D9" s="37" t="s">
        <v>274</v>
      </c>
      <c r="E9" s="37" t="s">
        <v>194</v>
      </c>
      <c r="F9" s="37" t="s">
        <v>260</v>
      </c>
      <c r="L9" s="37">
        <v>6</v>
      </c>
      <c r="N9" s="42">
        <v>63</v>
      </c>
      <c r="O9" s="2">
        <v>7</v>
      </c>
      <c r="P9" s="2" t="s">
        <v>248</v>
      </c>
      <c r="Q9" s="3"/>
      <c r="X9" s="47">
        <f t="shared" si="0"/>
        <v>3</v>
      </c>
      <c r="Y9" s="49"/>
      <c r="Z9" s="49"/>
      <c r="AA9" s="50">
        <v>63</v>
      </c>
      <c r="AB9" s="50">
        <v>14</v>
      </c>
      <c r="AC9" s="50" t="s">
        <v>387</v>
      </c>
      <c r="AD9" s="51"/>
      <c r="AE9" s="50"/>
      <c r="AF9" s="49"/>
    </row>
    <row r="10" spans="1:32" x14ac:dyDescent="0.25">
      <c r="A10" s="37">
        <v>9</v>
      </c>
      <c r="B10" s="37" t="s">
        <v>275</v>
      </c>
      <c r="C10" s="44">
        <v>274446995215</v>
      </c>
      <c r="D10" s="37" t="s">
        <v>276</v>
      </c>
      <c r="E10" s="37" t="s">
        <v>194</v>
      </c>
      <c r="F10" s="37" t="s">
        <v>260</v>
      </c>
      <c r="L10" s="39">
        <v>7</v>
      </c>
      <c r="N10" s="42">
        <v>63</v>
      </c>
      <c r="O10" s="2">
        <v>14</v>
      </c>
      <c r="P10" s="2" t="s">
        <v>249</v>
      </c>
      <c r="Q10" s="3"/>
      <c r="X10" s="47">
        <f t="shared" si="0"/>
        <v>4</v>
      </c>
      <c r="Y10" s="49"/>
      <c r="Z10" s="49"/>
      <c r="AA10" s="50">
        <v>90</v>
      </c>
      <c r="AB10" s="50">
        <v>9</v>
      </c>
      <c r="AC10" s="50" t="s">
        <v>388</v>
      </c>
      <c r="AD10" s="51">
        <v>691802152431</v>
      </c>
      <c r="AE10" s="50">
        <v>9651519793</v>
      </c>
      <c r="AF10" s="49"/>
    </row>
    <row r="11" spans="1:32" x14ac:dyDescent="0.25">
      <c r="A11" s="37">
        <v>10</v>
      </c>
      <c r="B11" s="37" t="s">
        <v>277</v>
      </c>
      <c r="C11" s="44">
        <v>433206465493</v>
      </c>
      <c r="D11" s="37" t="s">
        <v>278</v>
      </c>
      <c r="E11" s="37" t="s">
        <v>194</v>
      </c>
      <c r="F11" s="37" t="s">
        <v>260</v>
      </c>
      <c r="L11" s="37">
        <v>8</v>
      </c>
      <c r="N11" s="42">
        <v>90</v>
      </c>
      <c r="O11" s="2">
        <v>3</v>
      </c>
      <c r="P11" s="2" t="s">
        <v>250</v>
      </c>
      <c r="Q11" s="3"/>
      <c r="X11" s="47">
        <f t="shared" si="0"/>
        <v>5</v>
      </c>
      <c r="Y11" s="49"/>
      <c r="Z11" s="49"/>
      <c r="AA11" s="50">
        <v>63</v>
      </c>
      <c r="AB11" s="50">
        <v>6</v>
      </c>
      <c r="AC11" s="50" t="s">
        <v>389</v>
      </c>
      <c r="AD11" s="51">
        <v>364595866090</v>
      </c>
      <c r="AE11" s="50">
        <v>7506805429</v>
      </c>
      <c r="AF11" s="49"/>
    </row>
    <row r="12" spans="1:32" x14ac:dyDescent="0.25">
      <c r="A12" s="37">
        <v>11</v>
      </c>
      <c r="B12" s="37" t="s">
        <v>279</v>
      </c>
      <c r="C12" s="44">
        <v>912648375160</v>
      </c>
      <c r="D12" s="37" t="s">
        <v>280</v>
      </c>
      <c r="E12" s="37" t="s">
        <v>194</v>
      </c>
      <c r="F12" s="37" t="s">
        <v>260</v>
      </c>
      <c r="L12" s="39">
        <v>9</v>
      </c>
      <c r="N12" s="42">
        <v>75</v>
      </c>
      <c r="O12" s="2">
        <v>3</v>
      </c>
      <c r="P12" s="2" t="s">
        <v>251</v>
      </c>
      <c r="Q12" s="3"/>
      <c r="X12" s="47">
        <f t="shared" si="0"/>
        <v>6</v>
      </c>
      <c r="Y12" s="49"/>
      <c r="Z12" s="49"/>
      <c r="AA12" s="50">
        <v>63</v>
      </c>
      <c r="AB12" s="50">
        <v>8</v>
      </c>
      <c r="AC12" s="50" t="s">
        <v>390</v>
      </c>
      <c r="AD12" s="51">
        <v>804541782826</v>
      </c>
      <c r="AE12" s="50">
        <v>9839723117</v>
      </c>
      <c r="AF12" s="49"/>
    </row>
    <row r="13" spans="1:32" x14ac:dyDescent="0.25">
      <c r="A13" s="37">
        <v>12</v>
      </c>
      <c r="B13" s="37" t="s">
        <v>281</v>
      </c>
      <c r="C13" s="44">
        <v>759035404277</v>
      </c>
      <c r="D13" s="37" t="s">
        <v>282</v>
      </c>
      <c r="E13" s="37" t="s">
        <v>194</v>
      </c>
      <c r="F13" s="37" t="s">
        <v>260</v>
      </c>
      <c r="L13" s="37">
        <v>10</v>
      </c>
      <c r="N13" s="42">
        <v>75</v>
      </c>
      <c r="O13" s="2">
        <v>8</v>
      </c>
      <c r="P13" s="2" t="s">
        <v>252</v>
      </c>
      <c r="Q13" s="3"/>
      <c r="X13" s="47">
        <f t="shared" si="0"/>
        <v>7</v>
      </c>
      <c r="Y13" s="49"/>
      <c r="Z13" s="49"/>
      <c r="AA13" s="50">
        <v>63</v>
      </c>
      <c r="AB13" s="50">
        <v>6</v>
      </c>
      <c r="AC13" s="50" t="s">
        <v>391</v>
      </c>
      <c r="AD13" s="51">
        <v>635772314374</v>
      </c>
      <c r="AE13" s="50">
        <v>8896069107</v>
      </c>
      <c r="AF13" s="49"/>
    </row>
    <row r="14" spans="1:32" x14ac:dyDescent="0.25">
      <c r="A14" s="37">
        <v>13</v>
      </c>
      <c r="B14" s="37" t="s">
        <v>283</v>
      </c>
      <c r="C14" s="44">
        <v>814534985731</v>
      </c>
      <c r="D14" s="37" t="s">
        <v>284</v>
      </c>
      <c r="E14" s="37" t="s">
        <v>194</v>
      </c>
      <c r="F14" s="37" t="s">
        <v>260</v>
      </c>
      <c r="L14" s="39">
        <v>11</v>
      </c>
      <c r="N14" s="42">
        <v>75</v>
      </c>
      <c r="O14" s="2">
        <v>4</v>
      </c>
      <c r="P14" s="2" t="s">
        <v>253</v>
      </c>
      <c r="Q14" s="3"/>
      <c r="X14" s="47">
        <f t="shared" si="0"/>
        <v>8</v>
      </c>
      <c r="Y14" s="49"/>
      <c r="Z14" s="49"/>
      <c r="AA14" s="50">
        <v>63</v>
      </c>
      <c r="AB14" s="50">
        <v>3</v>
      </c>
      <c r="AC14" s="50" t="s">
        <v>392</v>
      </c>
      <c r="AD14" s="51">
        <v>405497879163</v>
      </c>
      <c r="AE14" s="50">
        <v>9188614552</v>
      </c>
    </row>
    <row r="15" spans="1:32" x14ac:dyDescent="0.25">
      <c r="A15" s="37">
        <v>14</v>
      </c>
      <c r="B15" s="37" t="s">
        <v>285</v>
      </c>
      <c r="C15" s="44">
        <v>386416484257</v>
      </c>
      <c r="D15" s="37" t="s">
        <v>286</v>
      </c>
      <c r="E15" s="37" t="s">
        <v>194</v>
      </c>
      <c r="F15" s="37" t="s">
        <v>260</v>
      </c>
      <c r="L15" s="37">
        <v>12</v>
      </c>
      <c r="N15" s="42">
        <v>90</v>
      </c>
      <c r="O15" s="2">
        <v>6</v>
      </c>
      <c r="P15" s="2" t="s">
        <v>254</v>
      </c>
      <c r="Q15" s="3"/>
      <c r="X15" s="47">
        <f t="shared" si="0"/>
        <v>9</v>
      </c>
      <c r="Y15" s="49"/>
      <c r="Z15" s="49"/>
      <c r="AA15" s="50">
        <v>110</v>
      </c>
      <c r="AB15" s="50">
        <v>10</v>
      </c>
      <c r="AC15" s="50" t="s">
        <v>283</v>
      </c>
      <c r="AD15" s="51">
        <v>814534985731</v>
      </c>
      <c r="AE15" s="50">
        <v>9369944524</v>
      </c>
    </row>
    <row r="16" spans="1:32" x14ac:dyDescent="0.25">
      <c r="A16" s="37">
        <v>15</v>
      </c>
      <c r="B16" s="37" t="s">
        <v>287</v>
      </c>
      <c r="C16" s="44">
        <v>744407882871</v>
      </c>
      <c r="D16" s="37" t="s">
        <v>288</v>
      </c>
      <c r="E16" s="37" t="s">
        <v>194</v>
      </c>
      <c r="F16" s="37" t="s">
        <v>260</v>
      </c>
      <c r="L16" s="39">
        <v>13</v>
      </c>
      <c r="N16" s="42">
        <v>75</v>
      </c>
      <c r="O16" s="2">
        <v>5</v>
      </c>
      <c r="P16" s="2" t="s">
        <v>255</v>
      </c>
      <c r="Q16" s="3"/>
      <c r="X16" s="47">
        <f t="shared" si="0"/>
        <v>10</v>
      </c>
      <c r="Y16" s="49"/>
      <c r="Z16" s="49"/>
      <c r="AA16" s="50">
        <v>110</v>
      </c>
      <c r="AB16" s="50">
        <v>3</v>
      </c>
      <c r="AC16" s="50" t="s">
        <v>402</v>
      </c>
      <c r="AD16" s="51">
        <v>987700838934</v>
      </c>
      <c r="AE16" s="50">
        <v>8874832607</v>
      </c>
    </row>
    <row r="17" spans="1:31" x14ac:dyDescent="0.25">
      <c r="A17" s="37">
        <v>16</v>
      </c>
      <c r="B17" s="37" t="s">
        <v>289</v>
      </c>
      <c r="C17" s="44">
        <v>936373715739</v>
      </c>
      <c r="D17" s="37" t="s">
        <v>290</v>
      </c>
      <c r="E17" s="37" t="s">
        <v>194</v>
      </c>
      <c r="F17" s="37" t="s">
        <v>260</v>
      </c>
      <c r="L17" s="37">
        <v>14</v>
      </c>
      <c r="N17" s="42">
        <v>75</v>
      </c>
      <c r="O17" s="2">
        <v>2</v>
      </c>
      <c r="P17" s="2" t="s">
        <v>256</v>
      </c>
      <c r="Q17" s="3"/>
      <c r="X17" s="47">
        <f t="shared" si="0"/>
        <v>11</v>
      </c>
      <c r="Y17" s="49"/>
      <c r="Z17" s="49"/>
      <c r="AA17" s="50">
        <v>110</v>
      </c>
      <c r="AB17" s="50">
        <v>4</v>
      </c>
      <c r="AC17" s="50" t="s">
        <v>403</v>
      </c>
      <c r="AD17" s="51">
        <v>765664203709</v>
      </c>
      <c r="AE17" s="50">
        <v>9918609107</v>
      </c>
    </row>
    <row r="18" spans="1:31" x14ac:dyDescent="0.25">
      <c r="A18" s="37">
        <v>17</v>
      </c>
      <c r="B18" s="37" t="s">
        <v>291</v>
      </c>
      <c r="C18" s="44">
        <v>411160850574</v>
      </c>
      <c r="D18" s="37" t="s">
        <v>292</v>
      </c>
      <c r="E18" s="37" t="s">
        <v>194</v>
      </c>
      <c r="F18" s="37" t="s">
        <v>260</v>
      </c>
      <c r="L18" s="39">
        <v>15</v>
      </c>
      <c r="N18" s="42">
        <v>75</v>
      </c>
      <c r="O18" s="2">
        <v>4</v>
      </c>
      <c r="P18" s="2" t="s">
        <v>257</v>
      </c>
      <c r="Q18" s="3"/>
      <c r="X18" s="47">
        <f t="shared" si="0"/>
        <v>12</v>
      </c>
      <c r="Y18" s="49"/>
      <c r="Z18" s="49"/>
      <c r="AA18" s="50">
        <v>110</v>
      </c>
      <c r="AB18" s="50">
        <v>3</v>
      </c>
      <c r="AC18" s="50" t="s">
        <v>404</v>
      </c>
      <c r="AD18" s="51">
        <v>759035404277</v>
      </c>
      <c r="AE18" s="50">
        <v>9170515329</v>
      </c>
    </row>
    <row r="19" spans="1:31" x14ac:dyDescent="0.25">
      <c r="A19" s="37">
        <v>18</v>
      </c>
      <c r="B19" s="37" t="s">
        <v>293</v>
      </c>
      <c r="C19" s="44">
        <v>987700838934</v>
      </c>
      <c r="D19" s="37" t="s">
        <v>294</v>
      </c>
      <c r="E19" s="37" t="s">
        <v>194</v>
      </c>
      <c r="F19" s="37" t="s">
        <v>260</v>
      </c>
      <c r="N19" s="42">
        <v>75</v>
      </c>
      <c r="O19" s="2">
        <v>6</v>
      </c>
      <c r="P19" s="2" t="s">
        <v>379</v>
      </c>
      <c r="Q19" s="46">
        <v>551899462671</v>
      </c>
      <c r="R19" s="15">
        <v>9621201311</v>
      </c>
      <c r="X19" s="47">
        <f t="shared" si="0"/>
        <v>13</v>
      </c>
      <c r="Y19" s="49"/>
      <c r="Z19" s="49"/>
      <c r="AA19" s="50">
        <v>110</v>
      </c>
      <c r="AB19" s="50">
        <v>4</v>
      </c>
      <c r="AC19" s="50" t="s">
        <v>405</v>
      </c>
      <c r="AD19" s="51">
        <v>630585264496</v>
      </c>
      <c r="AE19" s="50">
        <v>9682703817</v>
      </c>
    </row>
    <row r="20" spans="1:31" x14ac:dyDescent="0.25">
      <c r="A20" s="37">
        <v>19</v>
      </c>
      <c r="B20" s="37" t="s">
        <v>295</v>
      </c>
      <c r="C20" s="44">
        <v>924282964317</v>
      </c>
      <c r="D20" s="37" t="s">
        <v>296</v>
      </c>
      <c r="E20" s="37" t="s">
        <v>194</v>
      </c>
      <c r="F20" s="37" t="s">
        <v>260</v>
      </c>
      <c r="N20" s="42">
        <v>90</v>
      </c>
      <c r="O20" s="2">
        <v>4</v>
      </c>
      <c r="P20" s="2" t="s">
        <v>380</v>
      </c>
      <c r="Q20" s="46">
        <v>789414087763</v>
      </c>
      <c r="R20" s="15">
        <v>912548950</v>
      </c>
      <c r="X20" s="50">
        <v>110</v>
      </c>
      <c r="Y20" s="50">
        <v>3</v>
      </c>
      <c r="Z20" s="50" t="s">
        <v>419</v>
      </c>
      <c r="AA20" s="51">
        <v>338844538514</v>
      </c>
      <c r="AB20" s="50">
        <v>8090897283</v>
      </c>
    </row>
    <row r="21" spans="1:31" x14ac:dyDescent="0.25">
      <c r="A21" s="37">
        <v>20</v>
      </c>
      <c r="B21" s="37" t="s">
        <v>297</v>
      </c>
      <c r="C21" s="44">
        <v>597330839648</v>
      </c>
      <c r="D21" s="37" t="s">
        <v>298</v>
      </c>
      <c r="E21" s="37" t="s">
        <v>194</v>
      </c>
      <c r="F21" s="37" t="s">
        <v>260</v>
      </c>
      <c r="N21" s="42">
        <v>90</v>
      </c>
      <c r="O21" s="2">
        <v>9</v>
      </c>
      <c r="P21" s="2" t="s">
        <v>381</v>
      </c>
      <c r="Q21" s="46">
        <v>977089865826</v>
      </c>
      <c r="R21" s="15">
        <v>9919808702</v>
      </c>
      <c r="X21" s="50">
        <v>110</v>
      </c>
      <c r="Y21" s="50">
        <v>5</v>
      </c>
      <c r="Z21" s="50" t="s">
        <v>420</v>
      </c>
      <c r="AA21" s="51">
        <v>345856746743</v>
      </c>
      <c r="AB21" s="50">
        <v>8737838711</v>
      </c>
    </row>
    <row r="22" spans="1:31" x14ac:dyDescent="0.25">
      <c r="A22" s="37">
        <v>21</v>
      </c>
      <c r="B22" s="37" t="s">
        <v>299</v>
      </c>
      <c r="C22" s="44">
        <v>766664203709</v>
      </c>
      <c r="D22" s="37" t="s">
        <v>300</v>
      </c>
      <c r="E22" s="37" t="s">
        <v>194</v>
      </c>
      <c r="F22" s="37" t="s">
        <v>260</v>
      </c>
      <c r="N22" s="42">
        <v>90</v>
      </c>
      <c r="O22" s="2">
        <v>6</v>
      </c>
      <c r="P22" s="2" t="s">
        <v>382</v>
      </c>
      <c r="Q22" s="46">
        <v>541153734920</v>
      </c>
      <c r="R22" s="15">
        <v>7843983946</v>
      </c>
      <c r="X22" s="50">
        <v>63</v>
      </c>
      <c r="Y22" s="50">
        <v>9</v>
      </c>
      <c r="Z22" s="50" t="s">
        <v>398</v>
      </c>
      <c r="AA22" s="51">
        <v>912648375160</v>
      </c>
      <c r="AB22" s="50">
        <v>9838478073</v>
      </c>
    </row>
    <row r="23" spans="1:31" x14ac:dyDescent="0.25">
      <c r="A23" s="37">
        <v>22</v>
      </c>
      <c r="B23" s="37" t="s">
        <v>301</v>
      </c>
      <c r="C23" s="44">
        <v>759159386472</v>
      </c>
      <c r="D23" s="37" t="s">
        <v>302</v>
      </c>
      <c r="E23" s="37" t="s">
        <v>194</v>
      </c>
      <c r="F23" s="37" t="s">
        <v>260</v>
      </c>
      <c r="N23" s="42">
        <v>63</v>
      </c>
      <c r="O23" s="2">
        <v>6</v>
      </c>
      <c r="P23" s="2" t="s">
        <v>383</v>
      </c>
      <c r="Q23" s="46">
        <v>810889149162</v>
      </c>
      <c r="R23" s="15">
        <v>8052115593</v>
      </c>
    </row>
    <row r="24" spans="1:31" x14ac:dyDescent="0.25">
      <c r="A24" s="37">
        <v>23</v>
      </c>
      <c r="B24" s="37" t="s">
        <v>303</v>
      </c>
      <c r="C24" s="44">
        <v>810889149162</v>
      </c>
      <c r="D24" s="37" t="s">
        <v>304</v>
      </c>
      <c r="E24" s="37" t="s">
        <v>194</v>
      </c>
      <c r="F24" s="37" t="s">
        <v>260</v>
      </c>
      <c r="N24" s="42">
        <v>63</v>
      </c>
      <c r="O24" s="2">
        <v>9</v>
      </c>
      <c r="P24" s="2" t="s">
        <v>384</v>
      </c>
      <c r="Q24" s="46">
        <v>724019164691</v>
      </c>
      <c r="R24" s="15">
        <v>7408158667</v>
      </c>
    </row>
    <row r="25" spans="1:31" x14ac:dyDescent="0.25">
      <c r="A25" s="37">
        <v>24</v>
      </c>
      <c r="B25" s="37" t="s">
        <v>305</v>
      </c>
      <c r="C25" s="44">
        <v>435471987514</v>
      </c>
      <c r="D25" s="37" t="s">
        <v>306</v>
      </c>
      <c r="E25" s="37" t="s">
        <v>194</v>
      </c>
      <c r="F25" s="37" t="s">
        <v>260</v>
      </c>
      <c r="N25" s="42">
        <v>63</v>
      </c>
      <c r="O25" s="2">
        <v>8</v>
      </c>
      <c r="P25" s="2" t="s">
        <v>385</v>
      </c>
      <c r="Q25" s="46">
        <v>936373715739</v>
      </c>
      <c r="R25" s="15">
        <v>7408158667</v>
      </c>
    </row>
    <row r="26" spans="1:31" x14ac:dyDescent="0.25">
      <c r="A26" s="37">
        <v>25</v>
      </c>
      <c r="B26" s="37" t="s">
        <v>307</v>
      </c>
      <c r="C26" s="44">
        <v>444126186457</v>
      </c>
      <c r="D26" s="37" t="s">
        <v>308</v>
      </c>
      <c r="E26" s="37" t="s">
        <v>194</v>
      </c>
      <c r="F26" s="37" t="s">
        <v>260</v>
      </c>
      <c r="N26" s="42">
        <v>63</v>
      </c>
      <c r="O26" s="2">
        <v>12</v>
      </c>
      <c r="P26" s="2" t="s">
        <v>386</v>
      </c>
      <c r="Q26" s="46">
        <v>924402498772</v>
      </c>
      <c r="R26" s="15">
        <v>9918311745</v>
      </c>
    </row>
    <row r="27" spans="1:31" x14ac:dyDescent="0.25">
      <c r="A27" s="37">
        <v>26</v>
      </c>
      <c r="B27" s="37" t="s">
        <v>309</v>
      </c>
      <c r="C27" s="44">
        <v>637762038407</v>
      </c>
      <c r="D27" s="37" t="s">
        <v>310</v>
      </c>
      <c r="E27" s="37" t="s">
        <v>194</v>
      </c>
      <c r="F27" s="37" t="s">
        <v>260</v>
      </c>
      <c r="N27" s="42">
        <v>63</v>
      </c>
      <c r="O27" s="2">
        <v>14</v>
      </c>
      <c r="P27" s="2" t="s">
        <v>387</v>
      </c>
      <c r="Q27" s="46"/>
      <c r="R27" s="2"/>
    </row>
    <row r="28" spans="1:31" x14ac:dyDescent="0.25">
      <c r="A28" s="37">
        <v>27</v>
      </c>
      <c r="B28" s="37" t="s">
        <v>311</v>
      </c>
      <c r="C28" s="44">
        <v>995222576307</v>
      </c>
      <c r="D28" s="37" t="s">
        <v>312</v>
      </c>
      <c r="E28" s="37" t="s">
        <v>194</v>
      </c>
      <c r="F28" s="37" t="s">
        <v>260</v>
      </c>
      <c r="N28" s="42">
        <v>90</v>
      </c>
      <c r="O28" s="2">
        <v>9</v>
      </c>
      <c r="P28" s="2" t="s">
        <v>388</v>
      </c>
      <c r="Q28" s="46">
        <v>691802152431</v>
      </c>
      <c r="R28" s="15">
        <v>9651519793</v>
      </c>
    </row>
    <row r="29" spans="1:31" x14ac:dyDescent="0.25">
      <c r="A29" s="37">
        <v>28</v>
      </c>
      <c r="B29" s="37" t="s">
        <v>313</v>
      </c>
      <c r="C29" s="44">
        <v>253311190514</v>
      </c>
      <c r="D29" s="37" t="s">
        <v>314</v>
      </c>
      <c r="E29" s="37" t="s">
        <v>194</v>
      </c>
      <c r="F29" s="37" t="s">
        <v>260</v>
      </c>
      <c r="N29" s="42">
        <v>63</v>
      </c>
      <c r="O29" s="2">
        <v>6</v>
      </c>
      <c r="P29" s="2" t="s">
        <v>389</v>
      </c>
      <c r="Q29" s="46">
        <v>364595866090</v>
      </c>
      <c r="R29" s="15">
        <v>7506805429</v>
      </c>
    </row>
    <row r="30" spans="1:31" x14ac:dyDescent="0.25">
      <c r="A30" s="37">
        <v>29</v>
      </c>
      <c r="B30" s="37" t="s">
        <v>315</v>
      </c>
      <c r="C30" s="44">
        <v>405497879163</v>
      </c>
      <c r="D30" s="37" t="s">
        <v>316</v>
      </c>
      <c r="E30" s="37" t="s">
        <v>194</v>
      </c>
      <c r="F30" s="37" t="s">
        <v>260</v>
      </c>
      <c r="N30" s="42">
        <v>63</v>
      </c>
      <c r="O30" s="2">
        <v>8</v>
      </c>
      <c r="P30" s="2" t="s">
        <v>390</v>
      </c>
      <c r="Q30" s="46">
        <v>804541782826</v>
      </c>
      <c r="R30" s="15">
        <v>9839723117</v>
      </c>
    </row>
    <row r="31" spans="1:31" x14ac:dyDescent="0.25">
      <c r="A31" s="37">
        <v>30</v>
      </c>
      <c r="B31" s="37" t="s">
        <v>317</v>
      </c>
      <c r="C31" s="44">
        <v>551899462671</v>
      </c>
      <c r="D31" s="37" t="s">
        <v>318</v>
      </c>
      <c r="E31" s="37" t="s">
        <v>194</v>
      </c>
      <c r="F31" s="37" t="s">
        <v>260</v>
      </c>
      <c r="N31" s="42">
        <v>63</v>
      </c>
      <c r="O31" s="2">
        <v>6</v>
      </c>
      <c r="P31" s="2" t="s">
        <v>391</v>
      </c>
      <c r="Q31" s="46">
        <v>635772314374</v>
      </c>
      <c r="R31" s="15">
        <v>8896069107</v>
      </c>
    </row>
    <row r="32" spans="1:31" x14ac:dyDescent="0.25">
      <c r="A32" s="37">
        <v>31</v>
      </c>
      <c r="B32" s="37" t="s">
        <v>319</v>
      </c>
      <c r="C32" s="44">
        <v>201669961392</v>
      </c>
      <c r="D32" s="37" t="s">
        <v>320</v>
      </c>
      <c r="E32" s="37" t="s">
        <v>194</v>
      </c>
      <c r="F32" s="37" t="s">
        <v>260</v>
      </c>
      <c r="N32" s="42">
        <v>63</v>
      </c>
      <c r="O32" s="2">
        <v>3</v>
      </c>
      <c r="P32" s="2" t="s">
        <v>392</v>
      </c>
      <c r="Q32" s="46">
        <v>405497879163</v>
      </c>
      <c r="R32" s="15">
        <v>9188614552</v>
      </c>
    </row>
    <row r="33" spans="1:18" x14ac:dyDescent="0.25">
      <c r="A33" s="37">
        <v>32</v>
      </c>
      <c r="B33" s="37" t="s">
        <v>321</v>
      </c>
      <c r="C33" s="44">
        <v>514739905811</v>
      </c>
      <c r="D33" s="37" t="s">
        <v>322</v>
      </c>
      <c r="E33" s="37" t="s">
        <v>194</v>
      </c>
      <c r="F33" s="37" t="s">
        <v>260</v>
      </c>
      <c r="N33" s="42">
        <v>75</v>
      </c>
      <c r="O33" s="2">
        <v>5</v>
      </c>
      <c r="P33" s="2" t="s">
        <v>393</v>
      </c>
      <c r="Q33" s="46">
        <v>932272886969</v>
      </c>
      <c r="R33" s="15">
        <v>7607442015</v>
      </c>
    </row>
    <row r="34" spans="1:18" x14ac:dyDescent="0.25">
      <c r="A34" s="37">
        <v>33</v>
      </c>
      <c r="B34" s="37" t="s">
        <v>323</v>
      </c>
      <c r="C34" s="44">
        <v>345856746743</v>
      </c>
      <c r="D34" s="37" t="s">
        <v>324</v>
      </c>
      <c r="E34" s="37" t="s">
        <v>194</v>
      </c>
      <c r="F34" s="37" t="s">
        <v>260</v>
      </c>
      <c r="N34" s="42">
        <v>75</v>
      </c>
      <c r="O34" s="2">
        <v>5</v>
      </c>
      <c r="P34" s="2" t="s">
        <v>394</v>
      </c>
      <c r="Q34" s="46">
        <v>995222576307</v>
      </c>
      <c r="R34" s="15">
        <v>847836314</v>
      </c>
    </row>
    <row r="35" spans="1:18" x14ac:dyDescent="0.25">
      <c r="A35" s="37">
        <v>34</v>
      </c>
      <c r="B35" s="37" t="s">
        <v>325</v>
      </c>
      <c r="C35" s="44">
        <v>630585264496</v>
      </c>
      <c r="D35" s="37" t="s">
        <v>326</v>
      </c>
      <c r="E35" s="37" t="s">
        <v>194</v>
      </c>
      <c r="F35" s="37" t="s">
        <v>260</v>
      </c>
      <c r="N35" s="42">
        <v>75</v>
      </c>
      <c r="O35" s="2">
        <v>7</v>
      </c>
      <c r="P35" s="2" t="s">
        <v>395</v>
      </c>
      <c r="Q35" s="46">
        <v>646052957711</v>
      </c>
      <c r="R35" s="15">
        <v>9328297213</v>
      </c>
    </row>
    <row r="36" spans="1:18" x14ac:dyDescent="0.25">
      <c r="A36" s="37">
        <v>35</v>
      </c>
      <c r="B36" s="37" t="s">
        <v>327</v>
      </c>
      <c r="C36" s="44">
        <v>807442879322</v>
      </c>
      <c r="D36" s="37" t="s">
        <v>328</v>
      </c>
      <c r="E36" s="37" t="s">
        <v>194</v>
      </c>
      <c r="F36" s="37" t="s">
        <v>260</v>
      </c>
      <c r="N36" s="42">
        <v>75</v>
      </c>
      <c r="O36" s="2">
        <v>8</v>
      </c>
      <c r="P36" s="2" t="s">
        <v>396</v>
      </c>
      <c r="Q36" s="46">
        <v>243958911887</v>
      </c>
      <c r="R36" s="15">
        <v>8756272934</v>
      </c>
    </row>
    <row r="37" spans="1:18" x14ac:dyDescent="0.25">
      <c r="A37" s="37">
        <v>36</v>
      </c>
      <c r="B37" s="37" t="s">
        <v>329</v>
      </c>
      <c r="C37" s="44">
        <v>977089865826</v>
      </c>
      <c r="D37" s="37" t="s">
        <v>330</v>
      </c>
      <c r="E37" s="37" t="s">
        <v>194</v>
      </c>
      <c r="F37" s="37" t="s">
        <v>260</v>
      </c>
      <c r="N37" s="42">
        <v>75</v>
      </c>
      <c r="O37" s="2">
        <v>6</v>
      </c>
      <c r="P37" s="2" t="s">
        <v>397</v>
      </c>
      <c r="Q37" s="46">
        <v>941654851835</v>
      </c>
      <c r="R37" s="15">
        <v>9514414900</v>
      </c>
    </row>
    <row r="38" spans="1:18" x14ac:dyDescent="0.25">
      <c r="A38" s="37">
        <v>37</v>
      </c>
      <c r="B38" s="37" t="s">
        <v>331</v>
      </c>
      <c r="C38" s="44">
        <v>664308910437</v>
      </c>
      <c r="D38" s="37" t="s">
        <v>332</v>
      </c>
      <c r="E38" s="37" t="s">
        <v>194</v>
      </c>
      <c r="F38" s="37" t="s">
        <v>260</v>
      </c>
      <c r="N38" s="42">
        <v>63</v>
      </c>
      <c r="O38" s="2">
        <v>9</v>
      </c>
      <c r="P38" s="2" t="s">
        <v>398</v>
      </c>
      <c r="Q38" s="46">
        <v>912648375160</v>
      </c>
      <c r="R38" s="15">
        <v>9838478073</v>
      </c>
    </row>
    <row r="39" spans="1:18" x14ac:dyDescent="0.25">
      <c r="A39" s="37">
        <v>38</v>
      </c>
      <c r="B39" s="37" t="s">
        <v>333</v>
      </c>
      <c r="C39" s="44">
        <v>741268458412</v>
      </c>
      <c r="D39" s="37" t="s">
        <v>334</v>
      </c>
      <c r="E39" s="37" t="s">
        <v>194</v>
      </c>
      <c r="F39" s="37" t="s">
        <v>260</v>
      </c>
      <c r="N39" s="42">
        <v>75</v>
      </c>
      <c r="O39" s="2">
        <v>6</v>
      </c>
      <c r="P39" s="2" t="s">
        <v>399</v>
      </c>
      <c r="Q39" s="46">
        <v>810455787316</v>
      </c>
      <c r="R39" s="15">
        <v>9793107743</v>
      </c>
    </row>
    <row r="40" spans="1:18" x14ac:dyDescent="0.25">
      <c r="A40" s="37">
        <v>39</v>
      </c>
      <c r="B40" s="37" t="s">
        <v>335</v>
      </c>
      <c r="C40" s="44">
        <v>243958911887</v>
      </c>
      <c r="D40" s="37" t="s">
        <v>336</v>
      </c>
      <c r="E40" s="37" t="s">
        <v>194</v>
      </c>
      <c r="F40" s="37" t="s">
        <v>260</v>
      </c>
      <c r="N40" s="42">
        <v>75</v>
      </c>
      <c r="O40" s="2">
        <v>7</v>
      </c>
      <c r="P40" s="2" t="s">
        <v>400</v>
      </c>
      <c r="Q40" s="46">
        <v>472931646149</v>
      </c>
      <c r="R40" s="15">
        <v>8360346873</v>
      </c>
    </row>
    <row r="41" spans="1:18" x14ac:dyDescent="0.25">
      <c r="A41" s="37">
        <v>40</v>
      </c>
      <c r="B41" s="37" t="s">
        <v>337</v>
      </c>
      <c r="C41" s="45">
        <v>266878134943</v>
      </c>
      <c r="D41" s="44" t="s">
        <v>270</v>
      </c>
      <c r="E41" s="37" t="s">
        <v>194</v>
      </c>
      <c r="F41" s="37" t="s">
        <v>260</v>
      </c>
      <c r="N41" s="42">
        <v>75</v>
      </c>
      <c r="O41" s="2">
        <v>9</v>
      </c>
      <c r="P41" s="2" t="s">
        <v>401</v>
      </c>
      <c r="Q41" s="46">
        <v>741268458412</v>
      </c>
      <c r="R41" s="15">
        <v>7388719883</v>
      </c>
    </row>
    <row r="42" spans="1:18" x14ac:dyDescent="0.25">
      <c r="A42" s="37">
        <v>41</v>
      </c>
      <c r="B42" s="37" t="s">
        <v>338</v>
      </c>
      <c r="C42" s="45">
        <v>356250131798</v>
      </c>
      <c r="D42" s="37" t="s">
        <v>339</v>
      </c>
      <c r="E42" s="37" t="s">
        <v>194</v>
      </c>
      <c r="F42" s="37" t="s">
        <v>260</v>
      </c>
      <c r="N42" s="42">
        <v>110</v>
      </c>
      <c r="O42" s="2">
        <v>10</v>
      </c>
      <c r="P42" s="2" t="s">
        <v>283</v>
      </c>
      <c r="Q42" s="46">
        <v>814534985731</v>
      </c>
      <c r="R42" s="15">
        <v>9369944524</v>
      </c>
    </row>
    <row r="43" spans="1:18" x14ac:dyDescent="0.25">
      <c r="A43" s="37">
        <v>42</v>
      </c>
      <c r="B43" s="37" t="s">
        <v>340</v>
      </c>
      <c r="C43" s="45">
        <v>472931646149</v>
      </c>
      <c r="D43" s="37" t="s">
        <v>341</v>
      </c>
      <c r="E43" s="37" t="s">
        <v>194</v>
      </c>
      <c r="F43" s="37" t="s">
        <v>260</v>
      </c>
      <c r="N43" s="42">
        <v>110</v>
      </c>
      <c r="O43" s="2">
        <v>3</v>
      </c>
      <c r="P43" s="2" t="s">
        <v>402</v>
      </c>
      <c r="Q43" s="46">
        <v>987700838934</v>
      </c>
      <c r="R43" s="15">
        <v>8874832607</v>
      </c>
    </row>
    <row r="44" spans="1:18" x14ac:dyDescent="0.25">
      <c r="A44" s="37">
        <v>43</v>
      </c>
      <c r="B44" s="37" t="s">
        <v>342</v>
      </c>
      <c r="C44" s="45">
        <v>338844538514</v>
      </c>
      <c r="D44" s="37" t="s">
        <v>343</v>
      </c>
      <c r="E44" s="37" t="s">
        <v>194</v>
      </c>
      <c r="F44" s="37" t="s">
        <v>260</v>
      </c>
      <c r="N44" s="42">
        <v>110</v>
      </c>
      <c r="O44" s="2">
        <v>4</v>
      </c>
      <c r="P44" s="2" t="s">
        <v>403</v>
      </c>
      <c r="Q44" s="46">
        <v>765664203709</v>
      </c>
      <c r="R44" s="15">
        <v>9918609107</v>
      </c>
    </row>
    <row r="45" spans="1:18" x14ac:dyDescent="0.25">
      <c r="A45" s="37">
        <v>44</v>
      </c>
      <c r="B45" s="37" t="s">
        <v>344</v>
      </c>
      <c r="C45" s="45">
        <v>364595866090</v>
      </c>
      <c r="D45" s="37" t="s">
        <v>345</v>
      </c>
      <c r="E45" s="37" t="s">
        <v>194</v>
      </c>
      <c r="F45" s="37" t="s">
        <v>260</v>
      </c>
      <c r="N45" s="42">
        <v>110</v>
      </c>
      <c r="O45" s="2">
        <v>3</v>
      </c>
      <c r="P45" s="2" t="s">
        <v>404</v>
      </c>
      <c r="Q45" s="46">
        <v>759035404277</v>
      </c>
      <c r="R45" s="15">
        <v>9170515329</v>
      </c>
    </row>
    <row r="46" spans="1:18" x14ac:dyDescent="0.25">
      <c r="A46" s="37">
        <v>45</v>
      </c>
      <c r="B46" s="37" t="s">
        <v>346</v>
      </c>
      <c r="C46" s="45">
        <v>541153734920</v>
      </c>
      <c r="D46" s="37" t="s">
        <v>336</v>
      </c>
      <c r="E46" s="37" t="s">
        <v>194</v>
      </c>
      <c r="F46" s="37" t="s">
        <v>260</v>
      </c>
      <c r="N46" s="42">
        <v>110</v>
      </c>
      <c r="O46" s="2">
        <v>4</v>
      </c>
      <c r="P46" s="2" t="s">
        <v>405</v>
      </c>
      <c r="Q46" s="46">
        <v>630585264496</v>
      </c>
      <c r="R46" s="15">
        <v>9682703817</v>
      </c>
    </row>
    <row r="47" spans="1:18" x14ac:dyDescent="0.25">
      <c r="A47" s="37">
        <v>46</v>
      </c>
      <c r="B47" s="37" t="s">
        <v>347</v>
      </c>
      <c r="C47" s="45">
        <v>924402498772</v>
      </c>
      <c r="D47" s="37" t="s">
        <v>348</v>
      </c>
      <c r="E47" s="37" t="s">
        <v>194</v>
      </c>
      <c r="F47" s="37" t="s">
        <v>260</v>
      </c>
    </row>
    <row r="48" spans="1:18" x14ac:dyDescent="0.25">
      <c r="A48" s="37">
        <v>47</v>
      </c>
      <c r="B48" s="37" t="s">
        <v>349</v>
      </c>
      <c r="C48" s="45">
        <v>857487185806</v>
      </c>
      <c r="D48" s="37" t="s">
        <v>350</v>
      </c>
      <c r="E48" s="37" t="s">
        <v>194</v>
      </c>
      <c r="F48" s="37" t="s">
        <v>260</v>
      </c>
    </row>
    <row r="49" spans="1:6" x14ac:dyDescent="0.25">
      <c r="A49" s="37">
        <v>48</v>
      </c>
      <c r="B49" s="37" t="s">
        <v>351</v>
      </c>
      <c r="C49" s="45">
        <v>895758514402</v>
      </c>
      <c r="D49" s="37" t="s">
        <v>352</v>
      </c>
      <c r="E49" s="37" t="s">
        <v>194</v>
      </c>
      <c r="F49" s="37" t="s">
        <v>260</v>
      </c>
    </row>
    <row r="50" spans="1:6" x14ac:dyDescent="0.25">
      <c r="A50" s="37">
        <v>49</v>
      </c>
      <c r="B50" s="37" t="s">
        <v>353</v>
      </c>
      <c r="C50" s="45">
        <v>724019164691</v>
      </c>
      <c r="D50" s="37" t="s">
        <v>354</v>
      </c>
      <c r="E50" s="37" t="s">
        <v>194</v>
      </c>
      <c r="F50" s="37" t="s">
        <v>260</v>
      </c>
    </row>
    <row r="51" spans="1:6" x14ac:dyDescent="0.25">
      <c r="A51" s="37">
        <v>50</v>
      </c>
      <c r="B51" s="37" t="s">
        <v>355</v>
      </c>
      <c r="C51" s="45">
        <v>209683493085</v>
      </c>
      <c r="D51" s="37" t="s">
        <v>356</v>
      </c>
      <c r="E51" s="37" t="s">
        <v>194</v>
      </c>
      <c r="F51" s="37" t="s">
        <v>260</v>
      </c>
    </row>
    <row r="52" spans="1:6" x14ac:dyDescent="0.25">
      <c r="A52" s="37">
        <v>51</v>
      </c>
      <c r="B52" s="37" t="s">
        <v>357</v>
      </c>
      <c r="C52" s="45">
        <v>592971357320</v>
      </c>
      <c r="D52" s="37" t="s">
        <v>358</v>
      </c>
      <c r="E52" s="37" t="s">
        <v>194</v>
      </c>
      <c r="F52" s="37" t="s">
        <v>260</v>
      </c>
    </row>
    <row r="53" spans="1:6" x14ac:dyDescent="0.25">
      <c r="A53" s="37">
        <v>52</v>
      </c>
      <c r="B53" s="37" t="s">
        <v>359</v>
      </c>
      <c r="C53" s="45">
        <v>699101969819</v>
      </c>
      <c r="D53" s="37" t="s">
        <v>360</v>
      </c>
      <c r="E53" s="37" t="s">
        <v>194</v>
      </c>
      <c r="F53" s="37" t="s">
        <v>260</v>
      </c>
    </row>
    <row r="54" spans="1:6" x14ac:dyDescent="0.25">
      <c r="A54" s="37">
        <v>53</v>
      </c>
      <c r="B54" s="37" t="s">
        <v>361</v>
      </c>
      <c r="C54" s="45">
        <v>646052951711</v>
      </c>
      <c r="D54" s="37" t="s">
        <v>362</v>
      </c>
      <c r="E54" s="37" t="s">
        <v>194</v>
      </c>
      <c r="F54" s="37" t="s">
        <v>260</v>
      </c>
    </row>
    <row r="55" spans="1:6" x14ac:dyDescent="0.25">
      <c r="A55" s="37">
        <v>54</v>
      </c>
      <c r="B55" s="37" t="s">
        <v>363</v>
      </c>
      <c r="C55" s="45">
        <v>759035404277</v>
      </c>
      <c r="D55" s="37" t="s">
        <v>266</v>
      </c>
      <c r="E55" s="37" t="s">
        <v>194</v>
      </c>
      <c r="F55" s="37" t="s">
        <v>260</v>
      </c>
    </row>
    <row r="56" spans="1:6" x14ac:dyDescent="0.25">
      <c r="A56" s="37">
        <v>55</v>
      </c>
      <c r="B56" s="37" t="s">
        <v>364</v>
      </c>
      <c r="C56" s="45">
        <v>635772314374</v>
      </c>
      <c r="D56" s="37" t="s">
        <v>365</v>
      </c>
      <c r="E56" s="37" t="s">
        <v>194</v>
      </c>
      <c r="F56" s="37" t="s">
        <v>260</v>
      </c>
    </row>
    <row r="57" spans="1:6" x14ac:dyDescent="0.25">
      <c r="A57" s="37">
        <v>56</v>
      </c>
      <c r="B57" s="37" t="s">
        <v>366</v>
      </c>
      <c r="C57" s="45">
        <v>642099324339</v>
      </c>
      <c r="D57" s="37" t="s">
        <v>367</v>
      </c>
      <c r="E57" s="37" t="s">
        <v>194</v>
      </c>
      <c r="F57" s="37" t="s">
        <v>260</v>
      </c>
    </row>
    <row r="58" spans="1:6" x14ac:dyDescent="0.25">
      <c r="A58" s="37">
        <v>57</v>
      </c>
      <c r="B58" s="37" t="s">
        <v>327</v>
      </c>
      <c r="C58" s="45">
        <v>973433657175</v>
      </c>
      <c r="D58" s="37" t="s">
        <v>368</v>
      </c>
      <c r="E58" s="37" t="s">
        <v>194</v>
      </c>
      <c r="F58" s="37" t="s">
        <v>260</v>
      </c>
    </row>
    <row r="59" spans="1:6" x14ac:dyDescent="0.25">
      <c r="A59" s="37">
        <v>58</v>
      </c>
      <c r="B59" s="37" t="s">
        <v>369</v>
      </c>
      <c r="C59" s="45">
        <v>434617667600</v>
      </c>
      <c r="D59" s="37" t="s">
        <v>370</v>
      </c>
      <c r="E59" s="37" t="s">
        <v>194</v>
      </c>
      <c r="F59" s="37" t="s">
        <v>260</v>
      </c>
    </row>
    <row r="60" spans="1:6" x14ac:dyDescent="0.25">
      <c r="A60" s="37">
        <v>59</v>
      </c>
      <c r="B60" s="37" t="s">
        <v>371</v>
      </c>
      <c r="C60" s="45">
        <v>804541782826</v>
      </c>
      <c r="D60" s="37" t="s">
        <v>372</v>
      </c>
      <c r="E60" s="37" t="s">
        <v>194</v>
      </c>
      <c r="F60" s="37" t="s">
        <v>260</v>
      </c>
    </row>
    <row r="61" spans="1:6" x14ac:dyDescent="0.25">
      <c r="A61" s="37">
        <v>60</v>
      </c>
      <c r="B61" s="37" t="s">
        <v>373</v>
      </c>
      <c r="C61" s="45">
        <v>574560038644</v>
      </c>
      <c r="D61" s="37" t="s">
        <v>374</v>
      </c>
      <c r="E61" s="37" t="s">
        <v>194</v>
      </c>
      <c r="F61" s="37" t="s">
        <v>260</v>
      </c>
    </row>
    <row r="62" spans="1:6" x14ac:dyDescent="0.25">
      <c r="A62" s="37">
        <v>61</v>
      </c>
      <c r="B62" s="37" t="s">
        <v>323</v>
      </c>
      <c r="C62" s="45">
        <v>345856746743</v>
      </c>
      <c r="D62" s="37" t="s">
        <v>375</v>
      </c>
      <c r="E62" s="37" t="s">
        <v>194</v>
      </c>
      <c r="F62" s="37" t="s">
        <v>260</v>
      </c>
    </row>
    <row r="63" spans="1:6" x14ac:dyDescent="0.25">
      <c r="A63" s="37">
        <v>62</v>
      </c>
      <c r="B63" s="37" t="s">
        <v>376</v>
      </c>
      <c r="C63" s="44">
        <v>929501533941</v>
      </c>
      <c r="D63" s="37" t="s">
        <v>377</v>
      </c>
      <c r="E63" s="37" t="s">
        <v>194</v>
      </c>
      <c r="F63" s="37" t="s">
        <v>260</v>
      </c>
    </row>
  </sheetData>
  <autoFilter ref="A1:I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"/>
  <sheetViews>
    <sheetView workbookViewId="0">
      <selection activeCell="C4" sqref="C4:J4"/>
    </sheetView>
  </sheetViews>
  <sheetFormatPr defaultRowHeight="15" x14ac:dyDescent="0.25"/>
  <cols>
    <col min="3" max="3" width="6.5703125" bestFit="1" customWidth="1"/>
    <col min="6" max="6" width="16.7109375" bestFit="1" customWidth="1"/>
    <col min="7" max="7" width="18" bestFit="1" customWidth="1"/>
    <col min="8" max="8" width="14.28515625" bestFit="1" customWidth="1"/>
    <col min="9" max="9" width="17.85546875" bestFit="1" customWidth="1"/>
    <col min="10" max="10" width="11.42578125" bestFit="1" customWidth="1"/>
  </cols>
  <sheetData>
    <row r="3" spans="3:10" ht="15.75" thickBot="1" x14ac:dyDescent="0.3">
      <c r="C3" s="9"/>
      <c r="D3" s="10"/>
      <c r="E3" s="10"/>
      <c r="F3" s="10"/>
      <c r="G3" s="52" t="s">
        <v>242</v>
      </c>
      <c r="H3" s="52"/>
      <c r="I3" s="12"/>
      <c r="J3" s="13"/>
    </row>
    <row r="4" spans="3:10" x14ac:dyDescent="0.25">
      <c r="C4" s="23" t="s">
        <v>3</v>
      </c>
      <c r="D4" s="28" t="s">
        <v>134</v>
      </c>
      <c r="E4" s="28" t="s">
        <v>135</v>
      </c>
      <c r="F4" s="6" t="s">
        <v>19</v>
      </c>
      <c r="G4" s="11" t="s">
        <v>241</v>
      </c>
      <c r="H4" s="11" t="s">
        <v>0</v>
      </c>
      <c r="I4" s="7" t="s">
        <v>1</v>
      </c>
      <c r="J4" s="24" t="s">
        <v>2</v>
      </c>
    </row>
  </sheetData>
  <mergeCells count="1"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2023-07-13T06:59:09Z</dcterms:created>
  <dcterms:modified xsi:type="dcterms:W3CDTF">2024-08-01T06:49:40Z</dcterms:modified>
</cp:coreProperties>
</file>