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firstSheet="4" activeTab="9"/>
  </bookViews>
  <sheets>
    <sheet name="brahapur jmr ,road resto" sheetId="2" r:id="rId1"/>
    <sheet name="Recon Sheet" sheetId="3" r:id="rId2"/>
    <sheet name="brahupurhydro" sheetId="4" r:id="rId3"/>
    <sheet name="aurangabad fhtc" sheetId="5" r:id="rId4"/>
    <sheet name="madhura rani ganj fhtc" sheetId="6" r:id="rId5"/>
    <sheet name="brahapur fhtc" sheetId="9" r:id="rId6"/>
    <sheet name="lakh" sheetId="1" r:id="rId7"/>
    <sheet name=" aurangabad valves" sheetId="7" r:id="rId8"/>
    <sheet name="mandah bojhi" sheetId="8" r:id="rId9"/>
    <sheet name="reconsil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s>
  <definedNames>
    <definedName name="\0" localSheetId="2">#REF!</definedName>
    <definedName name="\0" localSheetId="1">#REF!</definedName>
    <definedName name="\0">#REF!</definedName>
    <definedName name="\1" localSheetId="2">#REF!</definedName>
    <definedName name="\1" localSheetId="1">#REF!</definedName>
    <definedName name="\1">#REF!</definedName>
    <definedName name="\a" localSheetId="2">'[1]SUMMARY(E)'!#REF!</definedName>
    <definedName name="\a" localSheetId="1">'[1]SUMMARY(E)'!#REF!</definedName>
    <definedName name="\a">'[1]SUMMARY(E)'!#REF!</definedName>
    <definedName name="\b">#N/A</definedName>
    <definedName name="\C" localSheetId="2">#REF!</definedName>
    <definedName name="\C" localSheetId="1">#REF!</definedName>
    <definedName name="\C">#REF!</definedName>
    <definedName name="\d">#N/A</definedName>
    <definedName name="\E" localSheetId="2">#REF!</definedName>
    <definedName name="\E" localSheetId="1">#REF!</definedName>
    <definedName name="\E">#REF!</definedName>
    <definedName name="\f">#N/A</definedName>
    <definedName name="\g" localSheetId="2">#REF!</definedName>
    <definedName name="\g" localSheetId="1">#REF!</definedName>
    <definedName name="\g">#REF!</definedName>
    <definedName name="\h">#N/A</definedName>
    <definedName name="\i">#N/A</definedName>
    <definedName name="\j">#N/A</definedName>
    <definedName name="\m">#N/A</definedName>
    <definedName name="\O" localSheetId="2">[2]mech!#REF!</definedName>
    <definedName name="\O" localSheetId="1">[2]mech!#REF!</definedName>
    <definedName name="\O">[2]mech!#REF!</definedName>
    <definedName name="\p" localSheetId="2">#REF!</definedName>
    <definedName name="\p" localSheetId="1">#REF!</definedName>
    <definedName name="\p">#REF!</definedName>
    <definedName name="\q">#N/A</definedName>
    <definedName name="\R" localSheetId="2">[2]mech!#REF!</definedName>
    <definedName name="\R" localSheetId="1">[2]mech!#REF!</definedName>
    <definedName name="\R">[2]mech!#REF!</definedName>
    <definedName name="\s">#N/A</definedName>
    <definedName name="\t" localSheetId="2">#REF!</definedName>
    <definedName name="\t" localSheetId="1">#REF!</definedName>
    <definedName name="\t">#REF!</definedName>
    <definedName name="\V" localSheetId="2">[2]mech!#REF!</definedName>
    <definedName name="\V" localSheetId="1">[2]mech!#REF!</definedName>
    <definedName name="\V">[2]mech!#REF!</definedName>
    <definedName name="\w" localSheetId="2">#REF!</definedName>
    <definedName name="\w" localSheetId="1">#REF!</definedName>
    <definedName name="\w">#REF!</definedName>
    <definedName name="\z">#N/A</definedName>
    <definedName name="___________________________A65537" localSheetId="2">#REF!</definedName>
    <definedName name="___________________________A65537" localSheetId="1">#REF!</definedName>
    <definedName name="___________________________A65537">#REF!</definedName>
    <definedName name="___________________________ABM10" localSheetId="2">#REF!</definedName>
    <definedName name="___________________________ABM10" localSheetId="1">#REF!</definedName>
    <definedName name="___________________________ABM10">#REF!</definedName>
    <definedName name="___________________________ABM40" localSheetId="2">#REF!</definedName>
    <definedName name="___________________________ABM40" localSheetId="1">#REF!</definedName>
    <definedName name="___________________________ABM40">#REF!</definedName>
    <definedName name="___________________________ABM6" localSheetId="2">#REF!</definedName>
    <definedName name="___________________________ABM6" localSheetId="1">#REF!</definedName>
    <definedName name="___________________________ABM6">#REF!</definedName>
    <definedName name="___________________________ACB20" localSheetId="2">#REF!</definedName>
    <definedName name="___________________________ACB20" localSheetId="1">#REF!</definedName>
    <definedName name="___________________________ACB20">#REF!</definedName>
    <definedName name="___________________________ACR10" localSheetId="2">#REF!</definedName>
    <definedName name="___________________________ACR10" localSheetId="1">#REF!</definedName>
    <definedName name="___________________________ACR10">#REF!</definedName>
    <definedName name="___________________________ACR20" localSheetId="2">#REF!</definedName>
    <definedName name="___________________________ACR20" localSheetId="1">#REF!</definedName>
    <definedName name="___________________________ACR20">#REF!</definedName>
    <definedName name="___________________________AGG6" localSheetId="2">#REF!</definedName>
    <definedName name="___________________________AGG6" localSheetId="1">#REF!</definedName>
    <definedName name="___________________________AGG6">#REF!</definedName>
    <definedName name="___________________________AWM10" localSheetId="2">#REF!</definedName>
    <definedName name="___________________________AWM10" localSheetId="1">#REF!</definedName>
    <definedName name="___________________________AWM10">#REF!</definedName>
    <definedName name="___________________________AWM40" localSheetId="2">#REF!</definedName>
    <definedName name="___________________________AWM40" localSheetId="1">#REF!</definedName>
    <definedName name="___________________________AWM40">#REF!</definedName>
    <definedName name="___________________________AWM6" localSheetId="2">#REF!</definedName>
    <definedName name="___________________________AWM6" localSheetId="1">#REF!</definedName>
    <definedName name="___________________________AWM6">#REF!</definedName>
    <definedName name="___________________________CDG100" localSheetId="2">#REF!</definedName>
    <definedName name="___________________________CDG100" localSheetId="1">#REF!</definedName>
    <definedName name="___________________________CDG100">#REF!</definedName>
    <definedName name="___________________________CDG250" localSheetId="2">#REF!</definedName>
    <definedName name="___________________________CDG250" localSheetId="1">#REF!</definedName>
    <definedName name="___________________________CDG250">#REF!</definedName>
    <definedName name="___________________________CDG50" localSheetId="2">#REF!</definedName>
    <definedName name="___________________________CDG50" localSheetId="1">#REF!</definedName>
    <definedName name="___________________________CDG50">#REF!</definedName>
    <definedName name="___________________________CDG500" localSheetId="2">#REF!</definedName>
    <definedName name="___________________________CDG500" localSheetId="1">#REF!</definedName>
    <definedName name="___________________________CDG500">#REF!</definedName>
    <definedName name="___________________________CRN3" localSheetId="2">#REF!</definedName>
    <definedName name="___________________________CRN3" localSheetId="1">#REF!</definedName>
    <definedName name="___________________________CRN3">#REF!</definedName>
    <definedName name="___________________________CRN35" localSheetId="2">#REF!</definedName>
    <definedName name="___________________________CRN35" localSheetId="1">#REF!</definedName>
    <definedName name="___________________________CRN35">#REF!</definedName>
    <definedName name="___________________________CRN80" localSheetId="2">#REF!</definedName>
    <definedName name="___________________________CRN80" localSheetId="1">#REF!</definedName>
    <definedName name="___________________________CRN80">#REF!</definedName>
    <definedName name="___________________________DOZ50" localSheetId="2">#REF!</definedName>
    <definedName name="___________________________DOZ50" localSheetId="1">#REF!</definedName>
    <definedName name="___________________________DOZ50">#REF!</definedName>
    <definedName name="___________________________DOZ80" localSheetId="2">#REF!</definedName>
    <definedName name="___________________________DOZ80" localSheetId="1">#REF!</definedName>
    <definedName name="___________________________DOZ80">#REF!</definedName>
    <definedName name="___________________________ExV200" localSheetId="2">#REF!</definedName>
    <definedName name="___________________________ExV200" localSheetId="1">#REF!</definedName>
    <definedName name="___________________________ExV200">#REF!</definedName>
    <definedName name="___________________________GEN325" localSheetId="2">#REF!</definedName>
    <definedName name="___________________________GEN325" localSheetId="1">#REF!</definedName>
    <definedName name="___________________________GEN325">#REF!</definedName>
    <definedName name="___________________________GEN380" localSheetId="2">#REF!</definedName>
    <definedName name="___________________________GEN380" localSheetId="1">#REF!</definedName>
    <definedName name="___________________________GEN380">#REF!</definedName>
    <definedName name="___________________________GSB1" localSheetId="2">#REF!</definedName>
    <definedName name="___________________________GSB1" localSheetId="1">#REF!</definedName>
    <definedName name="___________________________GSB1">#REF!</definedName>
    <definedName name="___________________________GSB2" localSheetId="2">#REF!</definedName>
    <definedName name="___________________________GSB2" localSheetId="1">#REF!</definedName>
    <definedName name="___________________________GSB2">#REF!</definedName>
    <definedName name="___________________________GSB3" localSheetId="2">#REF!</definedName>
    <definedName name="___________________________GSB3" localSheetId="1">#REF!</definedName>
    <definedName name="___________________________GSB3">#REF!</definedName>
    <definedName name="___________________________HMP1" localSheetId="2">#REF!</definedName>
    <definedName name="___________________________HMP1" localSheetId="1">#REF!</definedName>
    <definedName name="___________________________HMP1">#REF!</definedName>
    <definedName name="___________________________HMP2" localSheetId="2">#REF!</definedName>
    <definedName name="___________________________HMP2" localSheetId="1">#REF!</definedName>
    <definedName name="___________________________HMP2">#REF!</definedName>
    <definedName name="___________________________HMP3" localSheetId="2">#REF!</definedName>
    <definedName name="___________________________HMP3" localSheetId="1">#REF!</definedName>
    <definedName name="___________________________HMP3">#REF!</definedName>
    <definedName name="___________________________HMP4" localSheetId="2">#REF!</definedName>
    <definedName name="___________________________HMP4" localSheetId="1">#REF!</definedName>
    <definedName name="___________________________HMP4">#REF!</definedName>
    <definedName name="___________________________MIX10" localSheetId="2">#REF!</definedName>
    <definedName name="___________________________MIX10" localSheetId="1">#REF!</definedName>
    <definedName name="___________________________MIX10">#REF!</definedName>
    <definedName name="___________________________MIX15" localSheetId="2">#REF!</definedName>
    <definedName name="___________________________MIX15" localSheetId="1">#REF!</definedName>
    <definedName name="___________________________MIX15">#REF!</definedName>
    <definedName name="___________________________MIX20" localSheetId="2">#REF!</definedName>
    <definedName name="___________________________MIX20" localSheetId="1">#REF!</definedName>
    <definedName name="___________________________MIX20">#REF!</definedName>
    <definedName name="___________________________MIX25" localSheetId="2">#REF!</definedName>
    <definedName name="___________________________MIX25" localSheetId="1">#REF!</definedName>
    <definedName name="___________________________MIX25">#REF!</definedName>
    <definedName name="___________________________MIX30" localSheetId="2">#REF!</definedName>
    <definedName name="___________________________MIX30" localSheetId="1">#REF!</definedName>
    <definedName name="___________________________MIX30">#REF!</definedName>
    <definedName name="___________________________MIX35" localSheetId="2">#REF!</definedName>
    <definedName name="___________________________MIX35" localSheetId="1">#REF!</definedName>
    <definedName name="___________________________MIX35">#REF!</definedName>
    <definedName name="___________________________MIX40" localSheetId="2">#REF!</definedName>
    <definedName name="___________________________MIX40" localSheetId="1">#REF!</definedName>
    <definedName name="___________________________MIX40">#REF!</definedName>
    <definedName name="___________________________MUR5" localSheetId="2">#REF!</definedName>
    <definedName name="___________________________MUR5" localSheetId="1">#REF!</definedName>
    <definedName name="___________________________MUR5">#REF!</definedName>
    <definedName name="___________________________MUR8" localSheetId="2">#REF!</definedName>
    <definedName name="___________________________MUR8" localSheetId="1">#REF!</definedName>
    <definedName name="___________________________MUR8">#REF!</definedName>
    <definedName name="___________________________OPC43" localSheetId="2">#REF!</definedName>
    <definedName name="___________________________OPC43" localSheetId="1">#REF!</definedName>
    <definedName name="___________________________OPC43">#REF!</definedName>
    <definedName name="___________________________TIP1" localSheetId="2">#REF!</definedName>
    <definedName name="___________________________TIP1" localSheetId="1">#REF!</definedName>
    <definedName name="___________________________TIP1">#REF!</definedName>
    <definedName name="__________________________A65537" localSheetId="2">#REF!</definedName>
    <definedName name="__________________________A65537" localSheetId="1">#REF!</definedName>
    <definedName name="__________________________A65537">#REF!</definedName>
    <definedName name="__________________________ABM10" localSheetId="2">#REF!</definedName>
    <definedName name="__________________________ABM10" localSheetId="1">#REF!</definedName>
    <definedName name="__________________________ABM10">#REF!</definedName>
    <definedName name="__________________________ABM40" localSheetId="2">#REF!</definedName>
    <definedName name="__________________________ABM40" localSheetId="1">#REF!</definedName>
    <definedName name="__________________________ABM40">#REF!</definedName>
    <definedName name="__________________________ABM6" localSheetId="2">#REF!</definedName>
    <definedName name="__________________________ABM6" localSheetId="1">#REF!</definedName>
    <definedName name="__________________________ABM6">#REF!</definedName>
    <definedName name="__________________________ACB10" localSheetId="2">#REF!</definedName>
    <definedName name="__________________________ACB10" localSheetId="1">#REF!</definedName>
    <definedName name="__________________________ACB10">#REF!</definedName>
    <definedName name="__________________________ACB20" localSheetId="2">#REF!</definedName>
    <definedName name="__________________________ACB20" localSheetId="1">#REF!</definedName>
    <definedName name="__________________________ACB20">#REF!</definedName>
    <definedName name="__________________________ACR10" localSheetId="2">#REF!</definedName>
    <definedName name="__________________________ACR10" localSheetId="1">#REF!</definedName>
    <definedName name="__________________________ACR10">#REF!</definedName>
    <definedName name="__________________________ACR20" localSheetId="2">#REF!</definedName>
    <definedName name="__________________________ACR20" localSheetId="1">#REF!</definedName>
    <definedName name="__________________________ACR20">#REF!</definedName>
    <definedName name="__________________________AGG6" localSheetId="2">#REF!</definedName>
    <definedName name="__________________________AGG6" localSheetId="1">#REF!</definedName>
    <definedName name="__________________________AGG6">#REF!</definedName>
    <definedName name="__________________________ARV8040">'[3]ANAL-PUMP HOUSE'!$I$55</definedName>
    <definedName name="__________________________AWM10" localSheetId="2">#REF!</definedName>
    <definedName name="__________________________AWM10" localSheetId="1">#REF!</definedName>
    <definedName name="__________________________AWM10">#REF!</definedName>
    <definedName name="__________________________AWM40" localSheetId="2">#REF!</definedName>
    <definedName name="__________________________AWM40" localSheetId="1">#REF!</definedName>
    <definedName name="__________________________AWM40">#REF!</definedName>
    <definedName name="__________________________AWM6" localSheetId="2">#REF!</definedName>
    <definedName name="__________________________AWM6" localSheetId="1">#REF!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2">#REF!</definedName>
    <definedName name="__________________________CDG100" localSheetId="1">#REF!</definedName>
    <definedName name="__________________________CDG100">#REF!</definedName>
    <definedName name="__________________________CDG250" localSheetId="2">#REF!</definedName>
    <definedName name="__________________________CDG250" localSheetId="1">#REF!</definedName>
    <definedName name="__________________________CDG250">#REF!</definedName>
    <definedName name="__________________________CDG50" localSheetId="2">#REF!</definedName>
    <definedName name="__________________________CDG50" localSheetId="1">#REF!</definedName>
    <definedName name="__________________________CDG50">#REF!</definedName>
    <definedName name="__________________________CDG500" localSheetId="2">#REF!</definedName>
    <definedName name="__________________________CDG500" localSheetId="1">#REF!</definedName>
    <definedName name="__________________________CDG500">#REF!</definedName>
    <definedName name="__________________________CEM53" localSheetId="2">#REF!</definedName>
    <definedName name="__________________________CEM53" localSheetId="1">#REF!</definedName>
    <definedName name="__________________________CEM53">#REF!</definedName>
    <definedName name="__________________________CRN3" localSheetId="2">#REF!</definedName>
    <definedName name="__________________________CRN3" localSheetId="1">#REF!</definedName>
    <definedName name="__________________________CRN3">#REF!</definedName>
    <definedName name="__________________________CRN35" localSheetId="2">#REF!</definedName>
    <definedName name="__________________________CRN35" localSheetId="1">#REF!</definedName>
    <definedName name="__________________________CRN35">#REF!</definedName>
    <definedName name="__________________________CRN80" localSheetId="2">#REF!</definedName>
    <definedName name="__________________________CRN80" localSheetId="1">#REF!</definedName>
    <definedName name="__________________________CRN80">#REF!</definedName>
    <definedName name="__________________________DOZ50" localSheetId="2">#REF!</definedName>
    <definedName name="__________________________DOZ50" localSheetId="1">#REF!</definedName>
    <definedName name="__________________________DOZ50">#REF!</definedName>
    <definedName name="__________________________DOZ80" localSheetId="2">#REF!</definedName>
    <definedName name="__________________________DOZ80" localSheetId="1">#REF!</definedName>
    <definedName name="__________________________DOZ80">#REF!</definedName>
    <definedName name="__________________________ExV200" localSheetId="2">#REF!</definedName>
    <definedName name="__________________________ExV200" localSheetId="1">#REF!</definedName>
    <definedName name="__________________________ExV200">#REF!</definedName>
    <definedName name="__________________________GEN100" localSheetId="2">#REF!</definedName>
    <definedName name="__________________________GEN100" localSheetId="1">#REF!</definedName>
    <definedName name="__________________________GEN100">#REF!</definedName>
    <definedName name="__________________________GEN250" localSheetId="2">#REF!</definedName>
    <definedName name="__________________________GEN250" localSheetId="1">#REF!</definedName>
    <definedName name="__________________________GEN250">#REF!</definedName>
    <definedName name="__________________________GEN325" localSheetId="2">#REF!</definedName>
    <definedName name="__________________________GEN325" localSheetId="1">#REF!</definedName>
    <definedName name="__________________________GEN325">#REF!</definedName>
    <definedName name="__________________________GEN380" localSheetId="2">#REF!</definedName>
    <definedName name="__________________________GEN380" localSheetId="1">#REF!</definedName>
    <definedName name="__________________________GEN380">#REF!</definedName>
    <definedName name="__________________________GSB1" localSheetId="2">#REF!</definedName>
    <definedName name="__________________________GSB1" localSheetId="1">#REF!</definedName>
    <definedName name="__________________________GSB1">#REF!</definedName>
    <definedName name="__________________________GSB2" localSheetId="2">#REF!</definedName>
    <definedName name="__________________________GSB2" localSheetId="1">#REF!</definedName>
    <definedName name="__________________________GSB2">#REF!</definedName>
    <definedName name="__________________________GSB3" localSheetId="2">#REF!</definedName>
    <definedName name="__________________________GSB3" localSheetId="1">#REF!</definedName>
    <definedName name="__________________________GSB3">#REF!</definedName>
    <definedName name="__________________________HMP1" localSheetId="2">#REF!</definedName>
    <definedName name="__________________________HMP1" localSheetId="1">#REF!</definedName>
    <definedName name="__________________________HMP1">#REF!</definedName>
    <definedName name="__________________________HMP2" localSheetId="2">#REF!</definedName>
    <definedName name="__________________________HMP2" localSheetId="1">#REF!</definedName>
    <definedName name="__________________________HMP2">#REF!</definedName>
    <definedName name="__________________________HMP3" localSheetId="2">#REF!</definedName>
    <definedName name="__________________________HMP3" localSheetId="1">#REF!</definedName>
    <definedName name="__________________________HMP3">#REF!</definedName>
    <definedName name="__________________________HMP4" localSheetId="2">#REF!</definedName>
    <definedName name="__________________________HMP4" localSheetId="1">#REF!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2">#REF!</definedName>
    <definedName name="__________________________MIX10" localSheetId="1">#REF!</definedName>
    <definedName name="__________________________MIX10">#REF!</definedName>
    <definedName name="__________________________MIX15" localSheetId="2">#REF!</definedName>
    <definedName name="__________________________MIX15" localSheetId="1">#REF!</definedName>
    <definedName name="__________________________MIX15">#REF!</definedName>
    <definedName name="__________________________MIX15150" localSheetId="2">'[4]Mix Design'!#REF!</definedName>
    <definedName name="__________________________MIX15150" localSheetId="1">'[4]Mix Design'!#REF!</definedName>
    <definedName name="__________________________MIX15150">'[4]Mix Design'!#REF!</definedName>
    <definedName name="__________________________MIX1540">'[4]Mix Design'!$P$11</definedName>
    <definedName name="__________________________MIX1580" localSheetId="2">'[4]Mix Design'!#REF!</definedName>
    <definedName name="__________________________MIX1580" localSheetId="1">'[4]Mix Design'!#REF!</definedName>
    <definedName name="__________________________MIX1580">'[4]Mix Design'!#REF!</definedName>
    <definedName name="__________________________MIX2">'[5]Mix Design'!$P$12</definedName>
    <definedName name="__________________________MIX20" localSheetId="2">#REF!</definedName>
    <definedName name="__________________________MIX20" localSheetId="1">#REF!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2">#REF!</definedName>
    <definedName name="__________________________MIX25" localSheetId="1">#REF!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2">#REF!</definedName>
    <definedName name="__________________________MIX30" localSheetId="1">#REF!</definedName>
    <definedName name="__________________________MIX30">#REF!</definedName>
    <definedName name="__________________________MIX35" localSheetId="2">#REF!</definedName>
    <definedName name="__________________________MIX35" localSheetId="1">#REF!</definedName>
    <definedName name="__________________________MIX35">#REF!</definedName>
    <definedName name="__________________________MIX40" localSheetId="2">#REF!</definedName>
    <definedName name="__________________________MIX40" localSheetId="1">#REF!</definedName>
    <definedName name="__________________________MIX40">#REF!</definedName>
    <definedName name="__________________________MIX45" localSheetId="2">'[4]Mix Design'!#REF!</definedName>
    <definedName name="__________________________MIX45" localSheetId="1">'[4]Mix Design'!#REF!</definedName>
    <definedName name="__________________________MIX45">'[4]Mix Design'!#REF!</definedName>
    <definedName name="__________________________MUR5" localSheetId="2">#REF!</definedName>
    <definedName name="__________________________MUR5" localSheetId="1">#REF!</definedName>
    <definedName name="__________________________MUR5">#REF!</definedName>
    <definedName name="__________________________MUR8" localSheetId="2">#REF!</definedName>
    <definedName name="__________________________MUR8" localSheetId="1">#REF!</definedName>
    <definedName name="__________________________MUR8">#REF!</definedName>
    <definedName name="__________________________OPC43" localSheetId="2">#REF!</definedName>
    <definedName name="__________________________OPC43" localSheetId="1">#REF!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2">#REF!</definedName>
    <definedName name="__________________________TIP1" localSheetId="1">#REF!</definedName>
    <definedName name="__________________________TIP1">#REF!</definedName>
    <definedName name="__________________________TIP2" localSheetId="2">#REF!</definedName>
    <definedName name="__________________________TIP2" localSheetId="1">#REF!</definedName>
    <definedName name="__________________________TIP2">#REF!</definedName>
    <definedName name="__________________________TIP3" localSheetId="2">#REF!</definedName>
    <definedName name="__________________________TIP3" localSheetId="1">#REF!</definedName>
    <definedName name="__________________________TIP3">#REF!</definedName>
    <definedName name="_________________________A65537" localSheetId="2">#REF!</definedName>
    <definedName name="_________________________A65537" localSheetId="1">#REF!</definedName>
    <definedName name="_________________________A65537">#REF!</definedName>
    <definedName name="_________________________ABM10" localSheetId="2">#REF!</definedName>
    <definedName name="_________________________ABM10" localSheetId="1">#REF!</definedName>
    <definedName name="_________________________ABM10">#REF!</definedName>
    <definedName name="_________________________ABM40" localSheetId="2">#REF!</definedName>
    <definedName name="_________________________ABM40" localSheetId="1">#REF!</definedName>
    <definedName name="_________________________ABM40">#REF!</definedName>
    <definedName name="_________________________ABM6" localSheetId="2">#REF!</definedName>
    <definedName name="_________________________ABM6" localSheetId="1">#REF!</definedName>
    <definedName name="_________________________ABM6">#REF!</definedName>
    <definedName name="_________________________ACB10" localSheetId="2">#REF!</definedName>
    <definedName name="_________________________ACB10" localSheetId="1">#REF!</definedName>
    <definedName name="_________________________ACB10">#REF!</definedName>
    <definedName name="_________________________ACB20" localSheetId="2">#REF!</definedName>
    <definedName name="_________________________ACB20" localSheetId="1">#REF!</definedName>
    <definedName name="_________________________ACB20">#REF!</definedName>
    <definedName name="_________________________ACR10" localSheetId="2">#REF!</definedName>
    <definedName name="_________________________ACR10" localSheetId="1">#REF!</definedName>
    <definedName name="_________________________ACR10">#REF!</definedName>
    <definedName name="_________________________ACR20" localSheetId="2">#REF!</definedName>
    <definedName name="_________________________ACR20" localSheetId="1">#REF!</definedName>
    <definedName name="_________________________ACR20">#REF!</definedName>
    <definedName name="_________________________AGG6" localSheetId="2">#REF!</definedName>
    <definedName name="_________________________AGG6" localSheetId="1">#REF!</definedName>
    <definedName name="_________________________AGG6">#REF!</definedName>
    <definedName name="_________________________AWM10" localSheetId="2">#REF!</definedName>
    <definedName name="_________________________AWM10" localSheetId="1">#REF!</definedName>
    <definedName name="_________________________AWM10">#REF!</definedName>
    <definedName name="_________________________AWM40" localSheetId="2">#REF!</definedName>
    <definedName name="_________________________AWM40" localSheetId="1">#REF!</definedName>
    <definedName name="_________________________AWM40">#REF!</definedName>
    <definedName name="_________________________AWM6" localSheetId="2">#REF!</definedName>
    <definedName name="_________________________AWM6" localSheetId="1">#REF!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2">#REF!</definedName>
    <definedName name="_________________________CDG100" localSheetId="1">#REF!</definedName>
    <definedName name="_________________________CDG100">#REF!</definedName>
    <definedName name="_________________________CDG250" localSheetId="2">#REF!</definedName>
    <definedName name="_________________________CDG250" localSheetId="1">#REF!</definedName>
    <definedName name="_________________________CDG250">#REF!</definedName>
    <definedName name="_________________________CDG50" localSheetId="2">#REF!</definedName>
    <definedName name="_________________________CDG50" localSheetId="1">#REF!</definedName>
    <definedName name="_________________________CDG50">#REF!</definedName>
    <definedName name="_________________________CDG500" localSheetId="2">#REF!</definedName>
    <definedName name="_________________________CDG500" localSheetId="1">#REF!</definedName>
    <definedName name="_________________________CDG500">#REF!</definedName>
    <definedName name="_________________________CEM53" localSheetId="2">#REF!</definedName>
    <definedName name="_________________________CEM53" localSheetId="1">#REF!</definedName>
    <definedName name="_________________________CEM53">#REF!</definedName>
    <definedName name="_________________________CRN3" localSheetId="2">#REF!</definedName>
    <definedName name="_________________________CRN3" localSheetId="1">#REF!</definedName>
    <definedName name="_________________________CRN3">#REF!</definedName>
    <definedName name="_________________________CRN35" localSheetId="2">#REF!</definedName>
    <definedName name="_________________________CRN35" localSheetId="1">#REF!</definedName>
    <definedName name="_________________________CRN35">#REF!</definedName>
    <definedName name="_________________________CRN80" localSheetId="2">#REF!</definedName>
    <definedName name="_________________________CRN80" localSheetId="1">#REF!</definedName>
    <definedName name="_________________________CRN80">#REF!</definedName>
    <definedName name="_________________________DOZ50" localSheetId="2">#REF!</definedName>
    <definedName name="_________________________DOZ50" localSheetId="1">#REF!</definedName>
    <definedName name="_________________________DOZ50">#REF!</definedName>
    <definedName name="_________________________DOZ80" localSheetId="2">#REF!</definedName>
    <definedName name="_________________________DOZ80" localSheetId="1">#REF!</definedName>
    <definedName name="_________________________DOZ80">#REF!</definedName>
    <definedName name="_________________________ExV200" localSheetId="2">#REF!</definedName>
    <definedName name="_________________________ExV200" localSheetId="1">#REF!</definedName>
    <definedName name="_________________________ExV200">#REF!</definedName>
    <definedName name="_________________________GEN100" localSheetId="2">#REF!</definedName>
    <definedName name="_________________________GEN100" localSheetId="1">#REF!</definedName>
    <definedName name="_________________________GEN100">#REF!</definedName>
    <definedName name="_________________________GEN250" localSheetId="2">#REF!</definedName>
    <definedName name="_________________________GEN250" localSheetId="1">#REF!</definedName>
    <definedName name="_________________________GEN250">#REF!</definedName>
    <definedName name="_________________________GEN325" localSheetId="2">#REF!</definedName>
    <definedName name="_________________________GEN325" localSheetId="1">#REF!</definedName>
    <definedName name="_________________________GEN325">#REF!</definedName>
    <definedName name="_________________________GEN380" localSheetId="2">#REF!</definedName>
    <definedName name="_________________________GEN380" localSheetId="1">#REF!</definedName>
    <definedName name="_________________________GEN380">#REF!</definedName>
    <definedName name="_________________________GSB1" localSheetId="2">#REF!</definedName>
    <definedName name="_________________________GSB1" localSheetId="1">#REF!</definedName>
    <definedName name="_________________________GSB1">#REF!</definedName>
    <definedName name="_________________________GSB2" localSheetId="2">#REF!</definedName>
    <definedName name="_________________________GSB2" localSheetId="1">#REF!</definedName>
    <definedName name="_________________________GSB2">#REF!</definedName>
    <definedName name="_________________________GSB3" localSheetId="2">#REF!</definedName>
    <definedName name="_________________________GSB3" localSheetId="1">#REF!</definedName>
    <definedName name="_________________________GSB3">#REF!</definedName>
    <definedName name="_________________________HMP1" localSheetId="2">#REF!</definedName>
    <definedName name="_________________________HMP1" localSheetId="1">#REF!</definedName>
    <definedName name="_________________________HMP1">#REF!</definedName>
    <definedName name="_________________________HMP2" localSheetId="2">#REF!</definedName>
    <definedName name="_________________________HMP2" localSheetId="1">#REF!</definedName>
    <definedName name="_________________________HMP2">#REF!</definedName>
    <definedName name="_________________________HMP3" localSheetId="2">#REF!</definedName>
    <definedName name="_________________________HMP3" localSheetId="1">#REF!</definedName>
    <definedName name="_________________________HMP3">#REF!</definedName>
    <definedName name="_________________________HMP4" localSheetId="2">#REF!</definedName>
    <definedName name="_________________________HMP4" localSheetId="1">#REF!</definedName>
    <definedName name="_________________________HMP4">#REF!</definedName>
    <definedName name="_________________________III7">"$C4.$#REF!$#REF!"</definedName>
    <definedName name="_________________________MIX10" localSheetId="2">#REF!</definedName>
    <definedName name="_________________________MIX10" localSheetId="1">#REF!</definedName>
    <definedName name="_________________________MIX10">#REF!</definedName>
    <definedName name="_________________________MIX15" localSheetId="2">#REF!</definedName>
    <definedName name="_________________________MIX15" localSheetId="1">#REF!</definedName>
    <definedName name="_________________________MIX15">#REF!</definedName>
    <definedName name="_________________________MIX15150" localSheetId="2">'[4]Mix Design'!#REF!</definedName>
    <definedName name="_________________________MIX15150" localSheetId="1">'[4]Mix Design'!#REF!</definedName>
    <definedName name="_________________________MIX15150">'[4]Mix Design'!#REF!</definedName>
    <definedName name="_________________________MIX1540">'[4]Mix Design'!$P$11</definedName>
    <definedName name="_________________________MIX1580" localSheetId="2">'[4]Mix Design'!#REF!</definedName>
    <definedName name="_________________________MIX1580" localSheetId="1">'[4]Mix Design'!#REF!</definedName>
    <definedName name="_________________________MIX1580">'[4]Mix Design'!#REF!</definedName>
    <definedName name="_________________________MIX2">'[5]Mix Design'!$P$12</definedName>
    <definedName name="_________________________MIX20" localSheetId="2">#REF!</definedName>
    <definedName name="_________________________MIX20" localSheetId="1">#REF!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2">#REF!</definedName>
    <definedName name="_________________________MIX25" localSheetId="1">#REF!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2">#REF!</definedName>
    <definedName name="_________________________MIX30" localSheetId="1">#REF!</definedName>
    <definedName name="_________________________MIX30">#REF!</definedName>
    <definedName name="_________________________MIX35" localSheetId="2">#REF!</definedName>
    <definedName name="_________________________MIX35" localSheetId="1">#REF!</definedName>
    <definedName name="_________________________MIX35">#REF!</definedName>
    <definedName name="_________________________MIX40" localSheetId="2">#REF!</definedName>
    <definedName name="_________________________MIX40" localSheetId="1">#REF!</definedName>
    <definedName name="_________________________MIX40">#REF!</definedName>
    <definedName name="_________________________MIX45" localSheetId="2">'[4]Mix Design'!#REF!</definedName>
    <definedName name="_________________________MIX45" localSheetId="1">'[4]Mix Design'!#REF!</definedName>
    <definedName name="_________________________MIX45">'[4]Mix Design'!#REF!</definedName>
    <definedName name="_________________________MUR5" localSheetId="2">#REF!</definedName>
    <definedName name="_________________________MUR5" localSheetId="1">#REF!</definedName>
    <definedName name="_________________________MUR5">#REF!</definedName>
    <definedName name="_________________________MUR8" localSheetId="2">#REF!</definedName>
    <definedName name="_________________________MUR8" localSheetId="1">#REF!</definedName>
    <definedName name="_________________________MUR8">#REF!</definedName>
    <definedName name="_________________________OPC43" localSheetId="2">#REF!</definedName>
    <definedName name="_________________________OPC43" localSheetId="1">#REF!</definedName>
    <definedName name="_________________________OPC43">#REF!</definedName>
    <definedName name="_________________________SLV10025" localSheetId="2">'[7]ANAL-PIPE LINE'!#REF!</definedName>
    <definedName name="_________________________SLV10025" localSheetId="1">'[7]ANAL-PIPE LINE'!#REF!</definedName>
    <definedName name="_________________________SLV10025">'[7]ANAL-PIPE LINE'!#REF!</definedName>
    <definedName name="_________________________TIP1" localSheetId="2">#REF!</definedName>
    <definedName name="_________________________TIP1" localSheetId="1">#REF!</definedName>
    <definedName name="_________________________TIP1">#REF!</definedName>
    <definedName name="_________________________TIP2" localSheetId="2">#REF!</definedName>
    <definedName name="_________________________TIP2" localSheetId="1">#REF!</definedName>
    <definedName name="_________________________TIP2">#REF!</definedName>
    <definedName name="_________________________TIP3" localSheetId="2">#REF!</definedName>
    <definedName name="_________________________TIP3" localSheetId="1">#REF!</definedName>
    <definedName name="_________________________TIP3">#REF!</definedName>
    <definedName name="________________________A65537" localSheetId="2">#REF!</definedName>
    <definedName name="________________________A65537" localSheetId="1">#REF!</definedName>
    <definedName name="________________________A65537">#REF!</definedName>
    <definedName name="________________________ABM10" localSheetId="2">#REF!</definedName>
    <definedName name="________________________ABM10" localSheetId="1">#REF!</definedName>
    <definedName name="________________________ABM10">#REF!</definedName>
    <definedName name="________________________ABM40" localSheetId="2">#REF!</definedName>
    <definedName name="________________________ABM40" localSheetId="1">#REF!</definedName>
    <definedName name="________________________ABM40">#REF!</definedName>
    <definedName name="________________________ABM6" localSheetId="2">#REF!</definedName>
    <definedName name="________________________ABM6" localSheetId="1">#REF!</definedName>
    <definedName name="________________________ABM6">#REF!</definedName>
    <definedName name="________________________ACB10" localSheetId="2">#REF!</definedName>
    <definedName name="________________________ACB10" localSheetId="1">#REF!</definedName>
    <definedName name="________________________ACB10">#REF!</definedName>
    <definedName name="________________________ACB20" localSheetId="2">#REF!</definedName>
    <definedName name="________________________ACB20" localSheetId="1">#REF!</definedName>
    <definedName name="________________________ACB20">#REF!</definedName>
    <definedName name="________________________ACR10" localSheetId="2">#REF!</definedName>
    <definedName name="________________________ACR10" localSheetId="1">#REF!</definedName>
    <definedName name="________________________ACR10">#REF!</definedName>
    <definedName name="________________________ACR20" localSheetId="2">#REF!</definedName>
    <definedName name="________________________ACR20" localSheetId="1">#REF!</definedName>
    <definedName name="________________________ACR20">#REF!</definedName>
    <definedName name="________________________AGG6" localSheetId="2">#REF!</definedName>
    <definedName name="________________________AGG6" localSheetId="1">#REF!</definedName>
    <definedName name="________________________AGG6">#REF!</definedName>
    <definedName name="________________________AWM10" localSheetId="2">#REF!</definedName>
    <definedName name="________________________AWM10" localSheetId="1">#REF!</definedName>
    <definedName name="________________________AWM10">#REF!</definedName>
    <definedName name="________________________AWM40" localSheetId="2">#REF!</definedName>
    <definedName name="________________________AWM40" localSheetId="1">#REF!</definedName>
    <definedName name="________________________AWM40">#REF!</definedName>
    <definedName name="________________________AWM6" localSheetId="2">#REF!</definedName>
    <definedName name="________________________AWM6" localSheetId="1">#REF!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2">#REF!</definedName>
    <definedName name="________________________CDG100" localSheetId="1">#REF!</definedName>
    <definedName name="________________________CDG100">#REF!</definedName>
    <definedName name="________________________CDG250" localSheetId="2">#REF!</definedName>
    <definedName name="________________________CDG250" localSheetId="1">#REF!</definedName>
    <definedName name="________________________CDG250">#REF!</definedName>
    <definedName name="________________________CDG50" localSheetId="2">#REF!</definedName>
    <definedName name="________________________CDG50" localSheetId="1">#REF!</definedName>
    <definedName name="________________________CDG50">#REF!</definedName>
    <definedName name="________________________CDG500" localSheetId="2">#REF!</definedName>
    <definedName name="________________________CDG500" localSheetId="1">#REF!</definedName>
    <definedName name="________________________CDG500">#REF!</definedName>
    <definedName name="________________________CEM53" localSheetId="2">#REF!</definedName>
    <definedName name="________________________CEM53" localSheetId="1">#REF!</definedName>
    <definedName name="________________________CEM53">#REF!</definedName>
    <definedName name="________________________CRN3" localSheetId="2">#REF!</definedName>
    <definedName name="________________________CRN3" localSheetId="1">#REF!</definedName>
    <definedName name="________________________CRN3">#REF!</definedName>
    <definedName name="________________________CRN35" localSheetId="2">#REF!</definedName>
    <definedName name="________________________CRN35" localSheetId="1">#REF!</definedName>
    <definedName name="________________________CRN35">#REF!</definedName>
    <definedName name="________________________CRN80" localSheetId="2">#REF!</definedName>
    <definedName name="________________________CRN80" localSheetId="1">#REF!</definedName>
    <definedName name="________________________CRN80">#REF!</definedName>
    <definedName name="________________________DOZ50" localSheetId="2">#REF!</definedName>
    <definedName name="________________________DOZ50" localSheetId="1">#REF!</definedName>
    <definedName name="________________________DOZ50">#REF!</definedName>
    <definedName name="________________________DOZ80" localSheetId="2">#REF!</definedName>
    <definedName name="________________________DOZ80" localSheetId="1">#REF!</definedName>
    <definedName name="________________________DOZ80">#REF!</definedName>
    <definedName name="________________________ExV200" localSheetId="2">#REF!</definedName>
    <definedName name="________________________ExV200" localSheetId="1">#REF!</definedName>
    <definedName name="________________________ExV200">#REF!</definedName>
    <definedName name="________________________GEN100" localSheetId="2">#REF!</definedName>
    <definedName name="________________________GEN100" localSheetId="1">#REF!</definedName>
    <definedName name="________________________GEN100">#REF!</definedName>
    <definedName name="________________________GEN250" localSheetId="2">#REF!</definedName>
    <definedName name="________________________GEN250" localSheetId="1">#REF!</definedName>
    <definedName name="________________________GEN250">#REF!</definedName>
    <definedName name="________________________GEN325" localSheetId="2">#REF!</definedName>
    <definedName name="________________________GEN325" localSheetId="1">#REF!</definedName>
    <definedName name="________________________GEN325">#REF!</definedName>
    <definedName name="________________________GEN380" localSheetId="2">#REF!</definedName>
    <definedName name="________________________GEN380" localSheetId="1">#REF!</definedName>
    <definedName name="________________________GEN380">#REF!</definedName>
    <definedName name="________________________GSB1" localSheetId="2">#REF!</definedName>
    <definedName name="________________________GSB1" localSheetId="1">#REF!</definedName>
    <definedName name="________________________GSB1">#REF!</definedName>
    <definedName name="________________________GSB2" localSheetId="2">#REF!</definedName>
    <definedName name="________________________GSB2" localSheetId="1">#REF!</definedName>
    <definedName name="________________________GSB2">#REF!</definedName>
    <definedName name="________________________GSB3" localSheetId="2">#REF!</definedName>
    <definedName name="________________________GSB3" localSheetId="1">#REF!</definedName>
    <definedName name="________________________GSB3">#REF!</definedName>
    <definedName name="________________________HMP1" localSheetId="2">#REF!</definedName>
    <definedName name="________________________HMP1" localSheetId="1">#REF!</definedName>
    <definedName name="________________________HMP1">#REF!</definedName>
    <definedName name="________________________HMP2" localSheetId="2">#REF!</definedName>
    <definedName name="________________________HMP2" localSheetId="1">#REF!</definedName>
    <definedName name="________________________HMP2">#REF!</definedName>
    <definedName name="________________________HMP3" localSheetId="2">#REF!</definedName>
    <definedName name="________________________HMP3" localSheetId="1">#REF!</definedName>
    <definedName name="________________________HMP3">#REF!</definedName>
    <definedName name="________________________HMP4" localSheetId="2">#REF!</definedName>
    <definedName name="________________________HMP4" localSheetId="1">#REF!</definedName>
    <definedName name="________________________HMP4">#REF!</definedName>
    <definedName name="________________________III7">"$C4.$#REF!$#REF!"</definedName>
    <definedName name="________________________MIX10" localSheetId="2">#REF!</definedName>
    <definedName name="________________________MIX10" localSheetId="1">#REF!</definedName>
    <definedName name="________________________MIX10">#REF!</definedName>
    <definedName name="________________________MIX15" localSheetId="2">#REF!</definedName>
    <definedName name="________________________MIX15" localSheetId="1">#REF!</definedName>
    <definedName name="________________________MIX15">#REF!</definedName>
    <definedName name="________________________MIX15150" localSheetId="2">'[4]Mix Design'!#REF!</definedName>
    <definedName name="________________________MIX15150" localSheetId="1">'[4]Mix Design'!#REF!</definedName>
    <definedName name="________________________MIX15150">'[4]Mix Design'!#REF!</definedName>
    <definedName name="________________________MIX1540">'[4]Mix Design'!$P$11</definedName>
    <definedName name="________________________MIX1580" localSheetId="2">'[4]Mix Design'!#REF!</definedName>
    <definedName name="________________________MIX1580" localSheetId="1">'[4]Mix Design'!#REF!</definedName>
    <definedName name="________________________MIX1580">'[4]Mix Design'!#REF!</definedName>
    <definedName name="________________________MIX2">'[5]Mix Design'!$P$12</definedName>
    <definedName name="________________________MIX20" localSheetId="2">#REF!</definedName>
    <definedName name="________________________MIX20" localSheetId="1">#REF!</definedName>
    <definedName name="________________________MIX20">#REF!</definedName>
    <definedName name="________________________MIX2020">'[4]Mix Design'!$P$12</definedName>
    <definedName name="________________________MIX2040">'[4]Mix Design'!$P$13</definedName>
    <definedName name="________________________MIX25" localSheetId="2">#REF!</definedName>
    <definedName name="________________________MIX25" localSheetId="1">#REF!</definedName>
    <definedName name="________________________MIX25">#REF!</definedName>
    <definedName name="________________________MIX2540">'[4]Mix Design'!$P$15</definedName>
    <definedName name="________________________Mix255">'[6]Mix Design'!$P$13</definedName>
    <definedName name="________________________MIX30" localSheetId="2">#REF!</definedName>
    <definedName name="________________________MIX30" localSheetId="1">#REF!</definedName>
    <definedName name="________________________MIX30">#REF!</definedName>
    <definedName name="________________________MIX35" localSheetId="2">#REF!</definedName>
    <definedName name="________________________MIX35" localSheetId="1">#REF!</definedName>
    <definedName name="________________________MIX35">#REF!</definedName>
    <definedName name="________________________MIX40" localSheetId="2">#REF!</definedName>
    <definedName name="________________________MIX40" localSheetId="1">#REF!</definedName>
    <definedName name="________________________MIX40">#REF!</definedName>
    <definedName name="________________________MIX45" localSheetId="2">'[4]Mix Design'!#REF!</definedName>
    <definedName name="________________________MIX45" localSheetId="1">'[4]Mix Design'!#REF!</definedName>
    <definedName name="________________________MIX45">'[4]Mix Design'!#REF!</definedName>
    <definedName name="________________________MUR5" localSheetId="2">#REF!</definedName>
    <definedName name="________________________MUR5" localSheetId="1">#REF!</definedName>
    <definedName name="________________________MUR5">#REF!</definedName>
    <definedName name="________________________MUR8" localSheetId="2">#REF!</definedName>
    <definedName name="________________________MUR8" localSheetId="1">#REF!</definedName>
    <definedName name="________________________MUR8">#REF!</definedName>
    <definedName name="________________________OPC43" localSheetId="2">#REF!</definedName>
    <definedName name="________________________OPC43" localSheetId="1">#REF!</definedName>
    <definedName name="________________________OPC43">#REF!</definedName>
    <definedName name="________________________SLV10025" localSheetId="2">'[8]ANAL-PIPE LINE'!#REF!</definedName>
    <definedName name="________________________SLV10025" localSheetId="1">'[8]ANAL-PIPE LINE'!#REF!</definedName>
    <definedName name="________________________SLV10025">'[8]ANAL-PIPE LINE'!#REF!</definedName>
    <definedName name="________________________TIP1" localSheetId="2">#REF!</definedName>
    <definedName name="________________________TIP1" localSheetId="1">#REF!</definedName>
    <definedName name="________________________TIP1">#REF!</definedName>
    <definedName name="________________________TIP2" localSheetId="2">#REF!</definedName>
    <definedName name="________________________TIP2" localSheetId="1">#REF!</definedName>
    <definedName name="________________________TIP2">#REF!</definedName>
    <definedName name="________________________TIP3" localSheetId="2">#REF!</definedName>
    <definedName name="________________________TIP3" localSheetId="1">#REF!</definedName>
    <definedName name="________________________TIP3">#REF!</definedName>
    <definedName name="_______________________A65537" localSheetId="2">#REF!</definedName>
    <definedName name="_______________________A65537" localSheetId="1">#REF!</definedName>
    <definedName name="_______________________A65537">#REF!</definedName>
    <definedName name="_______________________ABM10" localSheetId="2">#REF!</definedName>
    <definedName name="_______________________ABM10" localSheetId="1">#REF!</definedName>
    <definedName name="_______________________ABM10">#REF!</definedName>
    <definedName name="_______________________ABM40" localSheetId="2">#REF!</definedName>
    <definedName name="_______________________ABM40" localSheetId="1">#REF!</definedName>
    <definedName name="_______________________ABM40">#REF!</definedName>
    <definedName name="_______________________ABM6" localSheetId="2">#REF!</definedName>
    <definedName name="_______________________ABM6" localSheetId="1">#REF!</definedName>
    <definedName name="_______________________ABM6">#REF!</definedName>
    <definedName name="_______________________ACB10" localSheetId="2">#REF!</definedName>
    <definedName name="_______________________ACB10" localSheetId="1">#REF!</definedName>
    <definedName name="_______________________ACB10">#REF!</definedName>
    <definedName name="_______________________ACB20" localSheetId="2">#REF!</definedName>
    <definedName name="_______________________ACB20" localSheetId="1">#REF!</definedName>
    <definedName name="_______________________ACB20">#REF!</definedName>
    <definedName name="_______________________ACR10" localSheetId="2">#REF!</definedName>
    <definedName name="_______________________ACR10" localSheetId="1">#REF!</definedName>
    <definedName name="_______________________ACR10">#REF!</definedName>
    <definedName name="_______________________ACR20" localSheetId="2">#REF!</definedName>
    <definedName name="_______________________ACR20" localSheetId="1">#REF!</definedName>
    <definedName name="_______________________ACR20">#REF!</definedName>
    <definedName name="_______________________AGG6" localSheetId="2">#REF!</definedName>
    <definedName name="_______________________AGG6" localSheetId="1">#REF!</definedName>
    <definedName name="_______________________AGG6">#REF!</definedName>
    <definedName name="_______________________AWM10" localSheetId="2">#REF!</definedName>
    <definedName name="_______________________AWM10" localSheetId="1">#REF!</definedName>
    <definedName name="_______________________AWM10">#REF!</definedName>
    <definedName name="_______________________AWM40" localSheetId="2">#REF!</definedName>
    <definedName name="_______________________AWM40" localSheetId="1">#REF!</definedName>
    <definedName name="_______________________AWM40">#REF!</definedName>
    <definedName name="_______________________AWM6" localSheetId="2">#REF!</definedName>
    <definedName name="_______________________AWM6" localSheetId="1">#REF!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2">#REF!</definedName>
    <definedName name="_______________________CDG100" localSheetId="1">#REF!</definedName>
    <definedName name="_______________________CDG100">#REF!</definedName>
    <definedName name="_______________________CDG250" localSheetId="2">#REF!</definedName>
    <definedName name="_______________________CDG250" localSheetId="1">#REF!</definedName>
    <definedName name="_______________________CDG250">#REF!</definedName>
    <definedName name="_______________________CDG50" localSheetId="2">#REF!</definedName>
    <definedName name="_______________________CDG50" localSheetId="1">#REF!</definedName>
    <definedName name="_______________________CDG50">#REF!</definedName>
    <definedName name="_______________________CDG500" localSheetId="2">#REF!</definedName>
    <definedName name="_______________________CDG500" localSheetId="1">#REF!</definedName>
    <definedName name="_______________________CDG500">#REF!</definedName>
    <definedName name="_______________________CEM53" localSheetId="2">#REF!</definedName>
    <definedName name="_______________________CEM53" localSheetId="1">#REF!</definedName>
    <definedName name="_______________________CEM53">#REF!</definedName>
    <definedName name="_______________________CRN3" localSheetId="2">#REF!</definedName>
    <definedName name="_______________________CRN3" localSheetId="1">#REF!</definedName>
    <definedName name="_______________________CRN3">#REF!</definedName>
    <definedName name="_______________________CRN35" localSheetId="2">#REF!</definedName>
    <definedName name="_______________________CRN35" localSheetId="1">#REF!</definedName>
    <definedName name="_______________________CRN35">#REF!</definedName>
    <definedName name="_______________________CRN80" localSheetId="2">#REF!</definedName>
    <definedName name="_______________________CRN80" localSheetId="1">#REF!</definedName>
    <definedName name="_______________________CRN80">#REF!</definedName>
    <definedName name="_______________________DOZ50" localSheetId="2">#REF!</definedName>
    <definedName name="_______________________DOZ50" localSheetId="1">#REF!</definedName>
    <definedName name="_______________________DOZ50">#REF!</definedName>
    <definedName name="_______________________DOZ80" localSheetId="2">#REF!</definedName>
    <definedName name="_______________________DOZ80" localSheetId="1">#REF!</definedName>
    <definedName name="_______________________DOZ80">#REF!</definedName>
    <definedName name="_______________________ExV200" localSheetId="2">#REF!</definedName>
    <definedName name="_______________________ExV200" localSheetId="1">#REF!</definedName>
    <definedName name="_______________________ExV200">#REF!</definedName>
    <definedName name="_______________________GEN100" localSheetId="2">#REF!</definedName>
    <definedName name="_______________________GEN100" localSheetId="1">#REF!</definedName>
    <definedName name="_______________________GEN100">#REF!</definedName>
    <definedName name="_______________________GEN250" localSheetId="2">#REF!</definedName>
    <definedName name="_______________________GEN250" localSheetId="1">#REF!</definedName>
    <definedName name="_______________________GEN250">#REF!</definedName>
    <definedName name="_______________________GEN325" localSheetId="2">#REF!</definedName>
    <definedName name="_______________________GEN325" localSheetId="1">#REF!</definedName>
    <definedName name="_______________________GEN325">#REF!</definedName>
    <definedName name="_______________________GEN380" localSheetId="2">#REF!</definedName>
    <definedName name="_______________________GEN380" localSheetId="1">#REF!</definedName>
    <definedName name="_______________________GEN380">#REF!</definedName>
    <definedName name="_______________________GSB1" localSheetId="2">#REF!</definedName>
    <definedName name="_______________________GSB1" localSheetId="1">#REF!</definedName>
    <definedName name="_______________________GSB1">#REF!</definedName>
    <definedName name="_______________________GSB2" localSheetId="2">#REF!</definedName>
    <definedName name="_______________________GSB2" localSheetId="1">#REF!</definedName>
    <definedName name="_______________________GSB2">#REF!</definedName>
    <definedName name="_______________________GSB3" localSheetId="2">#REF!</definedName>
    <definedName name="_______________________GSB3" localSheetId="1">#REF!</definedName>
    <definedName name="_______________________GSB3">#REF!</definedName>
    <definedName name="_______________________HMP1" localSheetId="2">#REF!</definedName>
    <definedName name="_______________________HMP1" localSheetId="1">#REF!</definedName>
    <definedName name="_______________________HMP1">#REF!</definedName>
    <definedName name="_______________________HMP2" localSheetId="2">#REF!</definedName>
    <definedName name="_______________________HMP2" localSheetId="1">#REF!</definedName>
    <definedName name="_______________________HMP2">#REF!</definedName>
    <definedName name="_______________________HMP3" localSheetId="2">#REF!</definedName>
    <definedName name="_______________________HMP3" localSheetId="1">#REF!</definedName>
    <definedName name="_______________________HMP3">#REF!</definedName>
    <definedName name="_______________________HMP4" localSheetId="2">#REF!</definedName>
    <definedName name="_______________________HMP4" localSheetId="1">#REF!</definedName>
    <definedName name="_______________________HMP4">#REF!</definedName>
    <definedName name="_______________________III7">"$C4.$#REF!$#REF!"</definedName>
    <definedName name="_______________________MIX10" localSheetId="2">#REF!</definedName>
    <definedName name="_______________________MIX10" localSheetId="1">#REF!</definedName>
    <definedName name="_______________________MIX10">#REF!</definedName>
    <definedName name="_______________________MIX15" localSheetId="2">#REF!</definedName>
    <definedName name="_______________________MIX15" localSheetId="1">#REF!</definedName>
    <definedName name="_______________________MIX15">#REF!</definedName>
    <definedName name="_______________________MIX15150" localSheetId="2">'[4]Mix Design'!#REF!</definedName>
    <definedName name="_______________________MIX15150" localSheetId="1">'[4]Mix Design'!#REF!</definedName>
    <definedName name="_______________________MIX15150">'[4]Mix Design'!#REF!</definedName>
    <definedName name="_______________________MIX1540">'[4]Mix Design'!$P$11</definedName>
    <definedName name="_______________________MIX1580" localSheetId="2">'[4]Mix Design'!#REF!</definedName>
    <definedName name="_______________________MIX1580" localSheetId="1">'[4]Mix Design'!#REF!</definedName>
    <definedName name="_______________________MIX1580">'[4]Mix Design'!#REF!</definedName>
    <definedName name="_______________________MIX2">'[5]Mix Design'!$P$12</definedName>
    <definedName name="_______________________MIX20" localSheetId="2">#REF!</definedName>
    <definedName name="_______________________MIX20" localSheetId="1">#REF!</definedName>
    <definedName name="_______________________MIX20">#REF!</definedName>
    <definedName name="_______________________MIX2020">'[4]Mix Design'!$P$12</definedName>
    <definedName name="_______________________MIX2040">'[4]Mix Design'!$P$13</definedName>
    <definedName name="_______________________MIX25" localSheetId="2">#REF!</definedName>
    <definedName name="_______________________MIX25" localSheetId="1">#REF!</definedName>
    <definedName name="_______________________MIX25">#REF!</definedName>
    <definedName name="_______________________MIX2540">'[4]Mix Design'!$P$15</definedName>
    <definedName name="_______________________Mix255">'[6]Mix Design'!$P$13</definedName>
    <definedName name="_______________________MIX30" localSheetId="2">#REF!</definedName>
    <definedName name="_______________________MIX30" localSheetId="1">#REF!</definedName>
    <definedName name="_______________________MIX30">#REF!</definedName>
    <definedName name="_______________________MIX35" localSheetId="2">#REF!</definedName>
    <definedName name="_______________________MIX35" localSheetId="1">#REF!</definedName>
    <definedName name="_______________________MIX35">#REF!</definedName>
    <definedName name="_______________________MIX40" localSheetId="2">#REF!</definedName>
    <definedName name="_______________________MIX40" localSheetId="1">#REF!</definedName>
    <definedName name="_______________________MIX40">#REF!</definedName>
    <definedName name="_______________________MIX45" localSheetId="2">'[4]Mix Design'!#REF!</definedName>
    <definedName name="_______________________MIX45" localSheetId="1">'[4]Mix Design'!#REF!</definedName>
    <definedName name="_______________________MIX45">'[4]Mix Design'!#REF!</definedName>
    <definedName name="_______________________MUR5" localSheetId="2">#REF!</definedName>
    <definedName name="_______________________MUR5" localSheetId="1">#REF!</definedName>
    <definedName name="_______________________MUR5">#REF!</definedName>
    <definedName name="_______________________MUR8" localSheetId="2">#REF!</definedName>
    <definedName name="_______________________MUR8" localSheetId="1">#REF!</definedName>
    <definedName name="_______________________MUR8">#REF!</definedName>
    <definedName name="_______________________OPC43" localSheetId="2">#REF!</definedName>
    <definedName name="_______________________OPC43" localSheetId="1">#REF!</definedName>
    <definedName name="_______________________OPC43">#REF!</definedName>
    <definedName name="_______________________SLV10025" localSheetId="2">'[8]ANAL-PIPE LINE'!#REF!</definedName>
    <definedName name="_______________________SLV10025" localSheetId="1">'[8]ANAL-PIPE LINE'!#REF!</definedName>
    <definedName name="_______________________SLV10025">'[8]ANAL-PIPE LINE'!#REF!</definedName>
    <definedName name="_______________________TIP1" localSheetId="2">#REF!</definedName>
    <definedName name="_______________________TIP1" localSheetId="1">#REF!</definedName>
    <definedName name="_______________________TIP1">#REF!</definedName>
    <definedName name="_______________________TIP2" localSheetId="2">#REF!</definedName>
    <definedName name="_______________________TIP2" localSheetId="1">#REF!</definedName>
    <definedName name="_______________________TIP2">#REF!</definedName>
    <definedName name="_______________________TIP3" localSheetId="2">#REF!</definedName>
    <definedName name="_______________________TIP3" localSheetId="1">#REF!</definedName>
    <definedName name="_______________________TIP3">#REF!</definedName>
    <definedName name="______________________A65537" localSheetId="2">#REF!</definedName>
    <definedName name="______________________A65537" localSheetId="1">#REF!</definedName>
    <definedName name="______________________A65537">#REF!</definedName>
    <definedName name="______________________ABM10" localSheetId="2">#REF!</definedName>
    <definedName name="______________________ABM10" localSheetId="1">#REF!</definedName>
    <definedName name="______________________ABM10">#REF!</definedName>
    <definedName name="______________________ABM40" localSheetId="2">#REF!</definedName>
    <definedName name="______________________ABM40" localSheetId="1">#REF!</definedName>
    <definedName name="______________________ABM40">#REF!</definedName>
    <definedName name="______________________ABM6" localSheetId="2">#REF!</definedName>
    <definedName name="______________________ABM6" localSheetId="1">#REF!</definedName>
    <definedName name="______________________ABM6">#REF!</definedName>
    <definedName name="______________________ACB10" localSheetId="2">#REF!</definedName>
    <definedName name="______________________ACB10" localSheetId="1">#REF!</definedName>
    <definedName name="______________________ACB10">#REF!</definedName>
    <definedName name="______________________ACB20" localSheetId="2">#REF!</definedName>
    <definedName name="______________________ACB20" localSheetId="1">#REF!</definedName>
    <definedName name="______________________ACB20">#REF!</definedName>
    <definedName name="______________________ACR10" localSheetId="2">#REF!</definedName>
    <definedName name="______________________ACR10" localSheetId="1">#REF!</definedName>
    <definedName name="______________________ACR10">#REF!</definedName>
    <definedName name="______________________ACR20" localSheetId="2">#REF!</definedName>
    <definedName name="______________________ACR20" localSheetId="1">#REF!</definedName>
    <definedName name="______________________ACR20">#REF!</definedName>
    <definedName name="______________________AGG6" localSheetId="2">#REF!</definedName>
    <definedName name="______________________AGG6" localSheetId="1">#REF!</definedName>
    <definedName name="______________________AGG6">#REF!</definedName>
    <definedName name="______________________AWM10" localSheetId="2">#REF!</definedName>
    <definedName name="______________________AWM10" localSheetId="1">#REF!</definedName>
    <definedName name="______________________AWM10">#REF!</definedName>
    <definedName name="______________________AWM40" localSheetId="2">#REF!</definedName>
    <definedName name="______________________AWM40" localSheetId="1">#REF!</definedName>
    <definedName name="______________________AWM40">#REF!</definedName>
    <definedName name="______________________AWM6" localSheetId="2">#REF!</definedName>
    <definedName name="______________________AWM6" localSheetId="1">#REF!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2">#REF!</definedName>
    <definedName name="______________________CDG100" localSheetId="1">#REF!</definedName>
    <definedName name="______________________CDG100">#REF!</definedName>
    <definedName name="______________________CDG250" localSheetId="2">#REF!</definedName>
    <definedName name="______________________CDG250" localSheetId="1">#REF!</definedName>
    <definedName name="______________________CDG250">#REF!</definedName>
    <definedName name="______________________CDG50" localSheetId="2">#REF!</definedName>
    <definedName name="______________________CDG50" localSheetId="1">#REF!</definedName>
    <definedName name="______________________CDG50">#REF!</definedName>
    <definedName name="______________________CDG500" localSheetId="2">#REF!</definedName>
    <definedName name="______________________CDG500" localSheetId="1">#REF!</definedName>
    <definedName name="______________________CDG500">#REF!</definedName>
    <definedName name="______________________CEM53" localSheetId="2">#REF!</definedName>
    <definedName name="______________________CEM53" localSheetId="1">#REF!</definedName>
    <definedName name="______________________CEM53">#REF!</definedName>
    <definedName name="______________________CRN3" localSheetId="2">#REF!</definedName>
    <definedName name="______________________CRN3" localSheetId="1">#REF!</definedName>
    <definedName name="______________________CRN3">#REF!</definedName>
    <definedName name="______________________CRN35" localSheetId="2">#REF!</definedName>
    <definedName name="______________________CRN35" localSheetId="1">#REF!</definedName>
    <definedName name="______________________CRN35">#REF!</definedName>
    <definedName name="______________________CRN80" localSheetId="2">#REF!</definedName>
    <definedName name="______________________CRN80" localSheetId="1">#REF!</definedName>
    <definedName name="______________________CRN80">#REF!</definedName>
    <definedName name="______________________dec05" localSheetId="2" hidden="1">{"'Sheet1'!$A$4386:$N$4591"}</definedName>
    <definedName name="______________________dec05" localSheetId="1" hidden="1">{"'Sheet1'!$A$4386:$N$4591"}</definedName>
    <definedName name="______________________dec05" hidden="1">{"'Sheet1'!$A$4386:$N$4591"}</definedName>
    <definedName name="______________________DOZ50" localSheetId="2">#REF!</definedName>
    <definedName name="______________________DOZ50" localSheetId="1">#REF!</definedName>
    <definedName name="______________________DOZ50">#REF!</definedName>
    <definedName name="______________________DOZ80" localSheetId="2">#REF!</definedName>
    <definedName name="______________________DOZ80" localSheetId="1">#REF!</definedName>
    <definedName name="______________________DOZ80">#REF!</definedName>
    <definedName name="______________________EXC20">'[9]Rate Analysis '!$E$50</definedName>
    <definedName name="______________________ExV200" localSheetId="2">#REF!</definedName>
    <definedName name="______________________ExV200" localSheetId="1">#REF!</definedName>
    <definedName name="______________________ExV200">#REF!</definedName>
    <definedName name="______________________GEN100" localSheetId="2">#REF!</definedName>
    <definedName name="______________________GEN100" localSheetId="1">#REF!</definedName>
    <definedName name="______________________GEN100">#REF!</definedName>
    <definedName name="______________________GEN250" localSheetId="2">#REF!</definedName>
    <definedName name="______________________GEN250" localSheetId="1">#REF!</definedName>
    <definedName name="______________________GEN250">#REF!</definedName>
    <definedName name="______________________GEN325" localSheetId="2">#REF!</definedName>
    <definedName name="______________________GEN325" localSheetId="1">#REF!</definedName>
    <definedName name="______________________GEN325">#REF!</definedName>
    <definedName name="______________________GEN380" localSheetId="2">#REF!</definedName>
    <definedName name="______________________GEN380" localSheetId="1">#REF!</definedName>
    <definedName name="______________________GEN380">#REF!</definedName>
    <definedName name="______________________GSB1" localSheetId="2">#REF!</definedName>
    <definedName name="______________________GSB1" localSheetId="1">#REF!</definedName>
    <definedName name="______________________GSB1">#REF!</definedName>
    <definedName name="______________________GSB2" localSheetId="2">#REF!</definedName>
    <definedName name="______________________GSB2" localSheetId="1">#REF!</definedName>
    <definedName name="______________________GSB2">#REF!</definedName>
    <definedName name="______________________GSB3" localSheetId="2">#REF!</definedName>
    <definedName name="______________________GSB3" localSheetId="1">#REF!</definedName>
    <definedName name="______________________GSB3">#REF!</definedName>
    <definedName name="______________________HMP1" localSheetId="2">#REF!</definedName>
    <definedName name="______________________HMP1" localSheetId="1">#REF!</definedName>
    <definedName name="______________________HMP1">#REF!</definedName>
    <definedName name="______________________HMP2" localSheetId="2">#REF!</definedName>
    <definedName name="______________________HMP2" localSheetId="1">#REF!</definedName>
    <definedName name="______________________HMP2">#REF!</definedName>
    <definedName name="______________________HMP3" localSheetId="2">#REF!</definedName>
    <definedName name="______________________HMP3" localSheetId="1">#REF!</definedName>
    <definedName name="______________________HMP3">#REF!</definedName>
    <definedName name="______________________HMP4" localSheetId="2">#REF!</definedName>
    <definedName name="______________________HMP4" localSheetId="1">#REF!</definedName>
    <definedName name="______________________HMP4">#REF!</definedName>
    <definedName name="______________________III7">"$C4.$#REF!$#REF!"</definedName>
    <definedName name="______________________lb2" localSheetId="2">#REF!</definedName>
    <definedName name="______________________lb2" localSheetId="1">#REF!</definedName>
    <definedName name="______________________lb2">#REF!</definedName>
    <definedName name="______________________mac2">200</definedName>
    <definedName name="______________________MIX10" localSheetId="2">#REF!</definedName>
    <definedName name="______________________MIX10" localSheetId="1">#REF!</definedName>
    <definedName name="______________________MIX10">#REF!</definedName>
    <definedName name="______________________MIX15" localSheetId="2">#REF!</definedName>
    <definedName name="______________________MIX15" localSheetId="1">#REF!</definedName>
    <definedName name="______________________MIX15">#REF!</definedName>
    <definedName name="______________________MIX15150" localSheetId="2">'[4]Mix Design'!#REF!</definedName>
    <definedName name="______________________MIX15150" localSheetId="1">'[4]Mix Design'!#REF!</definedName>
    <definedName name="______________________MIX15150">'[4]Mix Design'!#REF!</definedName>
    <definedName name="______________________MIX1540">'[4]Mix Design'!$P$11</definedName>
    <definedName name="______________________MIX1580" localSheetId="2">'[4]Mix Design'!#REF!</definedName>
    <definedName name="______________________MIX1580" localSheetId="1">'[4]Mix Design'!#REF!</definedName>
    <definedName name="______________________MIX1580">'[4]Mix Design'!#REF!</definedName>
    <definedName name="______________________MIX2">'[5]Mix Design'!$P$12</definedName>
    <definedName name="______________________MIX20" localSheetId="2">#REF!</definedName>
    <definedName name="______________________MIX20" localSheetId="1">#REF!</definedName>
    <definedName name="______________________MIX20">#REF!</definedName>
    <definedName name="______________________MIX2020">'[4]Mix Design'!$P$12</definedName>
    <definedName name="______________________MIX2040">'[4]Mix Design'!$P$13</definedName>
    <definedName name="______________________MIX25" localSheetId="2">#REF!</definedName>
    <definedName name="______________________MIX25" localSheetId="1">#REF!</definedName>
    <definedName name="______________________MIX25">#REF!</definedName>
    <definedName name="______________________MIX2540">'[4]Mix Design'!$P$15</definedName>
    <definedName name="______________________Mix255">'[6]Mix Design'!$P$13</definedName>
    <definedName name="______________________MIX30" localSheetId="2">#REF!</definedName>
    <definedName name="______________________MIX30" localSheetId="1">#REF!</definedName>
    <definedName name="______________________MIX30">#REF!</definedName>
    <definedName name="______________________MIX35" localSheetId="2">#REF!</definedName>
    <definedName name="______________________MIX35" localSheetId="1">#REF!</definedName>
    <definedName name="______________________MIX35">#REF!</definedName>
    <definedName name="______________________MIX40" localSheetId="2">#REF!</definedName>
    <definedName name="______________________MIX40" localSheetId="1">#REF!</definedName>
    <definedName name="______________________MIX40">#REF!</definedName>
    <definedName name="______________________MIX45" localSheetId="2">'[4]Mix Design'!#REF!</definedName>
    <definedName name="______________________MIX45" localSheetId="1">'[4]Mix Design'!#REF!</definedName>
    <definedName name="______________________MIX45">'[4]Mix Design'!#REF!</definedName>
    <definedName name="______________________mm2" localSheetId="2">#REF!</definedName>
    <definedName name="______________________mm2" localSheetId="1">#REF!</definedName>
    <definedName name="______________________mm2">#REF!</definedName>
    <definedName name="______________________mm3" localSheetId="2">#REF!</definedName>
    <definedName name="______________________mm3" localSheetId="1">#REF!</definedName>
    <definedName name="______________________mm3">#REF!</definedName>
    <definedName name="______________________MUR5" localSheetId="2">#REF!</definedName>
    <definedName name="______________________MUR5" localSheetId="1">#REF!</definedName>
    <definedName name="______________________MUR5">#REF!</definedName>
    <definedName name="______________________MUR8" localSheetId="2">#REF!</definedName>
    <definedName name="______________________MUR8" localSheetId="1">#REF!</definedName>
    <definedName name="______________________MUR8">#REF!</definedName>
    <definedName name="______________________OPC43" localSheetId="2">#REF!</definedName>
    <definedName name="______________________OPC43" localSheetId="1">#REF!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2">'[8]ANAL-PIPE LINE'!#REF!</definedName>
    <definedName name="______________________SLV10025" localSheetId="1">'[8]ANAL-PIPE LINE'!#REF!</definedName>
    <definedName name="______________________SLV10025">'[8]ANAL-PIPE LINE'!#REF!</definedName>
    <definedName name="______________________tab2" localSheetId="2">#REF!</definedName>
    <definedName name="______________________tab2" localSheetId="1">#REF!</definedName>
    <definedName name="______________________tab2">#REF!</definedName>
    <definedName name="______________________TIP1" localSheetId="2">#REF!</definedName>
    <definedName name="______________________TIP1" localSheetId="1">#REF!</definedName>
    <definedName name="______________________TIP1">#REF!</definedName>
    <definedName name="______________________TIP2" localSheetId="2">#REF!</definedName>
    <definedName name="______________________TIP2" localSheetId="1">#REF!</definedName>
    <definedName name="______________________TIP2">#REF!</definedName>
    <definedName name="______________________TIP3" localSheetId="2">#REF!</definedName>
    <definedName name="______________________TIP3" localSheetId="1">#REF!</definedName>
    <definedName name="______________________TIP3">#REF!</definedName>
    <definedName name="_____________________A65537" localSheetId="2">#REF!</definedName>
    <definedName name="_____________________A65537" localSheetId="1">#REF!</definedName>
    <definedName name="_____________________A65537">#REF!</definedName>
    <definedName name="_____________________ABM10" localSheetId="2">#REF!</definedName>
    <definedName name="_____________________ABM10" localSheetId="1">#REF!</definedName>
    <definedName name="_____________________ABM10">#REF!</definedName>
    <definedName name="_____________________ABM40" localSheetId="2">#REF!</definedName>
    <definedName name="_____________________ABM40" localSheetId="1">#REF!</definedName>
    <definedName name="_____________________ABM40">#REF!</definedName>
    <definedName name="_____________________ABM6" localSheetId="2">#REF!</definedName>
    <definedName name="_____________________ABM6" localSheetId="1">#REF!</definedName>
    <definedName name="_____________________ABM6">#REF!</definedName>
    <definedName name="_____________________ACB10" localSheetId="2">#REF!</definedName>
    <definedName name="_____________________ACB10" localSheetId="1">#REF!</definedName>
    <definedName name="_____________________ACB10">#REF!</definedName>
    <definedName name="_____________________ACB20" localSheetId="2">#REF!</definedName>
    <definedName name="_____________________ACB20" localSheetId="1">#REF!</definedName>
    <definedName name="_____________________ACB20">#REF!</definedName>
    <definedName name="_____________________ACR10" localSheetId="2">#REF!</definedName>
    <definedName name="_____________________ACR10" localSheetId="1">#REF!</definedName>
    <definedName name="_____________________ACR10">#REF!</definedName>
    <definedName name="_____________________ACR20" localSheetId="2">#REF!</definedName>
    <definedName name="_____________________ACR20" localSheetId="1">#REF!</definedName>
    <definedName name="_____________________ACR20">#REF!</definedName>
    <definedName name="_____________________AGG6" localSheetId="2">#REF!</definedName>
    <definedName name="_____________________AGG6" localSheetId="1">#REF!</definedName>
    <definedName name="_____________________AGG6">#REF!</definedName>
    <definedName name="_____________________AWM10" localSheetId="2">#REF!</definedName>
    <definedName name="_____________________AWM10" localSheetId="1">#REF!</definedName>
    <definedName name="_____________________AWM10">#REF!</definedName>
    <definedName name="_____________________AWM40" localSheetId="2">#REF!</definedName>
    <definedName name="_____________________AWM40" localSheetId="1">#REF!</definedName>
    <definedName name="_____________________AWM40">#REF!</definedName>
    <definedName name="_____________________AWM6" localSheetId="2">#REF!</definedName>
    <definedName name="_____________________AWM6" localSheetId="1">#REF!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2">#REF!</definedName>
    <definedName name="_____________________CDG100" localSheetId="1">#REF!</definedName>
    <definedName name="_____________________CDG100">#REF!</definedName>
    <definedName name="_____________________CDG250" localSheetId="2">#REF!</definedName>
    <definedName name="_____________________CDG250" localSheetId="1">#REF!</definedName>
    <definedName name="_____________________CDG250">#REF!</definedName>
    <definedName name="_____________________CDG50" localSheetId="2">#REF!</definedName>
    <definedName name="_____________________CDG50" localSheetId="1">#REF!</definedName>
    <definedName name="_____________________CDG50">#REF!</definedName>
    <definedName name="_____________________CDG500" localSheetId="2">#REF!</definedName>
    <definedName name="_____________________CDG500" localSheetId="1">#REF!</definedName>
    <definedName name="_____________________CDG500">#REF!</definedName>
    <definedName name="_____________________CEM53" localSheetId="2">#REF!</definedName>
    <definedName name="_____________________CEM53" localSheetId="1">#REF!</definedName>
    <definedName name="_____________________CEM53">#REF!</definedName>
    <definedName name="_____________________CRN3" localSheetId="2">#REF!</definedName>
    <definedName name="_____________________CRN3" localSheetId="1">#REF!</definedName>
    <definedName name="_____________________CRN3">#REF!</definedName>
    <definedName name="_____________________CRN35" localSheetId="2">#REF!</definedName>
    <definedName name="_____________________CRN35" localSheetId="1">#REF!</definedName>
    <definedName name="_____________________CRN35">#REF!</definedName>
    <definedName name="_____________________CRN80" localSheetId="2">#REF!</definedName>
    <definedName name="_____________________CRN80" localSheetId="1">#REF!</definedName>
    <definedName name="_____________________CRN80">#REF!</definedName>
    <definedName name="_____________________dec05" localSheetId="2" hidden="1">{"'Sheet1'!$A$4386:$N$4591"}</definedName>
    <definedName name="_____________________dec05" localSheetId="1" hidden="1">{"'Sheet1'!$A$4386:$N$4591"}</definedName>
    <definedName name="_____________________dec05" hidden="1">{"'Sheet1'!$A$4386:$N$4591"}</definedName>
    <definedName name="_____________________DOZ50" localSheetId="2">#REF!</definedName>
    <definedName name="_____________________DOZ50" localSheetId="1">#REF!</definedName>
    <definedName name="_____________________DOZ50">#REF!</definedName>
    <definedName name="_____________________DOZ80" localSheetId="2">#REF!</definedName>
    <definedName name="_____________________DOZ80" localSheetId="1">#REF!</definedName>
    <definedName name="_____________________DOZ80">#REF!</definedName>
    <definedName name="_____________________EXC20">'[10]Rate Analysis '!$E$50</definedName>
    <definedName name="_____________________ExV200" localSheetId="2">#REF!</definedName>
    <definedName name="_____________________ExV200" localSheetId="1">#REF!</definedName>
    <definedName name="_____________________ExV200">#REF!</definedName>
    <definedName name="_____________________GEN100" localSheetId="2">#REF!</definedName>
    <definedName name="_____________________GEN100" localSheetId="1">#REF!</definedName>
    <definedName name="_____________________GEN100">#REF!</definedName>
    <definedName name="_____________________GEN250" localSheetId="2">#REF!</definedName>
    <definedName name="_____________________GEN250" localSheetId="1">#REF!</definedName>
    <definedName name="_____________________GEN250">#REF!</definedName>
    <definedName name="_____________________GEN325" localSheetId="2">#REF!</definedName>
    <definedName name="_____________________GEN325" localSheetId="1">#REF!</definedName>
    <definedName name="_____________________GEN325">#REF!</definedName>
    <definedName name="_____________________GEN380" localSheetId="2">#REF!</definedName>
    <definedName name="_____________________GEN380" localSheetId="1">#REF!</definedName>
    <definedName name="_____________________GEN380">#REF!</definedName>
    <definedName name="_____________________GSB1" localSheetId="2">#REF!</definedName>
    <definedName name="_____________________GSB1" localSheetId="1">#REF!</definedName>
    <definedName name="_____________________GSB1">#REF!</definedName>
    <definedName name="_____________________GSB2" localSheetId="2">#REF!</definedName>
    <definedName name="_____________________GSB2" localSheetId="1">#REF!</definedName>
    <definedName name="_____________________GSB2">#REF!</definedName>
    <definedName name="_____________________GSB3" localSheetId="2">#REF!</definedName>
    <definedName name="_____________________GSB3" localSheetId="1">#REF!</definedName>
    <definedName name="_____________________GSB3">#REF!</definedName>
    <definedName name="_____________________HMP1" localSheetId="2">#REF!</definedName>
    <definedName name="_____________________HMP1" localSheetId="1">#REF!</definedName>
    <definedName name="_____________________HMP1">#REF!</definedName>
    <definedName name="_____________________HMP2" localSheetId="2">#REF!</definedName>
    <definedName name="_____________________HMP2" localSheetId="1">#REF!</definedName>
    <definedName name="_____________________HMP2">#REF!</definedName>
    <definedName name="_____________________HMP3" localSheetId="2">#REF!</definedName>
    <definedName name="_____________________HMP3" localSheetId="1">#REF!</definedName>
    <definedName name="_____________________HMP3">#REF!</definedName>
    <definedName name="_____________________HMP4" localSheetId="2">#REF!</definedName>
    <definedName name="_____________________HMP4" localSheetId="1">#REF!</definedName>
    <definedName name="_____________________HMP4">#REF!</definedName>
    <definedName name="_____________________III7">"$C4.$#REF!$#REF!"</definedName>
    <definedName name="_____________________lb1" localSheetId="2">#REF!</definedName>
    <definedName name="_____________________lb1" localSheetId="1">#REF!</definedName>
    <definedName name="_____________________lb1">#REF!</definedName>
    <definedName name="_____________________lb2" localSheetId="2">#REF!</definedName>
    <definedName name="_____________________lb2" localSheetId="1">#REF!</definedName>
    <definedName name="_____________________lb2">#REF!</definedName>
    <definedName name="_____________________mac2">200</definedName>
    <definedName name="_____________________MIX10" localSheetId="2">#REF!</definedName>
    <definedName name="_____________________MIX10" localSheetId="1">#REF!</definedName>
    <definedName name="_____________________MIX10">#REF!</definedName>
    <definedName name="_____________________MIX15" localSheetId="2">#REF!</definedName>
    <definedName name="_____________________MIX15" localSheetId="1">#REF!</definedName>
    <definedName name="_____________________MIX15">#REF!</definedName>
    <definedName name="_____________________MIX15150" localSheetId="2">'[4]Mix Design'!#REF!</definedName>
    <definedName name="_____________________MIX15150" localSheetId="1">'[4]Mix Design'!#REF!</definedName>
    <definedName name="_____________________MIX15150">'[4]Mix Design'!#REF!</definedName>
    <definedName name="_____________________MIX1540">'[4]Mix Design'!$P$11</definedName>
    <definedName name="_____________________MIX1580" localSheetId="2">'[4]Mix Design'!#REF!</definedName>
    <definedName name="_____________________MIX1580" localSheetId="1">'[4]Mix Design'!#REF!</definedName>
    <definedName name="_____________________MIX1580">'[4]Mix Design'!#REF!</definedName>
    <definedName name="_____________________MIX2">'[5]Mix Design'!$P$12</definedName>
    <definedName name="_____________________MIX20" localSheetId="2">#REF!</definedName>
    <definedName name="_____________________MIX20" localSheetId="1">#REF!</definedName>
    <definedName name="_____________________MIX20">#REF!</definedName>
    <definedName name="_____________________MIX2020">'[4]Mix Design'!$P$12</definedName>
    <definedName name="_____________________MIX2040">'[4]Mix Design'!$P$13</definedName>
    <definedName name="_____________________MIX25" localSheetId="2">#REF!</definedName>
    <definedName name="_____________________MIX25" localSheetId="1">#REF!</definedName>
    <definedName name="_____________________MIX25">#REF!</definedName>
    <definedName name="_____________________MIX2540">'[4]Mix Design'!$P$15</definedName>
    <definedName name="_____________________Mix255">'[6]Mix Design'!$P$13</definedName>
    <definedName name="_____________________MIX30" localSheetId="2">#REF!</definedName>
    <definedName name="_____________________MIX30" localSheetId="1">#REF!</definedName>
    <definedName name="_____________________MIX30">#REF!</definedName>
    <definedName name="_____________________MIX35" localSheetId="2">#REF!</definedName>
    <definedName name="_____________________MIX35" localSheetId="1">#REF!</definedName>
    <definedName name="_____________________MIX35">#REF!</definedName>
    <definedName name="_____________________MIX40" localSheetId="2">#REF!</definedName>
    <definedName name="_____________________MIX40" localSheetId="1">#REF!</definedName>
    <definedName name="_____________________MIX40">#REF!</definedName>
    <definedName name="_____________________MIX45" localSheetId="2">'[4]Mix Design'!#REF!</definedName>
    <definedName name="_____________________MIX45" localSheetId="1">'[4]Mix Design'!#REF!</definedName>
    <definedName name="_____________________MIX45">'[4]Mix Design'!#REF!</definedName>
    <definedName name="_____________________mm1" localSheetId="2">#REF!</definedName>
    <definedName name="_____________________mm1" localSheetId="1">#REF!</definedName>
    <definedName name="_____________________mm1">#REF!</definedName>
    <definedName name="_____________________mm2" localSheetId="2">#REF!</definedName>
    <definedName name="_____________________mm2" localSheetId="1">#REF!</definedName>
    <definedName name="_____________________mm2">#REF!</definedName>
    <definedName name="_____________________mm3" localSheetId="2">#REF!</definedName>
    <definedName name="_____________________mm3" localSheetId="1">#REF!</definedName>
    <definedName name="_____________________mm3">#REF!</definedName>
    <definedName name="_____________________MUR5" localSheetId="2">#REF!</definedName>
    <definedName name="_____________________MUR5" localSheetId="1">#REF!</definedName>
    <definedName name="_____________________MUR5">#REF!</definedName>
    <definedName name="_____________________MUR8" localSheetId="2">#REF!</definedName>
    <definedName name="_____________________MUR8" localSheetId="1">#REF!</definedName>
    <definedName name="_____________________MUR8">#REF!</definedName>
    <definedName name="_____________________OPC43" localSheetId="2">#REF!</definedName>
    <definedName name="_____________________OPC43" localSheetId="1">#REF!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2">'[8]ANAL-PIPE LINE'!#REF!</definedName>
    <definedName name="_____________________SLV10025" localSheetId="1">'[8]ANAL-PIPE LINE'!#REF!</definedName>
    <definedName name="_____________________SLV10025">'[8]ANAL-PIPE LINE'!#REF!</definedName>
    <definedName name="_____________________tab1" localSheetId="2">#REF!</definedName>
    <definedName name="_____________________tab1" localSheetId="1">#REF!</definedName>
    <definedName name="_____________________tab1">#REF!</definedName>
    <definedName name="_____________________tab2" localSheetId="2">#REF!</definedName>
    <definedName name="_____________________tab2" localSheetId="1">#REF!</definedName>
    <definedName name="_____________________tab2">#REF!</definedName>
    <definedName name="_____________________TIP1" localSheetId="2">#REF!</definedName>
    <definedName name="_____________________TIP1" localSheetId="1">#REF!</definedName>
    <definedName name="_____________________TIP1">#REF!</definedName>
    <definedName name="_____________________TIP2" localSheetId="2">#REF!</definedName>
    <definedName name="_____________________TIP2" localSheetId="1">#REF!</definedName>
    <definedName name="_____________________TIP2">#REF!</definedName>
    <definedName name="_____________________TIP3" localSheetId="2">#REF!</definedName>
    <definedName name="_____________________TIP3" localSheetId="1">#REF!</definedName>
    <definedName name="_____________________TIP3">#REF!</definedName>
    <definedName name="____________________A65537" localSheetId="2">#REF!</definedName>
    <definedName name="____________________A65537" localSheetId="1">#REF!</definedName>
    <definedName name="____________________A65537">#REF!</definedName>
    <definedName name="____________________ABM10" localSheetId="2">#REF!</definedName>
    <definedName name="____________________ABM10" localSheetId="1">#REF!</definedName>
    <definedName name="____________________ABM10">#REF!</definedName>
    <definedName name="____________________ABM40" localSheetId="2">#REF!</definedName>
    <definedName name="____________________ABM40" localSheetId="1">#REF!</definedName>
    <definedName name="____________________ABM40">#REF!</definedName>
    <definedName name="____________________ABM6" localSheetId="2">#REF!</definedName>
    <definedName name="____________________ABM6" localSheetId="1">#REF!</definedName>
    <definedName name="____________________ABM6">#REF!</definedName>
    <definedName name="____________________ACB10" localSheetId="2">#REF!</definedName>
    <definedName name="____________________ACB10" localSheetId="1">#REF!</definedName>
    <definedName name="____________________ACB10">#REF!</definedName>
    <definedName name="____________________ACB20" localSheetId="2">#REF!</definedName>
    <definedName name="____________________ACB20" localSheetId="1">#REF!</definedName>
    <definedName name="____________________ACB20">#REF!</definedName>
    <definedName name="____________________ACR10" localSheetId="2">#REF!</definedName>
    <definedName name="____________________ACR10" localSheetId="1">#REF!</definedName>
    <definedName name="____________________ACR10">#REF!</definedName>
    <definedName name="____________________ACR20" localSheetId="2">#REF!</definedName>
    <definedName name="____________________ACR20" localSheetId="1">#REF!</definedName>
    <definedName name="____________________ACR20">#REF!</definedName>
    <definedName name="____________________AGG6" localSheetId="2">#REF!</definedName>
    <definedName name="____________________AGG6" localSheetId="1">#REF!</definedName>
    <definedName name="____________________AGG6">#REF!</definedName>
    <definedName name="____________________AWM10" localSheetId="2">#REF!</definedName>
    <definedName name="____________________AWM10" localSheetId="1">#REF!</definedName>
    <definedName name="____________________AWM10">#REF!</definedName>
    <definedName name="____________________AWM40" localSheetId="2">#REF!</definedName>
    <definedName name="____________________AWM40" localSheetId="1">#REF!</definedName>
    <definedName name="____________________AWM40">#REF!</definedName>
    <definedName name="____________________AWM6" localSheetId="2">#REF!</definedName>
    <definedName name="____________________AWM6" localSheetId="1">#REF!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2">#REF!</definedName>
    <definedName name="____________________CDG100" localSheetId="1">#REF!</definedName>
    <definedName name="____________________CDG100">#REF!</definedName>
    <definedName name="____________________CDG250" localSheetId="2">#REF!</definedName>
    <definedName name="____________________CDG250" localSheetId="1">#REF!</definedName>
    <definedName name="____________________CDG250">#REF!</definedName>
    <definedName name="____________________CDG50" localSheetId="2">#REF!</definedName>
    <definedName name="____________________CDG50" localSheetId="1">#REF!</definedName>
    <definedName name="____________________CDG50">#REF!</definedName>
    <definedName name="____________________CDG500" localSheetId="2">#REF!</definedName>
    <definedName name="____________________CDG500" localSheetId="1">#REF!</definedName>
    <definedName name="____________________CDG500">#REF!</definedName>
    <definedName name="____________________CEM53" localSheetId="2">#REF!</definedName>
    <definedName name="____________________CEM53" localSheetId="1">#REF!</definedName>
    <definedName name="____________________CEM53">#REF!</definedName>
    <definedName name="____________________CRN3" localSheetId="2">#REF!</definedName>
    <definedName name="____________________CRN3" localSheetId="1">#REF!</definedName>
    <definedName name="____________________CRN3">#REF!</definedName>
    <definedName name="____________________CRN35" localSheetId="2">#REF!</definedName>
    <definedName name="____________________CRN35" localSheetId="1">#REF!</definedName>
    <definedName name="____________________CRN35">#REF!</definedName>
    <definedName name="____________________CRN80" localSheetId="2">#REF!</definedName>
    <definedName name="____________________CRN80" localSheetId="1">#REF!</definedName>
    <definedName name="____________________CRN80">#REF!</definedName>
    <definedName name="____________________dec05" localSheetId="2" hidden="1">{"'Sheet1'!$A$4386:$N$4591"}</definedName>
    <definedName name="____________________dec05" localSheetId="1" hidden="1">{"'Sheet1'!$A$4386:$N$4591"}</definedName>
    <definedName name="____________________dec05" hidden="1">{"'Sheet1'!$A$4386:$N$4591"}</definedName>
    <definedName name="____________________DOZ50" localSheetId="2">#REF!</definedName>
    <definedName name="____________________DOZ50" localSheetId="1">#REF!</definedName>
    <definedName name="____________________DOZ50">#REF!</definedName>
    <definedName name="____________________DOZ80" localSheetId="2">#REF!</definedName>
    <definedName name="____________________DOZ80" localSheetId="1">#REF!</definedName>
    <definedName name="____________________DOZ80">#REF!</definedName>
    <definedName name="____________________EXC20">'[10]Rate Analysis '!$E$50</definedName>
    <definedName name="____________________ExV200" localSheetId="2">#REF!</definedName>
    <definedName name="____________________ExV200" localSheetId="1">#REF!</definedName>
    <definedName name="____________________ExV200">#REF!</definedName>
    <definedName name="____________________GEN100" localSheetId="2">#REF!</definedName>
    <definedName name="____________________GEN100" localSheetId="1">#REF!</definedName>
    <definedName name="____________________GEN100">#REF!</definedName>
    <definedName name="____________________GEN250" localSheetId="2">#REF!</definedName>
    <definedName name="____________________GEN250" localSheetId="1">#REF!</definedName>
    <definedName name="____________________GEN250">#REF!</definedName>
    <definedName name="____________________GEN325" localSheetId="2">#REF!</definedName>
    <definedName name="____________________GEN325" localSheetId="1">#REF!</definedName>
    <definedName name="____________________GEN325">#REF!</definedName>
    <definedName name="____________________GEN380" localSheetId="2">#REF!</definedName>
    <definedName name="____________________GEN380" localSheetId="1">#REF!</definedName>
    <definedName name="____________________GEN380">#REF!</definedName>
    <definedName name="____________________GSB1" localSheetId="2">#REF!</definedName>
    <definedName name="____________________GSB1" localSheetId="1">#REF!</definedName>
    <definedName name="____________________GSB1">#REF!</definedName>
    <definedName name="____________________GSB2" localSheetId="2">#REF!</definedName>
    <definedName name="____________________GSB2" localSheetId="1">#REF!</definedName>
    <definedName name="____________________GSB2">#REF!</definedName>
    <definedName name="____________________GSB3" localSheetId="2">#REF!</definedName>
    <definedName name="____________________GSB3" localSheetId="1">#REF!</definedName>
    <definedName name="____________________GSB3">#REF!</definedName>
    <definedName name="____________________HMP1" localSheetId="2">#REF!</definedName>
    <definedName name="____________________HMP1" localSheetId="1">#REF!</definedName>
    <definedName name="____________________HMP1">#REF!</definedName>
    <definedName name="____________________HMP2" localSheetId="2">#REF!</definedName>
    <definedName name="____________________HMP2" localSheetId="1">#REF!</definedName>
    <definedName name="____________________HMP2">#REF!</definedName>
    <definedName name="____________________HMP3" localSheetId="2">#REF!</definedName>
    <definedName name="____________________HMP3" localSheetId="1">#REF!</definedName>
    <definedName name="____________________HMP3">#REF!</definedName>
    <definedName name="____________________HMP4" localSheetId="2">#REF!</definedName>
    <definedName name="____________________HMP4" localSheetId="1">#REF!</definedName>
    <definedName name="____________________HMP4">#REF!</definedName>
    <definedName name="____________________III7">"$C4.$#REF!$#REF!"</definedName>
    <definedName name="____________________lb1" localSheetId="2">#REF!</definedName>
    <definedName name="____________________lb1" localSheetId="1">#REF!</definedName>
    <definedName name="____________________lb1">#REF!</definedName>
    <definedName name="____________________lb2" localSheetId="2">#REF!</definedName>
    <definedName name="____________________lb2" localSheetId="1">#REF!</definedName>
    <definedName name="____________________lb2">#REF!</definedName>
    <definedName name="____________________mac2">200</definedName>
    <definedName name="____________________MIX10" localSheetId="2">#REF!</definedName>
    <definedName name="____________________MIX10" localSheetId="1">#REF!</definedName>
    <definedName name="____________________MIX10">#REF!</definedName>
    <definedName name="____________________MIX15" localSheetId="2">#REF!</definedName>
    <definedName name="____________________MIX15" localSheetId="1">#REF!</definedName>
    <definedName name="____________________MIX15">#REF!</definedName>
    <definedName name="____________________MIX15150" localSheetId="2">'[4]Mix Design'!#REF!</definedName>
    <definedName name="____________________MIX15150" localSheetId="1">'[4]Mix Design'!#REF!</definedName>
    <definedName name="____________________MIX15150">'[4]Mix Design'!#REF!</definedName>
    <definedName name="____________________MIX1540">'[4]Mix Design'!$P$11</definedName>
    <definedName name="____________________MIX1580" localSheetId="2">'[4]Mix Design'!#REF!</definedName>
    <definedName name="____________________MIX1580" localSheetId="1">'[4]Mix Design'!#REF!</definedName>
    <definedName name="____________________MIX1580">'[4]Mix Design'!#REF!</definedName>
    <definedName name="____________________MIX2">'[5]Mix Design'!$P$12</definedName>
    <definedName name="____________________MIX20" localSheetId="2">#REF!</definedName>
    <definedName name="____________________MIX20" localSheetId="1">#REF!</definedName>
    <definedName name="____________________MIX20">#REF!</definedName>
    <definedName name="____________________MIX2020">'[4]Mix Design'!$P$12</definedName>
    <definedName name="____________________MIX2040">'[4]Mix Design'!$P$13</definedName>
    <definedName name="____________________MIX25" localSheetId="2">#REF!</definedName>
    <definedName name="____________________MIX25" localSheetId="1">#REF!</definedName>
    <definedName name="____________________MIX25">#REF!</definedName>
    <definedName name="____________________MIX2540">'[4]Mix Design'!$P$15</definedName>
    <definedName name="____________________Mix255">'[6]Mix Design'!$P$13</definedName>
    <definedName name="____________________MIX30" localSheetId="2">#REF!</definedName>
    <definedName name="____________________MIX30" localSheetId="1">#REF!</definedName>
    <definedName name="____________________MIX30">#REF!</definedName>
    <definedName name="____________________MIX35" localSheetId="2">#REF!</definedName>
    <definedName name="____________________MIX35" localSheetId="1">#REF!</definedName>
    <definedName name="____________________MIX35">#REF!</definedName>
    <definedName name="____________________MIX40" localSheetId="2">#REF!</definedName>
    <definedName name="____________________MIX40" localSheetId="1">#REF!</definedName>
    <definedName name="____________________MIX40">#REF!</definedName>
    <definedName name="____________________MIX45" localSheetId="2">'[4]Mix Design'!#REF!</definedName>
    <definedName name="____________________MIX45" localSheetId="1">'[4]Mix Design'!#REF!</definedName>
    <definedName name="____________________MIX45">'[4]Mix Design'!#REF!</definedName>
    <definedName name="____________________mm1" localSheetId="2">#REF!</definedName>
    <definedName name="____________________mm1" localSheetId="1">#REF!</definedName>
    <definedName name="____________________mm1">#REF!</definedName>
    <definedName name="____________________mm2" localSheetId="2">#REF!</definedName>
    <definedName name="____________________mm2" localSheetId="1">#REF!</definedName>
    <definedName name="____________________mm2">#REF!</definedName>
    <definedName name="____________________mm3" localSheetId="2">#REF!</definedName>
    <definedName name="____________________mm3" localSheetId="1">#REF!</definedName>
    <definedName name="____________________mm3">#REF!</definedName>
    <definedName name="____________________MUR5" localSheetId="2">#REF!</definedName>
    <definedName name="____________________MUR5" localSheetId="1">#REF!</definedName>
    <definedName name="____________________MUR5">#REF!</definedName>
    <definedName name="____________________MUR8" localSheetId="2">#REF!</definedName>
    <definedName name="____________________MUR8" localSheetId="1">#REF!</definedName>
    <definedName name="____________________MUR8">#REF!</definedName>
    <definedName name="____________________OPC43" localSheetId="2">#REF!</definedName>
    <definedName name="____________________OPC43" localSheetId="1">#REF!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2">'[8]ANAL-PIPE LINE'!#REF!</definedName>
    <definedName name="____________________SLV10025" localSheetId="1">'[8]ANAL-PIPE LINE'!#REF!</definedName>
    <definedName name="____________________SLV10025">'[8]ANAL-PIPE LINE'!#REF!</definedName>
    <definedName name="____________________tab1" localSheetId="2">#REF!</definedName>
    <definedName name="____________________tab1" localSheetId="1">#REF!</definedName>
    <definedName name="____________________tab1">#REF!</definedName>
    <definedName name="____________________tab2" localSheetId="2">#REF!</definedName>
    <definedName name="____________________tab2" localSheetId="1">#REF!</definedName>
    <definedName name="____________________tab2">#REF!</definedName>
    <definedName name="____________________TIP1" localSheetId="2">#REF!</definedName>
    <definedName name="____________________TIP1" localSheetId="1">#REF!</definedName>
    <definedName name="____________________TIP1">#REF!</definedName>
    <definedName name="____________________TIP2" localSheetId="2">#REF!</definedName>
    <definedName name="____________________TIP2" localSheetId="1">#REF!</definedName>
    <definedName name="____________________TIP2">#REF!</definedName>
    <definedName name="____________________TIP3" localSheetId="2">#REF!</definedName>
    <definedName name="____________________TIP3" localSheetId="1">#REF!</definedName>
    <definedName name="____________________TIP3">#REF!</definedName>
    <definedName name="___________________A65537" localSheetId="2">#REF!</definedName>
    <definedName name="___________________A65537" localSheetId="1">#REF!</definedName>
    <definedName name="___________________A65537">#REF!</definedName>
    <definedName name="___________________ABM10" localSheetId="2">#REF!</definedName>
    <definedName name="___________________ABM10" localSheetId="1">#REF!</definedName>
    <definedName name="___________________ABM10">#REF!</definedName>
    <definedName name="___________________ABM40" localSheetId="2">#REF!</definedName>
    <definedName name="___________________ABM40" localSheetId="1">#REF!</definedName>
    <definedName name="___________________ABM40">#REF!</definedName>
    <definedName name="___________________ABM6" localSheetId="2">#REF!</definedName>
    <definedName name="___________________ABM6" localSheetId="1">#REF!</definedName>
    <definedName name="___________________ABM6">#REF!</definedName>
    <definedName name="___________________ACB10" localSheetId="2">#REF!</definedName>
    <definedName name="___________________ACB10" localSheetId="1">#REF!</definedName>
    <definedName name="___________________ACB10">#REF!</definedName>
    <definedName name="___________________ACB20" localSheetId="2">#REF!</definedName>
    <definedName name="___________________ACB20" localSheetId="1">#REF!</definedName>
    <definedName name="___________________ACB20">#REF!</definedName>
    <definedName name="___________________ACR10" localSheetId="2">#REF!</definedName>
    <definedName name="___________________ACR10" localSheetId="1">#REF!</definedName>
    <definedName name="___________________ACR10">#REF!</definedName>
    <definedName name="___________________ACR20" localSheetId="2">#REF!</definedName>
    <definedName name="___________________ACR20" localSheetId="1">#REF!</definedName>
    <definedName name="___________________ACR20">#REF!</definedName>
    <definedName name="___________________AGG6" localSheetId="2">#REF!</definedName>
    <definedName name="___________________AGG6" localSheetId="1">#REF!</definedName>
    <definedName name="___________________AGG6">#REF!</definedName>
    <definedName name="___________________ash1" localSheetId="2">[13]ANAL!#REF!</definedName>
    <definedName name="___________________ash1" localSheetId="1">[13]ANAL!#REF!</definedName>
    <definedName name="___________________ash1">[13]ANAL!#REF!</definedName>
    <definedName name="___________________AWM10" localSheetId="2">#REF!</definedName>
    <definedName name="___________________AWM10" localSheetId="1">#REF!</definedName>
    <definedName name="___________________AWM10">#REF!</definedName>
    <definedName name="___________________AWM40" localSheetId="2">#REF!</definedName>
    <definedName name="___________________AWM40" localSheetId="1">#REF!</definedName>
    <definedName name="___________________AWM40">#REF!</definedName>
    <definedName name="___________________AWM6" localSheetId="2">#REF!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2">[14]PROCTOR!#REF!</definedName>
    <definedName name="___________________CAN458" localSheetId="1">[14]PROCTOR!#REF!</definedName>
    <definedName name="___________________CAN458">[14]PROCTOR!#REF!</definedName>
    <definedName name="___________________CAN486" localSheetId="2">[14]PROCTOR!#REF!</definedName>
    <definedName name="___________________CAN486" localSheetId="1">[14]PROCTOR!#REF!</definedName>
    <definedName name="___________________CAN486">[14]PROCTOR!#REF!</definedName>
    <definedName name="___________________CAN487" localSheetId="2">[14]PROCTOR!#REF!</definedName>
    <definedName name="___________________CAN487" localSheetId="1">[14]PROCTOR!#REF!</definedName>
    <definedName name="___________________CAN487">[14]PROCTOR!#REF!</definedName>
    <definedName name="___________________CAN488" localSheetId="2">[14]PROCTOR!#REF!</definedName>
    <definedName name="___________________CAN488" localSheetId="1">[14]PROCTOR!#REF!</definedName>
    <definedName name="___________________CAN488">[14]PROCTOR!#REF!</definedName>
    <definedName name="___________________CAN489" localSheetId="2">[14]PROCTOR!#REF!</definedName>
    <definedName name="___________________CAN489" localSheetId="1">[14]PROCTOR!#REF!</definedName>
    <definedName name="___________________CAN489">[14]PROCTOR!#REF!</definedName>
    <definedName name="___________________CAN490" localSheetId="2">[14]PROCTOR!#REF!</definedName>
    <definedName name="___________________CAN490" localSheetId="1">[14]PROCTOR!#REF!</definedName>
    <definedName name="___________________CAN490">[14]PROCTOR!#REF!</definedName>
    <definedName name="___________________CAN491" localSheetId="2">[14]PROCTOR!#REF!</definedName>
    <definedName name="___________________CAN491" localSheetId="1">[14]PROCTOR!#REF!</definedName>
    <definedName name="___________________CAN491">[14]PROCTOR!#REF!</definedName>
    <definedName name="___________________CAN492" localSheetId="2">[14]PROCTOR!#REF!</definedName>
    <definedName name="___________________CAN492" localSheetId="1">[14]PROCTOR!#REF!</definedName>
    <definedName name="___________________CAN492">[14]PROCTOR!#REF!</definedName>
    <definedName name="___________________CAN493" localSheetId="2">[14]PROCTOR!#REF!</definedName>
    <definedName name="___________________CAN493" localSheetId="1">[14]PROCTOR!#REF!</definedName>
    <definedName name="___________________CAN493">[14]PROCTOR!#REF!</definedName>
    <definedName name="___________________CAN494" localSheetId="2">[14]PROCTOR!#REF!</definedName>
    <definedName name="___________________CAN494" localSheetId="1">[14]PROCTOR!#REF!</definedName>
    <definedName name="___________________CAN494">[14]PROCTOR!#REF!</definedName>
    <definedName name="___________________CAN495" localSheetId="2">[14]PROCTOR!#REF!</definedName>
    <definedName name="___________________CAN495" localSheetId="1">[14]PROCTOR!#REF!</definedName>
    <definedName name="___________________CAN495">[14]PROCTOR!#REF!</definedName>
    <definedName name="___________________CAN496" localSheetId="2">[14]PROCTOR!#REF!</definedName>
    <definedName name="___________________CAN496" localSheetId="1">[14]PROCTOR!#REF!</definedName>
    <definedName name="___________________CAN496">[14]PROCTOR!#REF!</definedName>
    <definedName name="___________________CAN497" localSheetId="2">[14]PROCTOR!#REF!</definedName>
    <definedName name="___________________CAN497" localSheetId="1">[14]PROCTOR!#REF!</definedName>
    <definedName name="___________________CAN497">[14]PROCTOR!#REF!</definedName>
    <definedName name="___________________CAN498" localSheetId="2">[14]PROCTOR!#REF!</definedName>
    <definedName name="___________________CAN498" localSheetId="1">[14]PROCTOR!#REF!</definedName>
    <definedName name="___________________CAN498">[14]PROCTOR!#REF!</definedName>
    <definedName name="___________________CAN499" localSheetId="2">[14]PROCTOR!#REF!</definedName>
    <definedName name="___________________CAN499" localSheetId="1">[14]PROCTOR!#REF!</definedName>
    <definedName name="___________________CAN499">[14]PROCTOR!#REF!</definedName>
    <definedName name="___________________CAN500" localSheetId="2">[14]PROCTOR!#REF!</definedName>
    <definedName name="___________________CAN500" localSheetId="1">[14]PROCTOR!#REF!</definedName>
    <definedName name="___________________CAN500">[14]PROCTOR!#REF!</definedName>
    <definedName name="___________________CDG100" localSheetId="2">#REF!</definedName>
    <definedName name="___________________CDG100" localSheetId="1">#REF!</definedName>
    <definedName name="___________________CDG100">#REF!</definedName>
    <definedName name="___________________CDG250" localSheetId="2">#REF!</definedName>
    <definedName name="___________________CDG250" localSheetId="1">#REF!</definedName>
    <definedName name="___________________CDG250">#REF!</definedName>
    <definedName name="___________________CDG50" localSheetId="2">#REF!</definedName>
    <definedName name="___________________CDG50" localSheetId="1">#REF!</definedName>
    <definedName name="___________________CDG50">#REF!</definedName>
    <definedName name="___________________CDG500" localSheetId="2">#REF!</definedName>
    <definedName name="___________________CDG500" localSheetId="1">#REF!</definedName>
    <definedName name="___________________CDG500">#REF!</definedName>
    <definedName name="___________________CEM53" localSheetId="2">#REF!</definedName>
    <definedName name="___________________CEM53" localSheetId="1">#REF!</definedName>
    <definedName name="___________________CEM53">#REF!</definedName>
    <definedName name="___________________CRN3" localSheetId="2">#REF!</definedName>
    <definedName name="___________________CRN3" localSheetId="1">#REF!</definedName>
    <definedName name="___________________CRN3">#REF!</definedName>
    <definedName name="___________________CRN35" localSheetId="2">#REF!</definedName>
    <definedName name="___________________CRN35" localSheetId="1">#REF!</definedName>
    <definedName name="___________________CRN35">#REF!</definedName>
    <definedName name="___________________CRN80" localSheetId="2">#REF!</definedName>
    <definedName name="___________________CRN80" localSheetId="1">#REF!</definedName>
    <definedName name="___________________CRN80">#REF!</definedName>
    <definedName name="___________________dec05" localSheetId="2" hidden="1">{"'Sheet1'!$A$4386:$N$4591"}</definedName>
    <definedName name="___________________dec05" localSheetId="1" hidden="1">{"'Sheet1'!$A$4386:$N$4591"}</definedName>
    <definedName name="___________________dec05" hidden="1">{"'Sheet1'!$A$4386:$N$4591"}</definedName>
    <definedName name="___________________DOZ50" localSheetId="2">#REF!</definedName>
    <definedName name="___________________DOZ50" localSheetId="1">#REF!</definedName>
    <definedName name="___________________DOZ50">#REF!</definedName>
    <definedName name="___________________DOZ80" localSheetId="2">#REF!</definedName>
    <definedName name="___________________DOZ80" localSheetId="1">#REF!</definedName>
    <definedName name="___________________DOZ80">#REF!</definedName>
    <definedName name="___________________EXC20">'[10]Rate Analysis '!$E$50</definedName>
    <definedName name="___________________ExV200" localSheetId="2">#REF!</definedName>
    <definedName name="___________________ExV200" localSheetId="1">#REF!</definedName>
    <definedName name="___________________ExV200">#REF!</definedName>
    <definedName name="___________________GEN100" localSheetId="2">#REF!</definedName>
    <definedName name="___________________GEN100" localSheetId="1">#REF!</definedName>
    <definedName name="___________________GEN100">#REF!</definedName>
    <definedName name="___________________GEN250" localSheetId="2">#REF!</definedName>
    <definedName name="___________________GEN250" localSheetId="1">#REF!</definedName>
    <definedName name="___________________GEN250">#REF!</definedName>
    <definedName name="___________________GEN325" localSheetId="2">#REF!</definedName>
    <definedName name="___________________GEN325" localSheetId="1">#REF!</definedName>
    <definedName name="___________________GEN325">#REF!</definedName>
    <definedName name="___________________GEN380" localSheetId="2">#REF!</definedName>
    <definedName name="___________________GEN380" localSheetId="1">#REF!</definedName>
    <definedName name="___________________GEN380">#REF!</definedName>
    <definedName name="___________________GSB1" localSheetId="2">#REF!</definedName>
    <definedName name="___________________GSB1" localSheetId="1">#REF!</definedName>
    <definedName name="___________________GSB1">#REF!</definedName>
    <definedName name="___________________GSB2" localSheetId="2">#REF!</definedName>
    <definedName name="___________________GSB2" localSheetId="1">#REF!</definedName>
    <definedName name="___________________GSB2">#REF!</definedName>
    <definedName name="___________________GSB3" localSheetId="2">#REF!</definedName>
    <definedName name="___________________GSB3" localSheetId="1">#REF!</definedName>
    <definedName name="___________________GSB3">#REF!</definedName>
    <definedName name="___________________HMP1" localSheetId="2">#REF!</definedName>
    <definedName name="___________________HMP1" localSheetId="1">#REF!</definedName>
    <definedName name="___________________HMP1">#REF!</definedName>
    <definedName name="___________________HMP2" localSheetId="2">#REF!</definedName>
    <definedName name="___________________HMP2" localSheetId="1">#REF!</definedName>
    <definedName name="___________________HMP2">#REF!</definedName>
    <definedName name="___________________HMP3" localSheetId="2">#REF!</definedName>
    <definedName name="___________________HMP3" localSheetId="1">#REF!</definedName>
    <definedName name="___________________HMP3">#REF!</definedName>
    <definedName name="___________________HMP4" localSheetId="2">#REF!</definedName>
    <definedName name="___________________HMP4" localSheetId="1">#REF!</definedName>
    <definedName name="___________________HMP4">#REF!</definedName>
    <definedName name="___________________III7">"$C4.$#REF!$#REF!"</definedName>
    <definedName name="___________________lb1" localSheetId="2">#REF!</definedName>
    <definedName name="___________________lb1" localSheetId="1">#REF!</definedName>
    <definedName name="___________________lb1">#REF!</definedName>
    <definedName name="___________________lb2" localSheetId="2">#REF!</definedName>
    <definedName name="___________________lb2" localSheetId="1">#REF!</definedName>
    <definedName name="___________________lb2">#REF!</definedName>
    <definedName name="___________________mac2">200</definedName>
    <definedName name="___________________MIX10" localSheetId="2">#REF!</definedName>
    <definedName name="___________________MIX10" localSheetId="1">#REF!</definedName>
    <definedName name="___________________MIX10">#REF!</definedName>
    <definedName name="___________________MIX15" localSheetId="2">#REF!</definedName>
    <definedName name="___________________MIX15" localSheetId="1">#REF!</definedName>
    <definedName name="___________________MIX15">#REF!</definedName>
    <definedName name="___________________MIX15150" localSheetId="2">'[4]Mix Design'!#REF!</definedName>
    <definedName name="___________________MIX15150" localSheetId="1">'[4]Mix Design'!#REF!</definedName>
    <definedName name="___________________MIX15150">'[4]Mix Design'!#REF!</definedName>
    <definedName name="___________________MIX1540">'[4]Mix Design'!$P$11</definedName>
    <definedName name="___________________MIX1580" localSheetId="2">'[4]Mix Design'!#REF!</definedName>
    <definedName name="___________________MIX1580" localSheetId="1">'[4]Mix Design'!#REF!</definedName>
    <definedName name="___________________MIX1580">'[4]Mix Design'!#REF!</definedName>
    <definedName name="___________________MIX2">'[5]Mix Design'!$P$12</definedName>
    <definedName name="___________________MIX20" localSheetId="2">#REF!</definedName>
    <definedName name="___________________MIX20" localSheetId="1">#REF!</definedName>
    <definedName name="___________________MIX20">#REF!</definedName>
    <definedName name="___________________MIX2020">'[4]Mix Design'!$P$12</definedName>
    <definedName name="___________________MIX2040">'[4]Mix Design'!$P$13</definedName>
    <definedName name="___________________MIX25" localSheetId="2">#REF!</definedName>
    <definedName name="___________________MIX25" localSheetId="1">#REF!</definedName>
    <definedName name="___________________MIX25">#REF!</definedName>
    <definedName name="___________________MIX2540">'[4]Mix Design'!$P$15</definedName>
    <definedName name="___________________Mix255">'[6]Mix Design'!$P$13</definedName>
    <definedName name="___________________MIX30" localSheetId="2">#REF!</definedName>
    <definedName name="___________________MIX30" localSheetId="1">#REF!</definedName>
    <definedName name="___________________MIX30">#REF!</definedName>
    <definedName name="___________________MIX35" localSheetId="2">#REF!</definedName>
    <definedName name="___________________MIX35" localSheetId="1">#REF!</definedName>
    <definedName name="___________________MIX35">#REF!</definedName>
    <definedName name="___________________MIX40" localSheetId="2">#REF!</definedName>
    <definedName name="___________________MIX40" localSheetId="1">#REF!</definedName>
    <definedName name="___________________MIX40">#REF!</definedName>
    <definedName name="___________________MIX45" localSheetId="2">'[4]Mix Design'!#REF!</definedName>
    <definedName name="___________________MIX45" localSheetId="1">'[4]Mix Design'!#REF!</definedName>
    <definedName name="___________________MIX45">'[4]Mix Design'!#REF!</definedName>
    <definedName name="___________________mm1" localSheetId="2">#REF!</definedName>
    <definedName name="___________________mm1" localSheetId="1">#REF!</definedName>
    <definedName name="___________________mm1">#REF!</definedName>
    <definedName name="___________________mm2" localSheetId="2">#REF!</definedName>
    <definedName name="___________________mm2" localSheetId="1">#REF!</definedName>
    <definedName name="___________________mm2">#REF!</definedName>
    <definedName name="___________________mm3" localSheetId="2">#REF!</definedName>
    <definedName name="___________________mm3" localSheetId="1">#REF!</definedName>
    <definedName name="___________________mm3">#REF!</definedName>
    <definedName name="___________________MUR5" localSheetId="2">#REF!</definedName>
    <definedName name="___________________MUR5" localSheetId="1">#REF!</definedName>
    <definedName name="___________________MUR5">#REF!</definedName>
    <definedName name="___________________MUR8" localSheetId="2">#REF!</definedName>
    <definedName name="___________________MUR8" localSheetId="1">#REF!</definedName>
    <definedName name="___________________MUR8">#REF!</definedName>
    <definedName name="___________________OPC43" localSheetId="2">#REF!</definedName>
    <definedName name="___________________OPC43" localSheetId="1">#REF!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2">'[8]ANAL-PIPE LINE'!#REF!</definedName>
    <definedName name="___________________SLV10025" localSheetId="1">'[8]ANAL-PIPE LINE'!#REF!</definedName>
    <definedName name="___________________SLV10025">'[8]ANAL-PIPE LINE'!#REF!</definedName>
    <definedName name="___________________tab1" localSheetId="2">#REF!</definedName>
    <definedName name="___________________tab1" localSheetId="1">#REF!</definedName>
    <definedName name="___________________tab1">#REF!</definedName>
    <definedName name="___________________tab2" localSheetId="2">#REF!</definedName>
    <definedName name="___________________tab2" localSheetId="1">#REF!</definedName>
    <definedName name="___________________tab2">#REF!</definedName>
    <definedName name="___________________TIP1" localSheetId="2">#REF!</definedName>
    <definedName name="___________________TIP1" localSheetId="1">#REF!</definedName>
    <definedName name="___________________TIP1">#REF!</definedName>
    <definedName name="___________________TIP2" localSheetId="2">#REF!</definedName>
    <definedName name="___________________TIP2" localSheetId="1">#REF!</definedName>
    <definedName name="___________________TIP2">#REF!</definedName>
    <definedName name="___________________TIP3" localSheetId="2">#REF!</definedName>
    <definedName name="___________________TIP3" localSheetId="1">#REF!</definedName>
    <definedName name="___________________TIP3">#REF!</definedName>
    <definedName name="__________________A65537" localSheetId="2">#REF!</definedName>
    <definedName name="__________________A65537" localSheetId="1">#REF!</definedName>
    <definedName name="__________________A65537">#REF!</definedName>
    <definedName name="__________________ABM10" localSheetId="2">#REF!</definedName>
    <definedName name="__________________ABM10" localSheetId="1">#REF!</definedName>
    <definedName name="__________________ABM10">#REF!</definedName>
    <definedName name="__________________ABM40" localSheetId="2">#REF!</definedName>
    <definedName name="__________________ABM40" localSheetId="1">#REF!</definedName>
    <definedName name="__________________ABM40">#REF!</definedName>
    <definedName name="__________________ABM6" localSheetId="2">#REF!</definedName>
    <definedName name="__________________ABM6" localSheetId="1">#REF!</definedName>
    <definedName name="__________________ABM6">#REF!</definedName>
    <definedName name="__________________ACB10" localSheetId="2">#REF!</definedName>
    <definedName name="__________________ACB10" localSheetId="1">#REF!</definedName>
    <definedName name="__________________ACB10">#REF!</definedName>
    <definedName name="__________________ACB20" localSheetId="2">#REF!</definedName>
    <definedName name="__________________ACB20" localSheetId="1">#REF!</definedName>
    <definedName name="__________________ACB20">#REF!</definedName>
    <definedName name="__________________ACR10" localSheetId="2">#REF!</definedName>
    <definedName name="__________________ACR10" localSheetId="1">#REF!</definedName>
    <definedName name="__________________ACR10">#REF!</definedName>
    <definedName name="__________________ACR20" localSheetId="2">#REF!</definedName>
    <definedName name="__________________ACR20" localSheetId="1">#REF!</definedName>
    <definedName name="__________________ACR20">#REF!</definedName>
    <definedName name="__________________AGG10" localSheetId="2">#REF!</definedName>
    <definedName name="__________________AGG10" localSheetId="1">#REF!</definedName>
    <definedName name="__________________AGG10">#REF!</definedName>
    <definedName name="__________________AGG6" localSheetId="2">#REF!</definedName>
    <definedName name="__________________AGG6" localSheetId="1">#REF!</definedName>
    <definedName name="__________________AGG6">#REF!</definedName>
    <definedName name="__________________ARV8040">'[15]ANAL-PUMP HOUSE'!$I$55</definedName>
    <definedName name="__________________ash1" localSheetId="2">[16]ANAL!#REF!</definedName>
    <definedName name="__________________ash1" localSheetId="1">[16]ANAL!#REF!</definedName>
    <definedName name="__________________ash1">[16]ANAL!#REF!</definedName>
    <definedName name="__________________AWM10" localSheetId="2">#REF!</definedName>
    <definedName name="__________________AWM10" localSheetId="1">#REF!</definedName>
    <definedName name="__________________AWM10">#REF!</definedName>
    <definedName name="__________________AWM40" localSheetId="2">#REF!</definedName>
    <definedName name="__________________AWM40" localSheetId="1">#REF!</definedName>
    <definedName name="__________________AWM40">#REF!</definedName>
    <definedName name="__________________AWM6" localSheetId="2">#REF!</definedName>
    <definedName name="__________________AWM6" localSheetId="1">#REF!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2">[17]PROCTOR!#REF!</definedName>
    <definedName name="__________________CAN458" localSheetId="1">[17]PROCTOR!#REF!</definedName>
    <definedName name="__________________CAN458">[17]PROCTOR!#REF!</definedName>
    <definedName name="__________________CAN486" localSheetId="2">[17]PROCTOR!#REF!</definedName>
    <definedName name="__________________CAN486" localSheetId="1">[17]PROCTOR!#REF!</definedName>
    <definedName name="__________________CAN486">[17]PROCTOR!#REF!</definedName>
    <definedName name="__________________CAN487" localSheetId="2">[17]PROCTOR!#REF!</definedName>
    <definedName name="__________________CAN487" localSheetId="1">[17]PROCTOR!#REF!</definedName>
    <definedName name="__________________CAN487">[17]PROCTOR!#REF!</definedName>
    <definedName name="__________________CAN488" localSheetId="2">[17]PROCTOR!#REF!</definedName>
    <definedName name="__________________CAN488" localSheetId="1">[17]PROCTOR!#REF!</definedName>
    <definedName name="__________________CAN488">[17]PROCTOR!#REF!</definedName>
    <definedName name="__________________CAN489" localSheetId="2">[17]PROCTOR!#REF!</definedName>
    <definedName name="__________________CAN489" localSheetId="1">[17]PROCTOR!#REF!</definedName>
    <definedName name="__________________CAN489">[17]PROCTOR!#REF!</definedName>
    <definedName name="__________________CAN490" localSheetId="2">[17]PROCTOR!#REF!</definedName>
    <definedName name="__________________CAN490" localSheetId="1">[17]PROCTOR!#REF!</definedName>
    <definedName name="__________________CAN490">[17]PROCTOR!#REF!</definedName>
    <definedName name="__________________CAN491" localSheetId="2">[17]PROCTOR!#REF!</definedName>
    <definedName name="__________________CAN491" localSheetId="1">[17]PROCTOR!#REF!</definedName>
    <definedName name="__________________CAN491">[17]PROCTOR!#REF!</definedName>
    <definedName name="__________________CAN492" localSheetId="2">[17]PROCTOR!#REF!</definedName>
    <definedName name="__________________CAN492" localSheetId="1">[17]PROCTOR!#REF!</definedName>
    <definedName name="__________________CAN492">[17]PROCTOR!#REF!</definedName>
    <definedName name="__________________CAN493" localSheetId="2">[17]PROCTOR!#REF!</definedName>
    <definedName name="__________________CAN493" localSheetId="1">[17]PROCTOR!#REF!</definedName>
    <definedName name="__________________CAN493">[17]PROCTOR!#REF!</definedName>
    <definedName name="__________________CAN494" localSheetId="2">[17]PROCTOR!#REF!</definedName>
    <definedName name="__________________CAN494" localSheetId="1">[17]PROCTOR!#REF!</definedName>
    <definedName name="__________________CAN494">[17]PROCTOR!#REF!</definedName>
    <definedName name="__________________CAN495" localSheetId="2">[17]PROCTOR!#REF!</definedName>
    <definedName name="__________________CAN495" localSheetId="1">[17]PROCTOR!#REF!</definedName>
    <definedName name="__________________CAN495">[17]PROCTOR!#REF!</definedName>
    <definedName name="__________________CAN496" localSheetId="2">[17]PROCTOR!#REF!</definedName>
    <definedName name="__________________CAN496" localSheetId="1">[17]PROCTOR!#REF!</definedName>
    <definedName name="__________________CAN496">[17]PROCTOR!#REF!</definedName>
    <definedName name="__________________CAN497" localSheetId="2">[17]PROCTOR!#REF!</definedName>
    <definedName name="__________________CAN497" localSheetId="1">[17]PROCTOR!#REF!</definedName>
    <definedName name="__________________CAN497">[17]PROCTOR!#REF!</definedName>
    <definedName name="__________________CAN498" localSheetId="2">[17]PROCTOR!#REF!</definedName>
    <definedName name="__________________CAN498" localSheetId="1">[17]PROCTOR!#REF!</definedName>
    <definedName name="__________________CAN498">[17]PROCTOR!#REF!</definedName>
    <definedName name="__________________CAN499" localSheetId="2">[17]PROCTOR!#REF!</definedName>
    <definedName name="__________________CAN499" localSheetId="1">[17]PROCTOR!#REF!</definedName>
    <definedName name="__________________CAN499">[17]PROCTOR!#REF!</definedName>
    <definedName name="__________________CAN500" localSheetId="2">[17]PROCTOR!#REF!</definedName>
    <definedName name="__________________CAN500" localSheetId="1">[17]PROCTOR!#REF!</definedName>
    <definedName name="__________________CAN500">[17]PROCTOR!#REF!</definedName>
    <definedName name="__________________CDG100" localSheetId="2">#REF!</definedName>
    <definedName name="__________________CDG100" localSheetId="1">#REF!</definedName>
    <definedName name="__________________CDG100">#REF!</definedName>
    <definedName name="__________________CDG250" localSheetId="2">#REF!</definedName>
    <definedName name="__________________CDG250" localSheetId="1">#REF!</definedName>
    <definedName name="__________________CDG250">#REF!</definedName>
    <definedName name="__________________CDG50" localSheetId="2">#REF!</definedName>
    <definedName name="__________________CDG50" localSheetId="1">#REF!</definedName>
    <definedName name="__________________CDG50">#REF!</definedName>
    <definedName name="__________________CDG500" localSheetId="2">#REF!</definedName>
    <definedName name="__________________CDG500" localSheetId="1">#REF!</definedName>
    <definedName name="__________________CDG500">#REF!</definedName>
    <definedName name="__________________CEM53" localSheetId="2">#REF!</definedName>
    <definedName name="__________________CEM53" localSheetId="1">#REF!</definedName>
    <definedName name="__________________CEM53">#REF!</definedName>
    <definedName name="__________________CRN3" localSheetId="2">#REF!</definedName>
    <definedName name="__________________CRN3" localSheetId="1">#REF!</definedName>
    <definedName name="__________________CRN3">#REF!</definedName>
    <definedName name="__________________CRN35" localSheetId="2">#REF!</definedName>
    <definedName name="__________________CRN35" localSheetId="1">#REF!</definedName>
    <definedName name="__________________CRN35">#REF!</definedName>
    <definedName name="__________________CRN80" localSheetId="2">#REF!</definedName>
    <definedName name="__________________CRN80" localSheetId="1">#REF!</definedName>
    <definedName name="__________________CRN80">#REF!</definedName>
    <definedName name="__________________dec05" localSheetId="2" hidden="1">{"'Sheet1'!$A$4386:$N$4591"}</definedName>
    <definedName name="__________________dec05" localSheetId="1" hidden="1">{"'Sheet1'!$A$4386:$N$4591"}</definedName>
    <definedName name="__________________dec05" hidden="1">{"'Sheet1'!$A$4386:$N$4591"}</definedName>
    <definedName name="__________________DOZ50" localSheetId="2">#REF!</definedName>
    <definedName name="__________________DOZ50" localSheetId="1">#REF!</definedName>
    <definedName name="__________________DOZ50">#REF!</definedName>
    <definedName name="__________________DOZ80" localSheetId="2">#REF!</definedName>
    <definedName name="__________________DOZ80" localSheetId="1">#REF!</definedName>
    <definedName name="__________________DOZ80">#REF!</definedName>
    <definedName name="__________________EXC20">'[10]Rate Analysis '!$E$50</definedName>
    <definedName name="__________________ExV200" localSheetId="2">#REF!</definedName>
    <definedName name="__________________ExV200" localSheetId="1">#REF!</definedName>
    <definedName name="__________________ExV200">#REF!</definedName>
    <definedName name="__________________GEN100" localSheetId="2">#REF!</definedName>
    <definedName name="__________________GEN100" localSheetId="1">#REF!</definedName>
    <definedName name="__________________GEN100">#REF!</definedName>
    <definedName name="__________________GEN250" localSheetId="2">#REF!</definedName>
    <definedName name="__________________GEN250" localSheetId="1">#REF!</definedName>
    <definedName name="__________________GEN250">#REF!</definedName>
    <definedName name="__________________GEN325" localSheetId="2">#REF!</definedName>
    <definedName name="__________________GEN325" localSheetId="1">#REF!</definedName>
    <definedName name="__________________GEN325">#REF!</definedName>
    <definedName name="__________________GEN380" localSheetId="2">#REF!</definedName>
    <definedName name="__________________GEN380" localSheetId="1">#REF!</definedName>
    <definedName name="__________________GEN380">#REF!</definedName>
    <definedName name="__________________GSB1" localSheetId="2">#REF!</definedName>
    <definedName name="__________________GSB1" localSheetId="1">#REF!</definedName>
    <definedName name="__________________GSB1">#REF!</definedName>
    <definedName name="__________________GSB2" localSheetId="2">#REF!</definedName>
    <definedName name="__________________GSB2" localSheetId="1">#REF!</definedName>
    <definedName name="__________________GSB2">#REF!</definedName>
    <definedName name="__________________GSB3" localSheetId="2">#REF!</definedName>
    <definedName name="__________________GSB3" localSheetId="1">#REF!</definedName>
    <definedName name="__________________GSB3">#REF!</definedName>
    <definedName name="__________________HMP1" localSheetId="2">#REF!</definedName>
    <definedName name="__________________HMP1" localSheetId="1">#REF!</definedName>
    <definedName name="__________________HMP1">#REF!</definedName>
    <definedName name="__________________HMP2" localSheetId="2">#REF!</definedName>
    <definedName name="__________________HMP2" localSheetId="1">#REF!</definedName>
    <definedName name="__________________HMP2">#REF!</definedName>
    <definedName name="__________________HMP3" localSheetId="2">#REF!</definedName>
    <definedName name="__________________HMP3" localSheetId="1">#REF!</definedName>
    <definedName name="__________________HMP3">#REF!</definedName>
    <definedName name="__________________HMP4" localSheetId="2">#REF!</definedName>
    <definedName name="__________________HMP4" localSheetId="1">#REF!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2">#REF!</definedName>
    <definedName name="__________________lb1" localSheetId="1">#REF!</definedName>
    <definedName name="__________________lb1">#REF!</definedName>
    <definedName name="__________________lb2" localSheetId="2">#REF!</definedName>
    <definedName name="__________________lb2" localSheetId="1">#REF!</definedName>
    <definedName name="__________________lb2">#REF!</definedName>
    <definedName name="__________________mac2">200</definedName>
    <definedName name="__________________MIX10" localSheetId="2">#REF!</definedName>
    <definedName name="__________________MIX10" localSheetId="1">#REF!</definedName>
    <definedName name="__________________MIX10">#REF!</definedName>
    <definedName name="__________________MIX15" localSheetId="2">#REF!</definedName>
    <definedName name="__________________MIX15" localSheetId="1">#REF!</definedName>
    <definedName name="__________________MIX15">#REF!</definedName>
    <definedName name="__________________MIX15150" localSheetId="2">'[4]Mix Design'!#REF!</definedName>
    <definedName name="__________________MIX15150" localSheetId="1">'[4]Mix Design'!#REF!</definedName>
    <definedName name="__________________MIX15150">'[4]Mix Design'!#REF!</definedName>
    <definedName name="__________________MIX1540">'[4]Mix Design'!$P$11</definedName>
    <definedName name="__________________MIX1580" localSheetId="2">'[4]Mix Design'!#REF!</definedName>
    <definedName name="__________________MIX1580" localSheetId="1">'[4]Mix Design'!#REF!</definedName>
    <definedName name="__________________MIX1580">'[4]Mix Design'!#REF!</definedName>
    <definedName name="__________________MIX2">'[5]Mix Design'!$P$12</definedName>
    <definedName name="__________________MIX20" localSheetId="2">#REF!</definedName>
    <definedName name="__________________MIX20" localSheetId="1">#REF!</definedName>
    <definedName name="__________________MIX20">#REF!</definedName>
    <definedName name="__________________MIX2020">'[4]Mix Design'!$P$12</definedName>
    <definedName name="__________________MIX2040">'[4]Mix Design'!$P$13</definedName>
    <definedName name="__________________MIX25" localSheetId="2">#REF!</definedName>
    <definedName name="__________________MIX25" localSheetId="1">#REF!</definedName>
    <definedName name="__________________MIX25">#REF!</definedName>
    <definedName name="__________________MIX2540">'[4]Mix Design'!$P$15</definedName>
    <definedName name="__________________Mix255">'[6]Mix Design'!$P$13</definedName>
    <definedName name="__________________MIX30" localSheetId="2">#REF!</definedName>
    <definedName name="__________________MIX30" localSheetId="1">#REF!</definedName>
    <definedName name="__________________MIX30">#REF!</definedName>
    <definedName name="__________________MIX35" localSheetId="2">#REF!</definedName>
    <definedName name="__________________MIX35" localSheetId="1">#REF!</definedName>
    <definedName name="__________________MIX35">#REF!</definedName>
    <definedName name="__________________MIX40" localSheetId="2">#REF!</definedName>
    <definedName name="__________________MIX40" localSheetId="1">#REF!</definedName>
    <definedName name="__________________MIX40">#REF!</definedName>
    <definedName name="__________________MIX45" localSheetId="2">'[4]Mix Design'!#REF!</definedName>
    <definedName name="__________________MIX45" localSheetId="1">'[4]Mix Design'!#REF!</definedName>
    <definedName name="__________________MIX45">'[4]Mix Design'!#REF!</definedName>
    <definedName name="__________________mm1" localSheetId="2">#REF!</definedName>
    <definedName name="__________________mm1" localSheetId="1">#REF!</definedName>
    <definedName name="__________________mm1">#REF!</definedName>
    <definedName name="__________________mm2" localSheetId="2">#REF!</definedName>
    <definedName name="__________________mm2" localSheetId="1">#REF!</definedName>
    <definedName name="__________________mm2">#REF!</definedName>
    <definedName name="__________________mm3" localSheetId="2">#REF!</definedName>
    <definedName name="__________________mm3" localSheetId="1">#REF!</definedName>
    <definedName name="__________________mm3">#REF!</definedName>
    <definedName name="__________________MUR5" localSheetId="2">#REF!</definedName>
    <definedName name="__________________MUR5" localSheetId="1">#REF!</definedName>
    <definedName name="__________________MUR5">#REF!</definedName>
    <definedName name="__________________MUR8" localSheetId="2">#REF!</definedName>
    <definedName name="__________________MUR8" localSheetId="1">#REF!</definedName>
    <definedName name="__________________MUR8">#REF!</definedName>
    <definedName name="__________________OPC43" localSheetId="2">#REF!</definedName>
    <definedName name="__________________OPC43" localSheetId="1">#REF!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2">'[8]ANAL-PIPE LINE'!#REF!</definedName>
    <definedName name="__________________SLV10025" localSheetId="1">'[8]ANAL-PIPE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2">#REF!</definedName>
    <definedName name="__________________tab1" localSheetId="1">#REF!</definedName>
    <definedName name="__________________tab1">#REF!</definedName>
    <definedName name="__________________tab2" localSheetId="2">#REF!</definedName>
    <definedName name="__________________tab2" localSheetId="1">#REF!</definedName>
    <definedName name="__________________tab2">#REF!</definedName>
    <definedName name="__________________TIP1" localSheetId="2">#REF!</definedName>
    <definedName name="__________________TIP1" localSheetId="1">#REF!</definedName>
    <definedName name="__________________TIP1">#REF!</definedName>
    <definedName name="__________________TIP2" localSheetId="2">#REF!</definedName>
    <definedName name="__________________TIP2" localSheetId="1">#REF!</definedName>
    <definedName name="__________________TIP2">#REF!</definedName>
    <definedName name="__________________TIP3" localSheetId="2">#REF!</definedName>
    <definedName name="__________________TIP3" localSheetId="1">#REF!</definedName>
    <definedName name="__________________TIP3">#REF!</definedName>
    <definedName name="_________________A65537" localSheetId="2">#REF!</definedName>
    <definedName name="_________________A65537" localSheetId="1">#REF!</definedName>
    <definedName name="_________________A65537">#REF!</definedName>
    <definedName name="_________________ABM10" localSheetId="2">#REF!</definedName>
    <definedName name="_________________ABM10" localSheetId="1">#REF!</definedName>
    <definedName name="_________________ABM10">#REF!</definedName>
    <definedName name="_________________ABM40" localSheetId="2">#REF!</definedName>
    <definedName name="_________________ABM40" localSheetId="1">#REF!</definedName>
    <definedName name="_________________ABM40">#REF!</definedName>
    <definedName name="_________________ABM6" localSheetId="2">#REF!</definedName>
    <definedName name="_________________ABM6" localSheetId="1">#REF!</definedName>
    <definedName name="_________________ABM6">#REF!</definedName>
    <definedName name="_________________ACB10" localSheetId="2">#REF!</definedName>
    <definedName name="_________________ACB10" localSheetId="1">#REF!</definedName>
    <definedName name="_________________ACB10">#REF!</definedName>
    <definedName name="_________________ACB20" localSheetId="2">#REF!</definedName>
    <definedName name="_________________ACB20" localSheetId="1">#REF!</definedName>
    <definedName name="_________________ACB20">#REF!</definedName>
    <definedName name="_________________ACR10" localSheetId="2">#REF!</definedName>
    <definedName name="_________________ACR10" localSheetId="1">#REF!</definedName>
    <definedName name="_________________ACR10">#REF!</definedName>
    <definedName name="_________________ACR20" localSheetId="2">#REF!</definedName>
    <definedName name="_________________ACR20" localSheetId="1">#REF!</definedName>
    <definedName name="_________________ACR20">#REF!</definedName>
    <definedName name="_________________AGG10" localSheetId="2">#REF!</definedName>
    <definedName name="_________________AGG10" localSheetId="1">#REF!</definedName>
    <definedName name="_________________AGG10">#REF!</definedName>
    <definedName name="_________________AGG6" localSheetId="2">#REF!</definedName>
    <definedName name="_________________AGG6" localSheetId="1">#REF!</definedName>
    <definedName name="_________________AGG6">#REF!</definedName>
    <definedName name="_________________ash1" localSheetId="2">[13]ANAL!#REF!</definedName>
    <definedName name="_________________ash1" localSheetId="1">[13]ANAL!#REF!</definedName>
    <definedName name="_________________ash1">[13]ANAL!#REF!</definedName>
    <definedName name="_________________AWM10" localSheetId="2">#REF!</definedName>
    <definedName name="_________________AWM10" localSheetId="1">#REF!</definedName>
    <definedName name="_________________AWM10">#REF!</definedName>
    <definedName name="_________________AWM40" localSheetId="2">#REF!</definedName>
    <definedName name="_________________AWM40" localSheetId="1">#REF!</definedName>
    <definedName name="_________________AWM40">#REF!</definedName>
    <definedName name="_________________AWM6" localSheetId="2">#REF!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2">[14]PROCTOR!#REF!</definedName>
    <definedName name="_________________CAN458" localSheetId="1">[14]PROCTOR!#REF!</definedName>
    <definedName name="_________________CAN458">[14]PROCTOR!#REF!</definedName>
    <definedName name="_________________CAN486" localSheetId="2">[14]PROCTOR!#REF!</definedName>
    <definedName name="_________________CAN486" localSheetId="1">[14]PROCTOR!#REF!</definedName>
    <definedName name="_________________CAN486">[14]PROCTOR!#REF!</definedName>
    <definedName name="_________________CAN487" localSheetId="2">[14]PROCTOR!#REF!</definedName>
    <definedName name="_________________CAN487" localSheetId="1">[14]PROCTOR!#REF!</definedName>
    <definedName name="_________________CAN487">[14]PROCTOR!#REF!</definedName>
    <definedName name="_________________CAN488" localSheetId="2">[14]PROCTOR!#REF!</definedName>
    <definedName name="_________________CAN488" localSheetId="1">[14]PROCTOR!#REF!</definedName>
    <definedName name="_________________CAN488">[14]PROCTOR!#REF!</definedName>
    <definedName name="_________________CAN489" localSheetId="2">[14]PROCTOR!#REF!</definedName>
    <definedName name="_________________CAN489" localSheetId="1">[14]PROCTOR!#REF!</definedName>
    <definedName name="_________________CAN489">[14]PROCTOR!#REF!</definedName>
    <definedName name="_________________CAN490" localSheetId="2">[14]PROCTOR!#REF!</definedName>
    <definedName name="_________________CAN490" localSheetId="1">[14]PROCTOR!#REF!</definedName>
    <definedName name="_________________CAN490">[14]PROCTOR!#REF!</definedName>
    <definedName name="_________________CAN491" localSheetId="2">[14]PROCTOR!#REF!</definedName>
    <definedName name="_________________CAN491" localSheetId="1">[14]PROCTOR!#REF!</definedName>
    <definedName name="_________________CAN491">[14]PROCTOR!#REF!</definedName>
    <definedName name="_________________CAN492" localSheetId="2">[14]PROCTOR!#REF!</definedName>
    <definedName name="_________________CAN492" localSheetId="1">[14]PROCTOR!#REF!</definedName>
    <definedName name="_________________CAN492">[14]PROCTOR!#REF!</definedName>
    <definedName name="_________________CAN493" localSheetId="2">[14]PROCTOR!#REF!</definedName>
    <definedName name="_________________CAN493" localSheetId="1">[14]PROCTOR!#REF!</definedName>
    <definedName name="_________________CAN493">[14]PROCTOR!#REF!</definedName>
    <definedName name="_________________CAN494" localSheetId="2">[14]PROCTOR!#REF!</definedName>
    <definedName name="_________________CAN494" localSheetId="1">[14]PROCTOR!#REF!</definedName>
    <definedName name="_________________CAN494">[14]PROCTOR!#REF!</definedName>
    <definedName name="_________________CAN495" localSheetId="2">[14]PROCTOR!#REF!</definedName>
    <definedName name="_________________CAN495" localSheetId="1">[14]PROCTOR!#REF!</definedName>
    <definedName name="_________________CAN495">[14]PROCTOR!#REF!</definedName>
    <definedName name="_________________CAN496" localSheetId="2">[14]PROCTOR!#REF!</definedName>
    <definedName name="_________________CAN496" localSheetId="1">[14]PROCTOR!#REF!</definedName>
    <definedName name="_________________CAN496">[14]PROCTOR!#REF!</definedName>
    <definedName name="_________________CAN497" localSheetId="2">[14]PROCTOR!#REF!</definedName>
    <definedName name="_________________CAN497" localSheetId="1">[14]PROCTOR!#REF!</definedName>
    <definedName name="_________________CAN497">[14]PROCTOR!#REF!</definedName>
    <definedName name="_________________CAN498" localSheetId="2">[14]PROCTOR!#REF!</definedName>
    <definedName name="_________________CAN498" localSheetId="1">[14]PROCTOR!#REF!</definedName>
    <definedName name="_________________CAN498">[14]PROCTOR!#REF!</definedName>
    <definedName name="_________________CAN499" localSheetId="2">[14]PROCTOR!#REF!</definedName>
    <definedName name="_________________CAN499" localSheetId="1">[14]PROCTOR!#REF!</definedName>
    <definedName name="_________________CAN499">[14]PROCTOR!#REF!</definedName>
    <definedName name="_________________CAN500" localSheetId="2">[14]PROCTOR!#REF!</definedName>
    <definedName name="_________________CAN500" localSheetId="1">[14]PROCTOR!#REF!</definedName>
    <definedName name="_________________CAN500">[14]PROCTOR!#REF!</definedName>
    <definedName name="_________________CDG100" localSheetId="2">#REF!</definedName>
    <definedName name="_________________CDG100" localSheetId="1">#REF!</definedName>
    <definedName name="_________________CDG100">#REF!</definedName>
    <definedName name="_________________CDG250" localSheetId="2">#REF!</definedName>
    <definedName name="_________________CDG250" localSheetId="1">#REF!</definedName>
    <definedName name="_________________CDG250">#REF!</definedName>
    <definedName name="_________________CDG50" localSheetId="2">#REF!</definedName>
    <definedName name="_________________CDG50" localSheetId="1">#REF!</definedName>
    <definedName name="_________________CDG50">#REF!</definedName>
    <definedName name="_________________CDG500" localSheetId="2">#REF!</definedName>
    <definedName name="_________________CDG500" localSheetId="1">#REF!</definedName>
    <definedName name="_________________CDG500">#REF!</definedName>
    <definedName name="_________________CEM53" localSheetId="2">#REF!</definedName>
    <definedName name="_________________CEM53" localSheetId="1">#REF!</definedName>
    <definedName name="_________________CEM53">#REF!</definedName>
    <definedName name="_________________CRN3" localSheetId="2">#REF!</definedName>
    <definedName name="_________________CRN3" localSheetId="1">#REF!</definedName>
    <definedName name="_________________CRN3">#REF!</definedName>
    <definedName name="_________________CRN35" localSheetId="2">#REF!</definedName>
    <definedName name="_________________CRN35" localSheetId="1">#REF!</definedName>
    <definedName name="_________________CRN35">#REF!</definedName>
    <definedName name="_________________CRN80" localSheetId="2">#REF!</definedName>
    <definedName name="_________________CRN80" localSheetId="1">#REF!</definedName>
    <definedName name="_________________CRN80">#REF!</definedName>
    <definedName name="_________________dec05" localSheetId="2" hidden="1">{"'Sheet1'!$A$4386:$N$4591"}</definedName>
    <definedName name="_________________dec05" localSheetId="1" hidden="1">{"'Sheet1'!$A$4386:$N$4591"}</definedName>
    <definedName name="_________________dec05" hidden="1">{"'Sheet1'!$A$4386:$N$4591"}</definedName>
    <definedName name="_________________DOZ50" localSheetId="2">#REF!</definedName>
    <definedName name="_________________DOZ50" localSheetId="1">#REF!</definedName>
    <definedName name="_________________DOZ50">#REF!</definedName>
    <definedName name="_________________DOZ80" localSheetId="2">#REF!</definedName>
    <definedName name="_________________DOZ80" localSheetId="1">#REF!</definedName>
    <definedName name="_________________DOZ80">#REF!</definedName>
    <definedName name="_________________EXC20">'[10]Rate Analysis '!$E$50</definedName>
    <definedName name="_________________ExV200" localSheetId="2">#REF!</definedName>
    <definedName name="_________________ExV200" localSheetId="1">#REF!</definedName>
    <definedName name="_________________ExV200">#REF!</definedName>
    <definedName name="_________________GEN100" localSheetId="2">#REF!</definedName>
    <definedName name="_________________GEN100" localSheetId="1">#REF!</definedName>
    <definedName name="_________________GEN100">#REF!</definedName>
    <definedName name="_________________GEN250" localSheetId="2">#REF!</definedName>
    <definedName name="_________________GEN250" localSheetId="1">#REF!</definedName>
    <definedName name="_________________GEN250">#REF!</definedName>
    <definedName name="_________________GEN325" localSheetId="2">#REF!</definedName>
    <definedName name="_________________GEN325" localSheetId="1">#REF!</definedName>
    <definedName name="_________________GEN325">#REF!</definedName>
    <definedName name="_________________GEN380" localSheetId="2">#REF!</definedName>
    <definedName name="_________________GEN380" localSheetId="1">#REF!</definedName>
    <definedName name="_________________GEN380">#REF!</definedName>
    <definedName name="_________________GSB1" localSheetId="2">#REF!</definedName>
    <definedName name="_________________GSB1" localSheetId="1">#REF!</definedName>
    <definedName name="_________________GSB1">#REF!</definedName>
    <definedName name="_________________GSB2" localSheetId="2">#REF!</definedName>
    <definedName name="_________________GSB2" localSheetId="1">#REF!</definedName>
    <definedName name="_________________GSB2">#REF!</definedName>
    <definedName name="_________________GSB3" localSheetId="2">#REF!</definedName>
    <definedName name="_________________GSB3" localSheetId="1">#REF!</definedName>
    <definedName name="_________________GSB3">#REF!</definedName>
    <definedName name="_________________HMP1" localSheetId="2">#REF!</definedName>
    <definedName name="_________________HMP1" localSheetId="1">#REF!</definedName>
    <definedName name="_________________HMP1">#REF!</definedName>
    <definedName name="_________________HMP2" localSheetId="2">#REF!</definedName>
    <definedName name="_________________HMP2" localSheetId="1">#REF!</definedName>
    <definedName name="_________________HMP2">#REF!</definedName>
    <definedName name="_________________HMP3" localSheetId="2">#REF!</definedName>
    <definedName name="_________________HMP3" localSheetId="1">#REF!</definedName>
    <definedName name="_________________HMP3">#REF!</definedName>
    <definedName name="_________________HMP4" localSheetId="2">#REF!</definedName>
    <definedName name="_________________HMP4" localSheetId="1">#REF!</definedName>
    <definedName name="_________________HMP4">#REF!</definedName>
    <definedName name="_________________III7">"$C4.$#REF!$#REF!"</definedName>
    <definedName name="_________________lb1" localSheetId="2">#REF!</definedName>
    <definedName name="_________________lb1" localSheetId="1">#REF!</definedName>
    <definedName name="_________________lb1">#REF!</definedName>
    <definedName name="_________________lb2" localSheetId="2">#REF!</definedName>
    <definedName name="_________________lb2" localSheetId="1">#REF!</definedName>
    <definedName name="_________________lb2">#REF!</definedName>
    <definedName name="_________________mac2">200</definedName>
    <definedName name="_________________MIX10" localSheetId="2">#REF!</definedName>
    <definedName name="_________________MIX10" localSheetId="1">#REF!</definedName>
    <definedName name="_________________MIX10">#REF!</definedName>
    <definedName name="_________________MIX15" localSheetId="2">#REF!</definedName>
    <definedName name="_________________MIX15" localSheetId="1">#REF!</definedName>
    <definedName name="_________________MIX15">#REF!</definedName>
    <definedName name="_________________MIX15150" localSheetId="2">'[4]Mix Design'!#REF!</definedName>
    <definedName name="_________________MIX15150" localSheetId="1">'[4]Mix Design'!#REF!</definedName>
    <definedName name="_________________MIX15150">'[4]Mix Design'!#REF!</definedName>
    <definedName name="_________________MIX1540">'[4]Mix Design'!$P$11</definedName>
    <definedName name="_________________MIX1580" localSheetId="2">'[4]Mix Design'!#REF!</definedName>
    <definedName name="_________________MIX1580" localSheetId="1">'[4]Mix Design'!#REF!</definedName>
    <definedName name="_________________MIX1580">'[4]Mix Design'!#REF!</definedName>
    <definedName name="_________________MIX2">'[5]Mix Design'!$P$12</definedName>
    <definedName name="_________________MIX20" localSheetId="2">#REF!</definedName>
    <definedName name="_________________MIX20" localSheetId="1">#REF!</definedName>
    <definedName name="_________________MIX20">#REF!</definedName>
    <definedName name="_________________MIX2020">'[4]Mix Design'!$P$12</definedName>
    <definedName name="_________________MIX2040">'[4]Mix Design'!$P$13</definedName>
    <definedName name="_________________MIX25" localSheetId="2">#REF!</definedName>
    <definedName name="_________________MIX25" localSheetId="1">#REF!</definedName>
    <definedName name="_________________MIX25">#REF!</definedName>
    <definedName name="_________________MIX2540">'[4]Mix Design'!$P$15</definedName>
    <definedName name="_________________Mix255">'[6]Mix Design'!$P$13</definedName>
    <definedName name="_________________MIX30" localSheetId="2">#REF!</definedName>
    <definedName name="_________________MIX30" localSheetId="1">#REF!</definedName>
    <definedName name="_________________MIX30">#REF!</definedName>
    <definedName name="_________________MIX35" localSheetId="2">#REF!</definedName>
    <definedName name="_________________MIX35" localSheetId="1">#REF!</definedName>
    <definedName name="_________________MIX35">#REF!</definedName>
    <definedName name="_________________MIX40" localSheetId="2">#REF!</definedName>
    <definedName name="_________________MIX40" localSheetId="1">#REF!</definedName>
    <definedName name="_________________MIX40">#REF!</definedName>
    <definedName name="_________________MIX45" localSheetId="2">'[4]Mix Design'!#REF!</definedName>
    <definedName name="_________________MIX45" localSheetId="1">'[4]Mix Design'!#REF!</definedName>
    <definedName name="_________________MIX45">'[4]Mix Design'!#REF!</definedName>
    <definedName name="_________________mm1" localSheetId="2">#REF!</definedName>
    <definedName name="_________________mm1" localSheetId="1">#REF!</definedName>
    <definedName name="_________________mm1">#REF!</definedName>
    <definedName name="_________________mm2" localSheetId="2">#REF!</definedName>
    <definedName name="_________________mm2" localSheetId="1">#REF!</definedName>
    <definedName name="_________________mm2">#REF!</definedName>
    <definedName name="_________________mm3" localSheetId="2">#REF!</definedName>
    <definedName name="_________________mm3" localSheetId="1">#REF!</definedName>
    <definedName name="_________________mm3">#REF!</definedName>
    <definedName name="_________________MUR5" localSheetId="2">#REF!</definedName>
    <definedName name="_________________MUR5" localSheetId="1">#REF!</definedName>
    <definedName name="_________________MUR5">#REF!</definedName>
    <definedName name="_________________MUR8" localSheetId="2">#REF!</definedName>
    <definedName name="_________________MUR8" localSheetId="1">#REF!</definedName>
    <definedName name="_________________MUR8">#REF!</definedName>
    <definedName name="_________________OPC43" localSheetId="2">#REF!</definedName>
    <definedName name="_________________OPC43" localSheetId="1">#REF!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2">'[18]ANAL-PIPE LINE'!#REF!</definedName>
    <definedName name="_________________SLV10025" localSheetId="1">'[18]ANAL-PIPE LINE'!#REF!</definedName>
    <definedName name="_________________SLV10025">'[18]ANAL-PIPE LINE'!#REF!</definedName>
    <definedName name="_________________tab1" localSheetId="2">#REF!</definedName>
    <definedName name="_________________tab1" localSheetId="1">#REF!</definedName>
    <definedName name="_________________tab1">#REF!</definedName>
    <definedName name="_________________tab2" localSheetId="2">#REF!</definedName>
    <definedName name="_________________tab2" localSheetId="1">#REF!</definedName>
    <definedName name="_________________tab2">#REF!</definedName>
    <definedName name="_________________TIP1" localSheetId="2">#REF!</definedName>
    <definedName name="_________________TIP1" localSheetId="1">#REF!</definedName>
    <definedName name="_________________TIP1">#REF!</definedName>
    <definedName name="_________________TIP2" localSheetId="2">#REF!</definedName>
    <definedName name="_________________TIP2" localSheetId="1">#REF!</definedName>
    <definedName name="_________________TIP2">#REF!</definedName>
    <definedName name="_________________TIP3" localSheetId="2">#REF!</definedName>
    <definedName name="_________________TIP3" localSheetId="1">#REF!</definedName>
    <definedName name="_________________TIP3">#REF!</definedName>
    <definedName name="________________A65537" localSheetId="2">#REF!</definedName>
    <definedName name="________________A65537" localSheetId="1">#REF!</definedName>
    <definedName name="________________A65537">#REF!</definedName>
    <definedName name="________________ABM10" localSheetId="2">#REF!</definedName>
    <definedName name="________________ABM10" localSheetId="1">#REF!</definedName>
    <definedName name="________________ABM10">#REF!</definedName>
    <definedName name="________________ABM40" localSheetId="2">#REF!</definedName>
    <definedName name="________________ABM40" localSheetId="1">#REF!</definedName>
    <definedName name="________________ABM40">#REF!</definedName>
    <definedName name="________________ABM6" localSheetId="2">#REF!</definedName>
    <definedName name="________________ABM6" localSheetId="1">#REF!</definedName>
    <definedName name="________________ABM6">#REF!</definedName>
    <definedName name="________________ACB10" localSheetId="2">#REF!</definedName>
    <definedName name="________________ACB10" localSheetId="1">#REF!</definedName>
    <definedName name="________________ACB10">#REF!</definedName>
    <definedName name="________________ACB20" localSheetId="2">#REF!</definedName>
    <definedName name="________________ACB20" localSheetId="1">#REF!</definedName>
    <definedName name="________________ACB20">#REF!</definedName>
    <definedName name="________________ACR10" localSheetId="2">#REF!</definedName>
    <definedName name="________________ACR10" localSheetId="1">#REF!</definedName>
    <definedName name="________________ACR10">#REF!</definedName>
    <definedName name="________________ACR20" localSheetId="2">#REF!</definedName>
    <definedName name="________________ACR20" localSheetId="1">#REF!</definedName>
    <definedName name="________________ACR20">#REF!</definedName>
    <definedName name="________________AGG10" localSheetId="2">#REF!</definedName>
    <definedName name="________________AGG10" localSheetId="1">#REF!</definedName>
    <definedName name="________________AGG10">#REF!</definedName>
    <definedName name="________________AGG6" localSheetId="2">#REF!</definedName>
    <definedName name="________________AGG6" localSheetId="1">#REF!</definedName>
    <definedName name="________________AGG6">#REF!</definedName>
    <definedName name="________________ash1" localSheetId="2">[13]ANAL!#REF!</definedName>
    <definedName name="________________ash1" localSheetId="1">[13]ANAL!#REF!</definedName>
    <definedName name="________________ash1">[13]ANAL!#REF!</definedName>
    <definedName name="________________AWM10" localSheetId="2">#REF!</definedName>
    <definedName name="________________AWM10" localSheetId="1">#REF!</definedName>
    <definedName name="________________AWM10">#REF!</definedName>
    <definedName name="________________AWM40" localSheetId="2">#REF!</definedName>
    <definedName name="________________AWM40" localSheetId="1">#REF!</definedName>
    <definedName name="________________AWM40">#REF!</definedName>
    <definedName name="________________AWM6" localSheetId="2">#REF!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2">[14]PROCTOR!#REF!</definedName>
    <definedName name="________________CAN458" localSheetId="1">[14]PROCTOR!#REF!</definedName>
    <definedName name="________________CAN458">[14]PROCTOR!#REF!</definedName>
    <definedName name="________________CAN486" localSheetId="2">[14]PROCTOR!#REF!</definedName>
    <definedName name="________________CAN486" localSheetId="1">[14]PROCTOR!#REF!</definedName>
    <definedName name="________________CAN486">[14]PROCTOR!#REF!</definedName>
    <definedName name="________________CAN487" localSheetId="2">[14]PROCTOR!#REF!</definedName>
    <definedName name="________________CAN487" localSheetId="1">[14]PROCTOR!#REF!</definedName>
    <definedName name="________________CAN487">[14]PROCTOR!#REF!</definedName>
    <definedName name="________________CAN488" localSheetId="2">[14]PROCTOR!#REF!</definedName>
    <definedName name="________________CAN488" localSheetId="1">[14]PROCTOR!#REF!</definedName>
    <definedName name="________________CAN488">[14]PROCTOR!#REF!</definedName>
    <definedName name="________________CAN489" localSheetId="2">[14]PROCTOR!#REF!</definedName>
    <definedName name="________________CAN489" localSheetId="1">[14]PROCTOR!#REF!</definedName>
    <definedName name="________________CAN489">[14]PROCTOR!#REF!</definedName>
    <definedName name="________________CAN490" localSheetId="2">[14]PROCTOR!#REF!</definedName>
    <definedName name="________________CAN490" localSheetId="1">[14]PROCTOR!#REF!</definedName>
    <definedName name="________________CAN490">[14]PROCTOR!#REF!</definedName>
    <definedName name="________________CAN491" localSheetId="2">[14]PROCTOR!#REF!</definedName>
    <definedName name="________________CAN491" localSheetId="1">[14]PROCTOR!#REF!</definedName>
    <definedName name="________________CAN491">[14]PROCTOR!#REF!</definedName>
    <definedName name="________________CAN492" localSheetId="2">[14]PROCTOR!#REF!</definedName>
    <definedName name="________________CAN492" localSheetId="1">[14]PROCTOR!#REF!</definedName>
    <definedName name="________________CAN492">[14]PROCTOR!#REF!</definedName>
    <definedName name="________________CAN493" localSheetId="2">[14]PROCTOR!#REF!</definedName>
    <definedName name="________________CAN493" localSheetId="1">[14]PROCTOR!#REF!</definedName>
    <definedName name="________________CAN493">[14]PROCTOR!#REF!</definedName>
    <definedName name="________________CAN494" localSheetId="2">[14]PROCTOR!#REF!</definedName>
    <definedName name="________________CAN494" localSheetId="1">[14]PROCTOR!#REF!</definedName>
    <definedName name="________________CAN494">[14]PROCTOR!#REF!</definedName>
    <definedName name="________________CAN495" localSheetId="2">[14]PROCTOR!#REF!</definedName>
    <definedName name="________________CAN495" localSheetId="1">[14]PROCTOR!#REF!</definedName>
    <definedName name="________________CAN495">[14]PROCTOR!#REF!</definedName>
    <definedName name="________________CAN496" localSheetId="2">[14]PROCTOR!#REF!</definedName>
    <definedName name="________________CAN496" localSheetId="1">[14]PROCTOR!#REF!</definedName>
    <definedName name="________________CAN496">[14]PROCTOR!#REF!</definedName>
    <definedName name="________________CAN497" localSheetId="2">[14]PROCTOR!#REF!</definedName>
    <definedName name="________________CAN497" localSheetId="1">[14]PROCTOR!#REF!</definedName>
    <definedName name="________________CAN497">[14]PROCTOR!#REF!</definedName>
    <definedName name="________________CAN498" localSheetId="2">[14]PROCTOR!#REF!</definedName>
    <definedName name="________________CAN498" localSheetId="1">[14]PROCTOR!#REF!</definedName>
    <definedName name="________________CAN498">[14]PROCTOR!#REF!</definedName>
    <definedName name="________________CAN499" localSheetId="2">[14]PROCTOR!#REF!</definedName>
    <definedName name="________________CAN499" localSheetId="1">[14]PROCTOR!#REF!</definedName>
    <definedName name="________________CAN499">[14]PROCTOR!#REF!</definedName>
    <definedName name="________________CAN500" localSheetId="2">[14]PROCTOR!#REF!</definedName>
    <definedName name="________________CAN500" localSheetId="1">[14]PROCTOR!#REF!</definedName>
    <definedName name="________________CAN500">[14]PROCTOR!#REF!</definedName>
    <definedName name="________________CDG100" localSheetId="2">#REF!</definedName>
    <definedName name="________________CDG100" localSheetId="1">#REF!</definedName>
    <definedName name="________________CDG100">#REF!</definedName>
    <definedName name="________________CDG250" localSheetId="2">#REF!</definedName>
    <definedName name="________________CDG250" localSheetId="1">#REF!</definedName>
    <definedName name="________________CDG250">#REF!</definedName>
    <definedName name="________________CDG50" localSheetId="2">#REF!</definedName>
    <definedName name="________________CDG50" localSheetId="1">#REF!</definedName>
    <definedName name="________________CDG50">#REF!</definedName>
    <definedName name="________________CDG500" localSheetId="2">#REF!</definedName>
    <definedName name="________________CDG500" localSheetId="1">#REF!</definedName>
    <definedName name="________________CDG500">#REF!</definedName>
    <definedName name="________________CEM53" localSheetId="2">#REF!</definedName>
    <definedName name="________________CEM53" localSheetId="1">#REF!</definedName>
    <definedName name="________________CEM53">#REF!</definedName>
    <definedName name="________________CRN3" localSheetId="2">#REF!</definedName>
    <definedName name="________________CRN3" localSheetId="1">#REF!</definedName>
    <definedName name="________________CRN3">#REF!</definedName>
    <definedName name="________________CRN35" localSheetId="2">#REF!</definedName>
    <definedName name="________________CRN35" localSheetId="1">#REF!</definedName>
    <definedName name="________________CRN35">#REF!</definedName>
    <definedName name="________________CRN80" localSheetId="2">#REF!</definedName>
    <definedName name="________________CRN80" localSheetId="1">#REF!</definedName>
    <definedName name="________________CRN80">#REF!</definedName>
    <definedName name="________________dec05" localSheetId="2" hidden="1">{"'Sheet1'!$A$4386:$N$4591"}</definedName>
    <definedName name="________________dec05" localSheetId="1" hidden="1">{"'Sheet1'!$A$4386:$N$4591"}</definedName>
    <definedName name="________________dec05" hidden="1">{"'Sheet1'!$A$4386:$N$4591"}</definedName>
    <definedName name="________________DOZ50" localSheetId="2">#REF!</definedName>
    <definedName name="________________DOZ50" localSheetId="1">#REF!</definedName>
    <definedName name="________________DOZ50">#REF!</definedName>
    <definedName name="________________DOZ80" localSheetId="2">#REF!</definedName>
    <definedName name="________________DOZ80" localSheetId="1">#REF!</definedName>
    <definedName name="________________DOZ80">#REF!</definedName>
    <definedName name="________________EXC20">'[10]Rate Analysis '!$E$50</definedName>
    <definedName name="________________ExV200" localSheetId="2">#REF!</definedName>
    <definedName name="________________ExV200" localSheetId="1">#REF!</definedName>
    <definedName name="________________ExV200">#REF!</definedName>
    <definedName name="________________GEN100" localSheetId="2">#REF!</definedName>
    <definedName name="________________GEN100" localSheetId="1">#REF!</definedName>
    <definedName name="________________GEN100">#REF!</definedName>
    <definedName name="________________GEN250" localSheetId="2">#REF!</definedName>
    <definedName name="________________GEN250" localSheetId="1">#REF!</definedName>
    <definedName name="________________GEN250">#REF!</definedName>
    <definedName name="________________GEN325" localSheetId="2">#REF!</definedName>
    <definedName name="________________GEN325" localSheetId="1">#REF!</definedName>
    <definedName name="________________GEN325">#REF!</definedName>
    <definedName name="________________GEN380" localSheetId="2">#REF!</definedName>
    <definedName name="________________GEN380" localSheetId="1">#REF!</definedName>
    <definedName name="________________GEN380">#REF!</definedName>
    <definedName name="________________GSB1" localSheetId="2">#REF!</definedName>
    <definedName name="________________GSB1" localSheetId="1">#REF!</definedName>
    <definedName name="________________GSB1">#REF!</definedName>
    <definedName name="________________GSB2" localSheetId="2">#REF!</definedName>
    <definedName name="________________GSB2" localSheetId="1">#REF!</definedName>
    <definedName name="________________GSB2">#REF!</definedName>
    <definedName name="________________GSB3" localSheetId="2">#REF!</definedName>
    <definedName name="________________GSB3" localSheetId="1">#REF!</definedName>
    <definedName name="________________GSB3">#REF!</definedName>
    <definedName name="________________HMP1" localSheetId="2">#REF!</definedName>
    <definedName name="________________HMP1" localSheetId="1">#REF!</definedName>
    <definedName name="________________HMP1">#REF!</definedName>
    <definedName name="________________HMP2" localSheetId="2">#REF!</definedName>
    <definedName name="________________HMP2" localSheetId="1">#REF!</definedName>
    <definedName name="________________HMP2">#REF!</definedName>
    <definedName name="________________HMP3" localSheetId="2">#REF!</definedName>
    <definedName name="________________HMP3" localSheetId="1">#REF!</definedName>
    <definedName name="________________HMP3">#REF!</definedName>
    <definedName name="________________HMP4" localSheetId="2">#REF!</definedName>
    <definedName name="________________HMP4" localSheetId="1">#REF!</definedName>
    <definedName name="________________HMP4">#REF!</definedName>
    <definedName name="________________lb1" localSheetId="2">#REF!</definedName>
    <definedName name="________________lb1" localSheetId="1">#REF!</definedName>
    <definedName name="________________lb1">#REF!</definedName>
    <definedName name="________________lb2" localSheetId="2">#REF!</definedName>
    <definedName name="________________lb2" localSheetId="1">#REF!</definedName>
    <definedName name="________________lb2">#REF!</definedName>
    <definedName name="________________mac2">200</definedName>
    <definedName name="________________MIX10" localSheetId="2">#REF!</definedName>
    <definedName name="________________MIX10" localSheetId="1">#REF!</definedName>
    <definedName name="________________MIX10">#REF!</definedName>
    <definedName name="________________MIX15" localSheetId="2">#REF!</definedName>
    <definedName name="________________MIX15" localSheetId="1">#REF!</definedName>
    <definedName name="________________MIX15">#REF!</definedName>
    <definedName name="________________MIX15150" localSheetId="2">'[4]Mix Design'!#REF!</definedName>
    <definedName name="________________MIX15150" localSheetId="1">'[4]Mix Design'!#REF!</definedName>
    <definedName name="________________MIX15150">'[4]Mix Design'!#REF!</definedName>
    <definedName name="________________MIX1540">'[4]Mix Design'!$P$11</definedName>
    <definedName name="________________MIX1580" localSheetId="2">'[4]Mix Design'!#REF!</definedName>
    <definedName name="________________MIX1580" localSheetId="1">'[4]Mix Design'!#REF!</definedName>
    <definedName name="________________MIX1580">'[4]Mix Design'!#REF!</definedName>
    <definedName name="________________MIX2">'[5]Mix Design'!$P$12</definedName>
    <definedName name="________________MIX20" localSheetId="2">#REF!</definedName>
    <definedName name="________________MIX20" localSheetId="1">#REF!</definedName>
    <definedName name="________________MIX20">#REF!</definedName>
    <definedName name="________________MIX2020">'[4]Mix Design'!$P$12</definedName>
    <definedName name="________________MIX2040">'[4]Mix Design'!$P$13</definedName>
    <definedName name="________________MIX25" localSheetId="2">#REF!</definedName>
    <definedName name="________________MIX25" localSheetId="1">#REF!</definedName>
    <definedName name="________________MIX25">#REF!</definedName>
    <definedName name="________________MIX2540">'[4]Mix Design'!$P$15</definedName>
    <definedName name="________________Mix255">'[6]Mix Design'!$P$13</definedName>
    <definedName name="________________MIX30" localSheetId="2">#REF!</definedName>
    <definedName name="________________MIX30" localSheetId="1">#REF!</definedName>
    <definedName name="________________MIX30">#REF!</definedName>
    <definedName name="________________MIX35" localSheetId="2">#REF!</definedName>
    <definedName name="________________MIX35" localSheetId="1">#REF!</definedName>
    <definedName name="________________MIX35">#REF!</definedName>
    <definedName name="________________MIX40" localSheetId="2">#REF!</definedName>
    <definedName name="________________MIX40" localSheetId="1">#REF!</definedName>
    <definedName name="________________MIX40">#REF!</definedName>
    <definedName name="________________MIX45" localSheetId="2">'[4]Mix Design'!#REF!</definedName>
    <definedName name="________________MIX45" localSheetId="1">'[4]Mix Design'!#REF!</definedName>
    <definedName name="________________MIX45">'[4]Mix Design'!#REF!</definedName>
    <definedName name="________________mm1" localSheetId="2">#REF!</definedName>
    <definedName name="________________mm1" localSheetId="1">#REF!</definedName>
    <definedName name="________________mm1">#REF!</definedName>
    <definedName name="________________mm2" localSheetId="2">#REF!</definedName>
    <definedName name="________________mm2" localSheetId="1">#REF!</definedName>
    <definedName name="________________mm2">#REF!</definedName>
    <definedName name="________________mm3" localSheetId="2">#REF!</definedName>
    <definedName name="________________mm3" localSheetId="1">#REF!</definedName>
    <definedName name="________________mm3">#REF!</definedName>
    <definedName name="________________MUR5" localSheetId="2">#REF!</definedName>
    <definedName name="________________MUR5" localSheetId="1">#REF!</definedName>
    <definedName name="________________MUR5">#REF!</definedName>
    <definedName name="________________MUR8" localSheetId="2">#REF!</definedName>
    <definedName name="________________MUR8" localSheetId="1">#REF!</definedName>
    <definedName name="________________MUR8">#REF!</definedName>
    <definedName name="________________OPC43" localSheetId="2">#REF!</definedName>
    <definedName name="________________OPC43" localSheetId="1">#REF!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2">'[8]ANAL-PIPE LINE'!#REF!</definedName>
    <definedName name="________________SLV10025" localSheetId="1">'[8]ANAL-PIPE LINE'!#REF!</definedName>
    <definedName name="________________SLV10025">'[8]ANAL-PIPE LINE'!#REF!</definedName>
    <definedName name="________________tab1" localSheetId="2">#REF!</definedName>
    <definedName name="________________tab1" localSheetId="1">#REF!</definedName>
    <definedName name="________________tab1">#REF!</definedName>
    <definedName name="________________tab2" localSheetId="2">#REF!</definedName>
    <definedName name="________________tab2" localSheetId="1">#REF!</definedName>
    <definedName name="________________tab2">#REF!</definedName>
    <definedName name="________________TIP1" localSheetId="2">#REF!</definedName>
    <definedName name="________________TIP1" localSheetId="1">#REF!</definedName>
    <definedName name="________________TIP1">#REF!</definedName>
    <definedName name="________________TIP2" localSheetId="2">#REF!</definedName>
    <definedName name="________________TIP2" localSheetId="1">#REF!</definedName>
    <definedName name="________________TIP2">#REF!</definedName>
    <definedName name="________________TIP3" localSheetId="2">#REF!</definedName>
    <definedName name="________________TIP3" localSheetId="1">#REF!</definedName>
    <definedName name="________________TIP3">#REF!</definedName>
    <definedName name="_______________A65537" localSheetId="2">#REF!</definedName>
    <definedName name="_______________A65537" localSheetId="1">#REF!</definedName>
    <definedName name="_______________A65537">#REF!</definedName>
    <definedName name="_______________ABM10" localSheetId="2">#REF!</definedName>
    <definedName name="_______________ABM10" localSheetId="1">#REF!</definedName>
    <definedName name="_______________ABM10">#REF!</definedName>
    <definedName name="_______________ABM40" localSheetId="2">#REF!</definedName>
    <definedName name="_______________ABM40" localSheetId="1">#REF!</definedName>
    <definedName name="_______________ABM40">#REF!</definedName>
    <definedName name="_______________ABM6" localSheetId="2">#REF!</definedName>
    <definedName name="_______________ABM6" localSheetId="1">#REF!</definedName>
    <definedName name="_______________ABM6">#REF!</definedName>
    <definedName name="_______________ACB10" localSheetId="2">#REF!</definedName>
    <definedName name="_______________ACB10" localSheetId="1">#REF!</definedName>
    <definedName name="_______________ACB10">#REF!</definedName>
    <definedName name="_______________ACB20" localSheetId="2">#REF!</definedName>
    <definedName name="_______________ACB20" localSheetId="1">#REF!</definedName>
    <definedName name="_______________ACB20">#REF!</definedName>
    <definedName name="_______________ACR10" localSheetId="2">#REF!</definedName>
    <definedName name="_______________ACR10" localSheetId="1">#REF!</definedName>
    <definedName name="_______________ACR10">#REF!</definedName>
    <definedName name="_______________ACR20" localSheetId="2">#REF!</definedName>
    <definedName name="_______________ACR20" localSheetId="1">#REF!</definedName>
    <definedName name="_______________ACR20">#REF!</definedName>
    <definedName name="_______________AGG10" localSheetId="2">#REF!</definedName>
    <definedName name="_______________AGG10" localSheetId="1">#REF!</definedName>
    <definedName name="_______________AGG10">#REF!</definedName>
    <definedName name="_______________AGG6" localSheetId="2">#REF!</definedName>
    <definedName name="_______________AGG6" localSheetId="1">#REF!</definedName>
    <definedName name="_______________AGG6">#REF!</definedName>
    <definedName name="_______________ash1" localSheetId="2">[13]ANAL!#REF!</definedName>
    <definedName name="_______________ash1" localSheetId="1">[13]ANAL!#REF!</definedName>
    <definedName name="_______________ash1">[13]ANAL!#REF!</definedName>
    <definedName name="_______________AWM10" localSheetId="2">#REF!</definedName>
    <definedName name="_______________AWM10" localSheetId="1">#REF!</definedName>
    <definedName name="_______________AWM10">#REF!</definedName>
    <definedName name="_______________AWM40" localSheetId="2">#REF!</definedName>
    <definedName name="_______________AWM40" localSheetId="1">#REF!</definedName>
    <definedName name="_______________AWM40">#REF!</definedName>
    <definedName name="_______________AWM6" localSheetId="2">#REF!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2">[19]PROCTOR!#REF!</definedName>
    <definedName name="_______________CAN458" localSheetId="1">[19]PROCTOR!#REF!</definedName>
    <definedName name="_______________CAN458">[19]PROCTOR!#REF!</definedName>
    <definedName name="_______________CAN486" localSheetId="2">[19]PROCTOR!#REF!</definedName>
    <definedName name="_______________CAN486" localSheetId="1">[19]PROCTOR!#REF!</definedName>
    <definedName name="_______________CAN486">[19]PROCTOR!#REF!</definedName>
    <definedName name="_______________CAN487" localSheetId="2">[19]PROCTOR!#REF!</definedName>
    <definedName name="_______________CAN487" localSheetId="1">[19]PROCTOR!#REF!</definedName>
    <definedName name="_______________CAN487">[19]PROCTOR!#REF!</definedName>
    <definedName name="_______________CAN488" localSheetId="2">[19]PROCTOR!#REF!</definedName>
    <definedName name="_______________CAN488" localSheetId="1">[19]PROCTOR!#REF!</definedName>
    <definedName name="_______________CAN488">[19]PROCTOR!#REF!</definedName>
    <definedName name="_______________CAN489" localSheetId="2">[19]PROCTOR!#REF!</definedName>
    <definedName name="_______________CAN489" localSheetId="1">[19]PROCTOR!#REF!</definedName>
    <definedName name="_______________CAN489">[19]PROCTOR!#REF!</definedName>
    <definedName name="_______________CAN490" localSheetId="2">[19]PROCTOR!#REF!</definedName>
    <definedName name="_______________CAN490" localSheetId="1">[19]PROCTOR!#REF!</definedName>
    <definedName name="_______________CAN490">[19]PROCTOR!#REF!</definedName>
    <definedName name="_______________CAN491" localSheetId="2">[19]PROCTOR!#REF!</definedName>
    <definedName name="_______________CAN491" localSheetId="1">[19]PROCTOR!#REF!</definedName>
    <definedName name="_______________CAN491">[19]PROCTOR!#REF!</definedName>
    <definedName name="_______________CAN492" localSheetId="2">[19]PROCTOR!#REF!</definedName>
    <definedName name="_______________CAN492" localSheetId="1">[19]PROCTOR!#REF!</definedName>
    <definedName name="_______________CAN492">[19]PROCTOR!#REF!</definedName>
    <definedName name="_______________CAN493" localSheetId="2">[19]PROCTOR!#REF!</definedName>
    <definedName name="_______________CAN493" localSheetId="1">[19]PROCTOR!#REF!</definedName>
    <definedName name="_______________CAN493">[19]PROCTOR!#REF!</definedName>
    <definedName name="_______________CAN494" localSheetId="2">[19]PROCTOR!#REF!</definedName>
    <definedName name="_______________CAN494" localSheetId="1">[19]PROCTOR!#REF!</definedName>
    <definedName name="_______________CAN494">[19]PROCTOR!#REF!</definedName>
    <definedName name="_______________CAN495" localSheetId="2">[19]PROCTOR!#REF!</definedName>
    <definedName name="_______________CAN495" localSheetId="1">[19]PROCTOR!#REF!</definedName>
    <definedName name="_______________CAN495">[19]PROCTOR!#REF!</definedName>
    <definedName name="_______________CAN496" localSheetId="2">[19]PROCTOR!#REF!</definedName>
    <definedName name="_______________CAN496" localSheetId="1">[19]PROCTOR!#REF!</definedName>
    <definedName name="_______________CAN496">[19]PROCTOR!#REF!</definedName>
    <definedName name="_______________CAN497" localSheetId="2">[19]PROCTOR!#REF!</definedName>
    <definedName name="_______________CAN497" localSheetId="1">[19]PROCTOR!#REF!</definedName>
    <definedName name="_______________CAN497">[19]PROCTOR!#REF!</definedName>
    <definedName name="_______________CAN498" localSheetId="2">[19]PROCTOR!#REF!</definedName>
    <definedName name="_______________CAN498" localSheetId="1">[19]PROCTOR!#REF!</definedName>
    <definedName name="_______________CAN498">[19]PROCTOR!#REF!</definedName>
    <definedName name="_______________CAN499" localSheetId="2">[19]PROCTOR!#REF!</definedName>
    <definedName name="_______________CAN499" localSheetId="1">[19]PROCTOR!#REF!</definedName>
    <definedName name="_______________CAN499">[19]PROCTOR!#REF!</definedName>
    <definedName name="_______________CAN500" localSheetId="2">[19]PROCTOR!#REF!</definedName>
    <definedName name="_______________CAN500" localSheetId="1">[19]PROCTOR!#REF!</definedName>
    <definedName name="_______________CAN500">[19]PROCTOR!#REF!</definedName>
    <definedName name="_______________CDG100" localSheetId="2">#REF!</definedName>
    <definedName name="_______________CDG100" localSheetId="1">#REF!</definedName>
    <definedName name="_______________CDG100">#REF!</definedName>
    <definedName name="_______________CDG250" localSheetId="2">#REF!</definedName>
    <definedName name="_______________CDG250" localSheetId="1">#REF!</definedName>
    <definedName name="_______________CDG250">#REF!</definedName>
    <definedName name="_______________CDG50" localSheetId="2">#REF!</definedName>
    <definedName name="_______________CDG50" localSheetId="1">#REF!</definedName>
    <definedName name="_______________CDG50">#REF!</definedName>
    <definedName name="_______________CDG500" localSheetId="2">#REF!</definedName>
    <definedName name="_______________CDG500" localSheetId="1">#REF!</definedName>
    <definedName name="_______________CDG500">#REF!</definedName>
    <definedName name="_______________CEM53" localSheetId="2">#REF!</definedName>
    <definedName name="_______________CEM53" localSheetId="1">#REF!</definedName>
    <definedName name="_______________CEM53">#REF!</definedName>
    <definedName name="_______________CRN3" localSheetId="2">#REF!</definedName>
    <definedName name="_______________CRN3" localSheetId="1">#REF!</definedName>
    <definedName name="_______________CRN3">#REF!</definedName>
    <definedName name="_______________CRN35" localSheetId="2">#REF!</definedName>
    <definedName name="_______________CRN35" localSheetId="1">#REF!</definedName>
    <definedName name="_______________CRN35">#REF!</definedName>
    <definedName name="_______________CRN80" localSheetId="2">#REF!</definedName>
    <definedName name="_______________CRN80" localSheetId="1">#REF!</definedName>
    <definedName name="_______________CRN80">#REF!</definedName>
    <definedName name="_______________dec05" localSheetId="2" hidden="1">{"'Sheet1'!$A$4386:$N$4591"}</definedName>
    <definedName name="_______________dec05" localSheetId="1" hidden="1">{"'Sheet1'!$A$4386:$N$4591"}</definedName>
    <definedName name="_______________dec05" hidden="1">{"'Sheet1'!$A$4386:$N$4591"}</definedName>
    <definedName name="_______________DOZ50" localSheetId="2">#REF!</definedName>
    <definedName name="_______________DOZ50" localSheetId="1">#REF!</definedName>
    <definedName name="_______________DOZ50">#REF!</definedName>
    <definedName name="_______________DOZ80" localSheetId="2">#REF!</definedName>
    <definedName name="_______________DOZ80" localSheetId="1">#REF!</definedName>
    <definedName name="_______________DOZ80">#REF!</definedName>
    <definedName name="_______________EXC20">'[10]Rate Analysis '!$E$50</definedName>
    <definedName name="_______________ExV200" localSheetId="2">#REF!</definedName>
    <definedName name="_______________ExV200" localSheetId="1">#REF!</definedName>
    <definedName name="_______________ExV200">#REF!</definedName>
    <definedName name="_______________GEN100" localSheetId="2">#REF!</definedName>
    <definedName name="_______________GEN100" localSheetId="1">#REF!</definedName>
    <definedName name="_______________GEN100">#REF!</definedName>
    <definedName name="_______________GEN250" localSheetId="2">#REF!</definedName>
    <definedName name="_______________GEN250" localSheetId="1">#REF!</definedName>
    <definedName name="_______________GEN250">#REF!</definedName>
    <definedName name="_______________GEN325" localSheetId="2">#REF!</definedName>
    <definedName name="_______________GEN325" localSheetId="1">#REF!</definedName>
    <definedName name="_______________GEN325">#REF!</definedName>
    <definedName name="_______________GEN380" localSheetId="2">#REF!</definedName>
    <definedName name="_______________GEN380" localSheetId="1">#REF!</definedName>
    <definedName name="_______________GEN380">#REF!</definedName>
    <definedName name="_______________GSB1" localSheetId="2">#REF!</definedName>
    <definedName name="_______________GSB1" localSheetId="1">#REF!</definedName>
    <definedName name="_______________GSB1">#REF!</definedName>
    <definedName name="_______________GSB2" localSheetId="2">#REF!</definedName>
    <definedName name="_______________GSB2" localSheetId="1">#REF!</definedName>
    <definedName name="_______________GSB2">#REF!</definedName>
    <definedName name="_______________GSB3" localSheetId="2">#REF!</definedName>
    <definedName name="_______________GSB3" localSheetId="1">#REF!</definedName>
    <definedName name="_______________GSB3">#REF!</definedName>
    <definedName name="_______________HMP1" localSheetId="2">#REF!</definedName>
    <definedName name="_______________HMP1" localSheetId="1">#REF!</definedName>
    <definedName name="_______________HMP1">#REF!</definedName>
    <definedName name="_______________HMP2" localSheetId="2">#REF!</definedName>
    <definedName name="_______________HMP2" localSheetId="1">#REF!</definedName>
    <definedName name="_______________HMP2">#REF!</definedName>
    <definedName name="_______________HMP3" localSheetId="2">#REF!</definedName>
    <definedName name="_______________HMP3" localSheetId="1">#REF!</definedName>
    <definedName name="_______________HMP3">#REF!</definedName>
    <definedName name="_______________HMP4" localSheetId="2">#REF!</definedName>
    <definedName name="_______________HMP4" localSheetId="1">#REF!</definedName>
    <definedName name="_______________HMP4">#REF!</definedName>
    <definedName name="_______________lb1" localSheetId="2">#REF!</definedName>
    <definedName name="_______________lb1" localSheetId="1">#REF!</definedName>
    <definedName name="_______________lb1">#REF!</definedName>
    <definedName name="_______________lb2" localSheetId="2">#REF!</definedName>
    <definedName name="_______________lb2" localSheetId="1">#REF!</definedName>
    <definedName name="_______________lb2">#REF!</definedName>
    <definedName name="_______________mac2">200</definedName>
    <definedName name="_______________MIX10" localSheetId="2">#REF!</definedName>
    <definedName name="_______________MIX10" localSheetId="1">#REF!</definedName>
    <definedName name="_______________MIX10">#REF!</definedName>
    <definedName name="_______________MIX15" localSheetId="2">#REF!</definedName>
    <definedName name="_______________MIX15" localSheetId="1">#REF!</definedName>
    <definedName name="_______________MIX15">#REF!</definedName>
    <definedName name="_______________MIX15150" localSheetId="2">'[4]Mix Design'!#REF!</definedName>
    <definedName name="_______________MIX15150" localSheetId="1">'[4]Mix Design'!#REF!</definedName>
    <definedName name="_______________MIX15150">'[4]Mix Design'!#REF!</definedName>
    <definedName name="_______________MIX1540">'[4]Mix Design'!$P$11</definedName>
    <definedName name="_______________MIX1580" localSheetId="2">'[4]Mix Design'!#REF!</definedName>
    <definedName name="_______________MIX1580" localSheetId="1">'[4]Mix Design'!#REF!</definedName>
    <definedName name="_______________MIX1580">'[4]Mix Design'!#REF!</definedName>
    <definedName name="_______________MIX2">'[5]Mix Design'!$P$12</definedName>
    <definedName name="_______________MIX20" localSheetId="2">#REF!</definedName>
    <definedName name="_______________MIX20" localSheetId="1">#REF!</definedName>
    <definedName name="_______________MIX20">#REF!</definedName>
    <definedName name="_______________MIX2020">'[4]Mix Design'!$P$12</definedName>
    <definedName name="_______________MIX2040">'[4]Mix Design'!$P$13</definedName>
    <definedName name="_______________MIX25" localSheetId="2">#REF!</definedName>
    <definedName name="_______________MIX25" localSheetId="1">#REF!</definedName>
    <definedName name="_______________MIX25">#REF!</definedName>
    <definedName name="_______________MIX2540">'[4]Mix Design'!$P$15</definedName>
    <definedName name="_______________Mix255">'[6]Mix Design'!$P$13</definedName>
    <definedName name="_______________MIX30" localSheetId="2">#REF!</definedName>
    <definedName name="_______________MIX30" localSheetId="1">#REF!</definedName>
    <definedName name="_______________MIX30">#REF!</definedName>
    <definedName name="_______________MIX35" localSheetId="2">#REF!</definedName>
    <definedName name="_______________MIX35" localSheetId="1">#REF!</definedName>
    <definedName name="_______________MIX35">#REF!</definedName>
    <definedName name="_______________MIX40" localSheetId="2">#REF!</definedName>
    <definedName name="_______________MIX40" localSheetId="1">#REF!</definedName>
    <definedName name="_______________MIX40">#REF!</definedName>
    <definedName name="_______________MIX45" localSheetId="2">'[4]Mix Design'!#REF!</definedName>
    <definedName name="_______________MIX45" localSheetId="1">'[4]Mix Design'!#REF!</definedName>
    <definedName name="_______________MIX45">'[4]Mix Design'!#REF!</definedName>
    <definedName name="_______________mm1" localSheetId="2">#REF!</definedName>
    <definedName name="_______________mm1" localSheetId="1">#REF!</definedName>
    <definedName name="_______________mm1">#REF!</definedName>
    <definedName name="_______________mm2" localSheetId="2">#REF!</definedName>
    <definedName name="_______________mm2" localSheetId="1">#REF!</definedName>
    <definedName name="_______________mm2">#REF!</definedName>
    <definedName name="_______________mm3" localSheetId="2">#REF!</definedName>
    <definedName name="_______________mm3" localSheetId="1">#REF!</definedName>
    <definedName name="_______________mm3">#REF!</definedName>
    <definedName name="_______________MUR5" localSheetId="2">#REF!</definedName>
    <definedName name="_______________MUR5" localSheetId="1">#REF!</definedName>
    <definedName name="_______________MUR5">#REF!</definedName>
    <definedName name="_______________MUR8" localSheetId="2">#REF!</definedName>
    <definedName name="_______________MUR8" localSheetId="1">#REF!</definedName>
    <definedName name="_______________MUR8">#REF!</definedName>
    <definedName name="_______________OPC43" localSheetId="2">#REF!</definedName>
    <definedName name="_______________OPC43" localSheetId="1">#REF!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2">#REF!</definedName>
    <definedName name="_______________tab1" localSheetId="1">#REF!</definedName>
    <definedName name="_______________tab1">#REF!</definedName>
    <definedName name="_______________tab2" localSheetId="2">#REF!</definedName>
    <definedName name="_______________tab2" localSheetId="1">#REF!</definedName>
    <definedName name="_______________tab2">#REF!</definedName>
    <definedName name="_______________TIP1" localSheetId="2">#REF!</definedName>
    <definedName name="_______________TIP1" localSheetId="1">#REF!</definedName>
    <definedName name="_______________TIP1">#REF!</definedName>
    <definedName name="_______________TIP2" localSheetId="2">#REF!</definedName>
    <definedName name="_______________TIP2" localSheetId="1">#REF!</definedName>
    <definedName name="_______________TIP2">#REF!</definedName>
    <definedName name="_______________TIP3" localSheetId="2">#REF!</definedName>
    <definedName name="_______________TIP3" localSheetId="1">#REF!</definedName>
    <definedName name="_______________TIP3">#REF!</definedName>
    <definedName name="______________A65537" localSheetId="2">#REF!</definedName>
    <definedName name="______________A65537" localSheetId="1">#REF!</definedName>
    <definedName name="______________A65537">#REF!</definedName>
    <definedName name="______________ABM10" localSheetId="2">#REF!</definedName>
    <definedName name="______________ABM10" localSheetId="1">#REF!</definedName>
    <definedName name="______________ABM10">#REF!</definedName>
    <definedName name="______________ABM40" localSheetId="2">#REF!</definedName>
    <definedName name="______________ABM40" localSheetId="1">#REF!</definedName>
    <definedName name="______________ABM40">#REF!</definedName>
    <definedName name="______________ABM6" localSheetId="2">#REF!</definedName>
    <definedName name="______________ABM6" localSheetId="1">#REF!</definedName>
    <definedName name="______________ABM6">#REF!</definedName>
    <definedName name="______________ACB10" localSheetId="2">#REF!</definedName>
    <definedName name="______________ACB10" localSheetId="1">#REF!</definedName>
    <definedName name="______________ACB10">#REF!</definedName>
    <definedName name="______________ACB20" localSheetId="2">#REF!</definedName>
    <definedName name="______________ACB20" localSheetId="1">#REF!</definedName>
    <definedName name="______________ACB20">#REF!</definedName>
    <definedName name="______________ACR10" localSheetId="2">#REF!</definedName>
    <definedName name="______________ACR10" localSheetId="1">#REF!</definedName>
    <definedName name="______________ACR10">#REF!</definedName>
    <definedName name="______________ACR20" localSheetId="2">#REF!</definedName>
    <definedName name="______________ACR20" localSheetId="1">#REF!</definedName>
    <definedName name="______________ACR20">#REF!</definedName>
    <definedName name="______________AGG10" localSheetId="2">#REF!</definedName>
    <definedName name="______________AGG10" localSheetId="1">#REF!</definedName>
    <definedName name="______________AGG10">#REF!</definedName>
    <definedName name="______________AGG6" localSheetId="2">#REF!</definedName>
    <definedName name="______________AGG6" localSheetId="1">#REF!</definedName>
    <definedName name="______________AGG6">#REF!</definedName>
    <definedName name="______________ARV8040">'[20]ANAL-PUMP HOUSE'!$I$55</definedName>
    <definedName name="______________ash1" localSheetId="2">[21]ANAL!#REF!</definedName>
    <definedName name="______________ash1" localSheetId="1">[21]ANAL!#REF!</definedName>
    <definedName name="______________ash1">[21]ANAL!#REF!</definedName>
    <definedName name="______________AWM10" localSheetId="2">#REF!</definedName>
    <definedName name="______________AWM10" localSheetId="1">#REF!</definedName>
    <definedName name="______________AWM10">#REF!</definedName>
    <definedName name="______________AWM40" localSheetId="2">#REF!</definedName>
    <definedName name="______________AWM40" localSheetId="1">#REF!</definedName>
    <definedName name="______________AWM40">#REF!</definedName>
    <definedName name="______________AWM6" localSheetId="2">#REF!</definedName>
    <definedName name="______________AWM6" localSheetId="1">#REF!</definedName>
    <definedName name="______________AWM6">#REF!</definedName>
    <definedName name="______________b111121" localSheetId="2">#REF!</definedName>
    <definedName name="______________b111121" localSheetId="1">#REF!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2">[14]PROCTOR!#REF!</definedName>
    <definedName name="______________CAN458" localSheetId="1">[14]PROCTOR!#REF!</definedName>
    <definedName name="______________CAN458">[14]PROCTOR!#REF!</definedName>
    <definedName name="______________CAN486" localSheetId="2">[14]PROCTOR!#REF!</definedName>
    <definedName name="______________CAN486" localSheetId="1">[14]PROCTOR!#REF!</definedName>
    <definedName name="______________CAN486">[14]PROCTOR!#REF!</definedName>
    <definedName name="______________CAN487" localSheetId="2">[14]PROCTOR!#REF!</definedName>
    <definedName name="______________CAN487" localSheetId="1">[14]PROCTOR!#REF!</definedName>
    <definedName name="______________CAN487">[14]PROCTOR!#REF!</definedName>
    <definedName name="______________CAN488" localSheetId="2">[14]PROCTOR!#REF!</definedName>
    <definedName name="______________CAN488" localSheetId="1">[14]PROCTOR!#REF!</definedName>
    <definedName name="______________CAN488">[14]PROCTOR!#REF!</definedName>
    <definedName name="______________CAN489" localSheetId="2">[14]PROCTOR!#REF!</definedName>
    <definedName name="______________CAN489" localSheetId="1">[14]PROCTOR!#REF!</definedName>
    <definedName name="______________CAN489">[14]PROCTOR!#REF!</definedName>
    <definedName name="______________CAN490" localSheetId="2">[14]PROCTOR!#REF!</definedName>
    <definedName name="______________CAN490" localSheetId="1">[14]PROCTOR!#REF!</definedName>
    <definedName name="______________CAN490">[14]PROCTOR!#REF!</definedName>
    <definedName name="______________CAN491" localSheetId="2">[14]PROCTOR!#REF!</definedName>
    <definedName name="______________CAN491" localSheetId="1">[14]PROCTOR!#REF!</definedName>
    <definedName name="______________CAN491">[14]PROCTOR!#REF!</definedName>
    <definedName name="______________CAN492" localSheetId="2">[14]PROCTOR!#REF!</definedName>
    <definedName name="______________CAN492" localSheetId="1">[14]PROCTOR!#REF!</definedName>
    <definedName name="______________CAN492">[14]PROCTOR!#REF!</definedName>
    <definedName name="______________CAN493" localSheetId="2">[14]PROCTOR!#REF!</definedName>
    <definedName name="______________CAN493" localSheetId="1">[14]PROCTOR!#REF!</definedName>
    <definedName name="______________CAN493">[14]PROCTOR!#REF!</definedName>
    <definedName name="______________CAN494" localSheetId="2">[14]PROCTOR!#REF!</definedName>
    <definedName name="______________CAN494" localSheetId="1">[14]PROCTOR!#REF!</definedName>
    <definedName name="______________CAN494">[14]PROCTOR!#REF!</definedName>
    <definedName name="______________CAN495" localSheetId="2">[14]PROCTOR!#REF!</definedName>
    <definedName name="______________CAN495" localSheetId="1">[14]PROCTOR!#REF!</definedName>
    <definedName name="______________CAN495">[14]PROCTOR!#REF!</definedName>
    <definedName name="______________CAN496" localSheetId="2">[14]PROCTOR!#REF!</definedName>
    <definedName name="______________CAN496" localSheetId="1">[14]PROCTOR!#REF!</definedName>
    <definedName name="______________CAN496">[14]PROCTOR!#REF!</definedName>
    <definedName name="______________CAN497" localSheetId="2">[14]PROCTOR!#REF!</definedName>
    <definedName name="______________CAN497" localSheetId="1">[14]PROCTOR!#REF!</definedName>
    <definedName name="______________CAN497">[14]PROCTOR!#REF!</definedName>
    <definedName name="______________CAN498" localSheetId="2">[14]PROCTOR!#REF!</definedName>
    <definedName name="______________CAN498" localSheetId="1">[14]PROCTOR!#REF!</definedName>
    <definedName name="______________CAN498">[14]PROCTOR!#REF!</definedName>
    <definedName name="______________CAN499" localSheetId="2">[14]PROCTOR!#REF!</definedName>
    <definedName name="______________CAN499" localSheetId="1">[14]PROCTOR!#REF!</definedName>
    <definedName name="______________CAN499">[14]PROCTOR!#REF!</definedName>
    <definedName name="______________CAN500" localSheetId="2">[14]PROCTOR!#REF!</definedName>
    <definedName name="______________CAN500" localSheetId="1">[14]PROCTOR!#REF!</definedName>
    <definedName name="______________CAN500">[14]PROCTOR!#REF!</definedName>
    <definedName name="______________CDG100" localSheetId="2">#REF!</definedName>
    <definedName name="______________CDG100" localSheetId="1">#REF!</definedName>
    <definedName name="______________CDG100">#REF!</definedName>
    <definedName name="______________CDG250" localSheetId="2">#REF!</definedName>
    <definedName name="______________CDG250" localSheetId="1">#REF!</definedName>
    <definedName name="______________CDG250">#REF!</definedName>
    <definedName name="______________CDG50" localSheetId="2">#REF!</definedName>
    <definedName name="______________CDG50" localSheetId="1">#REF!</definedName>
    <definedName name="______________CDG50">#REF!</definedName>
    <definedName name="______________CDG500" localSheetId="2">#REF!</definedName>
    <definedName name="______________CDG500" localSheetId="1">#REF!</definedName>
    <definedName name="______________CDG500">#REF!</definedName>
    <definedName name="______________CEM53" localSheetId="2">#REF!</definedName>
    <definedName name="______________CEM53" localSheetId="1">#REF!</definedName>
    <definedName name="______________CEM53">#REF!</definedName>
    <definedName name="______________CRN3" localSheetId="2">#REF!</definedName>
    <definedName name="______________CRN3" localSheetId="1">#REF!</definedName>
    <definedName name="______________CRN3">#REF!</definedName>
    <definedName name="______________CRN35" localSheetId="2">#REF!</definedName>
    <definedName name="______________CRN35" localSheetId="1">#REF!</definedName>
    <definedName name="______________CRN35">#REF!</definedName>
    <definedName name="______________CRN80" localSheetId="2">#REF!</definedName>
    <definedName name="______________CRN80" localSheetId="1">#REF!</definedName>
    <definedName name="______________CRN80">#REF!</definedName>
    <definedName name="______________dec05" localSheetId="2" hidden="1">{"'Sheet1'!$A$4386:$N$4591"}</definedName>
    <definedName name="______________dec05" localSheetId="1" hidden="1">{"'Sheet1'!$A$4386:$N$4591"}</definedName>
    <definedName name="______________dec05" hidden="1">{"'Sheet1'!$A$4386:$N$4591"}</definedName>
    <definedName name="______________DOZ50" localSheetId="2">#REF!</definedName>
    <definedName name="______________DOZ50" localSheetId="1">#REF!</definedName>
    <definedName name="______________DOZ50">#REF!</definedName>
    <definedName name="______________DOZ80" localSheetId="2">#REF!</definedName>
    <definedName name="______________DOZ80" localSheetId="1">#REF!</definedName>
    <definedName name="______________DOZ80">#REF!</definedName>
    <definedName name="______________EXC20">'[10]Rate Analysis '!$E$50</definedName>
    <definedName name="______________ExV200" localSheetId="2">#REF!</definedName>
    <definedName name="______________ExV200" localSheetId="1">#REF!</definedName>
    <definedName name="______________ExV200">#REF!</definedName>
    <definedName name="______________GEN100" localSheetId="2">#REF!</definedName>
    <definedName name="______________GEN100" localSheetId="1">#REF!</definedName>
    <definedName name="______________GEN100">#REF!</definedName>
    <definedName name="______________GEN250" localSheetId="2">#REF!</definedName>
    <definedName name="______________GEN250" localSheetId="1">#REF!</definedName>
    <definedName name="______________GEN250">#REF!</definedName>
    <definedName name="______________GEN325" localSheetId="2">#REF!</definedName>
    <definedName name="______________GEN325" localSheetId="1">#REF!</definedName>
    <definedName name="______________GEN325">#REF!</definedName>
    <definedName name="______________GEN380" localSheetId="2">#REF!</definedName>
    <definedName name="______________GEN380" localSheetId="1">#REF!</definedName>
    <definedName name="______________GEN380">#REF!</definedName>
    <definedName name="______________GSB1" localSheetId="2">#REF!</definedName>
    <definedName name="______________GSB1" localSheetId="1">#REF!</definedName>
    <definedName name="______________GSB1">#REF!</definedName>
    <definedName name="______________GSB2" localSheetId="2">#REF!</definedName>
    <definedName name="______________GSB2" localSheetId="1">#REF!</definedName>
    <definedName name="______________GSB2">#REF!</definedName>
    <definedName name="______________GSB3" localSheetId="2">#REF!</definedName>
    <definedName name="______________GSB3" localSheetId="1">#REF!</definedName>
    <definedName name="______________GSB3">#REF!</definedName>
    <definedName name="______________HMP1" localSheetId="2">#REF!</definedName>
    <definedName name="______________HMP1" localSheetId="1">#REF!</definedName>
    <definedName name="______________HMP1">#REF!</definedName>
    <definedName name="______________HMP2" localSheetId="2">#REF!</definedName>
    <definedName name="______________HMP2" localSheetId="1">#REF!</definedName>
    <definedName name="______________HMP2">#REF!</definedName>
    <definedName name="______________HMP3" localSheetId="2">#REF!</definedName>
    <definedName name="______________HMP3" localSheetId="1">#REF!</definedName>
    <definedName name="______________HMP3">#REF!</definedName>
    <definedName name="______________HMP4" localSheetId="2">#REF!</definedName>
    <definedName name="______________HMP4" localSheetId="1">#REF!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2">#REF!</definedName>
    <definedName name="______________Ki1" localSheetId="1">#REF!</definedName>
    <definedName name="______________Ki1">#REF!</definedName>
    <definedName name="______________Ki2" localSheetId="2">#REF!</definedName>
    <definedName name="______________Ki2" localSheetId="1">#REF!</definedName>
    <definedName name="______________Ki2">#REF!</definedName>
    <definedName name="______________lb1" localSheetId="2">#REF!</definedName>
    <definedName name="______________lb1" localSheetId="1">#REF!</definedName>
    <definedName name="______________lb1">#REF!</definedName>
    <definedName name="______________lb2" localSheetId="2">#REF!</definedName>
    <definedName name="______________lb2" localSheetId="1">#REF!</definedName>
    <definedName name="______________lb2">#REF!</definedName>
    <definedName name="______________mac2">200</definedName>
    <definedName name="______________MAN1" localSheetId="2">#REF!</definedName>
    <definedName name="______________MAN1" localSheetId="1">#REF!</definedName>
    <definedName name="______________MAN1">#REF!</definedName>
    <definedName name="______________MIX10" localSheetId="2">#REF!</definedName>
    <definedName name="______________MIX10" localSheetId="1">#REF!</definedName>
    <definedName name="______________MIX10">#REF!</definedName>
    <definedName name="______________MIX15" localSheetId="2">#REF!</definedName>
    <definedName name="______________MIX15" localSheetId="1">#REF!</definedName>
    <definedName name="______________MIX15">#REF!</definedName>
    <definedName name="______________MIX15150" localSheetId="2">'[4]Mix Design'!#REF!</definedName>
    <definedName name="______________MIX15150" localSheetId="1">'[4]Mix Design'!#REF!</definedName>
    <definedName name="______________MIX15150">'[4]Mix Design'!#REF!</definedName>
    <definedName name="______________MIX1540">'[4]Mix Design'!$P$11</definedName>
    <definedName name="______________MIX1580" localSheetId="2">'[4]Mix Design'!#REF!</definedName>
    <definedName name="______________MIX1580" localSheetId="1">'[4]Mix Design'!#REF!</definedName>
    <definedName name="______________MIX1580">'[4]Mix Design'!#REF!</definedName>
    <definedName name="______________MIX2">'[5]Mix Design'!$P$12</definedName>
    <definedName name="______________MIX20" localSheetId="2">#REF!</definedName>
    <definedName name="______________MIX20" localSheetId="1">#REF!</definedName>
    <definedName name="______________MIX20">#REF!</definedName>
    <definedName name="______________MIX2020">'[4]Mix Design'!$P$12</definedName>
    <definedName name="______________MIX2040">'[4]Mix Design'!$P$13</definedName>
    <definedName name="______________MIX25" localSheetId="2">#REF!</definedName>
    <definedName name="______________MIX25" localSheetId="1">#REF!</definedName>
    <definedName name="______________MIX25">#REF!</definedName>
    <definedName name="______________MIX2540">'[4]Mix Design'!$P$15</definedName>
    <definedName name="______________Mix255">'[6]Mix Design'!$P$13</definedName>
    <definedName name="______________MIX30" localSheetId="2">#REF!</definedName>
    <definedName name="______________MIX30" localSheetId="1">#REF!</definedName>
    <definedName name="______________MIX30">#REF!</definedName>
    <definedName name="______________MIX35" localSheetId="2">#REF!</definedName>
    <definedName name="______________MIX35" localSheetId="1">#REF!</definedName>
    <definedName name="______________MIX35">#REF!</definedName>
    <definedName name="______________MIX40" localSheetId="2">#REF!</definedName>
    <definedName name="______________MIX40" localSheetId="1">#REF!</definedName>
    <definedName name="______________MIX40">#REF!</definedName>
    <definedName name="______________MIX45" localSheetId="2">'[4]Mix Design'!#REF!</definedName>
    <definedName name="______________MIX45" localSheetId="1">'[4]Mix Design'!#REF!</definedName>
    <definedName name="______________MIX45">'[4]Mix Design'!#REF!</definedName>
    <definedName name="______________mm1" localSheetId="2">#REF!</definedName>
    <definedName name="______________mm1" localSheetId="1">#REF!</definedName>
    <definedName name="______________mm1">#REF!</definedName>
    <definedName name="______________mm2" localSheetId="2">#REF!</definedName>
    <definedName name="______________mm2" localSheetId="1">#REF!</definedName>
    <definedName name="______________mm2">#REF!</definedName>
    <definedName name="______________mm3" localSheetId="2">#REF!</definedName>
    <definedName name="______________mm3" localSheetId="1">#REF!</definedName>
    <definedName name="______________mm3">#REF!</definedName>
    <definedName name="______________MUR5" localSheetId="2">#REF!</definedName>
    <definedName name="______________MUR5" localSheetId="1">#REF!</definedName>
    <definedName name="______________MUR5">#REF!</definedName>
    <definedName name="______________MUR8" localSheetId="2">#REF!</definedName>
    <definedName name="______________MUR8" localSheetId="1">#REF!</definedName>
    <definedName name="______________MUR8">#REF!</definedName>
    <definedName name="______________OPC43" localSheetId="2">#REF!</definedName>
    <definedName name="______________OPC43" localSheetId="1">#REF!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2">#REF!</definedName>
    <definedName name="______________PB1" localSheetId="1">#REF!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2">#REF!</definedName>
    <definedName name="______________SH5" localSheetId="1">#REF!</definedName>
    <definedName name="______________SH5">#REF!</definedName>
    <definedName name="______________SLV10025" localSheetId="2">'[8]ANAL-PIPE LINE'!#REF!</definedName>
    <definedName name="______________SLV10025" localSheetId="1">'[8]ANAL-PIPE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2">#REF!</definedName>
    <definedName name="______________tab1" localSheetId="1">#REF!</definedName>
    <definedName name="______________tab1">#REF!</definedName>
    <definedName name="______________tab2" localSheetId="2">#REF!</definedName>
    <definedName name="______________tab2" localSheetId="1">#REF!</definedName>
    <definedName name="______________tab2">#REF!</definedName>
    <definedName name="______________TB2" localSheetId="2">#REF!</definedName>
    <definedName name="______________TB2" localSheetId="1">#REF!</definedName>
    <definedName name="______________TB2">#REF!</definedName>
    <definedName name="______________TIP1" localSheetId="2">#REF!</definedName>
    <definedName name="______________TIP1" localSheetId="1">#REF!</definedName>
    <definedName name="______________TIP1">#REF!</definedName>
    <definedName name="______________TIP2" localSheetId="2">#REF!</definedName>
    <definedName name="______________TIP2" localSheetId="1">#REF!</definedName>
    <definedName name="______________TIP2">#REF!</definedName>
    <definedName name="______________TIP3" localSheetId="2">#REF!</definedName>
    <definedName name="______________TIP3" localSheetId="1">#REF!</definedName>
    <definedName name="______________TIP3">#REF!</definedName>
    <definedName name="_____________A65537" localSheetId="2">#REF!</definedName>
    <definedName name="_____________A65537" localSheetId="1">#REF!</definedName>
    <definedName name="_____________A65537">#REF!</definedName>
    <definedName name="_____________ABM10" localSheetId="2">#REF!</definedName>
    <definedName name="_____________ABM10" localSheetId="1">#REF!</definedName>
    <definedName name="_____________ABM10">#REF!</definedName>
    <definedName name="_____________ABM40" localSheetId="2">#REF!</definedName>
    <definedName name="_____________ABM40" localSheetId="1">#REF!</definedName>
    <definedName name="_____________ABM40">#REF!</definedName>
    <definedName name="_____________ABM6" localSheetId="2">#REF!</definedName>
    <definedName name="_____________ABM6" localSheetId="1">#REF!</definedName>
    <definedName name="_____________ABM6">#REF!</definedName>
    <definedName name="_____________ACB10" localSheetId="2">#REF!</definedName>
    <definedName name="_____________ACB10" localSheetId="1">#REF!</definedName>
    <definedName name="_____________ACB10">#REF!</definedName>
    <definedName name="_____________ACB20" localSheetId="2">#REF!</definedName>
    <definedName name="_____________ACB20" localSheetId="1">#REF!</definedName>
    <definedName name="_____________ACB20">#REF!</definedName>
    <definedName name="_____________ACR10" localSheetId="2">#REF!</definedName>
    <definedName name="_____________ACR10" localSheetId="1">#REF!</definedName>
    <definedName name="_____________ACR10">#REF!</definedName>
    <definedName name="_____________ACR20" localSheetId="2">#REF!</definedName>
    <definedName name="_____________ACR20" localSheetId="1">#REF!</definedName>
    <definedName name="_____________ACR20">#REF!</definedName>
    <definedName name="_____________AGG10" localSheetId="2">#REF!</definedName>
    <definedName name="_____________AGG10" localSheetId="1">#REF!</definedName>
    <definedName name="_____________AGG10">#REF!</definedName>
    <definedName name="_____________AGG40" localSheetId="2">#REF!</definedName>
    <definedName name="_____________AGG40" localSheetId="1">#REF!</definedName>
    <definedName name="_____________AGG40">#REF!</definedName>
    <definedName name="_____________AGG6" localSheetId="2">#REF!</definedName>
    <definedName name="_____________AGG6" localSheetId="1">#REF!</definedName>
    <definedName name="_____________AGG6">#REF!</definedName>
    <definedName name="_____________ash1" localSheetId="2">[13]ANAL!#REF!</definedName>
    <definedName name="_____________ash1" localSheetId="1">[13]ANAL!#REF!</definedName>
    <definedName name="_____________ash1">[13]ANAL!#REF!</definedName>
    <definedName name="_____________AWM10" localSheetId="2">#REF!</definedName>
    <definedName name="_____________AWM10" localSheetId="1">#REF!</definedName>
    <definedName name="_____________AWM10">#REF!</definedName>
    <definedName name="_____________AWM40" localSheetId="2">#REF!</definedName>
    <definedName name="_____________AWM40" localSheetId="1">#REF!</definedName>
    <definedName name="_____________AWM40">#REF!</definedName>
    <definedName name="_____________AWM6" localSheetId="2">#REF!</definedName>
    <definedName name="_____________AWM6" localSheetId="1">#REF!</definedName>
    <definedName name="_____________AWM6">#REF!</definedName>
    <definedName name="_____________b111121" localSheetId="2">#REF!</definedName>
    <definedName name="_____________b111121" localSheetId="1">#REF!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2">[14]PROCTOR!#REF!</definedName>
    <definedName name="_____________CAN458" localSheetId="1">[14]PROCTOR!#REF!</definedName>
    <definedName name="_____________CAN458">[14]PROCTOR!#REF!</definedName>
    <definedName name="_____________CAN486" localSheetId="2">[14]PROCTOR!#REF!</definedName>
    <definedName name="_____________CAN486" localSheetId="1">[14]PROCTOR!#REF!</definedName>
    <definedName name="_____________CAN486">[14]PROCTOR!#REF!</definedName>
    <definedName name="_____________CAN487" localSheetId="2">[14]PROCTOR!#REF!</definedName>
    <definedName name="_____________CAN487" localSheetId="1">[14]PROCTOR!#REF!</definedName>
    <definedName name="_____________CAN487">[14]PROCTOR!#REF!</definedName>
    <definedName name="_____________CAN488" localSheetId="2">[14]PROCTOR!#REF!</definedName>
    <definedName name="_____________CAN488" localSheetId="1">[14]PROCTOR!#REF!</definedName>
    <definedName name="_____________CAN488">[14]PROCTOR!#REF!</definedName>
    <definedName name="_____________CAN489" localSheetId="2">[14]PROCTOR!#REF!</definedName>
    <definedName name="_____________CAN489" localSheetId="1">[14]PROCTOR!#REF!</definedName>
    <definedName name="_____________CAN489">[14]PROCTOR!#REF!</definedName>
    <definedName name="_____________CAN490" localSheetId="2">[14]PROCTOR!#REF!</definedName>
    <definedName name="_____________CAN490" localSheetId="1">[14]PROCTOR!#REF!</definedName>
    <definedName name="_____________CAN490">[14]PROCTOR!#REF!</definedName>
    <definedName name="_____________CAN491" localSheetId="2">[14]PROCTOR!#REF!</definedName>
    <definedName name="_____________CAN491" localSheetId="1">[14]PROCTOR!#REF!</definedName>
    <definedName name="_____________CAN491">[14]PROCTOR!#REF!</definedName>
    <definedName name="_____________CAN492" localSheetId="2">[14]PROCTOR!#REF!</definedName>
    <definedName name="_____________CAN492" localSheetId="1">[14]PROCTOR!#REF!</definedName>
    <definedName name="_____________CAN492">[14]PROCTOR!#REF!</definedName>
    <definedName name="_____________CAN493" localSheetId="2">[14]PROCTOR!#REF!</definedName>
    <definedName name="_____________CAN493" localSheetId="1">[14]PROCTOR!#REF!</definedName>
    <definedName name="_____________CAN493">[14]PROCTOR!#REF!</definedName>
    <definedName name="_____________CAN494" localSheetId="2">[14]PROCTOR!#REF!</definedName>
    <definedName name="_____________CAN494" localSheetId="1">[14]PROCTOR!#REF!</definedName>
    <definedName name="_____________CAN494">[14]PROCTOR!#REF!</definedName>
    <definedName name="_____________CAN495" localSheetId="2">[14]PROCTOR!#REF!</definedName>
    <definedName name="_____________CAN495" localSheetId="1">[14]PROCTOR!#REF!</definedName>
    <definedName name="_____________CAN495">[14]PROCTOR!#REF!</definedName>
    <definedName name="_____________CAN496" localSheetId="2">[14]PROCTOR!#REF!</definedName>
    <definedName name="_____________CAN496" localSheetId="1">[14]PROCTOR!#REF!</definedName>
    <definedName name="_____________CAN496">[14]PROCTOR!#REF!</definedName>
    <definedName name="_____________CAN497" localSheetId="2">[14]PROCTOR!#REF!</definedName>
    <definedName name="_____________CAN497" localSheetId="1">[14]PROCTOR!#REF!</definedName>
    <definedName name="_____________CAN497">[14]PROCTOR!#REF!</definedName>
    <definedName name="_____________CAN498" localSheetId="2">[14]PROCTOR!#REF!</definedName>
    <definedName name="_____________CAN498" localSheetId="1">[14]PROCTOR!#REF!</definedName>
    <definedName name="_____________CAN498">[14]PROCTOR!#REF!</definedName>
    <definedName name="_____________CAN499" localSheetId="2">[14]PROCTOR!#REF!</definedName>
    <definedName name="_____________CAN499" localSheetId="1">[14]PROCTOR!#REF!</definedName>
    <definedName name="_____________CAN499">[14]PROCTOR!#REF!</definedName>
    <definedName name="_____________CAN500" localSheetId="2">[14]PROCTOR!#REF!</definedName>
    <definedName name="_____________CAN500" localSheetId="1">[14]PROCTOR!#REF!</definedName>
    <definedName name="_____________CAN500">[14]PROCTOR!#REF!</definedName>
    <definedName name="_____________CDG100" localSheetId="2">#REF!</definedName>
    <definedName name="_____________CDG100" localSheetId="1">#REF!</definedName>
    <definedName name="_____________CDG100">#REF!</definedName>
    <definedName name="_____________CDG250" localSheetId="2">#REF!</definedName>
    <definedName name="_____________CDG250" localSheetId="1">#REF!</definedName>
    <definedName name="_____________CDG250">#REF!</definedName>
    <definedName name="_____________CDG50" localSheetId="2">#REF!</definedName>
    <definedName name="_____________CDG50" localSheetId="1">#REF!</definedName>
    <definedName name="_____________CDG50">#REF!</definedName>
    <definedName name="_____________CDG500" localSheetId="2">#REF!</definedName>
    <definedName name="_____________CDG500" localSheetId="1">#REF!</definedName>
    <definedName name="_____________CDG500">#REF!</definedName>
    <definedName name="_____________CEM53" localSheetId="2">#REF!</definedName>
    <definedName name="_____________CEM53" localSheetId="1">#REF!</definedName>
    <definedName name="_____________CEM53">#REF!</definedName>
    <definedName name="_____________CRN3" localSheetId="2">#REF!</definedName>
    <definedName name="_____________CRN3" localSheetId="1">#REF!</definedName>
    <definedName name="_____________CRN3">#REF!</definedName>
    <definedName name="_____________CRN35" localSheetId="2">#REF!</definedName>
    <definedName name="_____________CRN35" localSheetId="1">#REF!</definedName>
    <definedName name="_____________CRN35">#REF!</definedName>
    <definedName name="_____________CRN80" localSheetId="2">#REF!</definedName>
    <definedName name="_____________CRN80" localSheetId="1">#REF!</definedName>
    <definedName name="_____________CRN80">#REF!</definedName>
    <definedName name="_____________dec05" localSheetId="2" hidden="1">{"'Sheet1'!$A$4386:$N$4591"}</definedName>
    <definedName name="_____________dec05" localSheetId="1" hidden="1">{"'Sheet1'!$A$4386:$N$4591"}</definedName>
    <definedName name="_____________dec05" hidden="1">{"'Sheet1'!$A$4386:$N$4591"}</definedName>
    <definedName name="_____________DOZ50" localSheetId="2">#REF!</definedName>
    <definedName name="_____________DOZ50" localSheetId="1">#REF!</definedName>
    <definedName name="_____________DOZ50">#REF!</definedName>
    <definedName name="_____________DOZ80" localSheetId="2">#REF!</definedName>
    <definedName name="_____________DOZ80" localSheetId="1">#REF!</definedName>
    <definedName name="_____________DOZ80">#REF!</definedName>
    <definedName name="_____________ExV200" localSheetId="2">#REF!</definedName>
    <definedName name="_____________ExV200" localSheetId="1">#REF!</definedName>
    <definedName name="_____________ExV200">#REF!</definedName>
    <definedName name="_____________GEN100" localSheetId="2">#REF!</definedName>
    <definedName name="_____________GEN100" localSheetId="1">#REF!</definedName>
    <definedName name="_____________GEN100">#REF!</definedName>
    <definedName name="_____________GEN250" localSheetId="2">#REF!</definedName>
    <definedName name="_____________GEN250" localSheetId="1">#REF!</definedName>
    <definedName name="_____________GEN250">#REF!</definedName>
    <definedName name="_____________GEN325" localSheetId="2">#REF!</definedName>
    <definedName name="_____________GEN325" localSheetId="1">#REF!</definedName>
    <definedName name="_____________GEN325">#REF!</definedName>
    <definedName name="_____________GEN380" localSheetId="2">#REF!</definedName>
    <definedName name="_____________GEN380" localSheetId="1">#REF!</definedName>
    <definedName name="_____________GEN380">#REF!</definedName>
    <definedName name="_____________GSB1" localSheetId="2">#REF!</definedName>
    <definedName name="_____________GSB1" localSheetId="1">#REF!</definedName>
    <definedName name="_____________GSB1">#REF!</definedName>
    <definedName name="_____________GSB2" localSheetId="2">#REF!</definedName>
    <definedName name="_____________GSB2" localSheetId="1">#REF!</definedName>
    <definedName name="_____________GSB2">#REF!</definedName>
    <definedName name="_____________GSB3" localSheetId="2">#REF!</definedName>
    <definedName name="_____________GSB3" localSheetId="1">#REF!</definedName>
    <definedName name="_____________GSB3">#REF!</definedName>
    <definedName name="_____________HMP1" localSheetId="2">#REF!</definedName>
    <definedName name="_____________HMP1" localSheetId="1">#REF!</definedName>
    <definedName name="_____________HMP1">#REF!</definedName>
    <definedName name="_____________HMP2" localSheetId="2">#REF!</definedName>
    <definedName name="_____________HMP2" localSheetId="1">#REF!</definedName>
    <definedName name="_____________HMP2">#REF!</definedName>
    <definedName name="_____________HMP3" localSheetId="2">#REF!</definedName>
    <definedName name="_____________HMP3" localSheetId="1">#REF!</definedName>
    <definedName name="_____________HMP3">#REF!</definedName>
    <definedName name="_____________HMP4" localSheetId="2">#REF!</definedName>
    <definedName name="_____________HMP4" localSheetId="1">#REF!</definedName>
    <definedName name="_____________HMP4">#REF!</definedName>
    <definedName name="_____________Ki1" localSheetId="2">#REF!</definedName>
    <definedName name="_____________Ki1" localSheetId="1">#REF!</definedName>
    <definedName name="_____________Ki1">#REF!</definedName>
    <definedName name="_____________Ki2" localSheetId="2">#REF!</definedName>
    <definedName name="_____________Ki2" localSheetId="1">#REF!</definedName>
    <definedName name="_____________Ki2">#REF!</definedName>
    <definedName name="_____________lb1" localSheetId="2">#REF!</definedName>
    <definedName name="_____________lb1" localSheetId="1">#REF!</definedName>
    <definedName name="_____________lb1">#REF!</definedName>
    <definedName name="_____________lb2" localSheetId="2">#REF!</definedName>
    <definedName name="_____________lb2" localSheetId="1">#REF!</definedName>
    <definedName name="_____________lb2">#REF!</definedName>
    <definedName name="_____________mac2">200</definedName>
    <definedName name="_____________MAN1" localSheetId="2">#REF!</definedName>
    <definedName name="_____________MAN1" localSheetId="1">#REF!</definedName>
    <definedName name="_____________MAN1">#REF!</definedName>
    <definedName name="_____________MIX10" localSheetId="2">#REF!</definedName>
    <definedName name="_____________MIX10" localSheetId="1">#REF!</definedName>
    <definedName name="_____________MIX10">#REF!</definedName>
    <definedName name="_____________MIX15" localSheetId="2">#REF!</definedName>
    <definedName name="_____________MIX15" localSheetId="1">#REF!</definedName>
    <definedName name="_____________MIX15">#REF!</definedName>
    <definedName name="_____________MIX15150" localSheetId="2">'[4]Mix Design'!#REF!</definedName>
    <definedName name="_____________MIX15150" localSheetId="1">'[4]Mix Design'!#REF!</definedName>
    <definedName name="_____________MIX15150">'[4]Mix Design'!#REF!</definedName>
    <definedName name="_____________MIX1540">'[4]Mix Design'!$P$11</definedName>
    <definedName name="_____________MIX1580" localSheetId="2">'[4]Mix Design'!#REF!</definedName>
    <definedName name="_____________MIX1580" localSheetId="1">'[4]Mix Design'!#REF!</definedName>
    <definedName name="_____________MIX1580">'[4]Mix Design'!#REF!</definedName>
    <definedName name="_____________MIX2">'[5]Mix Design'!$P$12</definedName>
    <definedName name="_____________MIX20" localSheetId="2">#REF!</definedName>
    <definedName name="_____________MIX20" localSheetId="1">#REF!</definedName>
    <definedName name="_____________MIX20">#REF!</definedName>
    <definedName name="_____________MIX2020">'[4]Mix Design'!$P$12</definedName>
    <definedName name="_____________MIX2040">'[4]Mix Design'!$P$13</definedName>
    <definedName name="_____________MIX25" localSheetId="2">#REF!</definedName>
    <definedName name="_____________MIX25" localSheetId="1">#REF!</definedName>
    <definedName name="_____________MIX25">#REF!</definedName>
    <definedName name="_____________MIX2540">'[4]Mix Design'!$P$15</definedName>
    <definedName name="_____________Mix255">'[6]Mix Design'!$P$13</definedName>
    <definedName name="_____________MIX30" localSheetId="2">#REF!</definedName>
    <definedName name="_____________MIX30" localSheetId="1">#REF!</definedName>
    <definedName name="_____________MIX30">#REF!</definedName>
    <definedName name="_____________MIX35" localSheetId="2">#REF!</definedName>
    <definedName name="_____________MIX35" localSheetId="1">#REF!</definedName>
    <definedName name="_____________MIX35">#REF!</definedName>
    <definedName name="_____________MIX40" localSheetId="2">#REF!</definedName>
    <definedName name="_____________MIX40" localSheetId="1">#REF!</definedName>
    <definedName name="_____________MIX40">#REF!</definedName>
    <definedName name="_____________MIX45" localSheetId="2">'[4]Mix Design'!#REF!</definedName>
    <definedName name="_____________MIX45" localSheetId="1">'[4]Mix Design'!#REF!</definedName>
    <definedName name="_____________MIX45">'[4]Mix Design'!#REF!</definedName>
    <definedName name="_____________mm1" localSheetId="2">#REF!</definedName>
    <definedName name="_____________mm1" localSheetId="1">#REF!</definedName>
    <definedName name="_____________mm1">#REF!</definedName>
    <definedName name="_____________mm2" localSheetId="2">#REF!</definedName>
    <definedName name="_____________mm2" localSheetId="1">#REF!</definedName>
    <definedName name="_____________mm2">#REF!</definedName>
    <definedName name="_____________mm3" localSheetId="2">#REF!</definedName>
    <definedName name="_____________mm3" localSheetId="1">#REF!</definedName>
    <definedName name="_____________mm3">#REF!</definedName>
    <definedName name="_____________MUR5" localSheetId="2">#REF!</definedName>
    <definedName name="_____________MUR5" localSheetId="1">#REF!</definedName>
    <definedName name="_____________MUR5">#REF!</definedName>
    <definedName name="_____________MUR8" localSheetId="2">#REF!</definedName>
    <definedName name="_____________MUR8" localSheetId="1">#REF!</definedName>
    <definedName name="_____________MUR8">#REF!</definedName>
    <definedName name="_____________OPC43" localSheetId="2">#REF!</definedName>
    <definedName name="_____________OPC43" localSheetId="1">#REF!</definedName>
    <definedName name="_____________OPC43">#REF!</definedName>
    <definedName name="_____________PB1" localSheetId="2">#REF!</definedName>
    <definedName name="_____________PB1" localSheetId="1">#REF!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2">#REF!</definedName>
    <definedName name="_____________SH5" localSheetId="1">#REF!</definedName>
    <definedName name="_____________SH5">#REF!</definedName>
    <definedName name="_____________tab1" localSheetId="2">#REF!</definedName>
    <definedName name="_____________tab1" localSheetId="1">#REF!</definedName>
    <definedName name="_____________tab1">#REF!</definedName>
    <definedName name="_____________tab2" localSheetId="2">#REF!</definedName>
    <definedName name="_____________tab2" localSheetId="1">#REF!</definedName>
    <definedName name="_____________tab2">#REF!</definedName>
    <definedName name="_____________TB2" localSheetId="2">#REF!</definedName>
    <definedName name="_____________TB2" localSheetId="1">#REF!</definedName>
    <definedName name="_____________TB2">#REF!</definedName>
    <definedName name="_____________TIP1" localSheetId="2">#REF!</definedName>
    <definedName name="_____________TIP1" localSheetId="1">#REF!</definedName>
    <definedName name="_____________TIP1">#REF!</definedName>
    <definedName name="_____________TIP2" localSheetId="2">#REF!</definedName>
    <definedName name="_____________TIP2" localSheetId="1">#REF!</definedName>
    <definedName name="_____________TIP2">#REF!</definedName>
    <definedName name="_____________TIP3" localSheetId="2">#REF!</definedName>
    <definedName name="_____________TIP3" localSheetId="1">#REF!</definedName>
    <definedName name="_____________TIP3">#REF!</definedName>
    <definedName name="____________A65537" localSheetId="2">#REF!</definedName>
    <definedName name="____________A65537" localSheetId="1">#REF!</definedName>
    <definedName name="____________A65537">#REF!</definedName>
    <definedName name="____________ABM10" localSheetId="2">#REF!</definedName>
    <definedName name="____________ABM10" localSheetId="1">#REF!</definedName>
    <definedName name="____________ABM10">#REF!</definedName>
    <definedName name="____________ABM40" localSheetId="2">#REF!</definedName>
    <definedName name="____________ABM40" localSheetId="1">#REF!</definedName>
    <definedName name="____________ABM40">#REF!</definedName>
    <definedName name="____________ABM6" localSheetId="2">#REF!</definedName>
    <definedName name="____________ABM6" localSheetId="1">#REF!</definedName>
    <definedName name="____________ABM6">#REF!</definedName>
    <definedName name="____________ACB10" localSheetId="2">#REF!</definedName>
    <definedName name="____________ACB10" localSheetId="1">#REF!</definedName>
    <definedName name="____________ACB10">#REF!</definedName>
    <definedName name="____________ACB20" localSheetId="2">#REF!</definedName>
    <definedName name="____________ACB20" localSheetId="1">#REF!</definedName>
    <definedName name="____________ACB20">#REF!</definedName>
    <definedName name="____________ACR10" localSheetId="2">#REF!</definedName>
    <definedName name="____________ACR10" localSheetId="1">#REF!</definedName>
    <definedName name="____________ACR10">#REF!</definedName>
    <definedName name="____________ACR20" localSheetId="2">#REF!</definedName>
    <definedName name="____________ACR20" localSheetId="1">#REF!</definedName>
    <definedName name="____________ACR20">#REF!</definedName>
    <definedName name="____________AGG10" localSheetId="2">#REF!</definedName>
    <definedName name="____________AGG10" localSheetId="1">#REF!</definedName>
    <definedName name="____________AGG10">#REF!</definedName>
    <definedName name="____________AGG40" localSheetId="2">#REF!</definedName>
    <definedName name="____________AGG40" localSheetId="1">#REF!</definedName>
    <definedName name="____________AGG40">#REF!</definedName>
    <definedName name="____________AGG6" localSheetId="2">#REF!</definedName>
    <definedName name="____________AGG6" localSheetId="1">#REF!</definedName>
    <definedName name="____________AGG6">#REF!</definedName>
    <definedName name="____________ash1" localSheetId="2">[13]ANAL!#REF!</definedName>
    <definedName name="____________ash1" localSheetId="1">[13]ANAL!#REF!</definedName>
    <definedName name="____________ash1">[13]ANAL!#REF!</definedName>
    <definedName name="____________AWM10" localSheetId="2">#REF!</definedName>
    <definedName name="____________AWM10" localSheetId="1">#REF!</definedName>
    <definedName name="____________AWM10">#REF!</definedName>
    <definedName name="____________AWM40" localSheetId="2">#REF!</definedName>
    <definedName name="____________AWM40" localSheetId="1">#REF!</definedName>
    <definedName name="____________AWM40">#REF!</definedName>
    <definedName name="____________AWM6" localSheetId="2">#REF!</definedName>
    <definedName name="____________AWM6" localSheetId="1">#REF!</definedName>
    <definedName name="____________AWM6">#REF!</definedName>
    <definedName name="____________b111121" localSheetId="2">#REF!</definedName>
    <definedName name="____________b111121" localSheetId="1">#REF!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2">[19]PROCTOR!#REF!</definedName>
    <definedName name="____________CAN458" localSheetId="1">[19]PROCTOR!#REF!</definedName>
    <definedName name="____________CAN458">[19]PROCTOR!#REF!</definedName>
    <definedName name="____________CAN486" localSheetId="2">[19]PROCTOR!#REF!</definedName>
    <definedName name="____________CAN486" localSheetId="1">[19]PROCTOR!#REF!</definedName>
    <definedName name="____________CAN486">[19]PROCTOR!#REF!</definedName>
    <definedName name="____________CAN487" localSheetId="2">[19]PROCTOR!#REF!</definedName>
    <definedName name="____________CAN487" localSheetId="1">[19]PROCTOR!#REF!</definedName>
    <definedName name="____________CAN487">[19]PROCTOR!#REF!</definedName>
    <definedName name="____________CAN488" localSheetId="2">[19]PROCTOR!#REF!</definedName>
    <definedName name="____________CAN488" localSheetId="1">[19]PROCTOR!#REF!</definedName>
    <definedName name="____________CAN488">[19]PROCTOR!#REF!</definedName>
    <definedName name="____________CAN489" localSheetId="2">[19]PROCTOR!#REF!</definedName>
    <definedName name="____________CAN489" localSheetId="1">[19]PROCTOR!#REF!</definedName>
    <definedName name="____________CAN489">[19]PROCTOR!#REF!</definedName>
    <definedName name="____________CAN490" localSheetId="2">[19]PROCTOR!#REF!</definedName>
    <definedName name="____________CAN490" localSheetId="1">[19]PROCTOR!#REF!</definedName>
    <definedName name="____________CAN490">[19]PROCTOR!#REF!</definedName>
    <definedName name="____________CAN491" localSheetId="2">[19]PROCTOR!#REF!</definedName>
    <definedName name="____________CAN491" localSheetId="1">[19]PROCTOR!#REF!</definedName>
    <definedName name="____________CAN491">[19]PROCTOR!#REF!</definedName>
    <definedName name="____________CAN492" localSheetId="2">[19]PROCTOR!#REF!</definedName>
    <definedName name="____________CAN492" localSheetId="1">[19]PROCTOR!#REF!</definedName>
    <definedName name="____________CAN492">[19]PROCTOR!#REF!</definedName>
    <definedName name="____________CAN493" localSheetId="2">[19]PROCTOR!#REF!</definedName>
    <definedName name="____________CAN493" localSheetId="1">[19]PROCTOR!#REF!</definedName>
    <definedName name="____________CAN493">[19]PROCTOR!#REF!</definedName>
    <definedName name="____________CAN494" localSheetId="2">[19]PROCTOR!#REF!</definedName>
    <definedName name="____________CAN494" localSheetId="1">[19]PROCTOR!#REF!</definedName>
    <definedName name="____________CAN494">[19]PROCTOR!#REF!</definedName>
    <definedName name="____________CAN495" localSheetId="2">[19]PROCTOR!#REF!</definedName>
    <definedName name="____________CAN495" localSheetId="1">[19]PROCTOR!#REF!</definedName>
    <definedName name="____________CAN495">[19]PROCTOR!#REF!</definedName>
    <definedName name="____________CAN496" localSheetId="2">[19]PROCTOR!#REF!</definedName>
    <definedName name="____________CAN496" localSheetId="1">[19]PROCTOR!#REF!</definedName>
    <definedName name="____________CAN496">[19]PROCTOR!#REF!</definedName>
    <definedName name="____________CAN497" localSheetId="2">[19]PROCTOR!#REF!</definedName>
    <definedName name="____________CAN497" localSheetId="1">[19]PROCTOR!#REF!</definedName>
    <definedName name="____________CAN497">[19]PROCTOR!#REF!</definedName>
    <definedName name="____________CAN498" localSheetId="2">[19]PROCTOR!#REF!</definedName>
    <definedName name="____________CAN498" localSheetId="1">[19]PROCTOR!#REF!</definedName>
    <definedName name="____________CAN498">[19]PROCTOR!#REF!</definedName>
    <definedName name="____________CAN499" localSheetId="2">[19]PROCTOR!#REF!</definedName>
    <definedName name="____________CAN499" localSheetId="1">[19]PROCTOR!#REF!</definedName>
    <definedName name="____________CAN499">[19]PROCTOR!#REF!</definedName>
    <definedName name="____________CAN500" localSheetId="2">[19]PROCTOR!#REF!</definedName>
    <definedName name="____________CAN500" localSheetId="1">[19]PROCTOR!#REF!</definedName>
    <definedName name="____________CAN500">[19]PROCTOR!#REF!</definedName>
    <definedName name="____________CDG100" localSheetId="2">#REF!</definedName>
    <definedName name="____________CDG100" localSheetId="1">#REF!</definedName>
    <definedName name="____________CDG100">#REF!</definedName>
    <definedName name="____________CDG250" localSheetId="2">#REF!</definedName>
    <definedName name="____________CDG250" localSheetId="1">#REF!</definedName>
    <definedName name="____________CDG250">#REF!</definedName>
    <definedName name="____________CDG50" localSheetId="2">#REF!</definedName>
    <definedName name="____________CDG50" localSheetId="1">#REF!</definedName>
    <definedName name="____________CDG50">#REF!</definedName>
    <definedName name="____________CDG500" localSheetId="2">#REF!</definedName>
    <definedName name="____________CDG500" localSheetId="1">#REF!</definedName>
    <definedName name="____________CDG500">#REF!</definedName>
    <definedName name="____________CEM53" localSheetId="2">#REF!</definedName>
    <definedName name="____________CEM53" localSheetId="1">#REF!</definedName>
    <definedName name="____________CEM53">#REF!</definedName>
    <definedName name="____________CRN3" localSheetId="2">#REF!</definedName>
    <definedName name="____________CRN3" localSheetId="1">#REF!</definedName>
    <definedName name="____________CRN3">#REF!</definedName>
    <definedName name="____________CRN35" localSheetId="2">#REF!</definedName>
    <definedName name="____________CRN35" localSheetId="1">#REF!</definedName>
    <definedName name="____________CRN35">#REF!</definedName>
    <definedName name="____________CRN80" localSheetId="2">#REF!</definedName>
    <definedName name="____________CRN80" localSheetId="1">#REF!</definedName>
    <definedName name="____________CRN80">#REF!</definedName>
    <definedName name="____________dec05" localSheetId="2" hidden="1">{"'Sheet1'!$A$4386:$N$4591"}</definedName>
    <definedName name="____________dec05" localSheetId="1" hidden="1">{"'Sheet1'!$A$4386:$N$4591"}</definedName>
    <definedName name="____________dec05" hidden="1">{"'Sheet1'!$A$4386:$N$4591"}</definedName>
    <definedName name="____________DOZ50" localSheetId="2">#REF!</definedName>
    <definedName name="____________DOZ50" localSheetId="1">#REF!</definedName>
    <definedName name="____________DOZ50">#REF!</definedName>
    <definedName name="____________DOZ80" localSheetId="2">#REF!</definedName>
    <definedName name="____________DOZ80" localSheetId="1">#REF!</definedName>
    <definedName name="____________DOZ80">#REF!</definedName>
    <definedName name="____________EXC20">'[23]21-Rate Analysis-1'!$E$51</definedName>
    <definedName name="____________ExV200" localSheetId="2">#REF!</definedName>
    <definedName name="____________ExV200" localSheetId="1">#REF!</definedName>
    <definedName name="____________ExV200">#REF!</definedName>
    <definedName name="____________GEN100" localSheetId="2">#REF!</definedName>
    <definedName name="____________GEN100" localSheetId="1">#REF!</definedName>
    <definedName name="____________GEN100">#REF!</definedName>
    <definedName name="____________GEN250" localSheetId="2">#REF!</definedName>
    <definedName name="____________GEN250" localSheetId="1">#REF!</definedName>
    <definedName name="____________GEN250">#REF!</definedName>
    <definedName name="____________GEN325" localSheetId="2">#REF!</definedName>
    <definedName name="____________GEN325" localSheetId="1">#REF!</definedName>
    <definedName name="____________GEN325">#REF!</definedName>
    <definedName name="____________GEN380" localSheetId="2">#REF!</definedName>
    <definedName name="____________GEN380" localSheetId="1">#REF!</definedName>
    <definedName name="____________GEN380">#REF!</definedName>
    <definedName name="____________GSB1" localSheetId="2">#REF!</definedName>
    <definedName name="____________GSB1" localSheetId="1">#REF!</definedName>
    <definedName name="____________GSB1">#REF!</definedName>
    <definedName name="____________GSB2" localSheetId="2">#REF!</definedName>
    <definedName name="____________GSB2" localSheetId="1">#REF!</definedName>
    <definedName name="____________GSB2">#REF!</definedName>
    <definedName name="____________GSB3" localSheetId="2">#REF!</definedName>
    <definedName name="____________GSB3" localSheetId="1">#REF!</definedName>
    <definedName name="____________GSB3">#REF!</definedName>
    <definedName name="____________HMP1" localSheetId="2">#REF!</definedName>
    <definedName name="____________HMP1" localSheetId="1">#REF!</definedName>
    <definedName name="____________HMP1">#REF!</definedName>
    <definedName name="____________HMP2" localSheetId="2">#REF!</definedName>
    <definedName name="____________HMP2" localSheetId="1">#REF!</definedName>
    <definedName name="____________HMP2">#REF!</definedName>
    <definedName name="____________HMP3" localSheetId="2">#REF!</definedName>
    <definedName name="____________HMP3" localSheetId="1">#REF!</definedName>
    <definedName name="____________HMP3">#REF!</definedName>
    <definedName name="____________HMP4" localSheetId="2">#REF!</definedName>
    <definedName name="____________HMP4" localSheetId="1">#REF!</definedName>
    <definedName name="____________HMP4">#REF!</definedName>
    <definedName name="____________Ki1" localSheetId="2">#REF!</definedName>
    <definedName name="____________Ki1" localSheetId="1">#REF!</definedName>
    <definedName name="____________Ki1">#REF!</definedName>
    <definedName name="____________Ki2" localSheetId="2">#REF!</definedName>
    <definedName name="____________Ki2" localSheetId="1">#REF!</definedName>
    <definedName name="____________Ki2">#REF!</definedName>
    <definedName name="____________lb1" localSheetId="2">#REF!</definedName>
    <definedName name="____________lb1" localSheetId="1">#REF!</definedName>
    <definedName name="____________lb1">#REF!</definedName>
    <definedName name="____________lb2" localSheetId="2">#REF!</definedName>
    <definedName name="____________lb2" localSheetId="1">#REF!</definedName>
    <definedName name="____________lb2">#REF!</definedName>
    <definedName name="____________mac2">200</definedName>
    <definedName name="____________MAN1" localSheetId="2">#REF!</definedName>
    <definedName name="____________MAN1" localSheetId="1">#REF!</definedName>
    <definedName name="____________MAN1">#REF!</definedName>
    <definedName name="____________MIX10" localSheetId="2">#REF!</definedName>
    <definedName name="____________MIX10" localSheetId="1">#REF!</definedName>
    <definedName name="____________MIX10">#REF!</definedName>
    <definedName name="____________MIX15" localSheetId="2">#REF!</definedName>
    <definedName name="____________MIX15" localSheetId="1">#REF!</definedName>
    <definedName name="____________MIX15">#REF!</definedName>
    <definedName name="____________MIX15150" localSheetId="2">'[4]Mix Design'!#REF!</definedName>
    <definedName name="____________MIX15150" localSheetId="1">'[4]Mix Design'!#REF!</definedName>
    <definedName name="____________MIX15150">'[4]Mix Design'!#REF!</definedName>
    <definedName name="____________MIX1540">'[4]Mix Design'!$P$11</definedName>
    <definedName name="____________MIX1580" localSheetId="2">'[4]Mix Design'!#REF!</definedName>
    <definedName name="____________MIX1580" localSheetId="1">'[4]Mix Design'!#REF!</definedName>
    <definedName name="____________MIX1580">'[4]Mix Design'!#REF!</definedName>
    <definedName name="____________MIX2">'[5]Mix Design'!$P$12</definedName>
    <definedName name="____________MIX20" localSheetId="2">#REF!</definedName>
    <definedName name="____________MIX20" localSheetId="1">#REF!</definedName>
    <definedName name="____________MIX20">#REF!</definedName>
    <definedName name="____________MIX2020">'[4]Mix Design'!$P$12</definedName>
    <definedName name="____________MIX2040">'[4]Mix Design'!$P$13</definedName>
    <definedName name="____________MIX25" localSheetId="2">#REF!</definedName>
    <definedName name="____________MIX25" localSheetId="1">#REF!</definedName>
    <definedName name="____________MIX25">#REF!</definedName>
    <definedName name="____________MIX2540">'[4]Mix Design'!$P$15</definedName>
    <definedName name="____________Mix255">'[6]Mix Design'!$P$13</definedName>
    <definedName name="____________MIX30" localSheetId="2">#REF!</definedName>
    <definedName name="____________MIX30" localSheetId="1">#REF!</definedName>
    <definedName name="____________MIX30">#REF!</definedName>
    <definedName name="____________MIX35" localSheetId="2">#REF!</definedName>
    <definedName name="____________MIX35" localSheetId="1">#REF!</definedName>
    <definedName name="____________MIX35">#REF!</definedName>
    <definedName name="____________MIX40" localSheetId="2">#REF!</definedName>
    <definedName name="____________MIX40" localSheetId="1">#REF!</definedName>
    <definedName name="____________MIX40">#REF!</definedName>
    <definedName name="____________MIX45" localSheetId="2">'[4]Mix Design'!#REF!</definedName>
    <definedName name="____________MIX45" localSheetId="1">'[4]Mix Design'!#REF!</definedName>
    <definedName name="____________MIX45">'[4]Mix Design'!#REF!</definedName>
    <definedName name="____________mm1" localSheetId="2">#REF!</definedName>
    <definedName name="____________mm1" localSheetId="1">#REF!</definedName>
    <definedName name="____________mm1">#REF!</definedName>
    <definedName name="____________mm2" localSheetId="2">#REF!</definedName>
    <definedName name="____________mm2" localSheetId="1">#REF!</definedName>
    <definedName name="____________mm2">#REF!</definedName>
    <definedName name="____________mm3" localSheetId="2">#REF!</definedName>
    <definedName name="____________mm3" localSheetId="1">#REF!</definedName>
    <definedName name="____________mm3">#REF!</definedName>
    <definedName name="____________MUR5" localSheetId="2">#REF!</definedName>
    <definedName name="____________MUR5" localSheetId="1">#REF!</definedName>
    <definedName name="____________MUR5">#REF!</definedName>
    <definedName name="____________MUR8" localSheetId="2">#REF!</definedName>
    <definedName name="____________MUR8" localSheetId="1">#REF!</definedName>
    <definedName name="____________MUR8">#REF!</definedName>
    <definedName name="____________OPC43" localSheetId="2">#REF!</definedName>
    <definedName name="____________OPC43" localSheetId="1">#REF!</definedName>
    <definedName name="____________OPC43">#REF!</definedName>
    <definedName name="____________PB1" localSheetId="2">#REF!</definedName>
    <definedName name="____________PB1" localSheetId="1">#REF!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2">#REF!</definedName>
    <definedName name="____________SH5" localSheetId="1">#REF!</definedName>
    <definedName name="____________SH5">#REF!</definedName>
    <definedName name="____________tab1" localSheetId="2">#REF!</definedName>
    <definedName name="____________tab1" localSheetId="1">#REF!</definedName>
    <definedName name="____________tab1">#REF!</definedName>
    <definedName name="____________tab2" localSheetId="2">#REF!</definedName>
    <definedName name="____________tab2" localSheetId="1">#REF!</definedName>
    <definedName name="____________tab2">#REF!</definedName>
    <definedName name="____________TB2" localSheetId="2">#REF!</definedName>
    <definedName name="____________TB2" localSheetId="1">#REF!</definedName>
    <definedName name="____________TB2">#REF!</definedName>
    <definedName name="____________TIP1" localSheetId="2">#REF!</definedName>
    <definedName name="____________TIP1" localSheetId="1">#REF!</definedName>
    <definedName name="____________TIP1">#REF!</definedName>
    <definedName name="____________TIP2" localSheetId="2">#REF!</definedName>
    <definedName name="____________TIP2" localSheetId="1">#REF!</definedName>
    <definedName name="____________TIP2">#REF!</definedName>
    <definedName name="____________TIP3" localSheetId="2">#REF!</definedName>
    <definedName name="____________TIP3" localSheetId="1">#REF!</definedName>
    <definedName name="____________TIP3">#REF!</definedName>
    <definedName name="___________A65537" localSheetId="2">#REF!</definedName>
    <definedName name="___________A65537" localSheetId="1">#REF!</definedName>
    <definedName name="___________A65537">#REF!</definedName>
    <definedName name="___________ABM10" localSheetId="2">#REF!</definedName>
    <definedName name="___________ABM10" localSheetId="1">#REF!</definedName>
    <definedName name="___________ABM10">#REF!</definedName>
    <definedName name="___________ABM40" localSheetId="2">#REF!</definedName>
    <definedName name="___________ABM40" localSheetId="1">#REF!</definedName>
    <definedName name="___________ABM40">#REF!</definedName>
    <definedName name="___________ABM6" localSheetId="2">#REF!</definedName>
    <definedName name="___________ABM6" localSheetId="1">#REF!</definedName>
    <definedName name="___________ABM6">#REF!</definedName>
    <definedName name="___________ACB10" localSheetId="2">#REF!</definedName>
    <definedName name="___________ACB10" localSheetId="1">#REF!</definedName>
    <definedName name="___________ACB10">#REF!</definedName>
    <definedName name="___________ACB20" localSheetId="2">#REF!</definedName>
    <definedName name="___________ACB20" localSheetId="1">#REF!</definedName>
    <definedName name="___________ACB20">#REF!</definedName>
    <definedName name="___________ACR10" localSheetId="2">#REF!</definedName>
    <definedName name="___________ACR10" localSheetId="1">#REF!</definedName>
    <definedName name="___________ACR10">#REF!</definedName>
    <definedName name="___________ACR20" localSheetId="2">#REF!</definedName>
    <definedName name="___________ACR20" localSheetId="1">#REF!</definedName>
    <definedName name="___________ACR20">#REF!</definedName>
    <definedName name="___________AGG10" localSheetId="2">#REF!</definedName>
    <definedName name="___________AGG10" localSheetId="1">#REF!</definedName>
    <definedName name="___________AGG10">#REF!</definedName>
    <definedName name="___________AGG40" localSheetId="2">#REF!</definedName>
    <definedName name="___________AGG40" localSheetId="1">#REF!</definedName>
    <definedName name="___________AGG40">#REF!</definedName>
    <definedName name="___________AGG6" localSheetId="2">#REF!</definedName>
    <definedName name="___________AGG6" localSheetId="1">#REF!</definedName>
    <definedName name="___________AGG6">#REF!</definedName>
    <definedName name="___________ARV8040">'[20]ANAL-PUMP HOUSE'!$I$55</definedName>
    <definedName name="___________ash1" localSheetId="2">[21]ANAL!#REF!</definedName>
    <definedName name="___________ash1" localSheetId="1">[21]ANAL!#REF!</definedName>
    <definedName name="___________ash1">[21]ANAL!#REF!</definedName>
    <definedName name="___________AWM10" localSheetId="2">#REF!</definedName>
    <definedName name="___________AWM10" localSheetId="1">#REF!</definedName>
    <definedName name="___________AWM10">#REF!</definedName>
    <definedName name="___________AWM40" localSheetId="2">#REF!</definedName>
    <definedName name="___________AWM40" localSheetId="1">#REF!</definedName>
    <definedName name="___________AWM40">#REF!</definedName>
    <definedName name="___________AWM6" localSheetId="2">#REF!</definedName>
    <definedName name="___________AWM6" localSheetId="1">#REF!</definedName>
    <definedName name="___________AWM6">#REF!</definedName>
    <definedName name="___________b111121" localSheetId="2">#REF!</definedName>
    <definedName name="___________b111121" localSheetId="1">#REF!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2">[19]PROCTOR!#REF!</definedName>
    <definedName name="___________CAN458" localSheetId="1">[19]PROCTOR!#REF!</definedName>
    <definedName name="___________CAN458">[19]PROCTOR!#REF!</definedName>
    <definedName name="___________CAN486" localSheetId="2">[19]PROCTOR!#REF!</definedName>
    <definedName name="___________CAN486" localSheetId="1">[19]PROCTOR!#REF!</definedName>
    <definedName name="___________CAN486">[19]PROCTOR!#REF!</definedName>
    <definedName name="___________CAN487" localSheetId="2">[19]PROCTOR!#REF!</definedName>
    <definedName name="___________CAN487" localSheetId="1">[19]PROCTOR!#REF!</definedName>
    <definedName name="___________CAN487">[19]PROCTOR!#REF!</definedName>
    <definedName name="___________CAN488" localSheetId="2">[19]PROCTOR!#REF!</definedName>
    <definedName name="___________CAN488" localSheetId="1">[19]PROCTOR!#REF!</definedName>
    <definedName name="___________CAN488">[19]PROCTOR!#REF!</definedName>
    <definedName name="___________CAN489" localSheetId="2">[19]PROCTOR!#REF!</definedName>
    <definedName name="___________CAN489" localSheetId="1">[19]PROCTOR!#REF!</definedName>
    <definedName name="___________CAN489">[19]PROCTOR!#REF!</definedName>
    <definedName name="___________CAN490" localSheetId="2">[19]PROCTOR!#REF!</definedName>
    <definedName name="___________CAN490" localSheetId="1">[19]PROCTOR!#REF!</definedName>
    <definedName name="___________CAN490">[19]PROCTOR!#REF!</definedName>
    <definedName name="___________CAN491" localSheetId="2">[19]PROCTOR!#REF!</definedName>
    <definedName name="___________CAN491" localSheetId="1">[19]PROCTOR!#REF!</definedName>
    <definedName name="___________CAN491">[19]PROCTOR!#REF!</definedName>
    <definedName name="___________CAN492" localSheetId="2">[19]PROCTOR!#REF!</definedName>
    <definedName name="___________CAN492" localSheetId="1">[19]PROCTOR!#REF!</definedName>
    <definedName name="___________CAN492">[19]PROCTOR!#REF!</definedName>
    <definedName name="___________CAN493" localSheetId="2">[19]PROCTOR!#REF!</definedName>
    <definedName name="___________CAN493" localSheetId="1">[19]PROCTOR!#REF!</definedName>
    <definedName name="___________CAN493">[19]PROCTOR!#REF!</definedName>
    <definedName name="___________CAN494" localSheetId="2">[19]PROCTOR!#REF!</definedName>
    <definedName name="___________CAN494" localSheetId="1">[19]PROCTOR!#REF!</definedName>
    <definedName name="___________CAN494">[19]PROCTOR!#REF!</definedName>
    <definedName name="___________CAN495" localSheetId="2">[19]PROCTOR!#REF!</definedName>
    <definedName name="___________CAN495" localSheetId="1">[19]PROCTOR!#REF!</definedName>
    <definedName name="___________CAN495">[19]PROCTOR!#REF!</definedName>
    <definedName name="___________CAN496" localSheetId="2">[19]PROCTOR!#REF!</definedName>
    <definedName name="___________CAN496" localSheetId="1">[19]PROCTOR!#REF!</definedName>
    <definedName name="___________CAN496">[19]PROCTOR!#REF!</definedName>
    <definedName name="___________CAN497" localSheetId="2">[19]PROCTOR!#REF!</definedName>
    <definedName name="___________CAN497" localSheetId="1">[19]PROCTOR!#REF!</definedName>
    <definedName name="___________CAN497">[19]PROCTOR!#REF!</definedName>
    <definedName name="___________CAN498" localSheetId="2">[19]PROCTOR!#REF!</definedName>
    <definedName name="___________CAN498" localSheetId="1">[19]PROCTOR!#REF!</definedName>
    <definedName name="___________CAN498">[19]PROCTOR!#REF!</definedName>
    <definedName name="___________CAN499" localSheetId="2">[19]PROCTOR!#REF!</definedName>
    <definedName name="___________CAN499" localSheetId="1">[19]PROCTOR!#REF!</definedName>
    <definedName name="___________CAN499">[19]PROCTOR!#REF!</definedName>
    <definedName name="___________CAN500" localSheetId="2">[19]PROCTOR!#REF!</definedName>
    <definedName name="___________CAN500" localSheetId="1">[19]PROCTOR!#REF!</definedName>
    <definedName name="___________CAN500">[19]PROCTOR!#REF!</definedName>
    <definedName name="___________CDG100" localSheetId="2">#REF!</definedName>
    <definedName name="___________CDG100" localSheetId="1">#REF!</definedName>
    <definedName name="___________CDG100">#REF!</definedName>
    <definedName name="___________CDG250" localSheetId="2">#REF!</definedName>
    <definedName name="___________CDG250" localSheetId="1">#REF!</definedName>
    <definedName name="___________CDG250">#REF!</definedName>
    <definedName name="___________CDG50" localSheetId="2">#REF!</definedName>
    <definedName name="___________CDG50" localSheetId="1">#REF!</definedName>
    <definedName name="___________CDG50">#REF!</definedName>
    <definedName name="___________CDG500" localSheetId="2">#REF!</definedName>
    <definedName name="___________CDG500" localSheetId="1">#REF!</definedName>
    <definedName name="___________CDG500">#REF!</definedName>
    <definedName name="___________CEM53" localSheetId="2">#REF!</definedName>
    <definedName name="___________CEM53" localSheetId="1">#REF!</definedName>
    <definedName name="___________CEM53">#REF!</definedName>
    <definedName name="___________CRN3" localSheetId="2">#REF!</definedName>
    <definedName name="___________CRN3" localSheetId="1">#REF!</definedName>
    <definedName name="___________CRN3">#REF!</definedName>
    <definedName name="___________CRN35" localSheetId="2">#REF!</definedName>
    <definedName name="___________CRN35" localSheetId="1">#REF!</definedName>
    <definedName name="___________CRN35">#REF!</definedName>
    <definedName name="___________CRN80" localSheetId="2">#REF!</definedName>
    <definedName name="___________CRN80" localSheetId="1">#REF!</definedName>
    <definedName name="___________CRN80">#REF!</definedName>
    <definedName name="___________dec05" localSheetId="2" hidden="1">{"'Sheet1'!$A$4386:$N$4591"}</definedName>
    <definedName name="___________dec05" localSheetId="1" hidden="1">{"'Sheet1'!$A$4386:$N$4591"}</definedName>
    <definedName name="___________dec05" hidden="1">{"'Sheet1'!$A$4386:$N$4591"}</definedName>
    <definedName name="___________DOZ50" localSheetId="2">#REF!</definedName>
    <definedName name="___________DOZ50" localSheetId="1">#REF!</definedName>
    <definedName name="___________DOZ50">#REF!</definedName>
    <definedName name="___________DOZ80" localSheetId="2">#REF!</definedName>
    <definedName name="___________DOZ80" localSheetId="1">#REF!</definedName>
    <definedName name="___________DOZ80">#REF!</definedName>
    <definedName name="___________EXC20">'[23]21-Rate Analysis-1'!$E$51</definedName>
    <definedName name="___________ExV200" localSheetId="2">#REF!</definedName>
    <definedName name="___________ExV200" localSheetId="1">#REF!</definedName>
    <definedName name="___________ExV200">#REF!</definedName>
    <definedName name="___________GEN100" localSheetId="2">#REF!</definedName>
    <definedName name="___________GEN100" localSheetId="1">#REF!</definedName>
    <definedName name="___________GEN100">#REF!</definedName>
    <definedName name="___________GEN250" localSheetId="2">#REF!</definedName>
    <definedName name="___________GEN250" localSheetId="1">#REF!</definedName>
    <definedName name="___________GEN250">#REF!</definedName>
    <definedName name="___________GEN325" localSheetId="2">#REF!</definedName>
    <definedName name="___________GEN325" localSheetId="1">#REF!</definedName>
    <definedName name="___________GEN325">#REF!</definedName>
    <definedName name="___________GEN380" localSheetId="2">#REF!</definedName>
    <definedName name="___________GEN380" localSheetId="1">#REF!</definedName>
    <definedName name="___________GEN380">#REF!</definedName>
    <definedName name="___________GSB1" localSheetId="2">#REF!</definedName>
    <definedName name="___________GSB1" localSheetId="1">#REF!</definedName>
    <definedName name="___________GSB1">#REF!</definedName>
    <definedName name="___________GSB2" localSheetId="2">#REF!</definedName>
    <definedName name="___________GSB2" localSheetId="1">#REF!</definedName>
    <definedName name="___________GSB2">#REF!</definedName>
    <definedName name="___________GSB3" localSheetId="2">#REF!</definedName>
    <definedName name="___________GSB3" localSheetId="1">#REF!</definedName>
    <definedName name="___________GSB3">#REF!</definedName>
    <definedName name="___________HMP1" localSheetId="2">#REF!</definedName>
    <definedName name="___________HMP1" localSheetId="1">#REF!</definedName>
    <definedName name="___________HMP1">#REF!</definedName>
    <definedName name="___________HMP2" localSheetId="2">#REF!</definedName>
    <definedName name="___________HMP2" localSheetId="1">#REF!</definedName>
    <definedName name="___________HMP2">#REF!</definedName>
    <definedName name="___________HMP3" localSheetId="2">#REF!</definedName>
    <definedName name="___________HMP3" localSheetId="1">#REF!</definedName>
    <definedName name="___________HMP3">#REF!</definedName>
    <definedName name="___________HMP4" localSheetId="2">#REF!</definedName>
    <definedName name="___________HMP4" localSheetId="1">#REF!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2">#REF!</definedName>
    <definedName name="___________Ki1" localSheetId="1">#REF!</definedName>
    <definedName name="___________Ki1">#REF!</definedName>
    <definedName name="___________Ki2" localSheetId="2">#REF!</definedName>
    <definedName name="___________Ki2" localSheetId="1">#REF!</definedName>
    <definedName name="___________Ki2">#REF!</definedName>
    <definedName name="___________lb1" localSheetId="2">#REF!</definedName>
    <definedName name="___________lb1" localSheetId="1">#REF!</definedName>
    <definedName name="___________lb1">#REF!</definedName>
    <definedName name="___________lb2" localSheetId="2">#REF!</definedName>
    <definedName name="___________lb2" localSheetId="1">#REF!</definedName>
    <definedName name="___________lb2">#REF!</definedName>
    <definedName name="___________mac2">200</definedName>
    <definedName name="___________MAN1" localSheetId="2">#REF!</definedName>
    <definedName name="___________MAN1" localSheetId="1">#REF!</definedName>
    <definedName name="___________MAN1">#REF!</definedName>
    <definedName name="___________MIX10" localSheetId="2">#REF!</definedName>
    <definedName name="___________MIX10" localSheetId="1">#REF!</definedName>
    <definedName name="___________MIX10">#REF!</definedName>
    <definedName name="___________MIX15" localSheetId="2">#REF!</definedName>
    <definedName name="___________MIX15" localSheetId="1">#REF!</definedName>
    <definedName name="___________MIX15">#REF!</definedName>
    <definedName name="___________MIX15150" localSheetId="2">'[4]Mix Design'!#REF!</definedName>
    <definedName name="___________MIX15150" localSheetId="1">'[4]Mix Design'!#REF!</definedName>
    <definedName name="___________MIX15150">'[4]Mix Design'!#REF!</definedName>
    <definedName name="___________MIX1540">'[4]Mix Design'!$P$11</definedName>
    <definedName name="___________MIX1580" localSheetId="2">'[4]Mix Design'!#REF!</definedName>
    <definedName name="___________MIX1580" localSheetId="1">'[4]Mix Design'!#REF!</definedName>
    <definedName name="___________MIX1580">'[4]Mix Design'!#REF!</definedName>
    <definedName name="___________MIX2">'[5]Mix Design'!$P$12</definedName>
    <definedName name="___________MIX20" localSheetId="2">#REF!</definedName>
    <definedName name="___________MIX20" localSheetId="1">#REF!</definedName>
    <definedName name="___________MIX20">#REF!</definedName>
    <definedName name="___________MIX2020">'[4]Mix Design'!$P$12</definedName>
    <definedName name="___________MIX2040">'[4]Mix Design'!$P$13</definedName>
    <definedName name="___________MIX25" localSheetId="2">#REF!</definedName>
    <definedName name="___________MIX25" localSheetId="1">#REF!</definedName>
    <definedName name="___________MIX25">#REF!</definedName>
    <definedName name="___________MIX2540">'[4]Mix Design'!$P$15</definedName>
    <definedName name="___________Mix255">'[6]Mix Design'!$P$13</definedName>
    <definedName name="___________MIX30" localSheetId="2">#REF!</definedName>
    <definedName name="___________MIX30" localSheetId="1">#REF!</definedName>
    <definedName name="___________MIX30">#REF!</definedName>
    <definedName name="___________MIX35" localSheetId="2">#REF!</definedName>
    <definedName name="___________MIX35" localSheetId="1">#REF!</definedName>
    <definedName name="___________MIX35">#REF!</definedName>
    <definedName name="___________MIX40" localSheetId="2">#REF!</definedName>
    <definedName name="___________MIX40" localSheetId="1">#REF!</definedName>
    <definedName name="___________MIX40">#REF!</definedName>
    <definedName name="___________MIX45" localSheetId="2">'[4]Mix Design'!#REF!</definedName>
    <definedName name="___________MIX45" localSheetId="1">'[4]Mix Design'!#REF!</definedName>
    <definedName name="___________MIX45">'[4]Mix Design'!#REF!</definedName>
    <definedName name="___________mm1" localSheetId="2">#REF!</definedName>
    <definedName name="___________mm1" localSheetId="1">#REF!</definedName>
    <definedName name="___________mm1">#REF!</definedName>
    <definedName name="___________mm2" localSheetId="2">#REF!</definedName>
    <definedName name="___________mm2" localSheetId="1">#REF!</definedName>
    <definedName name="___________mm2">#REF!</definedName>
    <definedName name="___________mm3" localSheetId="2">#REF!</definedName>
    <definedName name="___________mm3" localSheetId="1">#REF!</definedName>
    <definedName name="___________mm3">#REF!</definedName>
    <definedName name="___________MUR5" localSheetId="2">#REF!</definedName>
    <definedName name="___________MUR5" localSheetId="1">#REF!</definedName>
    <definedName name="___________MUR5">#REF!</definedName>
    <definedName name="___________MUR8" localSheetId="2">#REF!</definedName>
    <definedName name="___________MUR8" localSheetId="1">#REF!</definedName>
    <definedName name="___________MUR8">#REF!</definedName>
    <definedName name="___________OPC43" localSheetId="2">#REF!</definedName>
    <definedName name="___________OPC43" localSheetId="1">#REF!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2">#REF!</definedName>
    <definedName name="___________PB1" localSheetId="1">#REF!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2">#REF!</definedName>
    <definedName name="___________SH5" localSheetId="1">#REF!</definedName>
    <definedName name="___________SH5">#REF!</definedName>
    <definedName name="___________SLV20025">'[20]ANAL-PUMP HOUSE'!$I$58</definedName>
    <definedName name="___________SLV80010">'[20]ANAL-PUMP HOUSE'!$I$60</definedName>
    <definedName name="___________tab1" localSheetId="2">#REF!</definedName>
    <definedName name="___________tab1" localSheetId="1">#REF!</definedName>
    <definedName name="___________tab1">#REF!</definedName>
    <definedName name="___________tab2" localSheetId="2">#REF!</definedName>
    <definedName name="___________tab2" localSheetId="1">#REF!</definedName>
    <definedName name="___________tab2">#REF!</definedName>
    <definedName name="___________TB2" localSheetId="2">#REF!</definedName>
    <definedName name="___________TB2" localSheetId="1">#REF!</definedName>
    <definedName name="___________TB2">#REF!</definedName>
    <definedName name="___________TIP1" localSheetId="2">#REF!</definedName>
    <definedName name="___________TIP1" localSheetId="1">#REF!</definedName>
    <definedName name="___________TIP1">#REF!</definedName>
    <definedName name="___________TIP2" localSheetId="2">#REF!</definedName>
    <definedName name="___________TIP2" localSheetId="1">#REF!</definedName>
    <definedName name="___________TIP2">#REF!</definedName>
    <definedName name="___________TIP3" localSheetId="2">#REF!</definedName>
    <definedName name="___________TIP3" localSheetId="1">#REF!</definedName>
    <definedName name="___________TIP3">#REF!</definedName>
    <definedName name="__________A65537" localSheetId="2">#REF!</definedName>
    <definedName name="__________A65537" localSheetId="1">#REF!</definedName>
    <definedName name="__________A65537">#REF!</definedName>
    <definedName name="__________ABM10" localSheetId="2">#REF!</definedName>
    <definedName name="__________ABM10" localSheetId="1">#REF!</definedName>
    <definedName name="__________ABM10">#REF!</definedName>
    <definedName name="__________ABM40" localSheetId="2">#REF!</definedName>
    <definedName name="__________ABM40" localSheetId="1">#REF!</definedName>
    <definedName name="__________ABM40">#REF!</definedName>
    <definedName name="__________ABM6" localSheetId="2">#REF!</definedName>
    <definedName name="__________ABM6" localSheetId="1">#REF!</definedName>
    <definedName name="__________ABM6">#REF!</definedName>
    <definedName name="__________ACB10" localSheetId="2">#REF!</definedName>
    <definedName name="__________ACB10" localSheetId="1">#REF!</definedName>
    <definedName name="__________ACB10">#REF!</definedName>
    <definedName name="__________ACB20" localSheetId="2">#REF!</definedName>
    <definedName name="__________ACB20" localSheetId="1">#REF!</definedName>
    <definedName name="__________ACB20">#REF!</definedName>
    <definedName name="__________ACR10" localSheetId="2">#REF!</definedName>
    <definedName name="__________ACR10" localSheetId="1">#REF!</definedName>
    <definedName name="__________ACR10">#REF!</definedName>
    <definedName name="__________ACR20" localSheetId="2">#REF!</definedName>
    <definedName name="__________ACR20" localSheetId="1">#REF!</definedName>
    <definedName name="__________ACR20">#REF!</definedName>
    <definedName name="__________AGG10" localSheetId="2">#REF!</definedName>
    <definedName name="__________AGG10" localSheetId="1">#REF!</definedName>
    <definedName name="__________AGG10">#REF!</definedName>
    <definedName name="__________AGG40" localSheetId="2">#REF!</definedName>
    <definedName name="__________AGG40" localSheetId="1">#REF!</definedName>
    <definedName name="__________AGG40">#REF!</definedName>
    <definedName name="__________AGG6" localSheetId="2">#REF!</definedName>
    <definedName name="__________AGG6" localSheetId="1">#REF!</definedName>
    <definedName name="__________AGG6">#REF!</definedName>
    <definedName name="__________ARV8040">'[20]ANAL-PUMP HOUSE'!$I$55</definedName>
    <definedName name="__________ash1" localSheetId="2">[21]ANAL!#REF!</definedName>
    <definedName name="__________ash1" localSheetId="1">[21]ANAL!#REF!</definedName>
    <definedName name="__________ash1">[21]ANAL!#REF!</definedName>
    <definedName name="__________AWM10" localSheetId="2">#REF!</definedName>
    <definedName name="__________AWM10" localSheetId="1">#REF!</definedName>
    <definedName name="__________AWM10">#REF!</definedName>
    <definedName name="__________AWM40" localSheetId="2">#REF!</definedName>
    <definedName name="__________AWM40" localSheetId="1">#REF!</definedName>
    <definedName name="__________AWM40">#REF!</definedName>
    <definedName name="__________AWM6" localSheetId="2">#REF!</definedName>
    <definedName name="__________AWM6" localSheetId="1">#REF!</definedName>
    <definedName name="__________AWM6">#REF!</definedName>
    <definedName name="__________b111121" localSheetId="2">#REF!</definedName>
    <definedName name="__________b111121" localSheetId="1">#REF!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2">[19]PROCTOR!#REF!</definedName>
    <definedName name="__________CAN458" localSheetId="1">[19]PROCTOR!#REF!</definedName>
    <definedName name="__________CAN458">[19]PROCTOR!#REF!</definedName>
    <definedName name="__________CAN486" localSheetId="2">[19]PROCTOR!#REF!</definedName>
    <definedName name="__________CAN486" localSheetId="1">[19]PROCTOR!#REF!</definedName>
    <definedName name="__________CAN486">[19]PROCTOR!#REF!</definedName>
    <definedName name="__________CAN487" localSheetId="2">[19]PROCTOR!#REF!</definedName>
    <definedName name="__________CAN487" localSheetId="1">[19]PROCTOR!#REF!</definedName>
    <definedName name="__________CAN487">[19]PROCTOR!#REF!</definedName>
    <definedName name="__________CAN488" localSheetId="2">[19]PROCTOR!#REF!</definedName>
    <definedName name="__________CAN488" localSheetId="1">[19]PROCTOR!#REF!</definedName>
    <definedName name="__________CAN488">[19]PROCTOR!#REF!</definedName>
    <definedName name="__________CAN489" localSheetId="2">[19]PROCTOR!#REF!</definedName>
    <definedName name="__________CAN489" localSheetId="1">[19]PROCTOR!#REF!</definedName>
    <definedName name="__________CAN489">[19]PROCTOR!#REF!</definedName>
    <definedName name="__________CAN490" localSheetId="2">[19]PROCTOR!#REF!</definedName>
    <definedName name="__________CAN490" localSheetId="1">[19]PROCTOR!#REF!</definedName>
    <definedName name="__________CAN490">[19]PROCTOR!#REF!</definedName>
    <definedName name="__________CAN491" localSheetId="2">[19]PROCTOR!#REF!</definedName>
    <definedName name="__________CAN491" localSheetId="1">[19]PROCTOR!#REF!</definedName>
    <definedName name="__________CAN491">[19]PROCTOR!#REF!</definedName>
    <definedName name="__________CAN492" localSheetId="2">[19]PROCTOR!#REF!</definedName>
    <definedName name="__________CAN492" localSheetId="1">[19]PROCTOR!#REF!</definedName>
    <definedName name="__________CAN492">[19]PROCTOR!#REF!</definedName>
    <definedName name="__________CAN493" localSheetId="2">[19]PROCTOR!#REF!</definedName>
    <definedName name="__________CAN493" localSheetId="1">[19]PROCTOR!#REF!</definedName>
    <definedName name="__________CAN493">[19]PROCTOR!#REF!</definedName>
    <definedName name="__________CAN494" localSheetId="2">[19]PROCTOR!#REF!</definedName>
    <definedName name="__________CAN494" localSheetId="1">[19]PROCTOR!#REF!</definedName>
    <definedName name="__________CAN494">[19]PROCTOR!#REF!</definedName>
    <definedName name="__________CAN495" localSheetId="2">[19]PROCTOR!#REF!</definedName>
    <definedName name="__________CAN495" localSheetId="1">[19]PROCTOR!#REF!</definedName>
    <definedName name="__________CAN495">[19]PROCTOR!#REF!</definedName>
    <definedName name="__________CAN496" localSheetId="2">[19]PROCTOR!#REF!</definedName>
    <definedName name="__________CAN496" localSheetId="1">[19]PROCTOR!#REF!</definedName>
    <definedName name="__________CAN496">[19]PROCTOR!#REF!</definedName>
    <definedName name="__________CAN497" localSheetId="2">[19]PROCTOR!#REF!</definedName>
    <definedName name="__________CAN497" localSheetId="1">[19]PROCTOR!#REF!</definedName>
    <definedName name="__________CAN497">[19]PROCTOR!#REF!</definedName>
    <definedName name="__________CAN498" localSheetId="2">[19]PROCTOR!#REF!</definedName>
    <definedName name="__________CAN498" localSheetId="1">[19]PROCTOR!#REF!</definedName>
    <definedName name="__________CAN498">[19]PROCTOR!#REF!</definedName>
    <definedName name="__________CAN499" localSheetId="2">[19]PROCTOR!#REF!</definedName>
    <definedName name="__________CAN499" localSheetId="1">[19]PROCTOR!#REF!</definedName>
    <definedName name="__________CAN499">[19]PROCTOR!#REF!</definedName>
    <definedName name="__________CAN500" localSheetId="2">[19]PROCTOR!#REF!</definedName>
    <definedName name="__________CAN500" localSheetId="1">[19]PROCTOR!#REF!</definedName>
    <definedName name="__________CAN500">[19]PROCTOR!#REF!</definedName>
    <definedName name="__________CDG100" localSheetId="2">#REF!</definedName>
    <definedName name="__________CDG100" localSheetId="1">#REF!</definedName>
    <definedName name="__________CDG100">#REF!</definedName>
    <definedName name="__________CDG250" localSheetId="2">#REF!</definedName>
    <definedName name="__________CDG250" localSheetId="1">#REF!</definedName>
    <definedName name="__________CDG250">#REF!</definedName>
    <definedName name="__________CDG50" localSheetId="2">#REF!</definedName>
    <definedName name="__________CDG50" localSheetId="1">#REF!</definedName>
    <definedName name="__________CDG50">#REF!</definedName>
    <definedName name="__________CDG500" localSheetId="2">#REF!</definedName>
    <definedName name="__________CDG500" localSheetId="1">#REF!</definedName>
    <definedName name="__________CDG500">#REF!</definedName>
    <definedName name="__________CEM53" localSheetId="2">#REF!</definedName>
    <definedName name="__________CEM53" localSheetId="1">#REF!</definedName>
    <definedName name="__________CEM53">#REF!</definedName>
    <definedName name="__________CRN3" localSheetId="2">#REF!</definedName>
    <definedName name="__________CRN3" localSheetId="1">#REF!</definedName>
    <definedName name="__________CRN3">#REF!</definedName>
    <definedName name="__________CRN35" localSheetId="2">#REF!</definedName>
    <definedName name="__________CRN35" localSheetId="1">#REF!</definedName>
    <definedName name="__________CRN35">#REF!</definedName>
    <definedName name="__________CRN80" localSheetId="2">#REF!</definedName>
    <definedName name="__________CRN80" localSheetId="1">#REF!</definedName>
    <definedName name="__________CRN80">#REF!</definedName>
    <definedName name="__________dec05" localSheetId="2" hidden="1">{"'Sheet1'!$A$4386:$N$4591"}</definedName>
    <definedName name="__________dec05" localSheetId="1" hidden="1">{"'Sheet1'!$A$4386:$N$4591"}</definedName>
    <definedName name="__________dec05" hidden="1">{"'Sheet1'!$A$4386:$N$4591"}</definedName>
    <definedName name="__________DOZ50" localSheetId="2">#REF!</definedName>
    <definedName name="__________DOZ50" localSheetId="1">#REF!</definedName>
    <definedName name="__________DOZ50">#REF!</definedName>
    <definedName name="__________DOZ80" localSheetId="2">#REF!</definedName>
    <definedName name="__________DOZ80" localSheetId="1">#REF!</definedName>
    <definedName name="__________DOZ80">#REF!</definedName>
    <definedName name="__________EXC20">'[23]21-Rate Analysis-1'!$E$51</definedName>
    <definedName name="__________ExV200" localSheetId="2">#REF!</definedName>
    <definedName name="__________ExV200" localSheetId="1">#REF!</definedName>
    <definedName name="__________ExV200">#REF!</definedName>
    <definedName name="__________GEN100" localSheetId="2">#REF!</definedName>
    <definedName name="__________GEN100" localSheetId="1">#REF!</definedName>
    <definedName name="__________GEN100">#REF!</definedName>
    <definedName name="__________GEN250" localSheetId="2">#REF!</definedName>
    <definedName name="__________GEN250" localSheetId="1">#REF!</definedName>
    <definedName name="__________GEN250">#REF!</definedName>
    <definedName name="__________GEN325" localSheetId="2">#REF!</definedName>
    <definedName name="__________GEN325" localSheetId="1">#REF!</definedName>
    <definedName name="__________GEN325">#REF!</definedName>
    <definedName name="__________GEN380" localSheetId="2">#REF!</definedName>
    <definedName name="__________GEN380" localSheetId="1">#REF!</definedName>
    <definedName name="__________GEN380">#REF!</definedName>
    <definedName name="__________GSB1" localSheetId="2">#REF!</definedName>
    <definedName name="__________GSB1" localSheetId="1">#REF!</definedName>
    <definedName name="__________GSB1">#REF!</definedName>
    <definedName name="__________GSB2" localSheetId="2">#REF!</definedName>
    <definedName name="__________GSB2" localSheetId="1">#REF!</definedName>
    <definedName name="__________GSB2">#REF!</definedName>
    <definedName name="__________GSB3" localSheetId="2">#REF!</definedName>
    <definedName name="__________GSB3" localSheetId="1">#REF!</definedName>
    <definedName name="__________GSB3">#REF!</definedName>
    <definedName name="__________HMP1" localSheetId="2">#REF!</definedName>
    <definedName name="__________HMP1" localSheetId="1">#REF!</definedName>
    <definedName name="__________HMP1">#REF!</definedName>
    <definedName name="__________HMP2" localSheetId="2">#REF!</definedName>
    <definedName name="__________HMP2" localSheetId="1">#REF!</definedName>
    <definedName name="__________HMP2">#REF!</definedName>
    <definedName name="__________HMP3" localSheetId="2">#REF!</definedName>
    <definedName name="__________HMP3" localSheetId="1">#REF!</definedName>
    <definedName name="__________HMP3">#REF!</definedName>
    <definedName name="__________HMP4" localSheetId="2">#REF!</definedName>
    <definedName name="__________HMP4" localSheetId="1">#REF!</definedName>
    <definedName name="__________HMP4">#REF!</definedName>
    <definedName name="__________HRC1">'[20]Pipe trench'!$V$23</definedName>
    <definedName name="__________HRC2">'[20]Pipe trench'!$V$24</definedName>
    <definedName name="__________HSE1">'[20]Pipe trench'!$V$11</definedName>
    <definedName name="__________Ki1" localSheetId="2">#REF!</definedName>
    <definedName name="__________Ki1" localSheetId="1">#REF!</definedName>
    <definedName name="__________Ki1">#REF!</definedName>
    <definedName name="__________Ki2" localSheetId="2">#REF!</definedName>
    <definedName name="__________Ki2" localSheetId="1">#REF!</definedName>
    <definedName name="__________Ki2">#REF!</definedName>
    <definedName name="__________lb1" localSheetId="2">#REF!</definedName>
    <definedName name="__________lb1" localSheetId="1">#REF!</definedName>
    <definedName name="__________lb1">#REF!</definedName>
    <definedName name="__________lb2" localSheetId="2">#REF!</definedName>
    <definedName name="__________lb2" localSheetId="1">#REF!</definedName>
    <definedName name="__________lb2">#REF!</definedName>
    <definedName name="__________mac2">200</definedName>
    <definedName name="__________MAN1" localSheetId="2">#REF!</definedName>
    <definedName name="__________MAN1" localSheetId="1">#REF!</definedName>
    <definedName name="__________MAN1">#REF!</definedName>
    <definedName name="__________MIX10" localSheetId="2">#REF!</definedName>
    <definedName name="__________MIX10" localSheetId="1">#REF!</definedName>
    <definedName name="__________MIX10">#REF!</definedName>
    <definedName name="__________MIX15" localSheetId="2">#REF!</definedName>
    <definedName name="__________MIX15" localSheetId="1">#REF!</definedName>
    <definedName name="__________MIX15">#REF!</definedName>
    <definedName name="__________MIX15150" localSheetId="2">'[4]Mix Design'!#REF!</definedName>
    <definedName name="__________MIX15150" localSheetId="1">'[4]Mix Design'!#REF!</definedName>
    <definedName name="__________MIX15150">'[4]Mix Design'!#REF!</definedName>
    <definedName name="__________MIX1540">'[4]Mix Design'!$P$11</definedName>
    <definedName name="__________MIX1580" localSheetId="2">'[4]Mix Design'!#REF!</definedName>
    <definedName name="__________MIX1580" localSheetId="1">'[4]Mix Design'!#REF!</definedName>
    <definedName name="__________MIX1580">'[4]Mix Design'!#REF!</definedName>
    <definedName name="__________MIX2">'[5]Mix Design'!$P$12</definedName>
    <definedName name="__________MIX20" localSheetId="2">#REF!</definedName>
    <definedName name="__________MIX20" localSheetId="1">#REF!</definedName>
    <definedName name="__________MIX20">#REF!</definedName>
    <definedName name="__________MIX2020">'[4]Mix Design'!$P$12</definedName>
    <definedName name="__________MIX2040">'[4]Mix Design'!$P$13</definedName>
    <definedName name="__________MIX25" localSheetId="2">#REF!</definedName>
    <definedName name="__________MIX25" localSheetId="1">#REF!</definedName>
    <definedName name="__________MIX25">#REF!</definedName>
    <definedName name="__________MIX2540">'[4]Mix Design'!$P$15</definedName>
    <definedName name="__________Mix255">'[6]Mix Design'!$P$13</definedName>
    <definedName name="__________MIX30" localSheetId="2">#REF!</definedName>
    <definedName name="__________MIX30" localSheetId="1">#REF!</definedName>
    <definedName name="__________MIX30">#REF!</definedName>
    <definedName name="__________MIX35" localSheetId="2">#REF!</definedName>
    <definedName name="__________MIX35" localSheetId="1">#REF!</definedName>
    <definedName name="__________MIX35">#REF!</definedName>
    <definedName name="__________MIX40" localSheetId="2">#REF!</definedName>
    <definedName name="__________MIX40" localSheetId="1">#REF!</definedName>
    <definedName name="__________MIX40">#REF!</definedName>
    <definedName name="__________MIX45" localSheetId="2">'[4]Mix Design'!#REF!</definedName>
    <definedName name="__________MIX45" localSheetId="1">'[4]Mix Design'!#REF!</definedName>
    <definedName name="__________MIX45">'[4]Mix Design'!#REF!</definedName>
    <definedName name="__________mm1" localSheetId="2">#REF!</definedName>
    <definedName name="__________mm1" localSheetId="1">#REF!</definedName>
    <definedName name="__________mm1">#REF!</definedName>
    <definedName name="__________mm2" localSheetId="2">#REF!</definedName>
    <definedName name="__________mm2" localSheetId="1">#REF!</definedName>
    <definedName name="__________mm2">#REF!</definedName>
    <definedName name="__________mm3" localSheetId="2">#REF!</definedName>
    <definedName name="__________mm3" localSheetId="1">#REF!</definedName>
    <definedName name="__________mm3">#REF!</definedName>
    <definedName name="__________MUR5" localSheetId="2">#REF!</definedName>
    <definedName name="__________MUR5" localSheetId="1">#REF!</definedName>
    <definedName name="__________MUR5">#REF!</definedName>
    <definedName name="__________MUR8" localSheetId="2">#REF!</definedName>
    <definedName name="__________MUR8" localSheetId="1">#REF!</definedName>
    <definedName name="__________MUR8">#REF!</definedName>
    <definedName name="__________OPC43" localSheetId="2">#REF!</definedName>
    <definedName name="__________OPC43" localSheetId="1">#REF!</definedName>
    <definedName name="__________OPC43">#REF!</definedName>
    <definedName name="__________ORC1">'[20]Pipe trench'!$V$17</definedName>
    <definedName name="__________ORC2">'[20]Pipe trench'!$V$18</definedName>
    <definedName name="__________OSE1">'[20]Pipe trench'!$V$8</definedName>
    <definedName name="__________PB1" localSheetId="2">#REF!</definedName>
    <definedName name="__________PB1" localSheetId="1">#REF!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2">#REF!</definedName>
    <definedName name="__________SH5" localSheetId="1">#REF!</definedName>
    <definedName name="__________SH5">#REF!</definedName>
    <definedName name="__________SLV20025">'[20]ANAL-PUMP HOUSE'!$I$58</definedName>
    <definedName name="__________SLV80010">'[20]ANAL-PUMP HOUSE'!$I$60</definedName>
    <definedName name="__________tab1" localSheetId="2">#REF!</definedName>
    <definedName name="__________tab1" localSheetId="1">#REF!</definedName>
    <definedName name="__________tab1">#REF!</definedName>
    <definedName name="__________tab2" localSheetId="2">#REF!</definedName>
    <definedName name="__________tab2" localSheetId="1">#REF!</definedName>
    <definedName name="__________tab2">#REF!</definedName>
    <definedName name="__________TB2" localSheetId="2">#REF!</definedName>
    <definedName name="__________TB2" localSheetId="1">#REF!</definedName>
    <definedName name="__________TB2">#REF!</definedName>
    <definedName name="__________TIP1" localSheetId="2">#REF!</definedName>
    <definedName name="__________TIP1" localSheetId="1">#REF!</definedName>
    <definedName name="__________TIP1">#REF!</definedName>
    <definedName name="__________TIP2" localSheetId="2">#REF!</definedName>
    <definedName name="__________TIP2" localSheetId="1">#REF!</definedName>
    <definedName name="__________TIP2">#REF!</definedName>
    <definedName name="__________TIP3" localSheetId="2">#REF!</definedName>
    <definedName name="__________TIP3" localSheetId="1">#REF!</definedName>
    <definedName name="__________TIP3">#REF!</definedName>
    <definedName name="_________A65537" localSheetId="2">#REF!</definedName>
    <definedName name="_________A65537" localSheetId="1">#REF!</definedName>
    <definedName name="_________A65537">#REF!</definedName>
    <definedName name="_________ABM10" localSheetId="2">#REF!</definedName>
    <definedName name="_________ABM10" localSheetId="1">#REF!</definedName>
    <definedName name="_________ABM10">#REF!</definedName>
    <definedName name="_________ABM40" localSheetId="2">#REF!</definedName>
    <definedName name="_________ABM40" localSheetId="1">#REF!</definedName>
    <definedName name="_________ABM40">#REF!</definedName>
    <definedName name="_________ABM6" localSheetId="2">#REF!</definedName>
    <definedName name="_________ABM6" localSheetId="1">#REF!</definedName>
    <definedName name="_________ABM6">#REF!</definedName>
    <definedName name="_________ACB10" localSheetId="2">#REF!</definedName>
    <definedName name="_________ACB10" localSheetId="1">#REF!</definedName>
    <definedName name="_________ACB10">#REF!</definedName>
    <definedName name="_________ACB20" localSheetId="2">#REF!</definedName>
    <definedName name="_________ACB20" localSheetId="1">#REF!</definedName>
    <definedName name="_________ACB20">#REF!</definedName>
    <definedName name="_________ACR10" localSheetId="2">#REF!</definedName>
    <definedName name="_________ACR10" localSheetId="1">#REF!</definedName>
    <definedName name="_________ACR10">#REF!</definedName>
    <definedName name="_________ACR20" localSheetId="2">#REF!</definedName>
    <definedName name="_________ACR20" localSheetId="1">#REF!</definedName>
    <definedName name="_________ACR20">#REF!</definedName>
    <definedName name="_________AGG10">'[23]21-Rate Analysis-1'!$E$22</definedName>
    <definedName name="_________AGG40" localSheetId="2">#REF!</definedName>
    <definedName name="_________AGG40" localSheetId="1">#REF!</definedName>
    <definedName name="_________AGG40">#REF!</definedName>
    <definedName name="_________AGG6" localSheetId="2">#REF!</definedName>
    <definedName name="_________AGG6" localSheetId="1">#REF!</definedName>
    <definedName name="_________AGG6">#REF!</definedName>
    <definedName name="_________ARV8040">'[20]ANAL-PUMP HOUSE'!$I$55</definedName>
    <definedName name="_________ash1" localSheetId="2">[21]ANAL!#REF!</definedName>
    <definedName name="_________ash1" localSheetId="1">[21]ANAL!#REF!</definedName>
    <definedName name="_________ash1">[21]ANAL!#REF!</definedName>
    <definedName name="_________AWM10" localSheetId="2">#REF!</definedName>
    <definedName name="_________AWM10" localSheetId="1">#REF!</definedName>
    <definedName name="_________AWM10">#REF!</definedName>
    <definedName name="_________AWM40" localSheetId="2">#REF!</definedName>
    <definedName name="_________AWM40" localSheetId="1">#REF!</definedName>
    <definedName name="_________AWM40">#REF!</definedName>
    <definedName name="_________AWM6" localSheetId="2">#REF!</definedName>
    <definedName name="_________AWM6" localSheetId="1">#REF!</definedName>
    <definedName name="_________AWM6">#REF!</definedName>
    <definedName name="_________b111121" localSheetId="2">#REF!</definedName>
    <definedName name="_________b111121" localSheetId="1">#REF!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2">[19]PROCTOR!#REF!</definedName>
    <definedName name="_________CAN458" localSheetId="1">[19]PROCTOR!#REF!</definedName>
    <definedName name="_________CAN458">[19]PROCTOR!#REF!</definedName>
    <definedName name="_________CAN486" localSheetId="2">[19]PROCTOR!#REF!</definedName>
    <definedName name="_________CAN486" localSheetId="1">[19]PROCTOR!#REF!</definedName>
    <definedName name="_________CAN486">[19]PROCTOR!#REF!</definedName>
    <definedName name="_________CAN487" localSheetId="2">[19]PROCTOR!#REF!</definedName>
    <definedName name="_________CAN487" localSheetId="1">[19]PROCTOR!#REF!</definedName>
    <definedName name="_________CAN487">[19]PROCTOR!#REF!</definedName>
    <definedName name="_________CAN488" localSheetId="2">[19]PROCTOR!#REF!</definedName>
    <definedName name="_________CAN488" localSheetId="1">[19]PROCTOR!#REF!</definedName>
    <definedName name="_________CAN488">[19]PROCTOR!#REF!</definedName>
    <definedName name="_________CAN489" localSheetId="2">[19]PROCTOR!#REF!</definedName>
    <definedName name="_________CAN489" localSheetId="1">[19]PROCTOR!#REF!</definedName>
    <definedName name="_________CAN489">[19]PROCTOR!#REF!</definedName>
    <definedName name="_________CAN490" localSheetId="2">[19]PROCTOR!#REF!</definedName>
    <definedName name="_________CAN490" localSheetId="1">[19]PROCTOR!#REF!</definedName>
    <definedName name="_________CAN490">[19]PROCTOR!#REF!</definedName>
    <definedName name="_________CAN491" localSheetId="2">[19]PROCTOR!#REF!</definedName>
    <definedName name="_________CAN491" localSheetId="1">[19]PROCTOR!#REF!</definedName>
    <definedName name="_________CAN491">[19]PROCTOR!#REF!</definedName>
    <definedName name="_________CAN492" localSheetId="2">[19]PROCTOR!#REF!</definedName>
    <definedName name="_________CAN492" localSheetId="1">[19]PROCTOR!#REF!</definedName>
    <definedName name="_________CAN492">[19]PROCTOR!#REF!</definedName>
    <definedName name="_________CAN493" localSheetId="2">[19]PROCTOR!#REF!</definedName>
    <definedName name="_________CAN493" localSheetId="1">[19]PROCTOR!#REF!</definedName>
    <definedName name="_________CAN493">[19]PROCTOR!#REF!</definedName>
    <definedName name="_________CAN494" localSheetId="2">[19]PROCTOR!#REF!</definedName>
    <definedName name="_________CAN494" localSheetId="1">[19]PROCTOR!#REF!</definedName>
    <definedName name="_________CAN494">[19]PROCTOR!#REF!</definedName>
    <definedName name="_________CAN495" localSheetId="2">[19]PROCTOR!#REF!</definedName>
    <definedName name="_________CAN495" localSheetId="1">[19]PROCTOR!#REF!</definedName>
    <definedName name="_________CAN495">[19]PROCTOR!#REF!</definedName>
    <definedName name="_________CAN496" localSheetId="2">[19]PROCTOR!#REF!</definedName>
    <definedName name="_________CAN496" localSheetId="1">[19]PROCTOR!#REF!</definedName>
    <definedName name="_________CAN496">[19]PROCTOR!#REF!</definedName>
    <definedName name="_________CAN497" localSheetId="2">[19]PROCTOR!#REF!</definedName>
    <definedName name="_________CAN497" localSheetId="1">[19]PROCTOR!#REF!</definedName>
    <definedName name="_________CAN497">[19]PROCTOR!#REF!</definedName>
    <definedName name="_________CAN498" localSheetId="2">[19]PROCTOR!#REF!</definedName>
    <definedName name="_________CAN498" localSheetId="1">[19]PROCTOR!#REF!</definedName>
    <definedName name="_________CAN498">[19]PROCTOR!#REF!</definedName>
    <definedName name="_________CAN499" localSheetId="2">[19]PROCTOR!#REF!</definedName>
    <definedName name="_________CAN499" localSheetId="1">[19]PROCTOR!#REF!</definedName>
    <definedName name="_________CAN499">[19]PROCTOR!#REF!</definedName>
    <definedName name="_________CAN500" localSheetId="2">[19]PROCTOR!#REF!</definedName>
    <definedName name="_________CAN500" localSheetId="1">[19]PROCTOR!#REF!</definedName>
    <definedName name="_________CAN500">[19]PROCTOR!#REF!</definedName>
    <definedName name="_________CDG100" localSheetId="2">#REF!</definedName>
    <definedName name="_________CDG100" localSheetId="1">#REF!</definedName>
    <definedName name="_________CDG100">#REF!</definedName>
    <definedName name="_________CDG250" localSheetId="2">#REF!</definedName>
    <definedName name="_________CDG250" localSheetId="1">#REF!</definedName>
    <definedName name="_________CDG250">#REF!</definedName>
    <definedName name="_________CDG50" localSheetId="2">#REF!</definedName>
    <definedName name="_________CDG50" localSheetId="1">#REF!</definedName>
    <definedName name="_________CDG50">#REF!</definedName>
    <definedName name="_________CDG500" localSheetId="2">#REF!</definedName>
    <definedName name="_________CDG500" localSheetId="1">#REF!</definedName>
    <definedName name="_________CDG500">#REF!</definedName>
    <definedName name="_________CEM53" localSheetId="2">#REF!</definedName>
    <definedName name="_________CEM53" localSheetId="1">#REF!</definedName>
    <definedName name="_________CEM53">#REF!</definedName>
    <definedName name="_________CRN3" localSheetId="2">#REF!</definedName>
    <definedName name="_________CRN3" localSheetId="1">#REF!</definedName>
    <definedName name="_________CRN3">#REF!</definedName>
    <definedName name="_________CRN35" localSheetId="2">#REF!</definedName>
    <definedName name="_________CRN35" localSheetId="1">#REF!</definedName>
    <definedName name="_________CRN35">#REF!</definedName>
    <definedName name="_________CRN80" localSheetId="2">#REF!</definedName>
    <definedName name="_________CRN80" localSheetId="1">#REF!</definedName>
    <definedName name="_________CRN80">#REF!</definedName>
    <definedName name="_________dec05" localSheetId="2" hidden="1">{"'Sheet1'!$A$4386:$N$4591"}</definedName>
    <definedName name="_________dec05" localSheetId="1" hidden="1">{"'Sheet1'!$A$4386:$N$4591"}</definedName>
    <definedName name="_________dec05" hidden="1">{"'Sheet1'!$A$4386:$N$4591"}</definedName>
    <definedName name="_________DOZ50" localSheetId="2">#REF!</definedName>
    <definedName name="_________DOZ50" localSheetId="1">#REF!</definedName>
    <definedName name="_________DOZ50">#REF!</definedName>
    <definedName name="_________DOZ80" localSheetId="2">#REF!</definedName>
    <definedName name="_________DOZ80" localSheetId="1">#REF!</definedName>
    <definedName name="_________DOZ80">#REF!</definedName>
    <definedName name="_________ExV200" localSheetId="2">#REF!</definedName>
    <definedName name="_________ExV200" localSheetId="1">#REF!</definedName>
    <definedName name="_________ExV200">#REF!</definedName>
    <definedName name="_________GEN100" localSheetId="2">#REF!</definedName>
    <definedName name="_________GEN100" localSheetId="1">#REF!</definedName>
    <definedName name="_________GEN100">#REF!</definedName>
    <definedName name="_________GEN250" localSheetId="2">#REF!</definedName>
    <definedName name="_________GEN250" localSheetId="1">#REF!</definedName>
    <definedName name="_________GEN250">#REF!</definedName>
    <definedName name="_________GEN325" localSheetId="2">#REF!</definedName>
    <definedName name="_________GEN325" localSheetId="1">#REF!</definedName>
    <definedName name="_________GEN325">#REF!</definedName>
    <definedName name="_________GEN380" localSheetId="2">#REF!</definedName>
    <definedName name="_________GEN380" localSheetId="1">#REF!</definedName>
    <definedName name="_________GEN380">#REF!</definedName>
    <definedName name="_________GSB1" localSheetId="2">#REF!</definedName>
    <definedName name="_________GSB1" localSheetId="1">#REF!</definedName>
    <definedName name="_________GSB1">#REF!</definedName>
    <definedName name="_________GSB2" localSheetId="2">#REF!</definedName>
    <definedName name="_________GSB2" localSheetId="1">#REF!</definedName>
    <definedName name="_________GSB2">#REF!</definedName>
    <definedName name="_________GSB3" localSheetId="2">#REF!</definedName>
    <definedName name="_________GSB3" localSheetId="1">#REF!</definedName>
    <definedName name="_________GSB3">#REF!</definedName>
    <definedName name="_________HMP1" localSheetId="2">#REF!</definedName>
    <definedName name="_________HMP1" localSheetId="1">#REF!</definedName>
    <definedName name="_________HMP1">#REF!</definedName>
    <definedName name="_________HMP2" localSheetId="2">#REF!</definedName>
    <definedName name="_________HMP2" localSheetId="1">#REF!</definedName>
    <definedName name="_________HMP2">#REF!</definedName>
    <definedName name="_________HMP3" localSheetId="2">#REF!</definedName>
    <definedName name="_________HMP3" localSheetId="1">#REF!</definedName>
    <definedName name="_________HMP3">#REF!</definedName>
    <definedName name="_________HMP4" localSheetId="2">#REF!</definedName>
    <definedName name="_________HMP4" localSheetId="1">#REF!</definedName>
    <definedName name="_________HMP4">#REF!</definedName>
    <definedName name="_________HRC1">'[20]Pipe trench'!$V$23</definedName>
    <definedName name="_________HRC2">'[20]Pipe trench'!$V$24</definedName>
    <definedName name="_________HSE1">'[20]Pipe trench'!$V$11</definedName>
    <definedName name="_________Ki1" localSheetId="2">#REF!</definedName>
    <definedName name="_________Ki1" localSheetId="1">#REF!</definedName>
    <definedName name="_________Ki1">#REF!</definedName>
    <definedName name="_________Ki2" localSheetId="2">#REF!</definedName>
    <definedName name="_________Ki2" localSheetId="1">#REF!</definedName>
    <definedName name="_________Ki2">#REF!</definedName>
    <definedName name="_________lb1" localSheetId="2">#REF!</definedName>
    <definedName name="_________lb1" localSheetId="1">#REF!</definedName>
    <definedName name="_________lb1">#REF!</definedName>
    <definedName name="_________lb2" localSheetId="2">#REF!</definedName>
    <definedName name="_________lb2" localSheetId="1">#REF!</definedName>
    <definedName name="_________lb2">#REF!</definedName>
    <definedName name="_________mac2">200</definedName>
    <definedName name="_________MAN1" localSheetId="2">#REF!</definedName>
    <definedName name="_________MAN1" localSheetId="1">#REF!</definedName>
    <definedName name="_________MAN1">#REF!</definedName>
    <definedName name="_________MIX10" localSheetId="2">#REF!</definedName>
    <definedName name="_________MIX10" localSheetId="1">#REF!</definedName>
    <definedName name="_________MIX10">#REF!</definedName>
    <definedName name="_________MIX15" localSheetId="2">#REF!</definedName>
    <definedName name="_________MIX15" localSheetId="1">#REF!</definedName>
    <definedName name="_________MIX15">#REF!</definedName>
    <definedName name="_________MIX15150" localSheetId="2">'[4]Mix Design'!#REF!</definedName>
    <definedName name="_________MIX15150" localSheetId="1">'[4]Mix Design'!#REF!</definedName>
    <definedName name="_________MIX15150">'[4]Mix Design'!#REF!</definedName>
    <definedName name="_________MIX1540">'[4]Mix Design'!$P$11</definedName>
    <definedName name="_________MIX1580" localSheetId="2">'[4]Mix Design'!#REF!</definedName>
    <definedName name="_________MIX1580" localSheetId="1">'[4]Mix Design'!#REF!</definedName>
    <definedName name="_________MIX1580">'[4]Mix Design'!#REF!</definedName>
    <definedName name="_________MIX2">'[5]Mix Design'!$P$12</definedName>
    <definedName name="_________MIX20" localSheetId="2">#REF!</definedName>
    <definedName name="_________MIX20" localSheetId="1">#REF!</definedName>
    <definedName name="_________MIX20">#REF!</definedName>
    <definedName name="_________MIX2020">'[4]Mix Design'!$P$12</definedName>
    <definedName name="_________MIX2040">'[4]Mix Design'!$P$13</definedName>
    <definedName name="_________MIX25" localSheetId="2">#REF!</definedName>
    <definedName name="_________MIX25" localSheetId="1">#REF!</definedName>
    <definedName name="_________MIX25">#REF!</definedName>
    <definedName name="_________MIX2540">'[4]Mix Design'!$P$15</definedName>
    <definedName name="_________Mix255">'[6]Mix Design'!$P$13</definedName>
    <definedName name="_________MIX30" localSheetId="2">#REF!</definedName>
    <definedName name="_________MIX30" localSheetId="1">#REF!</definedName>
    <definedName name="_________MIX30">#REF!</definedName>
    <definedName name="_________MIX35" localSheetId="2">#REF!</definedName>
    <definedName name="_________MIX35" localSheetId="1">#REF!</definedName>
    <definedName name="_________MIX35">#REF!</definedName>
    <definedName name="_________MIX40" localSheetId="2">#REF!</definedName>
    <definedName name="_________MIX40" localSheetId="1">#REF!</definedName>
    <definedName name="_________MIX40">#REF!</definedName>
    <definedName name="_________MIX45" localSheetId="2">'[4]Mix Design'!#REF!</definedName>
    <definedName name="_________MIX45" localSheetId="1">'[4]Mix Design'!#REF!</definedName>
    <definedName name="_________MIX45">'[4]Mix Design'!#REF!</definedName>
    <definedName name="_________mm1" localSheetId="2">#REF!</definedName>
    <definedName name="_________mm1" localSheetId="1">#REF!</definedName>
    <definedName name="_________mm1">#REF!</definedName>
    <definedName name="_________mm2" localSheetId="2">#REF!</definedName>
    <definedName name="_________mm2" localSheetId="1">#REF!</definedName>
    <definedName name="_________mm2">#REF!</definedName>
    <definedName name="_________mm3" localSheetId="2">#REF!</definedName>
    <definedName name="_________mm3" localSheetId="1">#REF!</definedName>
    <definedName name="_________mm3">#REF!</definedName>
    <definedName name="_________MUR5" localSheetId="2">#REF!</definedName>
    <definedName name="_________MUR5" localSheetId="1">#REF!</definedName>
    <definedName name="_________MUR5">#REF!</definedName>
    <definedName name="_________MUR8" localSheetId="2">#REF!</definedName>
    <definedName name="_________MUR8" localSheetId="1">#REF!</definedName>
    <definedName name="_________MUR8">#REF!</definedName>
    <definedName name="_________OPC43" localSheetId="2">#REF!</definedName>
    <definedName name="_________OPC43" localSheetId="1">#REF!</definedName>
    <definedName name="_________OPC43">#REF!</definedName>
    <definedName name="_________ORC1">'[20]Pipe trench'!$V$17</definedName>
    <definedName name="_________ORC2">'[20]Pipe trench'!$V$18</definedName>
    <definedName name="_________OSE1">'[20]Pipe trench'!$V$8</definedName>
    <definedName name="_________PB1" localSheetId="2">#REF!</definedName>
    <definedName name="_________PB1" localSheetId="1">#REF!</definedName>
    <definedName name="_________PB1">#REF!</definedName>
    <definedName name="_________sh1">90</definedName>
    <definedName name="_________sh2">120</definedName>
    <definedName name="_________sh3">150</definedName>
    <definedName name="_________sh4">180</definedName>
    <definedName name="_________SH5" localSheetId="2">#REF!</definedName>
    <definedName name="_________SH5" localSheetId="1">#REF!</definedName>
    <definedName name="_________SH5">#REF!</definedName>
    <definedName name="_________SLV10025" localSheetId="2">'[24]ANAL-PIPE LINE'!#REF!</definedName>
    <definedName name="_________SLV10025" localSheetId="1">'[24]ANAL-PIPE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2">#REF!</definedName>
    <definedName name="_________tab1" localSheetId="1">#REF!</definedName>
    <definedName name="_________tab1">#REF!</definedName>
    <definedName name="_________tab2" localSheetId="2">#REF!</definedName>
    <definedName name="_________tab2" localSheetId="1">#REF!</definedName>
    <definedName name="_________tab2">#REF!</definedName>
    <definedName name="_________TB2" localSheetId="2">#REF!</definedName>
    <definedName name="_________TB2" localSheetId="1">#REF!</definedName>
    <definedName name="_________TB2">#REF!</definedName>
    <definedName name="_________TIP1" localSheetId="2">#REF!</definedName>
    <definedName name="_________TIP1" localSheetId="1">#REF!</definedName>
    <definedName name="_________TIP1">#REF!</definedName>
    <definedName name="_________TIP2" localSheetId="2">#REF!</definedName>
    <definedName name="_________TIP2" localSheetId="1">#REF!</definedName>
    <definedName name="_________TIP2">#REF!</definedName>
    <definedName name="_________TIP3" localSheetId="2">#REF!</definedName>
    <definedName name="_________TIP3" localSheetId="1">#REF!</definedName>
    <definedName name="_________TIP3">#REF!</definedName>
    <definedName name="________A65537" localSheetId="2">#REF!</definedName>
    <definedName name="________A65537" localSheetId="1">#REF!</definedName>
    <definedName name="________A65537">#REF!</definedName>
    <definedName name="________ABM10" localSheetId="2">#REF!</definedName>
    <definedName name="________ABM10" localSheetId="1">#REF!</definedName>
    <definedName name="________ABM10">#REF!</definedName>
    <definedName name="________ABM40" localSheetId="2">#REF!</definedName>
    <definedName name="________ABM40" localSheetId="1">#REF!</definedName>
    <definedName name="________ABM40">#REF!</definedName>
    <definedName name="________ABM6" localSheetId="2">#REF!</definedName>
    <definedName name="________ABM6" localSheetId="1">#REF!</definedName>
    <definedName name="________ABM6">#REF!</definedName>
    <definedName name="________ACB10" localSheetId="2">#REF!</definedName>
    <definedName name="________ACB10" localSheetId="1">#REF!</definedName>
    <definedName name="________ACB10">#REF!</definedName>
    <definedName name="________ACB20" localSheetId="2">#REF!</definedName>
    <definedName name="________ACB20" localSheetId="1">#REF!</definedName>
    <definedName name="________ACB20">#REF!</definedName>
    <definedName name="________ACR10" localSheetId="2">#REF!</definedName>
    <definedName name="________ACR10" localSheetId="1">#REF!</definedName>
    <definedName name="________ACR10">#REF!</definedName>
    <definedName name="________ACR20" localSheetId="2">#REF!</definedName>
    <definedName name="________ACR20" localSheetId="1">#REF!</definedName>
    <definedName name="________ACR20">#REF!</definedName>
    <definedName name="________AGG10">'[23]21-Rate Analysis-1'!$E$22</definedName>
    <definedName name="________AGG40" localSheetId="2">#REF!</definedName>
    <definedName name="________AGG40" localSheetId="1">#REF!</definedName>
    <definedName name="________AGG40">#REF!</definedName>
    <definedName name="________AGG6" localSheetId="2">#REF!</definedName>
    <definedName name="________AGG6" localSheetId="1">#REF!</definedName>
    <definedName name="________AGG6">#REF!</definedName>
    <definedName name="________ARV8040">'[20]ANAL-PUMP HOUSE'!$I$55</definedName>
    <definedName name="________ash1" localSheetId="2">[21]ANAL!#REF!</definedName>
    <definedName name="________ash1" localSheetId="1">[21]ANAL!#REF!</definedName>
    <definedName name="________ash1">[21]ANAL!#REF!</definedName>
    <definedName name="________AWM10" localSheetId="2">#REF!</definedName>
    <definedName name="________AWM10" localSheetId="1">#REF!</definedName>
    <definedName name="________AWM10">#REF!</definedName>
    <definedName name="________AWM40" localSheetId="2">#REF!</definedName>
    <definedName name="________AWM40" localSheetId="1">#REF!</definedName>
    <definedName name="________AWM40">#REF!</definedName>
    <definedName name="________AWM6" localSheetId="2">#REF!</definedName>
    <definedName name="________AWM6" localSheetId="1">#REF!</definedName>
    <definedName name="________AWM6">#REF!</definedName>
    <definedName name="________b111121" localSheetId="2">#REF!</definedName>
    <definedName name="________b111121" localSheetId="1">#REF!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2">[14]PROCTOR!#REF!</definedName>
    <definedName name="________CAN458" localSheetId="1">[14]PROCTOR!#REF!</definedName>
    <definedName name="________CAN458">[14]PROCTOR!#REF!</definedName>
    <definedName name="________CAN486" localSheetId="2">[14]PROCTOR!#REF!</definedName>
    <definedName name="________CAN486" localSheetId="1">[14]PROCTOR!#REF!</definedName>
    <definedName name="________CAN486">[14]PROCTOR!#REF!</definedName>
    <definedName name="________CAN487" localSheetId="2">[14]PROCTOR!#REF!</definedName>
    <definedName name="________CAN487" localSheetId="1">[14]PROCTOR!#REF!</definedName>
    <definedName name="________CAN487">[14]PROCTOR!#REF!</definedName>
    <definedName name="________CAN488" localSheetId="2">[14]PROCTOR!#REF!</definedName>
    <definedName name="________CAN488" localSheetId="1">[14]PROCTOR!#REF!</definedName>
    <definedName name="________CAN488">[14]PROCTOR!#REF!</definedName>
    <definedName name="________CAN489" localSheetId="2">[14]PROCTOR!#REF!</definedName>
    <definedName name="________CAN489" localSheetId="1">[14]PROCTOR!#REF!</definedName>
    <definedName name="________CAN489">[14]PROCTOR!#REF!</definedName>
    <definedName name="________CAN490" localSheetId="2">[14]PROCTOR!#REF!</definedName>
    <definedName name="________CAN490" localSheetId="1">[14]PROCTOR!#REF!</definedName>
    <definedName name="________CAN490">[14]PROCTOR!#REF!</definedName>
    <definedName name="________CAN491" localSheetId="2">[14]PROCTOR!#REF!</definedName>
    <definedName name="________CAN491" localSheetId="1">[14]PROCTOR!#REF!</definedName>
    <definedName name="________CAN491">[14]PROCTOR!#REF!</definedName>
    <definedName name="________CAN492" localSheetId="2">[14]PROCTOR!#REF!</definedName>
    <definedName name="________CAN492" localSheetId="1">[14]PROCTOR!#REF!</definedName>
    <definedName name="________CAN492">[14]PROCTOR!#REF!</definedName>
    <definedName name="________CAN493" localSheetId="2">[14]PROCTOR!#REF!</definedName>
    <definedName name="________CAN493" localSheetId="1">[14]PROCTOR!#REF!</definedName>
    <definedName name="________CAN493">[14]PROCTOR!#REF!</definedName>
    <definedName name="________CAN494" localSheetId="2">[14]PROCTOR!#REF!</definedName>
    <definedName name="________CAN494" localSheetId="1">[14]PROCTOR!#REF!</definedName>
    <definedName name="________CAN494">[14]PROCTOR!#REF!</definedName>
    <definedName name="________CAN495" localSheetId="2">[14]PROCTOR!#REF!</definedName>
    <definedName name="________CAN495" localSheetId="1">[14]PROCTOR!#REF!</definedName>
    <definedName name="________CAN495">[14]PROCTOR!#REF!</definedName>
    <definedName name="________CAN496" localSheetId="2">[14]PROCTOR!#REF!</definedName>
    <definedName name="________CAN496" localSheetId="1">[14]PROCTOR!#REF!</definedName>
    <definedName name="________CAN496">[14]PROCTOR!#REF!</definedName>
    <definedName name="________CAN497" localSheetId="2">[14]PROCTOR!#REF!</definedName>
    <definedName name="________CAN497" localSheetId="1">[14]PROCTOR!#REF!</definedName>
    <definedName name="________CAN497">[14]PROCTOR!#REF!</definedName>
    <definedName name="________CAN498" localSheetId="2">[14]PROCTOR!#REF!</definedName>
    <definedName name="________CAN498" localSheetId="1">[14]PROCTOR!#REF!</definedName>
    <definedName name="________CAN498">[14]PROCTOR!#REF!</definedName>
    <definedName name="________CAN499" localSheetId="2">[14]PROCTOR!#REF!</definedName>
    <definedName name="________CAN499" localSheetId="1">[14]PROCTOR!#REF!</definedName>
    <definedName name="________CAN499">[14]PROCTOR!#REF!</definedName>
    <definedName name="________CAN500" localSheetId="2">[14]PROCTOR!#REF!</definedName>
    <definedName name="________CAN500" localSheetId="1">[14]PROCTOR!#REF!</definedName>
    <definedName name="________CAN500">[14]PROCTOR!#REF!</definedName>
    <definedName name="________CDG100" localSheetId="2">#REF!</definedName>
    <definedName name="________CDG100" localSheetId="1">#REF!</definedName>
    <definedName name="________CDG100">#REF!</definedName>
    <definedName name="________CDG250" localSheetId="2">#REF!</definedName>
    <definedName name="________CDG250" localSheetId="1">#REF!</definedName>
    <definedName name="________CDG250">#REF!</definedName>
    <definedName name="________CDG50" localSheetId="2">#REF!</definedName>
    <definedName name="________CDG50" localSheetId="1">#REF!</definedName>
    <definedName name="________CDG50">#REF!</definedName>
    <definedName name="________CDG500" localSheetId="2">#REF!</definedName>
    <definedName name="________CDG500" localSheetId="1">#REF!</definedName>
    <definedName name="________CDG500">#REF!</definedName>
    <definedName name="________CEM53" localSheetId="2">#REF!</definedName>
    <definedName name="________CEM53" localSheetId="1">#REF!</definedName>
    <definedName name="________CEM53">#REF!</definedName>
    <definedName name="________CRN3" localSheetId="2">#REF!</definedName>
    <definedName name="________CRN3" localSheetId="1">#REF!</definedName>
    <definedName name="________CRN3">#REF!</definedName>
    <definedName name="________CRN35" localSheetId="2">#REF!</definedName>
    <definedName name="________CRN35" localSheetId="1">#REF!</definedName>
    <definedName name="________CRN35">#REF!</definedName>
    <definedName name="________CRN80" localSheetId="2">#REF!</definedName>
    <definedName name="________CRN80" localSheetId="1">#REF!</definedName>
    <definedName name="________CRN80">#REF!</definedName>
    <definedName name="________dec05" localSheetId="2" hidden="1">{"'Sheet1'!$A$4386:$N$4591"}</definedName>
    <definedName name="________dec05" localSheetId="1" hidden="1">{"'Sheet1'!$A$4386:$N$4591"}</definedName>
    <definedName name="________dec05" hidden="1">{"'Sheet1'!$A$4386:$N$4591"}</definedName>
    <definedName name="________DOZ50" localSheetId="2">#REF!</definedName>
    <definedName name="________DOZ50" localSheetId="1">#REF!</definedName>
    <definedName name="________DOZ50">#REF!</definedName>
    <definedName name="________DOZ80" localSheetId="2">#REF!</definedName>
    <definedName name="________DOZ80" localSheetId="1">#REF!</definedName>
    <definedName name="________DOZ80">#REF!</definedName>
    <definedName name="________ExV200" localSheetId="2">#REF!</definedName>
    <definedName name="________ExV200" localSheetId="1">#REF!</definedName>
    <definedName name="________ExV200">#REF!</definedName>
    <definedName name="________GEN100" localSheetId="2">#REF!</definedName>
    <definedName name="________GEN100" localSheetId="1">#REF!</definedName>
    <definedName name="________GEN100">#REF!</definedName>
    <definedName name="________GEN250" localSheetId="2">#REF!</definedName>
    <definedName name="________GEN250" localSheetId="1">#REF!</definedName>
    <definedName name="________GEN250">#REF!</definedName>
    <definedName name="________GEN325" localSheetId="2">#REF!</definedName>
    <definedName name="________GEN325" localSheetId="1">#REF!</definedName>
    <definedName name="________GEN325">#REF!</definedName>
    <definedName name="________GEN380" localSheetId="2">#REF!</definedName>
    <definedName name="________GEN380" localSheetId="1">#REF!</definedName>
    <definedName name="________GEN380">#REF!</definedName>
    <definedName name="________GSB1" localSheetId="2">#REF!</definedName>
    <definedName name="________GSB1" localSheetId="1">#REF!</definedName>
    <definedName name="________GSB1">#REF!</definedName>
    <definedName name="________GSB2" localSheetId="2">#REF!</definedName>
    <definedName name="________GSB2" localSheetId="1">#REF!</definedName>
    <definedName name="________GSB2">#REF!</definedName>
    <definedName name="________GSB3" localSheetId="2">#REF!</definedName>
    <definedName name="________GSB3" localSheetId="1">#REF!</definedName>
    <definedName name="________GSB3">#REF!</definedName>
    <definedName name="________HMP1" localSheetId="2">#REF!</definedName>
    <definedName name="________HMP1" localSheetId="1">#REF!</definedName>
    <definedName name="________HMP1">#REF!</definedName>
    <definedName name="________HMP2" localSheetId="2">#REF!</definedName>
    <definedName name="________HMP2" localSheetId="1">#REF!</definedName>
    <definedName name="________HMP2">#REF!</definedName>
    <definedName name="________HMP3" localSheetId="2">#REF!</definedName>
    <definedName name="________HMP3" localSheetId="1">#REF!</definedName>
    <definedName name="________HMP3">#REF!</definedName>
    <definedName name="________HMP4" localSheetId="2">#REF!</definedName>
    <definedName name="________HMP4" localSheetId="1">#REF!</definedName>
    <definedName name="________HMP4">#REF!</definedName>
    <definedName name="________HRC1">'[20]Pipe trench'!$V$23</definedName>
    <definedName name="________HRC2">'[20]Pipe trench'!$V$24</definedName>
    <definedName name="________HSE1">'[20]Pipe trench'!$V$11</definedName>
    <definedName name="________Ki1" localSheetId="2">#REF!</definedName>
    <definedName name="________Ki1" localSheetId="1">#REF!</definedName>
    <definedName name="________Ki1">#REF!</definedName>
    <definedName name="________Ki2" localSheetId="2">#REF!</definedName>
    <definedName name="________Ki2" localSheetId="1">#REF!</definedName>
    <definedName name="________Ki2">#REF!</definedName>
    <definedName name="________lb1" localSheetId="2">#REF!</definedName>
    <definedName name="________lb1" localSheetId="1">#REF!</definedName>
    <definedName name="________lb1">#REF!</definedName>
    <definedName name="________lb2" localSheetId="2">#REF!</definedName>
    <definedName name="________lb2" localSheetId="1">#REF!</definedName>
    <definedName name="________lb2">#REF!</definedName>
    <definedName name="________mac2">200</definedName>
    <definedName name="________MAN1" localSheetId="2">#REF!</definedName>
    <definedName name="________MAN1" localSheetId="1">#REF!</definedName>
    <definedName name="________MAN1">#REF!</definedName>
    <definedName name="________MIX10" localSheetId="2">#REF!</definedName>
    <definedName name="________MIX10" localSheetId="1">#REF!</definedName>
    <definedName name="________MIX10">#REF!</definedName>
    <definedName name="________MIX15" localSheetId="2">#REF!</definedName>
    <definedName name="________MIX15" localSheetId="1">#REF!</definedName>
    <definedName name="________MIX15">#REF!</definedName>
    <definedName name="________MIX15150" localSheetId="2">'[4]Mix Design'!#REF!</definedName>
    <definedName name="________MIX15150" localSheetId="1">'[4]Mix Design'!#REF!</definedName>
    <definedName name="________MIX15150">'[4]Mix Design'!#REF!</definedName>
    <definedName name="________MIX1540">'[4]Mix Design'!$P$11</definedName>
    <definedName name="________MIX1580" localSheetId="2">'[4]Mix Design'!#REF!</definedName>
    <definedName name="________MIX1580" localSheetId="1">'[4]Mix Design'!#REF!</definedName>
    <definedName name="________MIX1580">'[4]Mix Design'!#REF!</definedName>
    <definedName name="________MIX2">'[5]Mix Design'!$P$12</definedName>
    <definedName name="________MIX20" localSheetId="2">#REF!</definedName>
    <definedName name="________MIX20" localSheetId="1">#REF!</definedName>
    <definedName name="________MIX20">#REF!</definedName>
    <definedName name="________MIX2020">'[4]Mix Design'!$P$12</definedName>
    <definedName name="________MIX2040">'[4]Mix Design'!$P$13</definedName>
    <definedName name="________MIX25" localSheetId="2">#REF!</definedName>
    <definedName name="________MIX25" localSheetId="1">#REF!</definedName>
    <definedName name="________MIX25">#REF!</definedName>
    <definedName name="________MIX2540">'[4]Mix Design'!$P$15</definedName>
    <definedName name="________Mix255">'[6]Mix Design'!$P$13</definedName>
    <definedName name="________MIX30" localSheetId="2">#REF!</definedName>
    <definedName name="________MIX30" localSheetId="1">#REF!</definedName>
    <definedName name="________MIX30">#REF!</definedName>
    <definedName name="________MIX35" localSheetId="2">#REF!</definedName>
    <definedName name="________MIX35" localSheetId="1">#REF!</definedName>
    <definedName name="________MIX35">#REF!</definedName>
    <definedName name="________MIX40" localSheetId="2">#REF!</definedName>
    <definedName name="________MIX40" localSheetId="1">#REF!</definedName>
    <definedName name="________MIX40">#REF!</definedName>
    <definedName name="________MIX45" localSheetId="2">'[4]Mix Design'!#REF!</definedName>
    <definedName name="________MIX45" localSheetId="1">'[4]Mix Design'!#REF!</definedName>
    <definedName name="________MIX45">'[4]Mix Design'!#REF!</definedName>
    <definedName name="________mm1" localSheetId="2">#REF!</definedName>
    <definedName name="________mm1" localSheetId="1">#REF!</definedName>
    <definedName name="________mm1">#REF!</definedName>
    <definedName name="________mm2" localSheetId="2">#REF!</definedName>
    <definedName name="________mm2" localSheetId="1">#REF!</definedName>
    <definedName name="________mm2">#REF!</definedName>
    <definedName name="________mm3" localSheetId="2">#REF!</definedName>
    <definedName name="________mm3" localSheetId="1">#REF!</definedName>
    <definedName name="________mm3">#REF!</definedName>
    <definedName name="________MUR5" localSheetId="2">#REF!</definedName>
    <definedName name="________MUR5" localSheetId="1">#REF!</definedName>
    <definedName name="________MUR5">#REF!</definedName>
    <definedName name="________MUR8" localSheetId="2">#REF!</definedName>
    <definedName name="________MUR8" localSheetId="1">#REF!</definedName>
    <definedName name="________MUR8">#REF!</definedName>
    <definedName name="________OPC43" localSheetId="2">#REF!</definedName>
    <definedName name="________OPC43" localSheetId="1">#REF!</definedName>
    <definedName name="________OPC43">#REF!</definedName>
    <definedName name="________ORC1">'[20]Pipe trench'!$V$17</definedName>
    <definedName name="________ORC2">'[20]Pipe trench'!$V$18</definedName>
    <definedName name="________OSE1">'[20]Pipe trench'!$V$8</definedName>
    <definedName name="________PB1" localSheetId="2">#REF!</definedName>
    <definedName name="________PB1" localSheetId="1">#REF!</definedName>
    <definedName name="________PB1">#REF!</definedName>
    <definedName name="________sh1">90</definedName>
    <definedName name="________sh2">120</definedName>
    <definedName name="________sh3">150</definedName>
    <definedName name="________sh4">180</definedName>
    <definedName name="________SH5" localSheetId="2">#REF!</definedName>
    <definedName name="________SH5" localSheetId="1">#REF!</definedName>
    <definedName name="________SH5">#REF!</definedName>
    <definedName name="________SLV10025" localSheetId="2">'[25]ANAL-PIPE LINE'!#REF!</definedName>
    <definedName name="________SLV10025" localSheetId="1">'[25]ANAL-PIPE LINE'!#REF!</definedName>
    <definedName name="________SLV10025">'[25]ANAL-PIPE LINE'!#REF!</definedName>
    <definedName name="________SLV20025">'[20]ANAL-PUMP HOUSE'!$I$58</definedName>
    <definedName name="________SLV80010">'[20]ANAL-PUMP HOUSE'!$I$60</definedName>
    <definedName name="________tab1" localSheetId="2">#REF!</definedName>
    <definedName name="________tab1" localSheetId="1">#REF!</definedName>
    <definedName name="________tab1">#REF!</definedName>
    <definedName name="________tab2" localSheetId="2">#REF!</definedName>
    <definedName name="________tab2" localSheetId="1">#REF!</definedName>
    <definedName name="________tab2">#REF!</definedName>
    <definedName name="________TB2" localSheetId="2">#REF!</definedName>
    <definedName name="________TB2" localSheetId="1">#REF!</definedName>
    <definedName name="________TB2">#REF!</definedName>
    <definedName name="________TIP1" localSheetId="2">#REF!</definedName>
    <definedName name="________TIP1" localSheetId="1">#REF!</definedName>
    <definedName name="________TIP1">#REF!</definedName>
    <definedName name="________TIP2" localSheetId="2">#REF!</definedName>
    <definedName name="________TIP2" localSheetId="1">#REF!</definedName>
    <definedName name="________TIP2">#REF!</definedName>
    <definedName name="________TIP3" localSheetId="2">#REF!</definedName>
    <definedName name="________TIP3" localSheetId="1">#REF!</definedName>
    <definedName name="________TIP3">#REF!</definedName>
    <definedName name="_______A65537" localSheetId="2">#REF!</definedName>
    <definedName name="_______A65537" localSheetId="1">#REF!</definedName>
    <definedName name="_______A65537">#REF!</definedName>
    <definedName name="_______ABM10" localSheetId="2">#REF!</definedName>
    <definedName name="_______ABM10" localSheetId="1">#REF!</definedName>
    <definedName name="_______ABM10">#REF!</definedName>
    <definedName name="_______ABM40" localSheetId="2">#REF!</definedName>
    <definedName name="_______ABM40" localSheetId="1">#REF!</definedName>
    <definedName name="_______ABM40">#REF!</definedName>
    <definedName name="_______ABM6" localSheetId="2">#REF!</definedName>
    <definedName name="_______ABM6" localSheetId="1">#REF!</definedName>
    <definedName name="_______ABM6">#REF!</definedName>
    <definedName name="_______ACB10" localSheetId="2">#REF!</definedName>
    <definedName name="_______ACB10" localSheetId="1">#REF!</definedName>
    <definedName name="_______ACB10">#REF!</definedName>
    <definedName name="_______ACB20" localSheetId="2">#REF!</definedName>
    <definedName name="_______ACB20" localSheetId="1">#REF!</definedName>
    <definedName name="_______ACB20">#REF!</definedName>
    <definedName name="_______ACR10" localSheetId="2">#REF!</definedName>
    <definedName name="_______ACR10" localSheetId="1">#REF!</definedName>
    <definedName name="_______ACR10">#REF!</definedName>
    <definedName name="_______ACR20" localSheetId="2">#REF!</definedName>
    <definedName name="_______ACR20" localSheetId="1">#REF!</definedName>
    <definedName name="_______ACR20">#REF!</definedName>
    <definedName name="_______AGG10">'[23]21-Rate Analysis-1'!$E$22</definedName>
    <definedName name="_______AGG40" localSheetId="2">#REF!</definedName>
    <definedName name="_______AGG40" localSheetId="1">#REF!</definedName>
    <definedName name="_______AGG40">#REF!</definedName>
    <definedName name="_______AGG6" localSheetId="2">#REF!</definedName>
    <definedName name="_______AGG6" localSheetId="1">#REF!</definedName>
    <definedName name="_______AGG6">#REF!</definedName>
    <definedName name="_______ash1" localSheetId="2">[13]ANAL!#REF!</definedName>
    <definedName name="_______ash1" localSheetId="1">[13]ANAL!#REF!</definedName>
    <definedName name="_______ash1">[13]ANAL!#REF!</definedName>
    <definedName name="_______AWM10" localSheetId="2">#REF!</definedName>
    <definedName name="_______AWM10" localSheetId="1">#REF!</definedName>
    <definedName name="_______AWM10">#REF!</definedName>
    <definedName name="_______AWM40" localSheetId="2">#REF!</definedName>
    <definedName name="_______AWM40" localSheetId="1">#REF!</definedName>
    <definedName name="_______AWM40">#REF!</definedName>
    <definedName name="_______AWM6" localSheetId="2">#REF!</definedName>
    <definedName name="_______AWM6" localSheetId="1">#REF!</definedName>
    <definedName name="_______AWM6">#REF!</definedName>
    <definedName name="_______b111121" localSheetId="2">#REF!</definedName>
    <definedName name="_______b111121" localSheetId="1">#REF!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2">[14]PROCTOR!#REF!</definedName>
    <definedName name="_______CAN458" localSheetId="1">[14]PROCTOR!#REF!</definedName>
    <definedName name="_______CAN458">[14]PROCTOR!#REF!</definedName>
    <definedName name="_______CAN486" localSheetId="2">[14]PROCTOR!#REF!</definedName>
    <definedName name="_______CAN486" localSheetId="1">[14]PROCTOR!#REF!</definedName>
    <definedName name="_______CAN486">[14]PROCTOR!#REF!</definedName>
    <definedName name="_______CAN487" localSheetId="2">[14]PROCTOR!#REF!</definedName>
    <definedName name="_______CAN487" localSheetId="1">[14]PROCTOR!#REF!</definedName>
    <definedName name="_______CAN487">[14]PROCTOR!#REF!</definedName>
    <definedName name="_______CAN488" localSheetId="2">[14]PROCTOR!#REF!</definedName>
    <definedName name="_______CAN488" localSheetId="1">[14]PROCTOR!#REF!</definedName>
    <definedName name="_______CAN488">[14]PROCTOR!#REF!</definedName>
    <definedName name="_______CAN489" localSheetId="2">[14]PROCTOR!#REF!</definedName>
    <definedName name="_______CAN489" localSheetId="1">[14]PROCTOR!#REF!</definedName>
    <definedName name="_______CAN489">[14]PROCTOR!#REF!</definedName>
    <definedName name="_______CAN490" localSheetId="2">[14]PROCTOR!#REF!</definedName>
    <definedName name="_______CAN490" localSheetId="1">[14]PROCTOR!#REF!</definedName>
    <definedName name="_______CAN490">[14]PROCTOR!#REF!</definedName>
    <definedName name="_______CAN491" localSheetId="2">[14]PROCTOR!#REF!</definedName>
    <definedName name="_______CAN491" localSheetId="1">[14]PROCTOR!#REF!</definedName>
    <definedName name="_______CAN491">[14]PROCTOR!#REF!</definedName>
    <definedName name="_______CAN492" localSheetId="2">[14]PROCTOR!#REF!</definedName>
    <definedName name="_______CAN492" localSheetId="1">[14]PROCTOR!#REF!</definedName>
    <definedName name="_______CAN492">[14]PROCTOR!#REF!</definedName>
    <definedName name="_______CAN493" localSheetId="2">[14]PROCTOR!#REF!</definedName>
    <definedName name="_______CAN493" localSheetId="1">[14]PROCTOR!#REF!</definedName>
    <definedName name="_______CAN493">[14]PROCTOR!#REF!</definedName>
    <definedName name="_______CAN494" localSheetId="2">[14]PROCTOR!#REF!</definedName>
    <definedName name="_______CAN494" localSheetId="1">[14]PROCTOR!#REF!</definedName>
    <definedName name="_______CAN494">[14]PROCTOR!#REF!</definedName>
    <definedName name="_______CAN495" localSheetId="2">[14]PROCTOR!#REF!</definedName>
    <definedName name="_______CAN495" localSheetId="1">[14]PROCTOR!#REF!</definedName>
    <definedName name="_______CAN495">[14]PROCTOR!#REF!</definedName>
    <definedName name="_______CAN496" localSheetId="2">[14]PROCTOR!#REF!</definedName>
    <definedName name="_______CAN496" localSheetId="1">[14]PROCTOR!#REF!</definedName>
    <definedName name="_______CAN496">[14]PROCTOR!#REF!</definedName>
    <definedName name="_______CAN497" localSheetId="2">[14]PROCTOR!#REF!</definedName>
    <definedName name="_______CAN497" localSheetId="1">[14]PROCTOR!#REF!</definedName>
    <definedName name="_______CAN497">[14]PROCTOR!#REF!</definedName>
    <definedName name="_______CAN498" localSheetId="2">[14]PROCTOR!#REF!</definedName>
    <definedName name="_______CAN498" localSheetId="1">[14]PROCTOR!#REF!</definedName>
    <definedName name="_______CAN498">[14]PROCTOR!#REF!</definedName>
    <definedName name="_______CAN499" localSheetId="2">[14]PROCTOR!#REF!</definedName>
    <definedName name="_______CAN499" localSheetId="1">[14]PROCTOR!#REF!</definedName>
    <definedName name="_______CAN499">[14]PROCTOR!#REF!</definedName>
    <definedName name="_______CAN500" localSheetId="2">[14]PROCTOR!#REF!</definedName>
    <definedName name="_______CAN500" localSheetId="1">[14]PROCTOR!#REF!</definedName>
    <definedName name="_______CAN500">[14]PROCTOR!#REF!</definedName>
    <definedName name="_______CDG100" localSheetId="2">#REF!</definedName>
    <definedName name="_______CDG100" localSheetId="1">#REF!</definedName>
    <definedName name="_______CDG100">#REF!</definedName>
    <definedName name="_______CDG250" localSheetId="2">#REF!</definedName>
    <definedName name="_______CDG250" localSheetId="1">#REF!</definedName>
    <definedName name="_______CDG250">#REF!</definedName>
    <definedName name="_______CDG50" localSheetId="2">#REF!</definedName>
    <definedName name="_______CDG50" localSheetId="1">#REF!</definedName>
    <definedName name="_______CDG50">#REF!</definedName>
    <definedName name="_______CDG500" localSheetId="2">#REF!</definedName>
    <definedName name="_______CDG500" localSheetId="1">#REF!</definedName>
    <definedName name="_______CDG500">#REF!</definedName>
    <definedName name="_______CEM53" localSheetId="2">#REF!</definedName>
    <definedName name="_______CEM53" localSheetId="1">#REF!</definedName>
    <definedName name="_______CEM53">#REF!</definedName>
    <definedName name="_______CRN3" localSheetId="2">#REF!</definedName>
    <definedName name="_______CRN3" localSheetId="1">#REF!</definedName>
    <definedName name="_______CRN3">#REF!</definedName>
    <definedName name="_______CRN35" localSheetId="2">#REF!</definedName>
    <definedName name="_______CRN35" localSheetId="1">#REF!</definedName>
    <definedName name="_______CRN35">#REF!</definedName>
    <definedName name="_______CRN80" localSheetId="2">#REF!</definedName>
    <definedName name="_______CRN80" localSheetId="1">#REF!</definedName>
    <definedName name="_______CRN80">#REF!</definedName>
    <definedName name="_______dec05" localSheetId="2" hidden="1">{"'Sheet1'!$A$4386:$N$4591"}</definedName>
    <definedName name="_______dec05" localSheetId="1" hidden="1">{"'Sheet1'!$A$4386:$N$4591"}</definedName>
    <definedName name="_______dec05" hidden="1">{"'Sheet1'!$A$4386:$N$4591"}</definedName>
    <definedName name="_______DOZ50" localSheetId="2">#REF!</definedName>
    <definedName name="_______DOZ50" localSheetId="1">#REF!</definedName>
    <definedName name="_______DOZ50">#REF!</definedName>
    <definedName name="_______DOZ80" localSheetId="2">#REF!</definedName>
    <definedName name="_______DOZ80" localSheetId="1">#REF!</definedName>
    <definedName name="_______DOZ80">#REF!</definedName>
    <definedName name="_______EXC20">'[26]21-Rate Analysis '!$E$50</definedName>
    <definedName name="_______ExV200" localSheetId="2">#REF!</definedName>
    <definedName name="_______ExV200" localSheetId="1">#REF!</definedName>
    <definedName name="_______ExV200">#REF!</definedName>
    <definedName name="_______GEN100" localSheetId="2">#REF!</definedName>
    <definedName name="_______GEN100" localSheetId="1">#REF!</definedName>
    <definedName name="_______GEN100">#REF!</definedName>
    <definedName name="_______GEN250" localSheetId="2">#REF!</definedName>
    <definedName name="_______GEN250" localSheetId="1">#REF!</definedName>
    <definedName name="_______GEN250">#REF!</definedName>
    <definedName name="_______GEN325" localSheetId="2">#REF!</definedName>
    <definedName name="_______GEN325" localSheetId="1">#REF!</definedName>
    <definedName name="_______GEN325">#REF!</definedName>
    <definedName name="_______GEN380" localSheetId="2">#REF!</definedName>
    <definedName name="_______GEN380" localSheetId="1">#REF!</definedName>
    <definedName name="_______GEN380">#REF!</definedName>
    <definedName name="_______GSB1" localSheetId="2">#REF!</definedName>
    <definedName name="_______GSB1" localSheetId="1">#REF!</definedName>
    <definedName name="_______GSB1">#REF!</definedName>
    <definedName name="_______GSB2" localSheetId="2">#REF!</definedName>
    <definedName name="_______GSB2" localSheetId="1">#REF!</definedName>
    <definedName name="_______GSB2">#REF!</definedName>
    <definedName name="_______GSB3" localSheetId="2">#REF!</definedName>
    <definedName name="_______GSB3" localSheetId="1">#REF!</definedName>
    <definedName name="_______GSB3">#REF!</definedName>
    <definedName name="_______HMP1" localSheetId="2">#REF!</definedName>
    <definedName name="_______HMP1" localSheetId="1">#REF!</definedName>
    <definedName name="_______HMP1">#REF!</definedName>
    <definedName name="_______HMP2" localSheetId="2">#REF!</definedName>
    <definedName name="_______HMP2" localSheetId="1">#REF!</definedName>
    <definedName name="_______HMP2">#REF!</definedName>
    <definedName name="_______HMP3" localSheetId="2">#REF!</definedName>
    <definedName name="_______HMP3" localSheetId="1">#REF!</definedName>
    <definedName name="_______HMP3">#REF!</definedName>
    <definedName name="_______HMP4" localSheetId="2">#REF!</definedName>
    <definedName name="_______HMP4" localSheetId="1">#REF!</definedName>
    <definedName name="_______HMP4">#REF!</definedName>
    <definedName name="_______Ki1" localSheetId="2">#REF!</definedName>
    <definedName name="_______Ki1" localSheetId="1">#REF!</definedName>
    <definedName name="_______Ki1">#REF!</definedName>
    <definedName name="_______Ki2" localSheetId="2">#REF!</definedName>
    <definedName name="_______Ki2" localSheetId="1">#REF!</definedName>
    <definedName name="_______Ki2">#REF!</definedName>
    <definedName name="_______lb1" localSheetId="2">#REF!</definedName>
    <definedName name="_______lb1" localSheetId="1">#REF!</definedName>
    <definedName name="_______lb1">#REF!</definedName>
    <definedName name="_______lb2" localSheetId="2">#REF!</definedName>
    <definedName name="_______lb2" localSheetId="1">#REF!</definedName>
    <definedName name="_______lb2">#REF!</definedName>
    <definedName name="_______mac2">200</definedName>
    <definedName name="_______MAN1" localSheetId="2">#REF!</definedName>
    <definedName name="_______MAN1" localSheetId="1">#REF!</definedName>
    <definedName name="_______MAN1">#REF!</definedName>
    <definedName name="_______MIX10" localSheetId="2">#REF!</definedName>
    <definedName name="_______MIX10" localSheetId="1">#REF!</definedName>
    <definedName name="_______MIX10">#REF!</definedName>
    <definedName name="_______MIX15" localSheetId="2">#REF!</definedName>
    <definedName name="_______MIX15" localSheetId="1">#REF!</definedName>
    <definedName name="_______MIX15">#REF!</definedName>
    <definedName name="_______MIX15150" localSheetId="2">'[4]Mix Design'!#REF!</definedName>
    <definedName name="_______MIX15150" localSheetId="1">'[4]Mix Design'!#REF!</definedName>
    <definedName name="_______MIX15150">'[4]Mix Design'!#REF!</definedName>
    <definedName name="_______MIX1540">'[4]Mix Design'!$P$11</definedName>
    <definedName name="_______MIX1580" localSheetId="2">'[4]Mix Design'!#REF!</definedName>
    <definedName name="_______MIX1580" localSheetId="1">'[4]Mix Design'!#REF!</definedName>
    <definedName name="_______MIX1580">'[4]Mix Design'!#REF!</definedName>
    <definedName name="_______MIX2">'[5]Mix Design'!$P$12</definedName>
    <definedName name="_______MIX20" localSheetId="2">#REF!</definedName>
    <definedName name="_______MIX20" localSheetId="1">#REF!</definedName>
    <definedName name="_______MIX20">#REF!</definedName>
    <definedName name="_______MIX2020">'[4]Mix Design'!$P$12</definedName>
    <definedName name="_______MIX2040">'[4]Mix Design'!$P$13</definedName>
    <definedName name="_______MIX25" localSheetId="2">#REF!</definedName>
    <definedName name="_______MIX25" localSheetId="1">#REF!</definedName>
    <definedName name="_______MIX25">#REF!</definedName>
    <definedName name="_______MIX2540">'[4]Mix Design'!$P$15</definedName>
    <definedName name="_______Mix255">'[6]Mix Design'!$P$13</definedName>
    <definedName name="_______MIX30" localSheetId="2">#REF!</definedName>
    <definedName name="_______MIX30" localSheetId="1">#REF!</definedName>
    <definedName name="_______MIX30">#REF!</definedName>
    <definedName name="_______MIX35" localSheetId="2">#REF!</definedName>
    <definedName name="_______MIX35" localSheetId="1">#REF!</definedName>
    <definedName name="_______MIX35">#REF!</definedName>
    <definedName name="_______MIX40" localSheetId="2">#REF!</definedName>
    <definedName name="_______MIX40" localSheetId="1">#REF!</definedName>
    <definedName name="_______MIX40">#REF!</definedName>
    <definedName name="_______MIX45" localSheetId="2">'[4]Mix Design'!#REF!</definedName>
    <definedName name="_______MIX45" localSheetId="1">'[4]Mix Design'!#REF!</definedName>
    <definedName name="_______MIX45">'[4]Mix Design'!#REF!</definedName>
    <definedName name="_______mm1" localSheetId="2">#REF!</definedName>
    <definedName name="_______mm1" localSheetId="1">#REF!</definedName>
    <definedName name="_______mm1">#REF!</definedName>
    <definedName name="_______mm2" localSheetId="2">#REF!</definedName>
    <definedName name="_______mm2" localSheetId="1">#REF!</definedName>
    <definedName name="_______mm2">#REF!</definedName>
    <definedName name="_______mm3" localSheetId="2">#REF!</definedName>
    <definedName name="_______mm3" localSheetId="1">#REF!</definedName>
    <definedName name="_______mm3">#REF!</definedName>
    <definedName name="_______MUR5" localSheetId="2">#REF!</definedName>
    <definedName name="_______MUR5" localSheetId="1">#REF!</definedName>
    <definedName name="_______MUR5">#REF!</definedName>
    <definedName name="_______MUR8" localSheetId="2">#REF!</definedName>
    <definedName name="_______MUR8" localSheetId="1">#REF!</definedName>
    <definedName name="_______MUR8">#REF!</definedName>
    <definedName name="_______OPC43" localSheetId="2">#REF!</definedName>
    <definedName name="_______OPC43" localSheetId="1">#REF!</definedName>
    <definedName name="_______OPC43">#REF!</definedName>
    <definedName name="_______PB1" localSheetId="2">#REF!</definedName>
    <definedName name="_______PB1" localSheetId="1">#REF!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2">#REF!</definedName>
    <definedName name="_______SH5" localSheetId="1">#REF!</definedName>
    <definedName name="_______SH5">#REF!</definedName>
    <definedName name="_______SLV10025" localSheetId="2">'[25]ANAL-PIPE LINE'!#REF!</definedName>
    <definedName name="_______SLV10025" localSheetId="1">'[25]ANAL-PIPE LINE'!#REF!</definedName>
    <definedName name="_______SLV10025">'[25]ANAL-PIPE LINE'!#REF!</definedName>
    <definedName name="_______SMG1">#N/A</definedName>
    <definedName name="_______SMG2">#N/A</definedName>
    <definedName name="_______tab1" localSheetId="2">#REF!</definedName>
    <definedName name="_______tab1" localSheetId="1">#REF!</definedName>
    <definedName name="_______tab1">#REF!</definedName>
    <definedName name="_______tab2" localSheetId="2">#REF!</definedName>
    <definedName name="_______tab2" localSheetId="1">#REF!</definedName>
    <definedName name="_______tab2">#REF!</definedName>
    <definedName name="_______TB2" localSheetId="2">#REF!</definedName>
    <definedName name="_______TB2" localSheetId="1">#REF!</definedName>
    <definedName name="_______TB2">#REF!</definedName>
    <definedName name="_______TIP1" localSheetId="2">#REF!</definedName>
    <definedName name="_______TIP1" localSheetId="1">#REF!</definedName>
    <definedName name="_______TIP1">#REF!</definedName>
    <definedName name="_______TIP2" localSheetId="2">#REF!</definedName>
    <definedName name="_______TIP2" localSheetId="1">#REF!</definedName>
    <definedName name="_______TIP2">#REF!</definedName>
    <definedName name="_______TIP3" localSheetId="2">#REF!</definedName>
    <definedName name="_______TIP3" localSheetId="1">#REF!</definedName>
    <definedName name="_______TIP3">#REF!</definedName>
    <definedName name="______A65537" localSheetId="2">#REF!</definedName>
    <definedName name="______A65537" localSheetId="1">#REF!</definedName>
    <definedName name="______A65537">#REF!</definedName>
    <definedName name="______ABM10" localSheetId="2">#REF!</definedName>
    <definedName name="______ABM10" localSheetId="1">#REF!</definedName>
    <definedName name="______ABM10">#REF!</definedName>
    <definedName name="______ABM40" localSheetId="2">#REF!</definedName>
    <definedName name="______ABM40" localSheetId="1">#REF!</definedName>
    <definedName name="______ABM40">#REF!</definedName>
    <definedName name="______ABM6" localSheetId="2">#REF!</definedName>
    <definedName name="______ABM6" localSheetId="1">#REF!</definedName>
    <definedName name="______ABM6">#REF!</definedName>
    <definedName name="______ACB10" localSheetId="2">#REF!</definedName>
    <definedName name="______ACB10" localSheetId="1">#REF!</definedName>
    <definedName name="______ACB10">#REF!</definedName>
    <definedName name="______ACB20" localSheetId="2">#REF!</definedName>
    <definedName name="______ACB20" localSheetId="1">#REF!</definedName>
    <definedName name="______ACB20">#REF!</definedName>
    <definedName name="______ACR10" localSheetId="2">#REF!</definedName>
    <definedName name="______ACR10" localSheetId="1">#REF!</definedName>
    <definedName name="______ACR10">#REF!</definedName>
    <definedName name="______ACR20" localSheetId="2">#REF!</definedName>
    <definedName name="______ACR20" localSheetId="1">#REF!</definedName>
    <definedName name="______ACR20">#REF!</definedName>
    <definedName name="______AGG10">'[23]21-Rate Analysis-1'!$E$22</definedName>
    <definedName name="______AGG40" localSheetId="2">#REF!</definedName>
    <definedName name="______AGG40" localSheetId="1">#REF!</definedName>
    <definedName name="______AGG40">#REF!</definedName>
    <definedName name="______AGG6" localSheetId="2">#REF!</definedName>
    <definedName name="______AGG6" localSheetId="1">#REF!</definedName>
    <definedName name="______AGG6">#REF!</definedName>
    <definedName name="______ash1" localSheetId="2">[13]ANAL!#REF!</definedName>
    <definedName name="______ash1" localSheetId="1">[13]ANAL!#REF!</definedName>
    <definedName name="______ash1">[13]ANAL!#REF!</definedName>
    <definedName name="______AWM10" localSheetId="2">#REF!</definedName>
    <definedName name="______AWM10" localSheetId="1">#REF!</definedName>
    <definedName name="______AWM10">#REF!</definedName>
    <definedName name="______AWM40" localSheetId="2">#REF!</definedName>
    <definedName name="______AWM40" localSheetId="1">#REF!</definedName>
    <definedName name="______AWM40">#REF!</definedName>
    <definedName name="______AWM6" localSheetId="2">#REF!</definedName>
    <definedName name="______AWM6" localSheetId="1">#REF!</definedName>
    <definedName name="______AWM6">#REF!</definedName>
    <definedName name="______b111121" localSheetId="2">#REF!</definedName>
    <definedName name="______b111121" localSheetId="1">#REF!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2">[14]PROCTOR!#REF!</definedName>
    <definedName name="______CAN458" localSheetId="1">[14]PROCTOR!#REF!</definedName>
    <definedName name="______CAN458">[14]PROCTOR!#REF!</definedName>
    <definedName name="______CAN486" localSheetId="2">[14]PROCTOR!#REF!</definedName>
    <definedName name="______CAN486" localSheetId="1">[14]PROCTOR!#REF!</definedName>
    <definedName name="______CAN486">[14]PROCTOR!#REF!</definedName>
    <definedName name="______CAN487" localSheetId="2">[14]PROCTOR!#REF!</definedName>
    <definedName name="______CAN487" localSheetId="1">[14]PROCTOR!#REF!</definedName>
    <definedName name="______CAN487">[14]PROCTOR!#REF!</definedName>
    <definedName name="______CAN488" localSheetId="2">[14]PROCTOR!#REF!</definedName>
    <definedName name="______CAN488" localSheetId="1">[14]PROCTOR!#REF!</definedName>
    <definedName name="______CAN488">[14]PROCTOR!#REF!</definedName>
    <definedName name="______CAN489" localSheetId="2">[14]PROCTOR!#REF!</definedName>
    <definedName name="______CAN489" localSheetId="1">[14]PROCTOR!#REF!</definedName>
    <definedName name="______CAN489">[14]PROCTOR!#REF!</definedName>
    <definedName name="______CAN490" localSheetId="2">[14]PROCTOR!#REF!</definedName>
    <definedName name="______CAN490" localSheetId="1">[14]PROCTOR!#REF!</definedName>
    <definedName name="______CAN490">[14]PROCTOR!#REF!</definedName>
    <definedName name="______CAN491" localSheetId="2">[14]PROCTOR!#REF!</definedName>
    <definedName name="______CAN491" localSheetId="1">[14]PROCTOR!#REF!</definedName>
    <definedName name="______CAN491">[14]PROCTOR!#REF!</definedName>
    <definedName name="______CAN492" localSheetId="2">[14]PROCTOR!#REF!</definedName>
    <definedName name="______CAN492" localSheetId="1">[14]PROCTOR!#REF!</definedName>
    <definedName name="______CAN492">[14]PROCTOR!#REF!</definedName>
    <definedName name="______CAN493" localSheetId="2">[14]PROCTOR!#REF!</definedName>
    <definedName name="______CAN493" localSheetId="1">[14]PROCTOR!#REF!</definedName>
    <definedName name="______CAN493">[14]PROCTOR!#REF!</definedName>
    <definedName name="______CAN494" localSheetId="2">[14]PROCTOR!#REF!</definedName>
    <definedName name="______CAN494" localSheetId="1">[14]PROCTOR!#REF!</definedName>
    <definedName name="______CAN494">[14]PROCTOR!#REF!</definedName>
    <definedName name="______CAN495" localSheetId="2">[14]PROCTOR!#REF!</definedName>
    <definedName name="______CAN495" localSheetId="1">[14]PROCTOR!#REF!</definedName>
    <definedName name="______CAN495">[14]PROCTOR!#REF!</definedName>
    <definedName name="______CAN496" localSheetId="2">[14]PROCTOR!#REF!</definedName>
    <definedName name="______CAN496" localSheetId="1">[14]PROCTOR!#REF!</definedName>
    <definedName name="______CAN496">[14]PROCTOR!#REF!</definedName>
    <definedName name="______CAN497" localSheetId="2">[14]PROCTOR!#REF!</definedName>
    <definedName name="______CAN497" localSheetId="1">[14]PROCTOR!#REF!</definedName>
    <definedName name="______CAN497">[14]PROCTOR!#REF!</definedName>
    <definedName name="______CAN498" localSheetId="2">[14]PROCTOR!#REF!</definedName>
    <definedName name="______CAN498" localSheetId="1">[14]PROCTOR!#REF!</definedName>
    <definedName name="______CAN498">[14]PROCTOR!#REF!</definedName>
    <definedName name="______CAN499" localSheetId="2">[14]PROCTOR!#REF!</definedName>
    <definedName name="______CAN499" localSheetId="1">[14]PROCTOR!#REF!</definedName>
    <definedName name="______CAN499">[14]PROCTOR!#REF!</definedName>
    <definedName name="______CAN500" localSheetId="2">[14]PROCTOR!#REF!</definedName>
    <definedName name="______CAN500" localSheetId="1">[14]PROCTOR!#REF!</definedName>
    <definedName name="______CAN500">[14]PROCTOR!#REF!</definedName>
    <definedName name="______CDG100" localSheetId="2">#REF!</definedName>
    <definedName name="______CDG100" localSheetId="1">#REF!</definedName>
    <definedName name="______CDG100">#REF!</definedName>
    <definedName name="______CDG250" localSheetId="2">#REF!</definedName>
    <definedName name="______CDG250" localSheetId="1">#REF!</definedName>
    <definedName name="______CDG250">#REF!</definedName>
    <definedName name="______CDG50" localSheetId="2">#REF!</definedName>
    <definedName name="______CDG50" localSheetId="1">#REF!</definedName>
    <definedName name="______CDG50">#REF!</definedName>
    <definedName name="______CDG500" localSheetId="2">#REF!</definedName>
    <definedName name="______CDG500" localSheetId="1">#REF!</definedName>
    <definedName name="______CDG500">#REF!</definedName>
    <definedName name="______CEM53" localSheetId="2">#REF!</definedName>
    <definedName name="______CEM53" localSheetId="1">#REF!</definedName>
    <definedName name="______CEM53">#REF!</definedName>
    <definedName name="______CRN3" localSheetId="2">#REF!</definedName>
    <definedName name="______CRN3" localSheetId="1">#REF!</definedName>
    <definedName name="______CRN3">#REF!</definedName>
    <definedName name="______CRN35" localSheetId="2">#REF!</definedName>
    <definedName name="______CRN35" localSheetId="1">#REF!</definedName>
    <definedName name="______CRN35">#REF!</definedName>
    <definedName name="______CRN80" localSheetId="2">#REF!</definedName>
    <definedName name="______CRN80" localSheetId="1">#REF!</definedName>
    <definedName name="______CRN80">#REF!</definedName>
    <definedName name="______dec05" localSheetId="2" hidden="1">{"'Sheet1'!$A$4386:$N$4591"}</definedName>
    <definedName name="______dec05" localSheetId="1" hidden="1">{"'Sheet1'!$A$4386:$N$4591"}</definedName>
    <definedName name="______dec05" hidden="1">{"'Sheet1'!$A$4386:$N$4591"}</definedName>
    <definedName name="______DOZ50" localSheetId="2">#REF!</definedName>
    <definedName name="______DOZ50" localSheetId="1">#REF!</definedName>
    <definedName name="______DOZ50">#REF!</definedName>
    <definedName name="______DOZ80" localSheetId="2">#REF!</definedName>
    <definedName name="______DOZ80" localSheetId="1">#REF!</definedName>
    <definedName name="______DOZ80">#REF!</definedName>
    <definedName name="______EXC10">'[23]21-Rate Analysis-1'!$E$53</definedName>
    <definedName name="______EXC20">'[27]21-Rate Analysis '!$E$50</definedName>
    <definedName name="______EXC7">'[23]21-Rate Analysis-1'!$E$54</definedName>
    <definedName name="______ExV200" localSheetId="2">#REF!</definedName>
    <definedName name="______ExV200" localSheetId="1">#REF!</definedName>
    <definedName name="______ExV200">#REF!</definedName>
    <definedName name="______GEN100" localSheetId="2">#REF!</definedName>
    <definedName name="______GEN100" localSheetId="1">#REF!</definedName>
    <definedName name="______GEN100">#REF!</definedName>
    <definedName name="______GEN250" localSheetId="2">#REF!</definedName>
    <definedName name="______GEN250" localSheetId="1">#REF!</definedName>
    <definedName name="______GEN250">#REF!</definedName>
    <definedName name="______GEN325" localSheetId="2">#REF!</definedName>
    <definedName name="______GEN325" localSheetId="1">#REF!</definedName>
    <definedName name="______GEN325">#REF!</definedName>
    <definedName name="______GEN380" localSheetId="2">#REF!</definedName>
    <definedName name="______GEN380" localSheetId="1">#REF!</definedName>
    <definedName name="______GEN380">#REF!</definedName>
    <definedName name="______GSB1" localSheetId="2">#REF!</definedName>
    <definedName name="______GSB1" localSheetId="1">#REF!</definedName>
    <definedName name="______GSB1">#REF!</definedName>
    <definedName name="______GSB2" localSheetId="2">#REF!</definedName>
    <definedName name="______GSB2" localSheetId="1">#REF!</definedName>
    <definedName name="______GSB2">#REF!</definedName>
    <definedName name="______GSB3" localSheetId="2">#REF!</definedName>
    <definedName name="______GSB3" localSheetId="1">#REF!</definedName>
    <definedName name="______GSB3">#REF!</definedName>
    <definedName name="______HMP1" localSheetId="2">#REF!</definedName>
    <definedName name="______HMP1" localSheetId="1">#REF!</definedName>
    <definedName name="______HMP1">#REF!</definedName>
    <definedName name="______HMP2" localSheetId="2">#REF!</definedName>
    <definedName name="______HMP2" localSheetId="1">#REF!</definedName>
    <definedName name="______HMP2">#REF!</definedName>
    <definedName name="______HMP3" localSheetId="2">#REF!</definedName>
    <definedName name="______HMP3" localSheetId="1">#REF!</definedName>
    <definedName name="______HMP3">#REF!</definedName>
    <definedName name="______HMP4" localSheetId="2">#REF!</definedName>
    <definedName name="______HMP4" localSheetId="1">#REF!</definedName>
    <definedName name="______HMP4">#REF!</definedName>
    <definedName name="______Ki1" localSheetId="2">#REF!</definedName>
    <definedName name="______Ki1" localSheetId="1">#REF!</definedName>
    <definedName name="______Ki1">#REF!</definedName>
    <definedName name="______Ki2" localSheetId="2">#REF!</definedName>
    <definedName name="______Ki2" localSheetId="1">#REF!</definedName>
    <definedName name="______Ki2">#REF!</definedName>
    <definedName name="______lb1" localSheetId="2">#REF!</definedName>
    <definedName name="______lb1" localSheetId="1">#REF!</definedName>
    <definedName name="______lb1">#REF!</definedName>
    <definedName name="______lb2" localSheetId="2">#REF!</definedName>
    <definedName name="______lb2" localSheetId="1">#REF!</definedName>
    <definedName name="______lb2">#REF!</definedName>
    <definedName name="______mac2">200</definedName>
    <definedName name="______MAN1" localSheetId="2">#REF!</definedName>
    <definedName name="______MAN1" localSheetId="1">#REF!</definedName>
    <definedName name="______MAN1">#REF!</definedName>
    <definedName name="______MIX10" localSheetId="2">#REF!</definedName>
    <definedName name="______MIX10" localSheetId="1">#REF!</definedName>
    <definedName name="______MIX10">#REF!</definedName>
    <definedName name="______MIX15" localSheetId="2">#REF!</definedName>
    <definedName name="______MIX15" localSheetId="1">#REF!</definedName>
    <definedName name="______MIX15">#REF!</definedName>
    <definedName name="______MIX15150" localSheetId="2">'[4]Mix Design'!#REF!</definedName>
    <definedName name="______MIX15150" localSheetId="1">'[4]Mix Design'!#REF!</definedName>
    <definedName name="______MIX15150">'[4]Mix Design'!#REF!</definedName>
    <definedName name="______MIX1540">'[4]Mix Design'!$P$11</definedName>
    <definedName name="______MIX1580" localSheetId="2">'[4]Mix Design'!#REF!</definedName>
    <definedName name="______MIX1580" localSheetId="1">'[4]Mix Design'!#REF!</definedName>
    <definedName name="______MIX1580">'[4]Mix Design'!#REF!</definedName>
    <definedName name="______MIX2">'[5]Mix Design'!$P$12</definedName>
    <definedName name="______MIX20" localSheetId="2">#REF!</definedName>
    <definedName name="______MIX20" localSheetId="1">#REF!</definedName>
    <definedName name="______MIX20">#REF!</definedName>
    <definedName name="______MIX2020">'[4]Mix Design'!$P$12</definedName>
    <definedName name="______MIX2040">'[4]Mix Design'!$P$13</definedName>
    <definedName name="______MIX25" localSheetId="2">#REF!</definedName>
    <definedName name="______MIX25" localSheetId="1">#REF!</definedName>
    <definedName name="______MIX25">#REF!</definedName>
    <definedName name="______MIX2540">'[4]Mix Design'!$P$15</definedName>
    <definedName name="______Mix255">'[6]Mix Design'!$P$13</definedName>
    <definedName name="______MIX30" localSheetId="2">#REF!</definedName>
    <definedName name="______MIX30" localSheetId="1">#REF!</definedName>
    <definedName name="______MIX30">#REF!</definedName>
    <definedName name="______MIX35" localSheetId="2">#REF!</definedName>
    <definedName name="______MIX35" localSheetId="1">#REF!</definedName>
    <definedName name="______MIX35">#REF!</definedName>
    <definedName name="______MIX40" localSheetId="2">#REF!</definedName>
    <definedName name="______MIX40" localSheetId="1">#REF!</definedName>
    <definedName name="______MIX40">#REF!</definedName>
    <definedName name="______MIX45" localSheetId="2">'[4]Mix Design'!#REF!</definedName>
    <definedName name="______MIX45" localSheetId="1">'[4]Mix Design'!#REF!</definedName>
    <definedName name="______MIX45">'[4]Mix Design'!#REF!</definedName>
    <definedName name="______mm1" localSheetId="2">#REF!</definedName>
    <definedName name="______mm1" localSheetId="1">#REF!</definedName>
    <definedName name="______mm1">#REF!</definedName>
    <definedName name="______mm2" localSheetId="2">#REF!</definedName>
    <definedName name="______mm2" localSheetId="1">#REF!</definedName>
    <definedName name="______mm2">#REF!</definedName>
    <definedName name="______mm3" localSheetId="2">#REF!</definedName>
    <definedName name="______mm3" localSheetId="1">#REF!</definedName>
    <definedName name="______mm3">#REF!</definedName>
    <definedName name="______MUR5" localSheetId="2">#REF!</definedName>
    <definedName name="______MUR5" localSheetId="1">#REF!</definedName>
    <definedName name="______MUR5">#REF!</definedName>
    <definedName name="______MUR8" localSheetId="2">#REF!</definedName>
    <definedName name="______MUR8" localSheetId="1">#REF!</definedName>
    <definedName name="______MUR8">#REF!</definedName>
    <definedName name="______OPC43" localSheetId="2">#REF!</definedName>
    <definedName name="______OPC43" localSheetId="1">#REF!</definedName>
    <definedName name="______OPC43">#REF!</definedName>
    <definedName name="______PB1" localSheetId="2">#REF!</definedName>
    <definedName name="______PB1" localSheetId="1">#REF!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2">#REF!</definedName>
    <definedName name="______SH5" localSheetId="1">#REF!</definedName>
    <definedName name="______SH5">#REF!</definedName>
    <definedName name="______SLV10025" localSheetId="2">'[28]ANAL-PIPE LINE'!#REF!</definedName>
    <definedName name="______SLV10025" localSheetId="1">'[28]ANAL-PIPE LINE'!#REF!</definedName>
    <definedName name="______SLV10025">'[28]ANAL-PIPE LINE'!#REF!</definedName>
    <definedName name="______tab1" localSheetId="2">#REF!</definedName>
    <definedName name="______tab1" localSheetId="1">#REF!</definedName>
    <definedName name="______tab1">#REF!</definedName>
    <definedName name="______tab2" localSheetId="2">#REF!</definedName>
    <definedName name="______tab2" localSheetId="1">#REF!</definedName>
    <definedName name="______tab2">#REF!</definedName>
    <definedName name="______TB2" localSheetId="2">#REF!</definedName>
    <definedName name="______TB2" localSheetId="1">#REF!</definedName>
    <definedName name="______TB2">#REF!</definedName>
    <definedName name="______TIP1" localSheetId="2">#REF!</definedName>
    <definedName name="______TIP1" localSheetId="1">#REF!</definedName>
    <definedName name="______TIP1">#REF!</definedName>
    <definedName name="______TIP2" localSheetId="2">#REF!</definedName>
    <definedName name="______TIP2" localSheetId="1">#REF!</definedName>
    <definedName name="______TIP2">#REF!</definedName>
    <definedName name="______TIP3" localSheetId="2">#REF!</definedName>
    <definedName name="______TIP3" localSheetId="1">#REF!</definedName>
    <definedName name="______TIP3">#REF!</definedName>
    <definedName name="_____A65537" localSheetId="2">#REF!</definedName>
    <definedName name="_____A65537" localSheetId="1">#REF!</definedName>
    <definedName name="_____A65537">#REF!</definedName>
    <definedName name="_____ABM10" localSheetId="2">#REF!</definedName>
    <definedName name="_____ABM10" localSheetId="1">#REF!</definedName>
    <definedName name="_____ABM10">#REF!</definedName>
    <definedName name="_____ABM40" localSheetId="2">#REF!</definedName>
    <definedName name="_____ABM40" localSheetId="1">#REF!</definedName>
    <definedName name="_____ABM40">#REF!</definedName>
    <definedName name="_____ABM6" localSheetId="2">#REF!</definedName>
    <definedName name="_____ABM6" localSheetId="1">#REF!</definedName>
    <definedName name="_____ABM6">#REF!</definedName>
    <definedName name="_____ACB10" localSheetId="2">#REF!</definedName>
    <definedName name="_____ACB10" localSheetId="1">#REF!</definedName>
    <definedName name="_____ACB10">#REF!</definedName>
    <definedName name="_____ACB20" localSheetId="2">#REF!</definedName>
    <definedName name="_____ACB20" localSheetId="1">#REF!</definedName>
    <definedName name="_____ACB20">#REF!</definedName>
    <definedName name="_____ACR10" localSheetId="2">#REF!</definedName>
    <definedName name="_____ACR10" localSheetId="1">#REF!</definedName>
    <definedName name="_____ACR10">#REF!</definedName>
    <definedName name="_____ACR20" localSheetId="2">#REF!</definedName>
    <definedName name="_____ACR20" localSheetId="1">#REF!</definedName>
    <definedName name="_____ACR20">#REF!</definedName>
    <definedName name="_____AGG10" localSheetId="2">#REF!</definedName>
    <definedName name="_____AGG10" localSheetId="1">#REF!</definedName>
    <definedName name="_____AGG10">#REF!</definedName>
    <definedName name="_____AGG40" localSheetId="2">#REF!</definedName>
    <definedName name="_____AGG40" localSheetId="1">#REF!</definedName>
    <definedName name="_____AGG40">#REF!</definedName>
    <definedName name="_____AGG6" localSheetId="2">#REF!</definedName>
    <definedName name="_____AGG6" localSheetId="1">#REF!</definedName>
    <definedName name="_____AGG6">#REF!</definedName>
    <definedName name="_____ash1" localSheetId="2">[13]ANAL!#REF!</definedName>
    <definedName name="_____ash1" localSheetId="1">[13]ANAL!#REF!</definedName>
    <definedName name="_____ash1">[13]ANAL!#REF!</definedName>
    <definedName name="_____AWM10" localSheetId="2">#REF!</definedName>
    <definedName name="_____AWM10" localSheetId="1">#REF!</definedName>
    <definedName name="_____AWM10">#REF!</definedName>
    <definedName name="_____AWM40" localSheetId="2">#REF!</definedName>
    <definedName name="_____AWM40" localSheetId="1">#REF!</definedName>
    <definedName name="_____AWM40">#REF!</definedName>
    <definedName name="_____AWM6" localSheetId="2">#REF!</definedName>
    <definedName name="_____AWM6" localSheetId="1">#REF!</definedName>
    <definedName name="_____AWM6">#REF!</definedName>
    <definedName name="_____b111121" localSheetId="2">#REF!</definedName>
    <definedName name="_____b111121" localSheetId="1">#REF!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[14]PROCTOR!#REF!</definedName>
    <definedName name="_____CAN458" localSheetId="1">[14]PROCTOR!#REF!</definedName>
    <definedName name="_____CAN458">[14]PROCTOR!#REF!</definedName>
    <definedName name="_____CAN486" localSheetId="2">[14]PROCTOR!#REF!</definedName>
    <definedName name="_____CAN486" localSheetId="1">[14]PROCTOR!#REF!</definedName>
    <definedName name="_____CAN486">[14]PROCTOR!#REF!</definedName>
    <definedName name="_____CAN487" localSheetId="2">[14]PROCTOR!#REF!</definedName>
    <definedName name="_____CAN487" localSheetId="1">[14]PROCTOR!#REF!</definedName>
    <definedName name="_____CAN487">[14]PROCTOR!#REF!</definedName>
    <definedName name="_____CAN488" localSheetId="2">[14]PROCTOR!#REF!</definedName>
    <definedName name="_____CAN488" localSheetId="1">[14]PROCTOR!#REF!</definedName>
    <definedName name="_____CAN488">[14]PROCTOR!#REF!</definedName>
    <definedName name="_____CAN489" localSheetId="2">[14]PROCTOR!#REF!</definedName>
    <definedName name="_____CAN489" localSheetId="1">[14]PROCTOR!#REF!</definedName>
    <definedName name="_____CAN489">[14]PROCTOR!#REF!</definedName>
    <definedName name="_____CAN490" localSheetId="2">[14]PROCTOR!#REF!</definedName>
    <definedName name="_____CAN490" localSheetId="1">[14]PROCTOR!#REF!</definedName>
    <definedName name="_____CAN490">[14]PROCTOR!#REF!</definedName>
    <definedName name="_____CAN491" localSheetId="2">[14]PROCTOR!#REF!</definedName>
    <definedName name="_____CAN491" localSheetId="1">[14]PROCTOR!#REF!</definedName>
    <definedName name="_____CAN491">[14]PROCTOR!#REF!</definedName>
    <definedName name="_____CAN492" localSheetId="2">[14]PROCTOR!#REF!</definedName>
    <definedName name="_____CAN492" localSheetId="1">[14]PROCTOR!#REF!</definedName>
    <definedName name="_____CAN492">[14]PROCTOR!#REF!</definedName>
    <definedName name="_____CAN493" localSheetId="2">[14]PROCTOR!#REF!</definedName>
    <definedName name="_____CAN493" localSheetId="1">[14]PROCTOR!#REF!</definedName>
    <definedName name="_____CAN493">[14]PROCTOR!#REF!</definedName>
    <definedName name="_____CAN494" localSheetId="2">[14]PROCTOR!#REF!</definedName>
    <definedName name="_____CAN494" localSheetId="1">[14]PROCTOR!#REF!</definedName>
    <definedName name="_____CAN494">[14]PROCTOR!#REF!</definedName>
    <definedName name="_____CAN495" localSheetId="2">[14]PROCTOR!#REF!</definedName>
    <definedName name="_____CAN495" localSheetId="1">[14]PROCTOR!#REF!</definedName>
    <definedName name="_____CAN495">[14]PROCTOR!#REF!</definedName>
    <definedName name="_____CAN496" localSheetId="2">[14]PROCTOR!#REF!</definedName>
    <definedName name="_____CAN496" localSheetId="1">[14]PROCTOR!#REF!</definedName>
    <definedName name="_____CAN496">[14]PROCTOR!#REF!</definedName>
    <definedName name="_____CAN497" localSheetId="2">[14]PROCTOR!#REF!</definedName>
    <definedName name="_____CAN497" localSheetId="1">[14]PROCTOR!#REF!</definedName>
    <definedName name="_____CAN497">[14]PROCTOR!#REF!</definedName>
    <definedName name="_____CAN498" localSheetId="2">[14]PROCTOR!#REF!</definedName>
    <definedName name="_____CAN498" localSheetId="1">[14]PROCTOR!#REF!</definedName>
    <definedName name="_____CAN498">[14]PROCTOR!#REF!</definedName>
    <definedName name="_____CAN499" localSheetId="2">[14]PROCTOR!#REF!</definedName>
    <definedName name="_____CAN499" localSheetId="1">[14]PROCTOR!#REF!</definedName>
    <definedName name="_____CAN499">[14]PROCTOR!#REF!</definedName>
    <definedName name="_____CAN500" localSheetId="2">[14]PROCTOR!#REF!</definedName>
    <definedName name="_____CAN500" localSheetId="1">[14]PROCTOR!#REF!</definedName>
    <definedName name="_____CAN500">[14]PROCTOR!#REF!</definedName>
    <definedName name="_____CDG100" localSheetId="2">#REF!</definedName>
    <definedName name="_____CDG100" localSheetId="1">#REF!</definedName>
    <definedName name="_____CDG100">#REF!</definedName>
    <definedName name="_____CDG250" localSheetId="2">#REF!</definedName>
    <definedName name="_____CDG250" localSheetId="1">#REF!</definedName>
    <definedName name="_____CDG250">#REF!</definedName>
    <definedName name="_____CDG50" localSheetId="2">#REF!</definedName>
    <definedName name="_____CDG50" localSheetId="1">#REF!</definedName>
    <definedName name="_____CDG50">#REF!</definedName>
    <definedName name="_____CDG500" localSheetId="2">#REF!</definedName>
    <definedName name="_____CDG500" localSheetId="1">#REF!</definedName>
    <definedName name="_____CDG500">#REF!</definedName>
    <definedName name="_____CEM53" localSheetId="2">#REF!</definedName>
    <definedName name="_____CEM53" localSheetId="1">#REF!</definedName>
    <definedName name="_____CEM53">#REF!</definedName>
    <definedName name="_____CRN3" localSheetId="2">#REF!</definedName>
    <definedName name="_____CRN3" localSheetId="1">#REF!</definedName>
    <definedName name="_____CRN3">#REF!</definedName>
    <definedName name="_____CRN35" localSheetId="2">#REF!</definedName>
    <definedName name="_____CRN35" localSheetId="1">#REF!</definedName>
    <definedName name="_____CRN35">#REF!</definedName>
    <definedName name="_____CRN80" localSheetId="2">#REF!</definedName>
    <definedName name="_____CRN80" localSheetId="1">#REF!</definedName>
    <definedName name="_____CRN80">#REF!</definedName>
    <definedName name="_____dec05" localSheetId="2" hidden="1">{"'Sheet1'!$A$4386:$N$4591"}</definedName>
    <definedName name="_____dec05" localSheetId="1" hidden="1">{"'Sheet1'!$A$4386:$N$4591"}</definedName>
    <definedName name="_____dec05" hidden="1">{"'Sheet1'!$A$4386:$N$4591"}</definedName>
    <definedName name="_____DOZ50" localSheetId="2">#REF!</definedName>
    <definedName name="_____DOZ50" localSheetId="1">#REF!</definedName>
    <definedName name="_____DOZ50">#REF!</definedName>
    <definedName name="_____DOZ80" localSheetId="2">#REF!</definedName>
    <definedName name="_____DOZ80" localSheetId="1">#REF!</definedName>
    <definedName name="_____DOZ80">#REF!</definedName>
    <definedName name="_____EXC10">'[23]21-Rate Analysis-1'!$E$53</definedName>
    <definedName name="_____EXC20">'[27]21-Rate Analysis '!$E$50</definedName>
    <definedName name="_____EXC7">'[23]21-Rate Analysis-1'!$E$54</definedName>
    <definedName name="_____ExV200" localSheetId="2">#REF!</definedName>
    <definedName name="_____ExV200" localSheetId="1">#REF!</definedName>
    <definedName name="_____ExV200">#REF!</definedName>
    <definedName name="_____GEN100" localSheetId="2">#REF!</definedName>
    <definedName name="_____GEN100" localSheetId="1">#REF!</definedName>
    <definedName name="_____GEN100">#REF!</definedName>
    <definedName name="_____GEN250" localSheetId="2">#REF!</definedName>
    <definedName name="_____GEN250" localSheetId="1">#REF!</definedName>
    <definedName name="_____GEN250">#REF!</definedName>
    <definedName name="_____GEN325" localSheetId="2">#REF!</definedName>
    <definedName name="_____GEN325" localSheetId="1">#REF!</definedName>
    <definedName name="_____GEN325">#REF!</definedName>
    <definedName name="_____GEN380" localSheetId="2">#REF!</definedName>
    <definedName name="_____GEN380" localSheetId="1">#REF!</definedName>
    <definedName name="_____GEN380">#REF!</definedName>
    <definedName name="_____GSB1" localSheetId="2">#REF!</definedName>
    <definedName name="_____GSB1" localSheetId="1">#REF!</definedName>
    <definedName name="_____GSB1">#REF!</definedName>
    <definedName name="_____GSB2" localSheetId="2">#REF!</definedName>
    <definedName name="_____GSB2" localSheetId="1">#REF!</definedName>
    <definedName name="_____GSB2">#REF!</definedName>
    <definedName name="_____GSB3" localSheetId="2">#REF!</definedName>
    <definedName name="_____GSB3" localSheetId="1">#REF!</definedName>
    <definedName name="_____GSB3">#REF!</definedName>
    <definedName name="_____HMP1" localSheetId="2">#REF!</definedName>
    <definedName name="_____HMP1" localSheetId="1">#REF!</definedName>
    <definedName name="_____HMP1">#REF!</definedName>
    <definedName name="_____HMP2" localSheetId="2">#REF!</definedName>
    <definedName name="_____HMP2" localSheetId="1">#REF!</definedName>
    <definedName name="_____HMP2">#REF!</definedName>
    <definedName name="_____HMP3" localSheetId="2">#REF!</definedName>
    <definedName name="_____HMP3" localSheetId="1">#REF!</definedName>
    <definedName name="_____HMP3">#REF!</definedName>
    <definedName name="_____HMP4" localSheetId="2">#REF!</definedName>
    <definedName name="_____HMP4" localSheetId="1">#REF!</definedName>
    <definedName name="_____HMP4">#REF!</definedName>
    <definedName name="_____Ki1" localSheetId="2">#REF!</definedName>
    <definedName name="_____Ki1" localSheetId="1">#REF!</definedName>
    <definedName name="_____Ki1">#REF!</definedName>
    <definedName name="_____Ki2" localSheetId="2">#REF!</definedName>
    <definedName name="_____Ki2" localSheetId="1">#REF!</definedName>
    <definedName name="_____Ki2">#REF!</definedName>
    <definedName name="_____lb1" localSheetId="2">#REF!</definedName>
    <definedName name="_____lb1" localSheetId="1">#REF!</definedName>
    <definedName name="_____lb1">#REF!</definedName>
    <definedName name="_____lb2" localSheetId="2">#REF!</definedName>
    <definedName name="_____lb2" localSheetId="1">#REF!</definedName>
    <definedName name="_____lb2">#REF!</definedName>
    <definedName name="_____mac2">200</definedName>
    <definedName name="_____MAN1" localSheetId="2">#REF!</definedName>
    <definedName name="_____MAN1" localSheetId="1">#REF!</definedName>
    <definedName name="_____MAN1">#REF!</definedName>
    <definedName name="_____MIX10" localSheetId="2">#REF!</definedName>
    <definedName name="_____MIX10" localSheetId="1">#REF!</definedName>
    <definedName name="_____MIX10">#REF!</definedName>
    <definedName name="_____MIX15" localSheetId="2">#REF!</definedName>
    <definedName name="_____MIX15" localSheetId="1">#REF!</definedName>
    <definedName name="_____MIX15">#REF!</definedName>
    <definedName name="_____MIX15150" localSheetId="2">'[4]Mix Design'!#REF!</definedName>
    <definedName name="_____MIX15150" localSheetId="1">'[4]Mix Design'!#REF!</definedName>
    <definedName name="_____MIX15150">'[4]Mix Design'!#REF!</definedName>
    <definedName name="_____MIX1540">'[4]Mix Design'!$P$11</definedName>
    <definedName name="_____MIX1580" localSheetId="2">'[4]Mix Design'!#REF!</definedName>
    <definedName name="_____MIX1580" localSheetId="1">'[4]Mix Design'!#REF!</definedName>
    <definedName name="_____MIX1580">'[4]Mix Design'!#REF!</definedName>
    <definedName name="_____MIX2">'[5]Mix Design'!$P$12</definedName>
    <definedName name="_____MIX20" localSheetId="2">#REF!</definedName>
    <definedName name="_____MIX20" localSheetId="1">#REF!</definedName>
    <definedName name="_____MIX20">#REF!</definedName>
    <definedName name="_____MIX2020">'[4]Mix Design'!$P$12</definedName>
    <definedName name="_____MIX2040">'[4]Mix Design'!$P$13</definedName>
    <definedName name="_____MIX25" localSheetId="2">#REF!</definedName>
    <definedName name="_____MIX25" localSheetId="1">#REF!</definedName>
    <definedName name="_____MIX25">#REF!</definedName>
    <definedName name="_____MIX2540">'[4]Mix Design'!$P$15</definedName>
    <definedName name="_____Mix255">'[6]Mix Design'!$P$13</definedName>
    <definedName name="_____MIX30" localSheetId="2">#REF!</definedName>
    <definedName name="_____MIX30" localSheetId="1">#REF!</definedName>
    <definedName name="_____MIX30">#REF!</definedName>
    <definedName name="_____MIX35" localSheetId="2">#REF!</definedName>
    <definedName name="_____MIX35" localSheetId="1">#REF!</definedName>
    <definedName name="_____MIX35">#REF!</definedName>
    <definedName name="_____MIX40" localSheetId="2">#REF!</definedName>
    <definedName name="_____MIX40" localSheetId="1">#REF!</definedName>
    <definedName name="_____MIX40">#REF!</definedName>
    <definedName name="_____MIX45" localSheetId="2">'[4]Mix Design'!#REF!</definedName>
    <definedName name="_____MIX45" localSheetId="1">'[4]Mix Design'!#REF!</definedName>
    <definedName name="_____MIX45">'[4]Mix Design'!#REF!</definedName>
    <definedName name="_____mm1" localSheetId="2">#REF!</definedName>
    <definedName name="_____mm1" localSheetId="1">#REF!</definedName>
    <definedName name="_____mm1">#REF!</definedName>
    <definedName name="_____mm2" localSheetId="2">#REF!</definedName>
    <definedName name="_____mm2" localSheetId="1">#REF!</definedName>
    <definedName name="_____mm2">#REF!</definedName>
    <definedName name="_____mm3" localSheetId="2">#REF!</definedName>
    <definedName name="_____mm3" localSheetId="1">#REF!</definedName>
    <definedName name="_____mm3">#REF!</definedName>
    <definedName name="_____MUR5" localSheetId="2">#REF!</definedName>
    <definedName name="_____MUR5" localSheetId="1">#REF!</definedName>
    <definedName name="_____MUR5">#REF!</definedName>
    <definedName name="_____MUR8" localSheetId="2">#REF!</definedName>
    <definedName name="_____MUR8" localSheetId="1">#REF!</definedName>
    <definedName name="_____MUR8">#REF!</definedName>
    <definedName name="_____OPC43" localSheetId="2">#REF!</definedName>
    <definedName name="_____OPC43" localSheetId="1">#REF!</definedName>
    <definedName name="_____OPC43">#REF!</definedName>
    <definedName name="_____PB1" localSheetId="2">#REF!</definedName>
    <definedName name="_____PB1" localSheetId="1">#REF!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2">#REF!</definedName>
    <definedName name="_____SH5" localSheetId="1">#REF!</definedName>
    <definedName name="_____SH5">#REF!</definedName>
    <definedName name="_____SMG1">#N/A</definedName>
    <definedName name="_____SMG2">#N/A</definedName>
    <definedName name="_____tab1" localSheetId="2">#REF!</definedName>
    <definedName name="_____tab1" localSheetId="1">#REF!</definedName>
    <definedName name="_____tab1">#REF!</definedName>
    <definedName name="_____tab2" localSheetId="2">#REF!</definedName>
    <definedName name="_____tab2" localSheetId="1">#REF!</definedName>
    <definedName name="_____tab2">#REF!</definedName>
    <definedName name="_____TB2" localSheetId="2">#REF!</definedName>
    <definedName name="_____TB2" localSheetId="1">#REF!</definedName>
    <definedName name="_____TB2">#REF!</definedName>
    <definedName name="_____TIP1" localSheetId="2">#REF!</definedName>
    <definedName name="_____TIP1" localSheetId="1">#REF!</definedName>
    <definedName name="_____TIP1">#REF!</definedName>
    <definedName name="_____TIP2" localSheetId="2">#REF!</definedName>
    <definedName name="_____TIP2" localSheetId="1">#REF!</definedName>
    <definedName name="_____TIP2">#REF!</definedName>
    <definedName name="_____TIP3" localSheetId="2">#REF!</definedName>
    <definedName name="_____TIP3" localSheetId="1">#REF!</definedName>
    <definedName name="_____TIP3">#REF!</definedName>
    <definedName name="____A65537" localSheetId="2">#REF!</definedName>
    <definedName name="____A65537" localSheetId="1">#REF!</definedName>
    <definedName name="____A65537">#REF!</definedName>
    <definedName name="____ABM10" localSheetId="2">#REF!</definedName>
    <definedName name="____ABM10" localSheetId="1">#REF!</definedName>
    <definedName name="____ABM10">#REF!</definedName>
    <definedName name="____ABM40" localSheetId="2">#REF!</definedName>
    <definedName name="____ABM40" localSheetId="1">#REF!</definedName>
    <definedName name="____ABM40">#REF!</definedName>
    <definedName name="____ABM6" localSheetId="2">#REF!</definedName>
    <definedName name="____ABM6" localSheetId="1">#REF!</definedName>
    <definedName name="____ABM6">#REF!</definedName>
    <definedName name="____ACB10" localSheetId="2">#REF!</definedName>
    <definedName name="____ACB10" localSheetId="1">#REF!</definedName>
    <definedName name="____ACB10">#REF!</definedName>
    <definedName name="____ACB20" localSheetId="2">#REF!</definedName>
    <definedName name="____ACB20" localSheetId="1">#REF!</definedName>
    <definedName name="____ACB20">#REF!</definedName>
    <definedName name="____ACR10" localSheetId="2">#REF!</definedName>
    <definedName name="____ACR10" localSheetId="1">#REF!</definedName>
    <definedName name="____ACR10">#REF!</definedName>
    <definedName name="____ACR20" localSheetId="2">#REF!</definedName>
    <definedName name="____ACR20" localSheetId="1">#REF!</definedName>
    <definedName name="____ACR20">#REF!</definedName>
    <definedName name="____AGG10" localSheetId="2">#REF!</definedName>
    <definedName name="____AGG10" localSheetId="1">#REF!</definedName>
    <definedName name="____AGG10">#REF!</definedName>
    <definedName name="____AGG40" localSheetId="2">#REF!</definedName>
    <definedName name="____AGG40" localSheetId="1">#REF!</definedName>
    <definedName name="____AGG40">#REF!</definedName>
    <definedName name="____AGG6" localSheetId="2">#REF!</definedName>
    <definedName name="____AGG6" localSheetId="1">#REF!</definedName>
    <definedName name="____AGG6">#REF!</definedName>
    <definedName name="____ash1" localSheetId="2">[13]ANAL!#REF!</definedName>
    <definedName name="____ash1" localSheetId="1">[13]ANAL!#REF!</definedName>
    <definedName name="____ash1">[13]ANAL!#REF!</definedName>
    <definedName name="____AWM10" localSheetId="2">#REF!</definedName>
    <definedName name="____AWM10" localSheetId="1">#REF!</definedName>
    <definedName name="____AWM10">#REF!</definedName>
    <definedName name="____AWM40" localSheetId="2">#REF!</definedName>
    <definedName name="____AWM40" localSheetId="1">#REF!</definedName>
    <definedName name="____AWM40">#REF!</definedName>
    <definedName name="____AWM6" localSheetId="2">#REF!</definedName>
    <definedName name="____AWM6" localSheetId="1">#REF!</definedName>
    <definedName name="____AWM6">#REF!</definedName>
    <definedName name="____b111121" localSheetId="2">#REF!</definedName>
    <definedName name="____b111121" localSheetId="1">#REF!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[14]PROCTOR!#REF!</definedName>
    <definedName name="____CAN458" localSheetId="1">[14]PROCTOR!#REF!</definedName>
    <definedName name="____CAN458">[14]PROCTOR!#REF!</definedName>
    <definedName name="____CAN486" localSheetId="2">[14]PROCTOR!#REF!</definedName>
    <definedName name="____CAN486" localSheetId="1">[14]PROCTOR!#REF!</definedName>
    <definedName name="____CAN486">[14]PROCTOR!#REF!</definedName>
    <definedName name="____CAN487" localSheetId="2">[14]PROCTOR!#REF!</definedName>
    <definedName name="____CAN487" localSheetId="1">[14]PROCTOR!#REF!</definedName>
    <definedName name="____CAN487">[14]PROCTOR!#REF!</definedName>
    <definedName name="____CAN488" localSheetId="2">[14]PROCTOR!#REF!</definedName>
    <definedName name="____CAN488" localSheetId="1">[14]PROCTOR!#REF!</definedName>
    <definedName name="____CAN488">[14]PROCTOR!#REF!</definedName>
    <definedName name="____CAN489" localSheetId="2">[14]PROCTOR!#REF!</definedName>
    <definedName name="____CAN489" localSheetId="1">[14]PROCTOR!#REF!</definedName>
    <definedName name="____CAN489">[14]PROCTOR!#REF!</definedName>
    <definedName name="____CAN490" localSheetId="2">[14]PROCTOR!#REF!</definedName>
    <definedName name="____CAN490" localSheetId="1">[14]PROCTOR!#REF!</definedName>
    <definedName name="____CAN490">[14]PROCTOR!#REF!</definedName>
    <definedName name="____CAN491" localSheetId="2">[14]PROCTOR!#REF!</definedName>
    <definedName name="____CAN491" localSheetId="1">[14]PROCTOR!#REF!</definedName>
    <definedName name="____CAN491">[14]PROCTOR!#REF!</definedName>
    <definedName name="____CAN492" localSheetId="2">[14]PROCTOR!#REF!</definedName>
    <definedName name="____CAN492" localSheetId="1">[14]PROCTOR!#REF!</definedName>
    <definedName name="____CAN492">[14]PROCTOR!#REF!</definedName>
    <definedName name="____CAN493" localSheetId="2">[14]PROCTOR!#REF!</definedName>
    <definedName name="____CAN493" localSheetId="1">[14]PROCTOR!#REF!</definedName>
    <definedName name="____CAN493">[14]PROCTOR!#REF!</definedName>
    <definedName name="____CAN494" localSheetId="2">[14]PROCTOR!#REF!</definedName>
    <definedName name="____CAN494" localSheetId="1">[14]PROCTOR!#REF!</definedName>
    <definedName name="____CAN494">[14]PROCTOR!#REF!</definedName>
    <definedName name="____CAN495" localSheetId="2">[14]PROCTOR!#REF!</definedName>
    <definedName name="____CAN495" localSheetId="1">[14]PROCTOR!#REF!</definedName>
    <definedName name="____CAN495">[14]PROCTOR!#REF!</definedName>
    <definedName name="____CAN496" localSheetId="2">[14]PROCTOR!#REF!</definedName>
    <definedName name="____CAN496" localSheetId="1">[14]PROCTOR!#REF!</definedName>
    <definedName name="____CAN496">[14]PROCTOR!#REF!</definedName>
    <definedName name="____CAN497" localSheetId="2">[14]PROCTOR!#REF!</definedName>
    <definedName name="____CAN497" localSheetId="1">[14]PROCTOR!#REF!</definedName>
    <definedName name="____CAN497">[14]PROCTOR!#REF!</definedName>
    <definedName name="____CAN498" localSheetId="2">[14]PROCTOR!#REF!</definedName>
    <definedName name="____CAN498" localSheetId="1">[14]PROCTOR!#REF!</definedName>
    <definedName name="____CAN498">[14]PROCTOR!#REF!</definedName>
    <definedName name="____CAN499" localSheetId="2">[14]PROCTOR!#REF!</definedName>
    <definedName name="____CAN499" localSheetId="1">[14]PROCTOR!#REF!</definedName>
    <definedName name="____CAN499">[14]PROCTOR!#REF!</definedName>
    <definedName name="____CAN500" localSheetId="2">[14]PROCTOR!#REF!</definedName>
    <definedName name="____CAN500" localSheetId="1">[14]PROCTOR!#REF!</definedName>
    <definedName name="____CAN500">[14]PROCTOR!#REF!</definedName>
    <definedName name="____CDG100" localSheetId="2">#REF!</definedName>
    <definedName name="____CDG100" localSheetId="1">#REF!</definedName>
    <definedName name="____CDG100">#REF!</definedName>
    <definedName name="____CDG250" localSheetId="2">#REF!</definedName>
    <definedName name="____CDG250" localSheetId="1">#REF!</definedName>
    <definedName name="____CDG250">#REF!</definedName>
    <definedName name="____CDG50" localSheetId="2">#REF!</definedName>
    <definedName name="____CDG50" localSheetId="1">#REF!</definedName>
    <definedName name="____CDG50">#REF!</definedName>
    <definedName name="____CDG500" localSheetId="2">#REF!</definedName>
    <definedName name="____CDG500" localSheetId="1">#REF!</definedName>
    <definedName name="____CDG500">#REF!</definedName>
    <definedName name="____CEM53" localSheetId="2">#REF!</definedName>
    <definedName name="____CEM53" localSheetId="1">#REF!</definedName>
    <definedName name="____CEM53">#REF!</definedName>
    <definedName name="____CRN3" localSheetId="2">#REF!</definedName>
    <definedName name="____CRN3" localSheetId="1">#REF!</definedName>
    <definedName name="____CRN3">#REF!</definedName>
    <definedName name="____CRN35" localSheetId="2">#REF!</definedName>
    <definedName name="____CRN35" localSheetId="1">#REF!</definedName>
    <definedName name="____CRN35">#REF!</definedName>
    <definedName name="____CRN80" localSheetId="2">#REF!</definedName>
    <definedName name="____CRN80" localSheetId="1">#REF!</definedName>
    <definedName name="____CRN80">#REF!</definedName>
    <definedName name="____dec05" localSheetId="2" hidden="1">{"'Sheet1'!$A$4386:$N$4591"}</definedName>
    <definedName name="____dec05" localSheetId="1" hidden="1">{"'Sheet1'!$A$4386:$N$4591"}</definedName>
    <definedName name="____dec05" hidden="1">{"'Sheet1'!$A$4386:$N$4591"}</definedName>
    <definedName name="____doc1" localSheetId="2">#REF!</definedName>
    <definedName name="____doc1" localSheetId="1">#REF!</definedName>
    <definedName name="____doc1">#REF!</definedName>
    <definedName name="____DOZ50" localSheetId="2">#REF!</definedName>
    <definedName name="____DOZ50" localSheetId="1">#REF!</definedName>
    <definedName name="____DOZ50">#REF!</definedName>
    <definedName name="____DOZ80" localSheetId="2">#REF!</definedName>
    <definedName name="____DOZ80" localSheetId="1">#REF!</definedName>
    <definedName name="____DOZ80">#REF!</definedName>
    <definedName name="____EXC10">'[23]21-Rate Analysis-1'!$E$53</definedName>
    <definedName name="____EXC20">'[29]21-Rate Analysis-1'!$E$50</definedName>
    <definedName name="____EXC7">'[23]21-Rate Analysis-1'!$E$54</definedName>
    <definedName name="____ExV200" localSheetId="2">#REF!</definedName>
    <definedName name="____ExV200" localSheetId="1">#REF!</definedName>
    <definedName name="____ExV200">#REF!</definedName>
    <definedName name="____GEN100" localSheetId="2">#REF!</definedName>
    <definedName name="____GEN100" localSheetId="1">#REF!</definedName>
    <definedName name="____GEN100">#REF!</definedName>
    <definedName name="____GEN250" localSheetId="2">#REF!</definedName>
    <definedName name="____GEN250" localSheetId="1">#REF!</definedName>
    <definedName name="____GEN250">#REF!</definedName>
    <definedName name="____GEN325" localSheetId="2">#REF!</definedName>
    <definedName name="____GEN325" localSheetId="1">#REF!</definedName>
    <definedName name="____GEN325">#REF!</definedName>
    <definedName name="____GEN380" localSheetId="2">#REF!</definedName>
    <definedName name="____GEN380" localSheetId="1">#REF!</definedName>
    <definedName name="____GEN380">#REF!</definedName>
    <definedName name="____GSB1" localSheetId="2">#REF!</definedName>
    <definedName name="____GSB1" localSheetId="1">#REF!</definedName>
    <definedName name="____GSB1">#REF!</definedName>
    <definedName name="____GSB2" localSheetId="2">#REF!</definedName>
    <definedName name="____GSB2" localSheetId="1">#REF!</definedName>
    <definedName name="____GSB2">#REF!</definedName>
    <definedName name="____GSB3" localSheetId="2">#REF!</definedName>
    <definedName name="____GSB3" localSheetId="1">#REF!</definedName>
    <definedName name="____GSB3">#REF!</definedName>
    <definedName name="____HMP1" localSheetId="2">#REF!</definedName>
    <definedName name="____HMP1" localSheetId="1">#REF!</definedName>
    <definedName name="____HMP1">#REF!</definedName>
    <definedName name="____HMP2" localSheetId="2">#REF!</definedName>
    <definedName name="____HMP2" localSheetId="1">#REF!</definedName>
    <definedName name="____HMP2">#REF!</definedName>
    <definedName name="____HMP3" localSheetId="2">#REF!</definedName>
    <definedName name="____HMP3" localSheetId="1">#REF!</definedName>
    <definedName name="____HMP3">#REF!</definedName>
    <definedName name="____HMP4" localSheetId="2">#REF!</definedName>
    <definedName name="____HMP4" localSheetId="1">#REF!</definedName>
    <definedName name="____HMP4">#REF!</definedName>
    <definedName name="____Ki1" localSheetId="2">#REF!</definedName>
    <definedName name="____Ki1" localSheetId="1">#REF!</definedName>
    <definedName name="____Ki1">#REF!</definedName>
    <definedName name="____Ki2" localSheetId="2">#REF!</definedName>
    <definedName name="____Ki2" localSheetId="1">#REF!</definedName>
    <definedName name="____Ki2">#REF!</definedName>
    <definedName name="____lb1" localSheetId="2">#REF!</definedName>
    <definedName name="____lb1" localSheetId="1">#REF!</definedName>
    <definedName name="____lb1">#REF!</definedName>
    <definedName name="____lb2" localSheetId="2">#REF!</definedName>
    <definedName name="____lb2" localSheetId="1">#REF!</definedName>
    <definedName name="____lb2">#REF!</definedName>
    <definedName name="____mac2">200</definedName>
    <definedName name="____MAN1" localSheetId="2">#REF!</definedName>
    <definedName name="____MAN1" localSheetId="1">#REF!</definedName>
    <definedName name="____MAN1">#REF!</definedName>
    <definedName name="____MIX10" localSheetId="2">#REF!</definedName>
    <definedName name="____MIX10" localSheetId="1">#REF!</definedName>
    <definedName name="____MIX10">#REF!</definedName>
    <definedName name="____MIX15" localSheetId="2">#REF!</definedName>
    <definedName name="____MIX15" localSheetId="1">#REF!</definedName>
    <definedName name="____MIX15">#REF!</definedName>
    <definedName name="____MIX15150" localSheetId="2">'[4]Mix Design'!#REF!</definedName>
    <definedName name="____MIX15150" localSheetId="1">'[4]Mix Design'!#REF!</definedName>
    <definedName name="____MIX15150">'[4]Mix Design'!#REF!</definedName>
    <definedName name="____MIX1540">'[4]Mix Design'!$P$11</definedName>
    <definedName name="____MIX1580" localSheetId="2">'[4]Mix Design'!#REF!</definedName>
    <definedName name="____MIX1580" localSheetId="1">'[4]Mix Design'!#REF!</definedName>
    <definedName name="____MIX1580">'[4]Mix Design'!#REF!</definedName>
    <definedName name="____MIX2">'[5]Mix Design'!$P$12</definedName>
    <definedName name="____MIX20" localSheetId="2">#REF!</definedName>
    <definedName name="____MIX20" localSheetId="1">#REF!</definedName>
    <definedName name="____MIX20">#REF!</definedName>
    <definedName name="____MIX2020">'[4]Mix Design'!$P$12</definedName>
    <definedName name="____MIX2040">'[4]Mix Design'!$P$13</definedName>
    <definedName name="____MIX25" localSheetId="2">#REF!</definedName>
    <definedName name="____MIX25" localSheetId="1">#REF!</definedName>
    <definedName name="____MIX25">#REF!</definedName>
    <definedName name="____MIX2540">'[4]Mix Design'!$P$15</definedName>
    <definedName name="____Mix255">'[6]Mix Design'!$P$13</definedName>
    <definedName name="____MIX30" localSheetId="2">#REF!</definedName>
    <definedName name="____MIX30" localSheetId="1">#REF!</definedName>
    <definedName name="____MIX30">#REF!</definedName>
    <definedName name="____MIX35" localSheetId="2">#REF!</definedName>
    <definedName name="____MIX35" localSheetId="1">#REF!</definedName>
    <definedName name="____MIX35">#REF!</definedName>
    <definedName name="____MIX40" localSheetId="2">#REF!</definedName>
    <definedName name="____MIX40" localSheetId="1">#REF!</definedName>
    <definedName name="____MIX40">#REF!</definedName>
    <definedName name="____MIX45" localSheetId="2">'[4]Mix Design'!#REF!</definedName>
    <definedName name="____MIX45" localSheetId="1">'[4]Mix Design'!#REF!</definedName>
    <definedName name="____MIX45">'[4]Mix Design'!#REF!</definedName>
    <definedName name="____mm1" localSheetId="2">#REF!</definedName>
    <definedName name="____mm1" localSheetId="1">#REF!</definedName>
    <definedName name="____mm1">#REF!</definedName>
    <definedName name="____mm2" localSheetId="2">#REF!</definedName>
    <definedName name="____mm2" localSheetId="1">#REF!</definedName>
    <definedName name="____mm2">#REF!</definedName>
    <definedName name="____mm3" localSheetId="2">#REF!</definedName>
    <definedName name="____mm3" localSheetId="1">#REF!</definedName>
    <definedName name="____mm3">#REF!</definedName>
    <definedName name="____MUR5" localSheetId="2">#REF!</definedName>
    <definedName name="____MUR5" localSheetId="1">#REF!</definedName>
    <definedName name="____MUR5">#REF!</definedName>
    <definedName name="____MUR8" localSheetId="2">#REF!</definedName>
    <definedName name="____MUR8" localSheetId="1">#REF!</definedName>
    <definedName name="____MUR8">#REF!</definedName>
    <definedName name="____OPC43" localSheetId="2">#REF!</definedName>
    <definedName name="____OPC43" localSheetId="1">#REF!</definedName>
    <definedName name="____OPC43">#REF!</definedName>
    <definedName name="____PB1" localSheetId="2">#REF!</definedName>
    <definedName name="____PB1" localSheetId="1">#REF!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2">#REF!</definedName>
    <definedName name="____SH5" localSheetId="1">#REF!</definedName>
    <definedName name="____SH5">#REF!</definedName>
    <definedName name="____t1" localSheetId="2">#REF!</definedName>
    <definedName name="____t1" localSheetId="1">#REF!</definedName>
    <definedName name="____t1">#REF!</definedName>
    <definedName name="____tab1" localSheetId="2">#REF!</definedName>
    <definedName name="____tab1" localSheetId="1">#REF!</definedName>
    <definedName name="____tab1">#REF!</definedName>
    <definedName name="____tab2" localSheetId="2">#REF!</definedName>
    <definedName name="____tab2" localSheetId="1">#REF!</definedName>
    <definedName name="____tab2">#REF!</definedName>
    <definedName name="____TB2" localSheetId="2">#REF!</definedName>
    <definedName name="____TB2" localSheetId="1">#REF!</definedName>
    <definedName name="____TB2">#REF!</definedName>
    <definedName name="____TIP1" localSheetId="2">#REF!</definedName>
    <definedName name="____TIP1" localSheetId="1">#REF!</definedName>
    <definedName name="____TIP1">#REF!</definedName>
    <definedName name="____TIP2" localSheetId="2">#REF!</definedName>
    <definedName name="____TIP2" localSheetId="1">#REF!</definedName>
    <definedName name="____TIP2">#REF!</definedName>
    <definedName name="____TIP3" localSheetId="2">#REF!</definedName>
    <definedName name="____TIP3" localSheetId="1">#REF!</definedName>
    <definedName name="____TIP3">#REF!</definedName>
    <definedName name="___A1" localSheetId="2">#REF!</definedName>
    <definedName name="___A1" localSheetId="1">#REF!</definedName>
    <definedName name="___A1">#REF!</definedName>
    <definedName name="___A65537" localSheetId="2">#REF!</definedName>
    <definedName name="___A65537" localSheetId="1">#REF!</definedName>
    <definedName name="___A65537">#REF!</definedName>
    <definedName name="___A655600" localSheetId="2">#REF!</definedName>
    <definedName name="___A655600" localSheetId="1">#REF!</definedName>
    <definedName name="___A655600">#REF!</definedName>
    <definedName name="___A8" localSheetId="2">#REF!</definedName>
    <definedName name="___A8" localSheetId="1">#REF!</definedName>
    <definedName name="___A8">#REF!</definedName>
    <definedName name="___ABM10" localSheetId="2">#REF!</definedName>
    <definedName name="___ABM10" localSheetId="1">#REF!</definedName>
    <definedName name="___ABM10">#REF!</definedName>
    <definedName name="___ABM40" localSheetId="2">#REF!</definedName>
    <definedName name="___ABM40" localSheetId="1">#REF!</definedName>
    <definedName name="___ABM40">#REF!</definedName>
    <definedName name="___ABM6" localSheetId="2">#REF!</definedName>
    <definedName name="___ABM6" localSheetId="1">#REF!</definedName>
    <definedName name="___ABM6">#REF!</definedName>
    <definedName name="___ACB10" localSheetId="2">#REF!</definedName>
    <definedName name="___ACB10" localSheetId="1">#REF!</definedName>
    <definedName name="___ACB10">#REF!</definedName>
    <definedName name="___ACB20" localSheetId="2">#REF!</definedName>
    <definedName name="___ACB20" localSheetId="1">#REF!</definedName>
    <definedName name="___ACB20">#REF!</definedName>
    <definedName name="___ACR10" localSheetId="2">#REF!</definedName>
    <definedName name="___ACR10" localSheetId="1">#REF!</definedName>
    <definedName name="___ACR10">#REF!</definedName>
    <definedName name="___ACR20" localSheetId="2">#REF!</definedName>
    <definedName name="___ACR20" localSheetId="1">#REF!</definedName>
    <definedName name="___ACR20">#REF!</definedName>
    <definedName name="___AGG10" localSheetId="2">#REF!</definedName>
    <definedName name="___AGG10" localSheetId="1">#REF!</definedName>
    <definedName name="___AGG10">#REF!</definedName>
    <definedName name="___AGG40" localSheetId="2">#REF!</definedName>
    <definedName name="___AGG40" localSheetId="1">#REF!</definedName>
    <definedName name="___AGG40">#REF!</definedName>
    <definedName name="___AGG6" localSheetId="2">#REF!</definedName>
    <definedName name="___AGG6" localSheetId="1">#REF!</definedName>
    <definedName name="___AGG6">#REF!</definedName>
    <definedName name="___ash1" localSheetId="2">[13]ANAL!#REF!</definedName>
    <definedName name="___ash1" localSheetId="1">[13]ANAL!#REF!</definedName>
    <definedName name="___ash1">[13]ANAL!#REF!</definedName>
    <definedName name="___AWM10" localSheetId="2">#REF!</definedName>
    <definedName name="___AWM10" localSheetId="1">#REF!</definedName>
    <definedName name="___AWM10">#REF!</definedName>
    <definedName name="___AWM40" localSheetId="2">#REF!</definedName>
    <definedName name="___AWM40" localSheetId="1">#REF!</definedName>
    <definedName name="___AWM40">#REF!</definedName>
    <definedName name="___AWM6" localSheetId="2">#REF!</definedName>
    <definedName name="___AWM6" localSheetId="1">#REF!</definedName>
    <definedName name="___AWM6">#REF!</definedName>
    <definedName name="___b111121" localSheetId="2">#REF!</definedName>
    <definedName name="___b111121" localSheetId="1">#REF!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[14]PROCTOR!#REF!</definedName>
    <definedName name="___CAN458" localSheetId="1">[14]PROCTOR!#REF!</definedName>
    <definedName name="___CAN458">[14]PROCTOR!#REF!</definedName>
    <definedName name="___CAN486" localSheetId="2">[14]PROCTOR!#REF!</definedName>
    <definedName name="___CAN486" localSheetId="1">[14]PROCTOR!#REF!</definedName>
    <definedName name="___CAN486">[14]PROCTOR!#REF!</definedName>
    <definedName name="___CAN487" localSheetId="2">[14]PROCTOR!#REF!</definedName>
    <definedName name="___CAN487" localSheetId="1">[14]PROCTOR!#REF!</definedName>
    <definedName name="___CAN487">[14]PROCTOR!#REF!</definedName>
    <definedName name="___CAN488" localSheetId="2">[14]PROCTOR!#REF!</definedName>
    <definedName name="___CAN488" localSheetId="1">[14]PROCTOR!#REF!</definedName>
    <definedName name="___CAN488">[14]PROCTOR!#REF!</definedName>
    <definedName name="___CAN489" localSheetId="2">[14]PROCTOR!#REF!</definedName>
    <definedName name="___CAN489" localSheetId="1">[14]PROCTOR!#REF!</definedName>
    <definedName name="___CAN489">[14]PROCTOR!#REF!</definedName>
    <definedName name="___CAN490" localSheetId="2">[14]PROCTOR!#REF!</definedName>
    <definedName name="___CAN490" localSheetId="1">[14]PROCTOR!#REF!</definedName>
    <definedName name="___CAN490">[14]PROCTOR!#REF!</definedName>
    <definedName name="___CAN491" localSheetId="2">[14]PROCTOR!#REF!</definedName>
    <definedName name="___CAN491" localSheetId="1">[14]PROCTOR!#REF!</definedName>
    <definedName name="___CAN491">[14]PROCTOR!#REF!</definedName>
    <definedName name="___CAN492" localSheetId="2">[14]PROCTOR!#REF!</definedName>
    <definedName name="___CAN492" localSheetId="1">[14]PROCTOR!#REF!</definedName>
    <definedName name="___CAN492">[14]PROCTOR!#REF!</definedName>
    <definedName name="___CAN493" localSheetId="2">[14]PROCTOR!#REF!</definedName>
    <definedName name="___CAN493" localSheetId="1">[14]PROCTOR!#REF!</definedName>
    <definedName name="___CAN493">[14]PROCTOR!#REF!</definedName>
    <definedName name="___CAN494" localSheetId="2">[14]PROCTOR!#REF!</definedName>
    <definedName name="___CAN494" localSheetId="1">[14]PROCTOR!#REF!</definedName>
    <definedName name="___CAN494">[14]PROCTOR!#REF!</definedName>
    <definedName name="___CAN495" localSheetId="2">[14]PROCTOR!#REF!</definedName>
    <definedName name="___CAN495" localSheetId="1">[14]PROCTOR!#REF!</definedName>
    <definedName name="___CAN495">[14]PROCTOR!#REF!</definedName>
    <definedName name="___CAN496" localSheetId="2">[14]PROCTOR!#REF!</definedName>
    <definedName name="___CAN496" localSheetId="1">[14]PROCTOR!#REF!</definedName>
    <definedName name="___CAN496">[14]PROCTOR!#REF!</definedName>
    <definedName name="___CAN497" localSheetId="2">[14]PROCTOR!#REF!</definedName>
    <definedName name="___CAN497" localSheetId="1">[14]PROCTOR!#REF!</definedName>
    <definedName name="___CAN497">[14]PROCTOR!#REF!</definedName>
    <definedName name="___CAN498" localSheetId="2">[14]PROCTOR!#REF!</definedName>
    <definedName name="___CAN498" localSheetId="1">[14]PROCTOR!#REF!</definedName>
    <definedName name="___CAN498">[14]PROCTOR!#REF!</definedName>
    <definedName name="___CAN499" localSheetId="2">[14]PROCTOR!#REF!</definedName>
    <definedName name="___CAN499" localSheetId="1">[14]PROCTOR!#REF!</definedName>
    <definedName name="___CAN499">[14]PROCTOR!#REF!</definedName>
    <definedName name="___CAN500" localSheetId="2">[14]PROCTOR!#REF!</definedName>
    <definedName name="___CAN500" localSheetId="1">[14]PROCTOR!#REF!</definedName>
    <definedName name="___CAN500">[14]PROCTOR!#REF!</definedName>
    <definedName name="___CDG100" localSheetId="2">#REF!</definedName>
    <definedName name="___CDG100" localSheetId="1">#REF!</definedName>
    <definedName name="___CDG100">#REF!</definedName>
    <definedName name="___CDG250" localSheetId="2">#REF!</definedName>
    <definedName name="___CDG250" localSheetId="1">#REF!</definedName>
    <definedName name="___CDG250">#REF!</definedName>
    <definedName name="___CDG50" localSheetId="2">#REF!</definedName>
    <definedName name="___CDG50" localSheetId="1">#REF!</definedName>
    <definedName name="___CDG50">#REF!</definedName>
    <definedName name="___CDG500" localSheetId="2">#REF!</definedName>
    <definedName name="___CDG500" localSheetId="1">#REF!</definedName>
    <definedName name="___CDG500">#REF!</definedName>
    <definedName name="___CEM53" localSheetId="2">#REF!</definedName>
    <definedName name="___CEM53" localSheetId="1">#REF!</definedName>
    <definedName name="___CEM53">#REF!</definedName>
    <definedName name="___CRN3" localSheetId="2">#REF!</definedName>
    <definedName name="___CRN3" localSheetId="1">#REF!</definedName>
    <definedName name="___CRN3">#REF!</definedName>
    <definedName name="___CRN35" localSheetId="2">#REF!</definedName>
    <definedName name="___CRN35" localSheetId="1">#REF!</definedName>
    <definedName name="___CRN35">#REF!</definedName>
    <definedName name="___CRN80" localSheetId="2">#REF!</definedName>
    <definedName name="___CRN80" localSheetId="1">#REF!</definedName>
    <definedName name="___CRN80">#REF!</definedName>
    <definedName name="___dec05" localSheetId="2" hidden="1">{"'Sheet1'!$A$4386:$N$4591"}</definedName>
    <definedName name="___dec05" localSheetId="1" hidden="1">{"'Sheet1'!$A$4386:$N$4591"}</definedName>
    <definedName name="___dec05" hidden="1">{"'Sheet1'!$A$4386:$N$4591"}</definedName>
    <definedName name="___DIN217" localSheetId="2">#REF!</definedName>
    <definedName name="___DIN217" localSheetId="1">#REF!</definedName>
    <definedName name="___DIN217">#REF!</definedName>
    <definedName name="___DOZ50" localSheetId="2">#REF!</definedName>
    <definedName name="___DOZ50" localSheetId="1">#REF!</definedName>
    <definedName name="___DOZ50">#REF!</definedName>
    <definedName name="___DOZ80" localSheetId="2">#REF!</definedName>
    <definedName name="___DOZ80" localSheetId="1">#REF!</definedName>
    <definedName name="___DOZ80">#REF!</definedName>
    <definedName name="___EXC10">'[23]21-Rate Analysis-1'!$E$53</definedName>
    <definedName name="___EXC20">'[23]21-Rate Analysis-1'!$E$51</definedName>
    <definedName name="___EXC7">'[23]21-Rate Analysis-1'!$E$54</definedName>
    <definedName name="___ExV200" localSheetId="2">#REF!</definedName>
    <definedName name="___ExV200" localSheetId="1">#REF!</definedName>
    <definedName name="___ExV200">#REF!</definedName>
    <definedName name="___GEN100" localSheetId="2">#REF!</definedName>
    <definedName name="___GEN100" localSheetId="1">#REF!</definedName>
    <definedName name="___GEN100">#REF!</definedName>
    <definedName name="___GEN250" localSheetId="2">#REF!</definedName>
    <definedName name="___GEN250" localSheetId="1">#REF!</definedName>
    <definedName name="___GEN250">#REF!</definedName>
    <definedName name="___GEN325" localSheetId="2">#REF!</definedName>
    <definedName name="___GEN325" localSheetId="1">#REF!</definedName>
    <definedName name="___GEN325">#REF!</definedName>
    <definedName name="___GEN380" localSheetId="2">#REF!</definedName>
    <definedName name="___GEN380" localSheetId="1">#REF!</definedName>
    <definedName name="___GEN380">#REF!</definedName>
    <definedName name="___GSB1" localSheetId="2">#REF!</definedName>
    <definedName name="___GSB1" localSheetId="1">#REF!</definedName>
    <definedName name="___GSB1">#REF!</definedName>
    <definedName name="___GSB2" localSheetId="2">#REF!</definedName>
    <definedName name="___GSB2" localSheetId="1">#REF!</definedName>
    <definedName name="___GSB2">#REF!</definedName>
    <definedName name="___GSB3" localSheetId="2">#REF!</definedName>
    <definedName name="___GSB3" localSheetId="1">#REF!</definedName>
    <definedName name="___GSB3">#REF!</definedName>
    <definedName name="___HMP1" localSheetId="2">#REF!</definedName>
    <definedName name="___HMP1" localSheetId="1">#REF!</definedName>
    <definedName name="___HMP1">#REF!</definedName>
    <definedName name="___HMP2" localSheetId="2">#REF!</definedName>
    <definedName name="___HMP2" localSheetId="1">#REF!</definedName>
    <definedName name="___HMP2">#REF!</definedName>
    <definedName name="___HMP3" localSheetId="2">#REF!</definedName>
    <definedName name="___HMP3" localSheetId="1">#REF!</definedName>
    <definedName name="___HMP3">#REF!</definedName>
    <definedName name="___HMP4" localSheetId="2">#REF!</definedName>
    <definedName name="___HMP4" localSheetId="1">#REF!</definedName>
    <definedName name="___HMP4">#REF!</definedName>
    <definedName name="___Ki1" localSheetId="2">#REF!</definedName>
    <definedName name="___Ki1" localSheetId="1">#REF!</definedName>
    <definedName name="___Ki1">#REF!</definedName>
    <definedName name="___Ki2" localSheetId="2">#REF!</definedName>
    <definedName name="___Ki2" localSheetId="1">#REF!</definedName>
    <definedName name="___Ki2">#REF!</definedName>
    <definedName name="___lb1" localSheetId="2">#REF!</definedName>
    <definedName name="___lb1" localSheetId="1">#REF!</definedName>
    <definedName name="___lb1">#REF!</definedName>
    <definedName name="___lb2" localSheetId="2">#REF!</definedName>
    <definedName name="___lb2" localSheetId="1">#REF!</definedName>
    <definedName name="___lb2">#REF!</definedName>
    <definedName name="___mac2">200</definedName>
    <definedName name="___MAN1" localSheetId="2">#REF!</definedName>
    <definedName name="___MAN1" localSheetId="1">#REF!</definedName>
    <definedName name="___MAN1">#REF!</definedName>
    <definedName name="___MIX10" localSheetId="2">#REF!</definedName>
    <definedName name="___MIX10" localSheetId="1">#REF!</definedName>
    <definedName name="___MIX10">#REF!</definedName>
    <definedName name="___MIX15" localSheetId="2">#REF!</definedName>
    <definedName name="___MIX15" localSheetId="1">#REF!</definedName>
    <definedName name="___MIX15">#REF!</definedName>
    <definedName name="___MIX15150" localSheetId="2">'[4]Mix Design'!#REF!</definedName>
    <definedName name="___MIX15150" localSheetId="1">'[4]Mix Design'!#REF!</definedName>
    <definedName name="___MIX15150">'[4]Mix Design'!#REF!</definedName>
    <definedName name="___MIX1540">'[4]Mix Design'!$P$11</definedName>
    <definedName name="___MIX1580" localSheetId="2">'[4]Mix Design'!#REF!</definedName>
    <definedName name="___MIX1580" localSheetId="1">'[4]Mix Design'!#REF!</definedName>
    <definedName name="___MIX1580">'[4]Mix Design'!#REF!</definedName>
    <definedName name="___MIX2">'[5]Mix Design'!$P$12</definedName>
    <definedName name="___MIX20" localSheetId="2">#REF!</definedName>
    <definedName name="___MIX20" localSheetId="1">#REF!</definedName>
    <definedName name="___MIX20">#REF!</definedName>
    <definedName name="___MIX2020">'[4]Mix Design'!$P$12</definedName>
    <definedName name="___MIX2040">'[4]Mix Design'!$P$13</definedName>
    <definedName name="___MIX25" localSheetId="2">#REF!</definedName>
    <definedName name="___MIX25" localSheetId="1">#REF!</definedName>
    <definedName name="___MIX25">#REF!</definedName>
    <definedName name="___MIX2540">'[4]Mix Design'!$P$15</definedName>
    <definedName name="___Mix255">'[6]Mix Design'!$P$13</definedName>
    <definedName name="___MIX30" localSheetId="2">#REF!</definedName>
    <definedName name="___MIX30" localSheetId="1">#REF!</definedName>
    <definedName name="___MIX30">#REF!</definedName>
    <definedName name="___MIX35" localSheetId="2">#REF!</definedName>
    <definedName name="___MIX35" localSheetId="1">#REF!</definedName>
    <definedName name="___MIX35">#REF!</definedName>
    <definedName name="___MIX40" localSheetId="2">#REF!</definedName>
    <definedName name="___MIX40" localSheetId="1">#REF!</definedName>
    <definedName name="___MIX40">#REF!</definedName>
    <definedName name="___MIX45" localSheetId="2">'[4]Mix Design'!#REF!</definedName>
    <definedName name="___MIX45" localSheetId="1">'[4]Mix Design'!#REF!</definedName>
    <definedName name="___MIX45">'[4]Mix Design'!#REF!</definedName>
    <definedName name="___mm1" localSheetId="2">#REF!</definedName>
    <definedName name="___mm1" localSheetId="1">#REF!</definedName>
    <definedName name="___mm1">#REF!</definedName>
    <definedName name="___mm2" localSheetId="2">#REF!</definedName>
    <definedName name="___mm2" localSheetId="1">#REF!</definedName>
    <definedName name="___mm2">#REF!</definedName>
    <definedName name="___mm3" localSheetId="2">#REF!</definedName>
    <definedName name="___mm3" localSheetId="1">#REF!</definedName>
    <definedName name="___mm3">#REF!</definedName>
    <definedName name="___MUR5" localSheetId="2">#REF!</definedName>
    <definedName name="___MUR5" localSheetId="1">#REF!</definedName>
    <definedName name="___MUR5">#REF!</definedName>
    <definedName name="___MUR8" localSheetId="2">#REF!</definedName>
    <definedName name="___MUR8" localSheetId="1">#REF!</definedName>
    <definedName name="___MUR8">#REF!</definedName>
    <definedName name="___OPC43" localSheetId="2">#REF!</definedName>
    <definedName name="___OPC43" localSheetId="1">#REF!</definedName>
    <definedName name="___OPC43">#REF!</definedName>
    <definedName name="___PB1" localSheetId="2">#REF!</definedName>
    <definedName name="___PB1" localSheetId="1">#REF!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2">#REF!</definedName>
    <definedName name="___SH5" localSheetId="1">#REF!</definedName>
    <definedName name="___SH5">#REF!</definedName>
    <definedName name="___tab1" localSheetId="2">#REF!</definedName>
    <definedName name="___tab1" localSheetId="1">#REF!</definedName>
    <definedName name="___tab1">#REF!</definedName>
    <definedName name="___tab2" localSheetId="2">#REF!</definedName>
    <definedName name="___tab2" localSheetId="1">#REF!</definedName>
    <definedName name="___tab2">#REF!</definedName>
    <definedName name="___TB2" localSheetId="2">#REF!</definedName>
    <definedName name="___TB2" localSheetId="1">#REF!</definedName>
    <definedName name="___TB2">#REF!</definedName>
    <definedName name="___TIP1" localSheetId="2">#REF!</definedName>
    <definedName name="___TIP1" localSheetId="1">#REF!</definedName>
    <definedName name="___TIP1">#REF!</definedName>
    <definedName name="___TIP2" localSheetId="2">#REF!</definedName>
    <definedName name="___TIP2" localSheetId="1">#REF!</definedName>
    <definedName name="___TIP2">#REF!</definedName>
    <definedName name="___TIP3" localSheetId="2">#REF!</definedName>
    <definedName name="___TIP3" localSheetId="1">#REF!</definedName>
    <definedName name="___TIP3">#REF!</definedName>
    <definedName name="__12" localSheetId="2">#REF!</definedName>
    <definedName name="__12" localSheetId="1">#REF!</definedName>
    <definedName name="__12">#REF!</definedName>
    <definedName name="__123Graph_A" hidden="1">[30]TTL!$G$31:$AU$31</definedName>
    <definedName name="__123Graph_B" localSheetId="2" hidden="1">'[31]P-Ins &amp; Bonds'!#REF!</definedName>
    <definedName name="__123Graph_B" localSheetId="1" hidden="1">'[31]P-Ins &amp; Bonds'!#REF!</definedName>
    <definedName name="__123Graph_B" hidden="1">'[31]P-Ins &amp; Bonds'!#REF!</definedName>
    <definedName name="__123Graph_C" hidden="1">[30]TTL!$G$37:$AU$37</definedName>
    <definedName name="__123Graph_D" localSheetId="2" hidden="1">'[31]P-Ins &amp; Bonds'!#REF!</definedName>
    <definedName name="__123Graph_D" localSheetId="1" hidden="1">'[31]P-Ins &amp; Bonds'!#REF!</definedName>
    <definedName name="__123Graph_D" hidden="1">'[31]P-Ins &amp; Bonds'!#REF!</definedName>
    <definedName name="__123Graph_E" localSheetId="2" hidden="1">'[31]P-Ins &amp; Bonds'!#REF!</definedName>
    <definedName name="__123Graph_E" localSheetId="1" hidden="1">'[31]P-Ins &amp; Bonds'!#REF!</definedName>
    <definedName name="__123Graph_E" hidden="1">'[31]P-Ins &amp; Bonds'!#REF!</definedName>
    <definedName name="__123Graph_F" localSheetId="2" hidden="1">'[31]P-Ins &amp; Bonds'!#REF!</definedName>
    <definedName name="__123Graph_F" localSheetId="1" hidden="1">'[31]P-Ins &amp; Bonds'!#REF!</definedName>
    <definedName name="__123Graph_F" hidden="1">'[31]P-Ins &amp; Bonds'!#REF!</definedName>
    <definedName name="__123Graph_X" hidden="1">[30]TTL!$G$6:$AU$6</definedName>
    <definedName name="__A1" localSheetId="2">#REF!</definedName>
    <definedName name="__A1" localSheetId="1">#REF!</definedName>
    <definedName name="__A1">#REF!</definedName>
    <definedName name="__A65537" localSheetId="2">#REF!</definedName>
    <definedName name="__A65537" localSheetId="1">#REF!</definedName>
    <definedName name="__A65537">#REF!</definedName>
    <definedName name="__A655600" localSheetId="2">#REF!</definedName>
    <definedName name="__A655600" localSheetId="1">#REF!</definedName>
    <definedName name="__A655600">#REF!</definedName>
    <definedName name="__A8" localSheetId="2">#REF!</definedName>
    <definedName name="__A8" localSheetId="1">#REF!</definedName>
    <definedName name="__A8">#REF!</definedName>
    <definedName name="__ABM10" localSheetId="2">#REF!</definedName>
    <definedName name="__ABM10" localSheetId="1">#REF!</definedName>
    <definedName name="__ABM10">#REF!</definedName>
    <definedName name="__ABM40" localSheetId="2">#REF!</definedName>
    <definedName name="__ABM40" localSheetId="1">#REF!</definedName>
    <definedName name="__ABM40">#REF!</definedName>
    <definedName name="__ABM6" localSheetId="2">#REF!</definedName>
    <definedName name="__ABM6" localSheetId="1">#REF!</definedName>
    <definedName name="__ABM6">#REF!</definedName>
    <definedName name="__ACB10" localSheetId="2">#REF!</definedName>
    <definedName name="__ACB10" localSheetId="1">#REF!</definedName>
    <definedName name="__ACB10">#REF!</definedName>
    <definedName name="__ACB20" localSheetId="2">#REF!</definedName>
    <definedName name="__ACB20" localSheetId="1">#REF!</definedName>
    <definedName name="__ACB20">#REF!</definedName>
    <definedName name="__ACR10" localSheetId="2">#REF!</definedName>
    <definedName name="__ACR10" localSheetId="1">#REF!</definedName>
    <definedName name="__ACR10">#REF!</definedName>
    <definedName name="__ACR20" localSheetId="2">#REF!</definedName>
    <definedName name="__ACR20" localSheetId="1">#REF!</definedName>
    <definedName name="__ACR20">#REF!</definedName>
    <definedName name="__AGG10" localSheetId="2">#REF!</definedName>
    <definedName name="__AGG10" localSheetId="1">#REF!</definedName>
    <definedName name="__AGG10">#REF!</definedName>
    <definedName name="__AGG40" localSheetId="2">#REF!</definedName>
    <definedName name="__AGG40" localSheetId="1">#REF!</definedName>
    <definedName name="__AGG40">#REF!</definedName>
    <definedName name="__AGG6" localSheetId="2">#REF!</definedName>
    <definedName name="__AGG6" localSheetId="1">#REF!</definedName>
    <definedName name="__AGG6">#REF!</definedName>
    <definedName name="__ash1" localSheetId="2">[13]ANAL!#REF!</definedName>
    <definedName name="__ash1" localSheetId="1">[13]ANAL!#REF!</definedName>
    <definedName name="__ash1">[13]ANAL!#REF!</definedName>
    <definedName name="__AWM10" localSheetId="2">#REF!</definedName>
    <definedName name="__AWM10" localSheetId="1">#REF!</definedName>
    <definedName name="__AWM10">#REF!</definedName>
    <definedName name="__AWM40" localSheetId="2">#REF!</definedName>
    <definedName name="__AWM40" localSheetId="1">#REF!</definedName>
    <definedName name="__AWM40">#REF!</definedName>
    <definedName name="__AWM6" localSheetId="2">#REF!</definedName>
    <definedName name="__AWM6" localSheetId="1">#REF!</definedName>
    <definedName name="__AWM6">#REF!</definedName>
    <definedName name="__b111121" localSheetId="2">#REF!</definedName>
    <definedName name="__b111121" localSheetId="1">#REF!</definedName>
    <definedName name="__b111121">#REF!</definedName>
    <definedName name="__BOQ3" localSheetId="2">{#N/A,#N/A,FALSE,"mpph1";#N/A,#N/A,FALSE,"mpmseb";#N/A,#N/A,FALSE,"mpph2"}</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[14]PROCTOR!#REF!</definedName>
    <definedName name="__CAN458" localSheetId="1">[14]PROCTOR!#REF!</definedName>
    <definedName name="__CAN458">[14]PROCTOR!#REF!</definedName>
    <definedName name="__CAN486" localSheetId="2">[14]PROCTOR!#REF!</definedName>
    <definedName name="__CAN486" localSheetId="1">[14]PROCTOR!#REF!</definedName>
    <definedName name="__CAN486">[14]PROCTOR!#REF!</definedName>
    <definedName name="__CAN487" localSheetId="2">[14]PROCTOR!#REF!</definedName>
    <definedName name="__CAN487" localSheetId="1">[14]PROCTOR!#REF!</definedName>
    <definedName name="__CAN487">[14]PROCTOR!#REF!</definedName>
    <definedName name="__CAN488" localSheetId="2">[14]PROCTOR!#REF!</definedName>
    <definedName name="__CAN488" localSheetId="1">[14]PROCTOR!#REF!</definedName>
    <definedName name="__CAN488">[14]PROCTOR!#REF!</definedName>
    <definedName name="__CAN489" localSheetId="2">[14]PROCTOR!#REF!</definedName>
    <definedName name="__CAN489" localSheetId="1">[14]PROCTOR!#REF!</definedName>
    <definedName name="__CAN489">[14]PROCTOR!#REF!</definedName>
    <definedName name="__CAN490" localSheetId="2">[14]PROCTOR!#REF!</definedName>
    <definedName name="__CAN490" localSheetId="1">[14]PROCTOR!#REF!</definedName>
    <definedName name="__CAN490">[14]PROCTOR!#REF!</definedName>
    <definedName name="__CAN491" localSheetId="2">[14]PROCTOR!#REF!</definedName>
    <definedName name="__CAN491" localSheetId="1">[14]PROCTOR!#REF!</definedName>
    <definedName name="__CAN491">[14]PROCTOR!#REF!</definedName>
    <definedName name="__CAN492" localSheetId="2">[14]PROCTOR!#REF!</definedName>
    <definedName name="__CAN492" localSheetId="1">[14]PROCTOR!#REF!</definedName>
    <definedName name="__CAN492">[14]PROCTOR!#REF!</definedName>
    <definedName name="__CAN493" localSheetId="2">[14]PROCTOR!#REF!</definedName>
    <definedName name="__CAN493" localSheetId="1">[14]PROCTOR!#REF!</definedName>
    <definedName name="__CAN493">[14]PROCTOR!#REF!</definedName>
    <definedName name="__CAN494" localSheetId="2">[14]PROCTOR!#REF!</definedName>
    <definedName name="__CAN494" localSheetId="1">[14]PROCTOR!#REF!</definedName>
    <definedName name="__CAN494">[14]PROCTOR!#REF!</definedName>
    <definedName name="__CAN495" localSheetId="2">[14]PROCTOR!#REF!</definedName>
    <definedName name="__CAN495" localSheetId="1">[14]PROCTOR!#REF!</definedName>
    <definedName name="__CAN495">[14]PROCTOR!#REF!</definedName>
    <definedName name="__CAN496" localSheetId="2">[14]PROCTOR!#REF!</definedName>
    <definedName name="__CAN496" localSheetId="1">[14]PROCTOR!#REF!</definedName>
    <definedName name="__CAN496">[14]PROCTOR!#REF!</definedName>
    <definedName name="__CAN497" localSheetId="2">[14]PROCTOR!#REF!</definedName>
    <definedName name="__CAN497" localSheetId="1">[14]PROCTOR!#REF!</definedName>
    <definedName name="__CAN497">[14]PROCTOR!#REF!</definedName>
    <definedName name="__CAN498" localSheetId="2">[14]PROCTOR!#REF!</definedName>
    <definedName name="__CAN498" localSheetId="1">[14]PROCTOR!#REF!</definedName>
    <definedName name="__CAN498">[14]PROCTOR!#REF!</definedName>
    <definedName name="__CAN499" localSheetId="2">[14]PROCTOR!#REF!</definedName>
    <definedName name="__CAN499" localSheetId="1">[14]PROCTOR!#REF!</definedName>
    <definedName name="__CAN499">[14]PROCTOR!#REF!</definedName>
    <definedName name="__CAN500" localSheetId="2">[14]PROCTOR!#REF!</definedName>
    <definedName name="__CAN500" localSheetId="1">[14]PROCTOR!#REF!</definedName>
    <definedName name="__CAN500">[14]PROCTOR!#REF!</definedName>
    <definedName name="__CDG100" localSheetId="2">#REF!</definedName>
    <definedName name="__CDG100" localSheetId="1">#REF!</definedName>
    <definedName name="__CDG100">#REF!</definedName>
    <definedName name="__CDG250" localSheetId="2">#REF!</definedName>
    <definedName name="__CDG250" localSheetId="1">#REF!</definedName>
    <definedName name="__CDG250">#REF!</definedName>
    <definedName name="__CDG50" localSheetId="2">#REF!</definedName>
    <definedName name="__CDG50" localSheetId="1">#REF!</definedName>
    <definedName name="__CDG50">#REF!</definedName>
    <definedName name="__CDG500" localSheetId="2">#REF!</definedName>
    <definedName name="__CDG500" localSheetId="1">#REF!</definedName>
    <definedName name="__CDG500">#REF!</definedName>
    <definedName name="__CEM53" localSheetId="2">#REF!</definedName>
    <definedName name="__CEM53" localSheetId="1">#REF!</definedName>
    <definedName name="__CEM53">#REF!</definedName>
    <definedName name="__CRN3" localSheetId="2">#REF!</definedName>
    <definedName name="__CRN3" localSheetId="1">#REF!</definedName>
    <definedName name="__CRN3">#REF!</definedName>
    <definedName name="__CRN35" localSheetId="2">#REF!</definedName>
    <definedName name="__CRN35" localSheetId="1">#REF!</definedName>
    <definedName name="__CRN35">#REF!</definedName>
    <definedName name="__CRN80" localSheetId="2">#REF!</definedName>
    <definedName name="__CRN80" localSheetId="1">#REF!</definedName>
    <definedName name="__CRN80">#REF!</definedName>
    <definedName name="__dec05" localSheetId="2" hidden="1">{"'Sheet1'!$A$4386:$N$4591"}</definedName>
    <definedName name="__dec05" localSheetId="1" hidden="1">{"'Sheet1'!$A$4386:$N$4591"}</definedName>
    <definedName name="__dec05" hidden="1">{"'Sheet1'!$A$4386:$N$4591"}</definedName>
    <definedName name="__DIN217" localSheetId="2">#REF!</definedName>
    <definedName name="__DIN217" localSheetId="1">#REF!</definedName>
    <definedName name="__DIN217">#REF!</definedName>
    <definedName name="__doc1" localSheetId="2">#REF!</definedName>
    <definedName name="__doc1" localSheetId="1">#REF!</definedName>
    <definedName name="__doc1">#REF!</definedName>
    <definedName name="__DOZ50" localSheetId="2">#REF!</definedName>
    <definedName name="__DOZ50" localSheetId="1">#REF!</definedName>
    <definedName name="__DOZ50">#REF!</definedName>
    <definedName name="__DOZ80" localSheetId="2">#REF!</definedName>
    <definedName name="__DOZ80" localSheetId="1">#REF!</definedName>
    <definedName name="__DOZ80">#REF!</definedName>
    <definedName name="__EXC20">'[32]Rate Analysis '!$E$50</definedName>
    <definedName name="__ExV200" localSheetId="2">#REF!</definedName>
    <definedName name="__ExV200" localSheetId="1">#REF!</definedName>
    <definedName name="__ExV200">#REF!</definedName>
    <definedName name="__GEN100" localSheetId="2">#REF!</definedName>
    <definedName name="__GEN100" localSheetId="1">#REF!</definedName>
    <definedName name="__GEN100">#REF!</definedName>
    <definedName name="__GEN250" localSheetId="2">#REF!</definedName>
    <definedName name="__GEN250" localSheetId="1">#REF!</definedName>
    <definedName name="__GEN250">#REF!</definedName>
    <definedName name="__GEN325" localSheetId="2">#REF!</definedName>
    <definedName name="__GEN325" localSheetId="1">#REF!</definedName>
    <definedName name="__GEN325">#REF!</definedName>
    <definedName name="__GEN380" localSheetId="2">#REF!</definedName>
    <definedName name="__GEN380" localSheetId="1">#REF!</definedName>
    <definedName name="__GEN380">#REF!</definedName>
    <definedName name="__GSB1" localSheetId="2">#REF!</definedName>
    <definedName name="__GSB1" localSheetId="1">#REF!</definedName>
    <definedName name="__GSB1">#REF!</definedName>
    <definedName name="__GSB2" localSheetId="2">#REF!</definedName>
    <definedName name="__GSB2" localSheetId="1">#REF!</definedName>
    <definedName name="__GSB2">#REF!</definedName>
    <definedName name="__GSB3" localSheetId="2">#REF!</definedName>
    <definedName name="__GSB3" localSheetId="1">#REF!</definedName>
    <definedName name="__GSB3">#REF!</definedName>
    <definedName name="__HMP1" localSheetId="2">#REF!</definedName>
    <definedName name="__HMP1" localSheetId="1">#REF!</definedName>
    <definedName name="__HMP1">#REF!</definedName>
    <definedName name="__HMP2" localSheetId="2">#REF!</definedName>
    <definedName name="__HMP2" localSheetId="1">#REF!</definedName>
    <definedName name="__HMP2">#REF!</definedName>
    <definedName name="__HMP3" localSheetId="2">#REF!</definedName>
    <definedName name="__HMP3" localSheetId="1">#REF!</definedName>
    <definedName name="__HMP3">#REF!</definedName>
    <definedName name="__HMP4" localSheetId="2">#REF!</definedName>
    <definedName name="__HMP4" localSheetId="1">#REF!</definedName>
    <definedName name="__HMP4">#REF!</definedName>
    <definedName name="__IntlFixup">TRUE()</definedName>
    <definedName name="__Ki1" localSheetId="2">#REF!</definedName>
    <definedName name="__Ki1" localSheetId="1">#REF!</definedName>
    <definedName name="__Ki1">#REF!</definedName>
    <definedName name="__Ki2" localSheetId="2">#REF!</definedName>
    <definedName name="__Ki2" localSheetId="1">#REF!</definedName>
    <definedName name="__Ki2">#REF!</definedName>
    <definedName name="__lb1" localSheetId="2">#REF!</definedName>
    <definedName name="__lb1" localSheetId="1">#REF!</definedName>
    <definedName name="__lb1">#REF!</definedName>
    <definedName name="__lb2" localSheetId="2">#REF!</definedName>
    <definedName name="__lb2" localSheetId="1">#REF!</definedName>
    <definedName name="__lb2">#REF!</definedName>
    <definedName name="__mac2">200</definedName>
    <definedName name="__MAN1" localSheetId="2">#REF!</definedName>
    <definedName name="__MAN1" localSheetId="1">#REF!</definedName>
    <definedName name="__MAN1">#REF!</definedName>
    <definedName name="__MIX10" localSheetId="2">#REF!</definedName>
    <definedName name="__MIX10" localSheetId="1">#REF!</definedName>
    <definedName name="__MIX10">#REF!</definedName>
    <definedName name="__MIX15" localSheetId="2">#REF!</definedName>
    <definedName name="__MIX15" localSheetId="1">#REF!</definedName>
    <definedName name="__MIX15">#REF!</definedName>
    <definedName name="__MIX15150" localSheetId="2">'[4]Mix Design'!#REF!</definedName>
    <definedName name="__MIX15150" localSheetId="1">'[4]Mix Design'!#REF!</definedName>
    <definedName name="__MIX15150">'[4]Mix Design'!#REF!</definedName>
    <definedName name="__MIX1540">'[4]Mix Design'!$P$11</definedName>
    <definedName name="__MIX1580" localSheetId="2">'[4]Mix Design'!#REF!</definedName>
    <definedName name="__MIX1580" localSheetId="1">'[4]Mix Design'!#REF!</definedName>
    <definedName name="__MIX1580">'[4]Mix Design'!#REF!</definedName>
    <definedName name="__MIX2">'[5]Mix Design'!$P$12</definedName>
    <definedName name="__MIX20" localSheetId="2">#REF!</definedName>
    <definedName name="__MIX20" localSheetId="1">#REF!</definedName>
    <definedName name="__MIX20">#REF!</definedName>
    <definedName name="__MIX2020">'[4]Mix Design'!$P$12</definedName>
    <definedName name="__MIX2040">'[4]Mix Design'!$P$13</definedName>
    <definedName name="__MIX25" localSheetId="2">#REF!</definedName>
    <definedName name="__MIX25" localSheetId="1">#REF!</definedName>
    <definedName name="__MIX25">#REF!</definedName>
    <definedName name="__MIX2540">'[4]Mix Design'!$P$15</definedName>
    <definedName name="__Mix255">'[6]Mix Design'!$P$13</definedName>
    <definedName name="__MIX30" localSheetId="2">#REF!</definedName>
    <definedName name="__MIX30" localSheetId="1">#REF!</definedName>
    <definedName name="__MIX30">#REF!</definedName>
    <definedName name="__MIX35" localSheetId="2">#REF!</definedName>
    <definedName name="__MIX35" localSheetId="1">#REF!</definedName>
    <definedName name="__MIX35">#REF!</definedName>
    <definedName name="__MIX40" localSheetId="2">#REF!</definedName>
    <definedName name="__MIX40" localSheetId="1">#REF!</definedName>
    <definedName name="__MIX40">#REF!</definedName>
    <definedName name="__MIX45" localSheetId="2">'[4]Mix Design'!#REF!</definedName>
    <definedName name="__MIX45" localSheetId="1">'[4]Mix Design'!#REF!</definedName>
    <definedName name="__MIX45">'[4]Mix Design'!#REF!</definedName>
    <definedName name="__mm1" localSheetId="2">#REF!</definedName>
    <definedName name="__mm1" localSheetId="1">#REF!</definedName>
    <definedName name="__mm1">#REF!</definedName>
    <definedName name="__mm2" localSheetId="2">#REF!</definedName>
    <definedName name="__mm2" localSheetId="1">#REF!</definedName>
    <definedName name="__mm2">#REF!</definedName>
    <definedName name="__mm3" localSheetId="2">#REF!</definedName>
    <definedName name="__mm3" localSheetId="1">#REF!</definedName>
    <definedName name="__mm3">#REF!</definedName>
    <definedName name="__MUR5" localSheetId="2">#REF!</definedName>
    <definedName name="__MUR5" localSheetId="1">#REF!</definedName>
    <definedName name="__MUR5">#REF!</definedName>
    <definedName name="__MUR8" localSheetId="2">#REF!</definedName>
    <definedName name="__MUR8" localSheetId="1">#REF!</definedName>
    <definedName name="__MUR8">#REF!</definedName>
    <definedName name="__OPC43" localSheetId="2">#REF!</definedName>
    <definedName name="__OPC43" localSheetId="1">#REF!</definedName>
    <definedName name="__OPC43">#REF!</definedName>
    <definedName name="__PB1" localSheetId="2">#REF!</definedName>
    <definedName name="__PB1" localSheetId="1">#REF!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2">#REF!</definedName>
    <definedName name="__t1" localSheetId="1">#REF!</definedName>
    <definedName name="__t1">#REF!</definedName>
    <definedName name="__tab1" localSheetId="2">#REF!</definedName>
    <definedName name="__tab1" localSheetId="1">#REF!</definedName>
    <definedName name="__tab1">#REF!</definedName>
    <definedName name="__tab2" localSheetId="2">#REF!</definedName>
    <definedName name="__tab2" localSheetId="1">#REF!</definedName>
    <definedName name="__tab2">#REF!</definedName>
    <definedName name="__TB2" localSheetId="2">#REF!</definedName>
    <definedName name="__TB2" localSheetId="1">#REF!</definedName>
    <definedName name="__TB2">#REF!</definedName>
    <definedName name="__TIP1" localSheetId="2">#REF!</definedName>
    <definedName name="__TIP1" localSheetId="1">#REF!</definedName>
    <definedName name="__TIP1">#REF!</definedName>
    <definedName name="__TIP2" localSheetId="2">#REF!</definedName>
    <definedName name="__TIP2" localSheetId="1">#REF!</definedName>
    <definedName name="__TIP2">#REF!</definedName>
    <definedName name="__TIP3" localSheetId="2">#REF!</definedName>
    <definedName name="__TIP3" localSheetId="1">#REF!</definedName>
    <definedName name="__TIP3">#REF!</definedName>
    <definedName name="_0" localSheetId="2">#REF!</definedName>
    <definedName name="_0" localSheetId="1">#REF!</definedName>
    <definedName name="_0">#REF!</definedName>
    <definedName name="_0___0" localSheetId="2">#REF!</definedName>
    <definedName name="_0___0" localSheetId="1">#REF!</definedName>
    <definedName name="_0___0">#REF!</definedName>
    <definedName name="_1" localSheetId="2">[36]당초!#REF!</definedName>
    <definedName name="_1" localSheetId="1">[36]당초!#REF!</definedName>
    <definedName name="_1">[36]당초!#REF!</definedName>
    <definedName name="_1_" localSheetId="2">[37]예가표!#REF!</definedName>
    <definedName name="_1_" localSheetId="1">[37]예가표!#REF!</definedName>
    <definedName name="_1_">[37]예가표!#REF!</definedName>
    <definedName name="_10__123Graph_DCHART_1" hidden="1">[38]Cash2!$K$16:$K$36</definedName>
    <definedName name="_11">#N/A</definedName>
    <definedName name="_11F" localSheetId="2" hidden="1">[39]산근!#REF!</definedName>
    <definedName name="_11F" localSheetId="1" hidden="1">[39]산근!#REF!</definedName>
    <definedName name="_11F" hidden="1">[39]산근!#REF!</definedName>
    <definedName name="_12_0" localSheetId="2">[37]예가표!#REF!</definedName>
    <definedName name="_12_0" localSheetId="1">[37]예가표!#REF!</definedName>
    <definedName name="_12_0">[37]예가표!#REF!</definedName>
    <definedName name="_13_0\LA" localSheetId="2">[40]공문!#REF!</definedName>
    <definedName name="_13_0\LA" localSheetId="1">[40]공문!#REF!</definedName>
    <definedName name="_13_0\LA">[40]공문!#REF!</definedName>
    <definedName name="_13_ページング_電話関係" localSheetId="2">#REF!</definedName>
    <definedName name="_13_ページング_電話関係" localSheetId="1">#REF!</definedName>
    <definedName name="_13_ページング_電話関係">#REF!</definedName>
    <definedName name="_14_0\MID" localSheetId="2">[40]공문!#REF!</definedName>
    <definedName name="_14_0\MID" localSheetId="1">[40]공문!#REF!</definedName>
    <definedName name="_14_0\MID">[40]공문!#REF!</definedName>
    <definedName name="_15_0\SM" localSheetId="2">[40]공문!#REF!</definedName>
    <definedName name="_15_0\SM" localSheetId="1">[40]공문!#REF!</definedName>
    <definedName name="_15_0\SM">[40]공문!#REF!</definedName>
    <definedName name="_16_0_0__123Grap" localSheetId="2" hidden="1">[41]공문!#REF!</definedName>
    <definedName name="_16_0_0__123Grap" localSheetId="1" hidden="1">[41]공문!#REF!</definedName>
    <definedName name="_16_0_0__123Grap" hidden="1">[41]공문!#REF!</definedName>
    <definedName name="_17_0_0_F" localSheetId="2" hidden="1">#REF!</definedName>
    <definedName name="_17_0_0_F" localSheetId="1" hidden="1">#REF!</definedName>
    <definedName name="_17_0_0_F" hidden="1">#REF!</definedName>
    <definedName name="_18_0ME" localSheetId="2">[40]공문!#REF!</definedName>
    <definedName name="_18_0ME" localSheetId="1">[40]공문!#REF!</definedName>
    <definedName name="_18_0ME">[40]공문!#REF!</definedName>
    <definedName name="_19_0ME" localSheetId="2">[40]공문!#REF!</definedName>
    <definedName name="_19_0ME" localSheetId="1">[40]공문!#REF!</definedName>
    <definedName name="_19_0ME">[40]공문!#REF!</definedName>
    <definedName name="_2" localSheetId="2">[36]당초!#REF!</definedName>
    <definedName name="_2" localSheetId="1">[36]당초!#REF!</definedName>
    <definedName name="_2">[36]당초!#REF!</definedName>
    <definedName name="_2\LA" localSheetId="2">[40]공문!#REF!</definedName>
    <definedName name="_2\LA" localSheetId="1">[40]공문!#REF!</definedName>
    <definedName name="_2\LA">[40]공문!#REF!</definedName>
    <definedName name="_20_0Print_A" localSheetId="2">#REF!</definedName>
    <definedName name="_20_0Print_A" localSheetId="1">#REF!</definedName>
    <definedName name="_20_0Print_A">#REF!</definedName>
    <definedName name="_21_11" localSheetId="2">#REF!</definedName>
    <definedName name="_21_11" localSheetId="1">#REF!</definedName>
    <definedName name="_21_11">#REF!</definedName>
    <definedName name="_22">#N/A</definedName>
    <definedName name="_22_3_0Crite" localSheetId="2">#REF!</definedName>
    <definedName name="_22_3_0Crite" localSheetId="1">#REF!</definedName>
    <definedName name="_22_3_0Crite">#REF!</definedName>
    <definedName name="_23_3_0Criteria" localSheetId="2">#REF!</definedName>
    <definedName name="_23_3_0Criteria" localSheetId="1">#REF!</definedName>
    <definedName name="_23_3_0Criteria">#REF!</definedName>
    <definedName name="_24_3__Crite" localSheetId="2">#REF!</definedName>
    <definedName name="_24_3__Crite" localSheetId="1">#REF!</definedName>
    <definedName name="_24_3__Crite">#REF!</definedName>
    <definedName name="_25_3__Criteria" localSheetId="2">#REF!</definedName>
    <definedName name="_25_3__Criteria" localSheetId="1">#REF!</definedName>
    <definedName name="_25_3__Criteria">#REF!</definedName>
    <definedName name="_26_4_0Pag" localSheetId="2">#REF!</definedName>
    <definedName name="_26_4_0Pag" localSheetId="1">#REF!</definedName>
    <definedName name="_26_4_0Pag">#REF!</definedName>
    <definedName name="_27_6" localSheetId="2">#REF!</definedName>
    <definedName name="_27_6" localSheetId="1">#REF!</definedName>
    <definedName name="_27_6">#REF!</definedName>
    <definedName name="_28_7" localSheetId="2">#REF!</definedName>
    <definedName name="_28_7" localSheetId="1">#REF!</definedName>
    <definedName name="_28_7">#REF!</definedName>
    <definedName name="_29_8" localSheetId="2">#REF!</definedName>
    <definedName name="_29_8" localSheetId="1">#REF!</definedName>
    <definedName name="_29_8">#REF!</definedName>
    <definedName name="_2A1" localSheetId="2">'[31]P-Site fac'!#REF!</definedName>
    <definedName name="_2A1" localSheetId="1">'[31]P-Site fac'!#REF!</definedName>
    <definedName name="_2A1">'[31]P-Site fac'!#REF!</definedName>
    <definedName name="_2A3" localSheetId="2">'[31]P-Site fac'!#REF!</definedName>
    <definedName name="_2A3" localSheetId="1">'[31]P-Site fac'!#REF!</definedName>
    <definedName name="_2A3">'[31]P-Site fac'!#REF!</definedName>
    <definedName name="_2A4" localSheetId="2">'[31]P-Site fac'!#REF!</definedName>
    <definedName name="_2A4" localSheetId="1">'[31]P-Site fac'!#REF!</definedName>
    <definedName name="_2A4">'[31]P-Site fac'!#REF!</definedName>
    <definedName name="_3" localSheetId="2">#REF!</definedName>
    <definedName name="_3" localSheetId="1">#REF!</definedName>
    <definedName name="_3">#REF!</definedName>
    <definedName name="_3\MID" localSheetId="2">[40]공문!#REF!</definedName>
    <definedName name="_3\MID" localSheetId="1">[40]공문!#REF!</definedName>
    <definedName name="_3\MID">[40]공문!#REF!</definedName>
    <definedName name="_30_9" localSheetId="2">#REF!</definedName>
    <definedName name="_30_9" localSheetId="1">#REF!</definedName>
    <definedName name="_30_9">#REF!</definedName>
    <definedName name="_31G_0Extr" localSheetId="2">#REF!</definedName>
    <definedName name="_31G_0Extr" localSheetId="1">#REF!</definedName>
    <definedName name="_31G_0Extr">#REF!</definedName>
    <definedName name="_32G_0Extract" localSheetId="2">#REF!</definedName>
    <definedName name="_32G_0Extract" localSheetId="1">#REF!</definedName>
    <definedName name="_32G_0Extract">#REF!</definedName>
    <definedName name="_33G__Extr" localSheetId="2">#REF!</definedName>
    <definedName name="_33G__Extr" localSheetId="1">#REF!</definedName>
    <definedName name="_33G__Extr">#REF!</definedName>
    <definedName name="_34G__Extract" localSheetId="2">#REF!</definedName>
    <definedName name="_34G__Extract" localSheetId="1">#REF!</definedName>
    <definedName name="_34G__Extract">#REF!</definedName>
    <definedName name="_35ME" localSheetId="2">[40]공문!#REF!</definedName>
    <definedName name="_35ME" localSheetId="1">[40]공문!#REF!</definedName>
    <definedName name="_35ME">[40]공문!#REF!</definedName>
    <definedName name="_36ME" localSheetId="2">[40]공문!#REF!</definedName>
    <definedName name="_36ME" localSheetId="1">[40]공문!#REF!</definedName>
    <definedName name="_36ME">[40]공문!#REF!</definedName>
    <definedName name="_37Y_0Crite" localSheetId="2">[42]jobhist!#REF!</definedName>
    <definedName name="_37Y_0Crite" localSheetId="1">[43]jobhist!#REF!</definedName>
    <definedName name="_37Y_0Crite">[42]jobhist!#REF!</definedName>
    <definedName name="_38Y_0Extr" localSheetId="2">[42]jobhist!#REF!</definedName>
    <definedName name="_38Y_0Extr" localSheetId="1">[43]jobhist!#REF!</definedName>
    <definedName name="_38Y_0Extr">[42]jobhist!#REF!</definedName>
    <definedName name="_3B1" localSheetId="2">'[31]P-Ins &amp; Bonds'!#REF!</definedName>
    <definedName name="_3B1" localSheetId="1">'[31]P-Ins &amp; Bonds'!#REF!</definedName>
    <definedName name="_3B1">'[31]P-Ins &amp; Bonds'!#REF!</definedName>
    <definedName name="_3B2" localSheetId="2">'[31]P-Ins &amp; Bonds'!#REF!</definedName>
    <definedName name="_3B2" localSheetId="1">'[31]P-Ins &amp; Bonds'!#REF!</definedName>
    <definedName name="_3B2">'[31]P-Ins &amp; Bonds'!#REF!</definedName>
    <definedName name="_3B3">[44]PRELIM5!$F$17</definedName>
    <definedName name="_4" localSheetId="2">#REF!</definedName>
    <definedName name="_4" localSheetId="1">#REF!</definedName>
    <definedName name="_4">#REF!</definedName>
    <definedName name="_4\SM" localSheetId="2">[40]공문!#REF!</definedName>
    <definedName name="_4\SM" localSheetId="1">[40]공문!#REF!</definedName>
    <definedName name="_4\SM">[40]공문!#REF!</definedName>
    <definedName name="_5.0_Hire_and_running_charges_of_winch___grab" localSheetId="2">[45]SOR!#REF!</definedName>
    <definedName name="_5.0_Hire_and_running_charges_of_winch___grab" localSheetId="1">[45]SOR!#REF!</definedName>
    <definedName name="_5.0_Hire_and_running_charges_of_winch___grab">[45]SOR!#REF!</definedName>
    <definedName name="_5_123Grap" localSheetId="2" hidden="1">[41]공문!#REF!</definedName>
    <definedName name="_5_123Grap" localSheetId="1" hidden="1">[41]공문!#REF!</definedName>
    <definedName name="_5_123Grap" hidden="1">[41]공문!#REF!</definedName>
    <definedName name="_5B5" localSheetId="2">'[31]P-Clients fac'!#REF!</definedName>
    <definedName name="_5B5" localSheetId="1">'[31]P-Clients fac'!#REF!</definedName>
    <definedName name="_5B5">'[31]P-Clients fac'!#REF!</definedName>
    <definedName name="_5B6" localSheetId="2">'[31]P-Clients fac'!#REF!</definedName>
    <definedName name="_5B6" localSheetId="1">'[31]P-Clients fac'!#REF!</definedName>
    <definedName name="_5B6">'[31]P-Clients fac'!#REF!</definedName>
    <definedName name="_5B7" localSheetId="2">'[31]P-Clients fac'!#REF!</definedName>
    <definedName name="_5B7" localSheetId="1">'[31]P-Clients fac'!#REF!</definedName>
    <definedName name="_5B7">'[31]P-Clients fac'!#REF!</definedName>
    <definedName name="_6__123Graph_ACHART_1" hidden="1">[38]Cash2!$G$16:$G$31</definedName>
    <definedName name="_6B8" localSheetId="2">#REF!</definedName>
    <definedName name="_6B8" localSheetId="1">#REF!</definedName>
    <definedName name="_6B8">#REF!</definedName>
    <definedName name="_6B9" localSheetId="2">#REF!</definedName>
    <definedName name="_6B9" localSheetId="1">#REF!</definedName>
    <definedName name="_6B9">#REF!</definedName>
    <definedName name="_7__123Graph_ACHART_2" hidden="1">[38]Z!$T$179:$AH$179</definedName>
    <definedName name="_7C1" localSheetId="2">#REF!</definedName>
    <definedName name="_7C1" localSheetId="1">#REF!</definedName>
    <definedName name="_7C1">#REF!</definedName>
    <definedName name="_7C2" localSheetId="2">#REF!</definedName>
    <definedName name="_7C2" localSheetId="1">#REF!</definedName>
    <definedName name="_7C2">#REF!</definedName>
    <definedName name="_7C3" localSheetId="2">#REF!</definedName>
    <definedName name="_7C3" localSheetId="1">#REF!</definedName>
    <definedName name="_7C3">#REF!</definedName>
    <definedName name="_7D1" localSheetId="2">#REF!</definedName>
    <definedName name="_7D1" localSheetId="1">#REF!</definedName>
    <definedName name="_7D1">#REF!</definedName>
    <definedName name="_7D2" localSheetId="2">#REF!</definedName>
    <definedName name="_7D2" localSheetId="1">#REF!</definedName>
    <definedName name="_7D2">#REF!</definedName>
    <definedName name="_7D3" localSheetId="2">#REF!</definedName>
    <definedName name="_7D3" localSheetId="1">#REF!</definedName>
    <definedName name="_7D3">#REF!</definedName>
    <definedName name="_7D4" localSheetId="2">#REF!</definedName>
    <definedName name="_7D4" localSheetId="1">#REF!</definedName>
    <definedName name="_7D4">#REF!</definedName>
    <definedName name="_7D5" localSheetId="2">#REF!</definedName>
    <definedName name="_7D5" localSheetId="1">#REF!</definedName>
    <definedName name="_7D5">#REF!</definedName>
    <definedName name="_8__123Graph_BCHART_2" hidden="1">[38]Z!$T$180:$AH$180</definedName>
    <definedName name="_9__123Graph_CCHART_1" hidden="1">[38]Cash2!$J$16:$J$36</definedName>
    <definedName name="_A1" localSheetId="2">#REF!</definedName>
    <definedName name="_A1" localSheetId="1">#REF!</definedName>
    <definedName name="_A1">#REF!</definedName>
    <definedName name="_a2" localSheetId="2">#REF!</definedName>
    <definedName name="_a2" localSheetId="1">#REF!</definedName>
    <definedName name="_a2">#REF!</definedName>
    <definedName name="_A20000" localSheetId="2">#REF!</definedName>
    <definedName name="_A20000" localSheetId="1">#REF!</definedName>
    <definedName name="_A20000">#REF!</definedName>
    <definedName name="_a3">#N/A</definedName>
    <definedName name="_A65537" localSheetId="2">#REF!</definedName>
    <definedName name="_A65537" localSheetId="1">#REF!</definedName>
    <definedName name="_A65537">#REF!</definedName>
    <definedName name="_A655600" localSheetId="2">#REF!</definedName>
    <definedName name="_A655600" localSheetId="1">#REF!</definedName>
    <definedName name="_A655600">#REF!</definedName>
    <definedName name="_A8" localSheetId="2">#REF!</definedName>
    <definedName name="_A8" localSheetId="1">#REF!</definedName>
    <definedName name="_A8">#REF!</definedName>
    <definedName name="_ABM10" localSheetId="2">#REF!</definedName>
    <definedName name="_ABM10" localSheetId="1">#REF!</definedName>
    <definedName name="_ABM10">#REF!</definedName>
    <definedName name="_ABM40" localSheetId="2">#REF!</definedName>
    <definedName name="_ABM40" localSheetId="1">#REF!</definedName>
    <definedName name="_ABM40">#REF!</definedName>
    <definedName name="_ABM6" localSheetId="2">#REF!</definedName>
    <definedName name="_ABM6" localSheetId="1">#REF!</definedName>
    <definedName name="_ABM6">#REF!</definedName>
    <definedName name="_ACB10" localSheetId="2">#REF!</definedName>
    <definedName name="_ACB10" localSheetId="1">#REF!</definedName>
    <definedName name="_ACB10">#REF!</definedName>
    <definedName name="_ACB20" localSheetId="2">#REF!</definedName>
    <definedName name="_ACB20" localSheetId="1">#REF!</definedName>
    <definedName name="_ACB20">#REF!</definedName>
    <definedName name="_ACR10" localSheetId="2">#REF!</definedName>
    <definedName name="_ACR10" localSheetId="1">#REF!</definedName>
    <definedName name="_ACR10">#REF!</definedName>
    <definedName name="_ACR20" localSheetId="2">#REF!</definedName>
    <definedName name="_ACR20" localSheetId="1">#REF!</definedName>
    <definedName name="_ACR20">#REF!</definedName>
    <definedName name="_AGG6" localSheetId="2">#REF!</definedName>
    <definedName name="_AGG6" localSheetId="1">#REF!</definedName>
    <definedName name="_AGG6">#REF!</definedName>
    <definedName name="_AOC2" localSheetId="2">#REF!</definedName>
    <definedName name="_AOC2" localSheetId="1">#REF!</definedName>
    <definedName name="_AOC2">#REF!</definedName>
    <definedName name="_ash1" localSheetId="2">[13]ANAL!#REF!</definedName>
    <definedName name="_ash1" localSheetId="1">[13]ANAL!#REF!</definedName>
    <definedName name="_ash1">[13]ANAL!#REF!</definedName>
    <definedName name="_att2">#N/A</definedName>
    <definedName name="_AWM10" localSheetId="2">#REF!</definedName>
    <definedName name="_AWM10" localSheetId="1">#REF!</definedName>
    <definedName name="_AWM10">#REF!</definedName>
    <definedName name="_AWM40" localSheetId="2">#REF!</definedName>
    <definedName name="_AWM40" localSheetId="1">#REF!</definedName>
    <definedName name="_AWM40">#REF!</definedName>
    <definedName name="_AWM6" localSheetId="2">#REF!</definedName>
    <definedName name="_AWM6" localSheetId="1">#REF!</definedName>
    <definedName name="_AWM6">#REF!</definedName>
    <definedName name="_b111121" localSheetId="2">#REF!</definedName>
    <definedName name="_b111121" localSheetId="1">#REF!</definedName>
    <definedName name="_b111121">#REF!</definedName>
    <definedName name="_b2" localSheetId="2">#REF!</definedName>
    <definedName name="_b2" localSheetId="1">#REF!</definedName>
    <definedName name="_b2">#REF!</definedName>
    <definedName name="_BAS1" localSheetId="2">#REF!</definedName>
    <definedName name="_BAS1" localSheetId="1">#REF!</definedName>
    <definedName name="_BAS1">#REF!</definedName>
    <definedName name="_BOQ3" localSheetId="2">{#N/A,#N/A,FALSE,"mpph1";#N/A,#N/A,FALSE,"mpmseb";#N/A,#N/A,FALSE,"mpph2"}</definedName>
    <definedName name="_BOQ3" localSheetId="1">{#N/A,#N/A,FALSE,"mpph1";#N/A,#N/A,FALSE,"mpmseb";#N/A,#N/A,FALSE,"mpph2"}</definedName>
    <definedName name="_BOQ3">{#N/A,#N/A,FALSE,"mpph1";#N/A,#N/A,FALSE,"mpmseb";#N/A,#N/A,FALSE,"mpph2"}</definedName>
    <definedName name="_C" localSheetId="2">#REF!</definedName>
    <definedName name="_C" localSheetId="1">#REF!</definedName>
    <definedName name="_C">#REF!</definedName>
    <definedName name="_C___0" localSheetId="2">#REF!</definedName>
    <definedName name="_C___0" localSheetId="1">#REF!</definedName>
    <definedName name="_C___0">#REF!</definedName>
    <definedName name="_C___13" localSheetId="2">#REF!</definedName>
    <definedName name="_C___13" localSheetId="1">#REF!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[14]PROCTOR!#REF!</definedName>
    <definedName name="_CAN458" localSheetId="1">[14]PROCTOR!#REF!</definedName>
    <definedName name="_CAN458">[14]PROCTOR!#REF!</definedName>
    <definedName name="_CAN486" localSheetId="2">[14]PROCTOR!#REF!</definedName>
    <definedName name="_CAN486" localSheetId="1">[14]PROCTOR!#REF!</definedName>
    <definedName name="_CAN486">[14]PROCTOR!#REF!</definedName>
    <definedName name="_CAN487" localSheetId="2">[14]PROCTOR!#REF!</definedName>
    <definedName name="_CAN487" localSheetId="1">[14]PROCTOR!#REF!</definedName>
    <definedName name="_CAN487">[14]PROCTOR!#REF!</definedName>
    <definedName name="_CAN488" localSheetId="2">[14]PROCTOR!#REF!</definedName>
    <definedName name="_CAN488" localSheetId="1">[14]PROCTOR!#REF!</definedName>
    <definedName name="_CAN488">[14]PROCTOR!#REF!</definedName>
    <definedName name="_CAN489" localSheetId="2">[14]PROCTOR!#REF!</definedName>
    <definedName name="_CAN489" localSheetId="1">[14]PROCTOR!#REF!</definedName>
    <definedName name="_CAN489">[14]PROCTOR!#REF!</definedName>
    <definedName name="_CAN490" localSheetId="2">[14]PROCTOR!#REF!</definedName>
    <definedName name="_CAN490" localSheetId="1">[14]PROCTOR!#REF!</definedName>
    <definedName name="_CAN490">[14]PROCTOR!#REF!</definedName>
    <definedName name="_CAN491" localSheetId="2">[14]PROCTOR!#REF!</definedName>
    <definedName name="_CAN491" localSheetId="1">[14]PROCTOR!#REF!</definedName>
    <definedName name="_CAN491">[14]PROCTOR!#REF!</definedName>
    <definedName name="_CAN492" localSheetId="2">[14]PROCTOR!#REF!</definedName>
    <definedName name="_CAN492" localSheetId="1">[14]PROCTOR!#REF!</definedName>
    <definedName name="_CAN492">[14]PROCTOR!#REF!</definedName>
    <definedName name="_CAN493" localSheetId="2">[14]PROCTOR!#REF!</definedName>
    <definedName name="_CAN493" localSheetId="1">[14]PROCTOR!#REF!</definedName>
    <definedName name="_CAN493">[14]PROCTOR!#REF!</definedName>
    <definedName name="_CAN494" localSheetId="2">[14]PROCTOR!#REF!</definedName>
    <definedName name="_CAN494" localSheetId="1">[14]PROCTOR!#REF!</definedName>
    <definedName name="_CAN494">[14]PROCTOR!#REF!</definedName>
    <definedName name="_CAN495" localSheetId="2">[14]PROCTOR!#REF!</definedName>
    <definedName name="_CAN495" localSheetId="1">[14]PROCTOR!#REF!</definedName>
    <definedName name="_CAN495">[14]PROCTOR!#REF!</definedName>
    <definedName name="_CAN496" localSheetId="2">[14]PROCTOR!#REF!</definedName>
    <definedName name="_CAN496" localSheetId="1">[14]PROCTOR!#REF!</definedName>
    <definedName name="_CAN496">[14]PROCTOR!#REF!</definedName>
    <definedName name="_CAN497" localSheetId="2">[14]PROCTOR!#REF!</definedName>
    <definedName name="_CAN497" localSheetId="1">[14]PROCTOR!#REF!</definedName>
    <definedName name="_CAN497">[14]PROCTOR!#REF!</definedName>
    <definedName name="_CAN498" localSheetId="2">[14]PROCTOR!#REF!</definedName>
    <definedName name="_CAN498" localSheetId="1">[14]PROCTOR!#REF!</definedName>
    <definedName name="_CAN498">[14]PROCTOR!#REF!</definedName>
    <definedName name="_CAN499" localSheetId="2">[14]PROCTOR!#REF!</definedName>
    <definedName name="_CAN499" localSheetId="1">[14]PROCTOR!#REF!</definedName>
    <definedName name="_CAN499">[14]PROCTOR!#REF!</definedName>
    <definedName name="_CAN500" localSheetId="2">[14]PROCTOR!#REF!</definedName>
    <definedName name="_CAN500" localSheetId="1">[14]PROCTOR!#REF!</definedName>
    <definedName name="_CAN500">[14]PROCTOR!#REF!</definedName>
    <definedName name="_CDG100" localSheetId="2">#REF!</definedName>
    <definedName name="_CDG100" localSheetId="1">#REF!</definedName>
    <definedName name="_CDG100">#REF!</definedName>
    <definedName name="_CDG250" localSheetId="2">#REF!</definedName>
    <definedName name="_CDG250" localSheetId="1">#REF!</definedName>
    <definedName name="_CDG250">#REF!</definedName>
    <definedName name="_CDG50" localSheetId="2">#REF!</definedName>
    <definedName name="_CDG50" localSheetId="1">#REF!</definedName>
    <definedName name="_CDG50">#REF!</definedName>
    <definedName name="_CDG500" localSheetId="2">#REF!</definedName>
    <definedName name="_CDG500" localSheetId="1">#REF!</definedName>
    <definedName name="_CDG500">#REF!</definedName>
    <definedName name="_CDT1" localSheetId="2">#REF!</definedName>
    <definedName name="_CDT1" localSheetId="1">#REF!</definedName>
    <definedName name="_CDT1">#REF!</definedName>
    <definedName name="_CEM53" localSheetId="2">#REF!</definedName>
    <definedName name="_CEM53" localSheetId="1">#REF!</definedName>
    <definedName name="_CEM53">#REF!</definedName>
    <definedName name="_CRN3" localSheetId="2">#REF!</definedName>
    <definedName name="_CRN3" localSheetId="1">#REF!</definedName>
    <definedName name="_CRN3">#REF!</definedName>
    <definedName name="_CRN35" localSheetId="2">#REF!</definedName>
    <definedName name="_CRN35" localSheetId="1">#REF!</definedName>
    <definedName name="_CRN35">#REF!</definedName>
    <definedName name="_CRN80" localSheetId="2">#REF!</definedName>
    <definedName name="_CRN80" localSheetId="1">#REF!</definedName>
    <definedName name="_CRN80">#REF!</definedName>
    <definedName name="_CT250" localSheetId="2">'[46]dongia (2)'!#REF!</definedName>
    <definedName name="_CT250" localSheetId="1">'[46]dongia (2)'!#REF!</definedName>
    <definedName name="_CT250">'[46]dongia (2)'!#REF!</definedName>
    <definedName name="_dec05" localSheetId="2" hidden="1">{"'Sheet1'!$A$4386:$N$4591"}</definedName>
    <definedName name="_dec05" localSheetId="1" hidden="1">{"'Sheet1'!$A$4386:$N$4591"}</definedName>
    <definedName name="_dec05" hidden="1">{"'Sheet1'!$A$4386:$N$4591"}</definedName>
    <definedName name="_DIN217" localSheetId="2">#REF!</definedName>
    <definedName name="_DIN217" localSheetId="1">#REF!</definedName>
    <definedName name="_DIN217">#REF!</definedName>
    <definedName name="_doc1" localSheetId="2">#REF!</definedName>
    <definedName name="_doc1" localSheetId="1">#REF!</definedName>
    <definedName name="_doc1">#REF!</definedName>
    <definedName name="_DOZ50" localSheetId="2">#REF!</definedName>
    <definedName name="_DOZ50" localSheetId="1">#REF!</definedName>
    <definedName name="_DOZ50">#REF!</definedName>
    <definedName name="_DOZ80" localSheetId="2">#REF!</definedName>
    <definedName name="_DOZ80" localSheetId="1">#REF!</definedName>
    <definedName name="_DOZ80">#REF!</definedName>
    <definedName name="_ELL45" localSheetId="2">#REF!</definedName>
    <definedName name="_ELL45" localSheetId="1">#REF!</definedName>
    <definedName name="_ELL45">#REF!</definedName>
    <definedName name="_ELL90" localSheetId="2">#REF!</definedName>
    <definedName name="_ELL90" localSheetId="1">#REF!</definedName>
    <definedName name="_ELL90">#REF!</definedName>
    <definedName name="_EXC20">'[47]RA Civil'!$E$50</definedName>
    <definedName name="_ExV200" localSheetId="2">#REF!</definedName>
    <definedName name="_ExV200" localSheetId="1">#REF!</definedName>
    <definedName name="_ExV200">#REF!</definedName>
    <definedName name="_f2" localSheetId="2">#REF!</definedName>
    <definedName name="_f2" localSheetId="1">#REF!</definedName>
    <definedName name="_f2">#REF!</definedName>
    <definedName name="_F3" localSheetId="2">#REF!</definedName>
    <definedName name="_F3" localSheetId="1">#REF!</definedName>
    <definedName name="_F3">#REF!</definedName>
    <definedName name="_FF3" localSheetId="2">#REF!</definedName>
    <definedName name="_FF3" localSheetId="1">#REF!</definedName>
    <definedName name="_FF3">#REF!</definedName>
    <definedName name="_Fill" localSheetId="2" hidden="1">[48]BHANDUP!#REF!</definedName>
    <definedName name="_Fill" localSheetId="1" hidden="1">[48]BHANDUP!#REF!</definedName>
    <definedName name="_Fill" hidden="1">[48]BHANDUP!#REF!</definedName>
    <definedName name="_Fill1" localSheetId="2" hidden="1">[48]BHANDUP!#REF!</definedName>
    <definedName name="_Fill1" localSheetId="1" hidden="1">[48]BHANDUP!#REF!</definedName>
    <definedName name="_Fill1" hidden="1">[48]BHANDUP!#REF!</definedName>
    <definedName name="_xlnm._FilterDatabase" localSheetId="3" hidden="1">'aurangabad fhtc'!$A$5:$AF$178</definedName>
    <definedName name="_xlnm._FilterDatabase" localSheetId="0" hidden="1">'brahapur jmr ,road resto'!$B$13:$S$196</definedName>
    <definedName name="_xlnm._FilterDatabase" localSheetId="2" hidden="1">#REF!</definedName>
    <definedName name="_xlnm._FilterDatabase" localSheetId="4" hidden="1">'madhura rani ganj fhtc'!$A$5:$Z$410</definedName>
    <definedName name="_xlnm._FilterDatabase" localSheetId="1" hidden="1">#REF!</definedName>
    <definedName name="_xlnm._FilterDatabase" hidden="1">#REF!</definedName>
    <definedName name="_FLK1" localSheetId="2">#REF!</definedName>
    <definedName name="_FLK1" localSheetId="1">#REF!</definedName>
    <definedName name="_FLK1">#REF!</definedName>
    <definedName name="_GEN1" localSheetId="2">#REF!</definedName>
    <definedName name="_GEN1" localSheetId="1">#REF!</definedName>
    <definedName name="_GEN1">#REF!</definedName>
    <definedName name="_GEN100" localSheetId="2">#REF!</definedName>
    <definedName name="_GEN100" localSheetId="1">#REF!</definedName>
    <definedName name="_GEN100">#REF!</definedName>
    <definedName name="_GEN250" localSheetId="2">#REF!</definedName>
    <definedName name="_GEN250" localSheetId="1">#REF!</definedName>
    <definedName name="_GEN250">#REF!</definedName>
    <definedName name="_GEN325" localSheetId="2">#REF!</definedName>
    <definedName name="_GEN325" localSheetId="1">#REF!</definedName>
    <definedName name="_GEN325">#REF!</definedName>
    <definedName name="_GEN380" localSheetId="2">#REF!</definedName>
    <definedName name="_GEN380" localSheetId="1">#REF!</definedName>
    <definedName name="_GEN380">#REF!</definedName>
    <definedName name="_GSB1" localSheetId="2">#REF!</definedName>
    <definedName name="_GSB1" localSheetId="1">#REF!</definedName>
    <definedName name="_GSB1">#REF!</definedName>
    <definedName name="_GSB2" localSheetId="2">#REF!</definedName>
    <definedName name="_GSB2" localSheetId="1">#REF!</definedName>
    <definedName name="_GSB2">#REF!</definedName>
    <definedName name="_GSB3" localSheetId="2">#REF!</definedName>
    <definedName name="_GSB3" localSheetId="1">#REF!</definedName>
    <definedName name="_GSB3">#REF!</definedName>
    <definedName name="_HE02" localSheetId="2">#REF!</definedName>
    <definedName name="_HE02" localSheetId="1">#REF!</definedName>
    <definedName name="_HE02">#REF!</definedName>
    <definedName name="_HE06" localSheetId="2">#REF!</definedName>
    <definedName name="_HE06" localSheetId="1">#REF!</definedName>
    <definedName name="_HE06">#REF!</definedName>
    <definedName name="_HE07" localSheetId="2">#REF!</definedName>
    <definedName name="_HE07" localSheetId="1">#REF!</definedName>
    <definedName name="_HE07">#REF!</definedName>
    <definedName name="_HE08" localSheetId="2">#REF!</definedName>
    <definedName name="_HE08" localSheetId="1">#REF!</definedName>
    <definedName name="_HE08">#REF!</definedName>
    <definedName name="_HE09" localSheetId="2">#REF!</definedName>
    <definedName name="_HE09" localSheetId="1">#REF!</definedName>
    <definedName name="_HE09">#REF!</definedName>
    <definedName name="_HE1" localSheetId="2">#REF!</definedName>
    <definedName name="_HE1" localSheetId="1">#REF!</definedName>
    <definedName name="_HE1">#REF!</definedName>
    <definedName name="_HE11" localSheetId="2">#REF!</definedName>
    <definedName name="_HE11" localSheetId="1">#REF!</definedName>
    <definedName name="_HE11">#REF!</definedName>
    <definedName name="_HE2" localSheetId="2">#REF!</definedName>
    <definedName name="_HE2" localSheetId="1">#REF!</definedName>
    <definedName name="_HE2">#REF!</definedName>
    <definedName name="_HE21" localSheetId="2">#REF!</definedName>
    <definedName name="_HE21" localSheetId="1">#REF!</definedName>
    <definedName name="_HE21">#REF!</definedName>
    <definedName name="_HE3" localSheetId="2">#REF!</definedName>
    <definedName name="_HE3" localSheetId="1">#REF!</definedName>
    <definedName name="_HE3">#REF!</definedName>
    <definedName name="_HE4" localSheetId="2">#REF!</definedName>
    <definedName name="_HE4" localSheetId="1">#REF!</definedName>
    <definedName name="_HE4">#REF!</definedName>
    <definedName name="_HE5" localSheetId="2">#REF!</definedName>
    <definedName name="_HE5" localSheetId="1">#REF!</definedName>
    <definedName name="_HE5">#REF!</definedName>
    <definedName name="_HE61" localSheetId="2">#REF!</definedName>
    <definedName name="_HE61" localSheetId="1">#REF!</definedName>
    <definedName name="_HE61">#REF!</definedName>
    <definedName name="_HE71" localSheetId="2">#REF!</definedName>
    <definedName name="_HE71" localSheetId="1">#REF!</definedName>
    <definedName name="_HE71">#REF!</definedName>
    <definedName name="_HE81" localSheetId="2">#REF!</definedName>
    <definedName name="_HE81" localSheetId="1">#REF!</definedName>
    <definedName name="_HE81">#REF!</definedName>
    <definedName name="_HE91" localSheetId="2">#REF!</definedName>
    <definedName name="_HE91" localSheetId="1">#REF!</definedName>
    <definedName name="_HE91">#REF!</definedName>
    <definedName name="_HED1" localSheetId="2">#REF!</definedName>
    <definedName name="_HED1" localSheetId="1">#REF!</definedName>
    <definedName name="_HED1">#REF!</definedName>
    <definedName name="_HED2" localSheetId="2">#REF!</definedName>
    <definedName name="_HED2" localSheetId="1">#REF!</definedName>
    <definedName name="_HED2">#REF!</definedName>
    <definedName name="_hh1">[49]설산1.나!$A$8:$J$53</definedName>
    <definedName name="_hh2">[49]본사S!$B$10:$P$103</definedName>
    <definedName name="_HM1" localSheetId="2">#REF!</definedName>
    <definedName name="_HM1" localSheetId="1">#REF!</definedName>
    <definedName name="_HM1">#REF!</definedName>
    <definedName name="_HM10" localSheetId="2">#REF!</definedName>
    <definedName name="_HM10" localSheetId="1">#REF!</definedName>
    <definedName name="_HM10">#REF!</definedName>
    <definedName name="_HM11" localSheetId="2">#REF!</definedName>
    <definedName name="_HM11" localSheetId="1">#REF!</definedName>
    <definedName name="_HM11">#REF!</definedName>
    <definedName name="_HM12" localSheetId="2">#REF!</definedName>
    <definedName name="_HM12" localSheetId="1">#REF!</definedName>
    <definedName name="_HM12">#REF!</definedName>
    <definedName name="_HM2" localSheetId="2">#REF!</definedName>
    <definedName name="_HM2" localSheetId="1">#REF!</definedName>
    <definedName name="_HM2">#REF!</definedName>
    <definedName name="_HM3" localSheetId="2">#REF!</definedName>
    <definedName name="_HM3" localSheetId="1">#REF!</definedName>
    <definedName name="_HM3">#REF!</definedName>
    <definedName name="_HM4" localSheetId="2">#REF!</definedName>
    <definedName name="_HM4" localSheetId="1">#REF!</definedName>
    <definedName name="_HM4">#REF!</definedName>
    <definedName name="_HM5" localSheetId="2">#REF!</definedName>
    <definedName name="_HM5" localSheetId="1">#REF!</definedName>
    <definedName name="_HM5">#REF!</definedName>
    <definedName name="_HM6" localSheetId="2">#REF!</definedName>
    <definedName name="_HM6" localSheetId="1">#REF!</definedName>
    <definedName name="_HM6">#REF!</definedName>
    <definedName name="_HM7" localSheetId="2">#REF!</definedName>
    <definedName name="_HM7" localSheetId="1">#REF!</definedName>
    <definedName name="_HM7">#REF!</definedName>
    <definedName name="_HM8" localSheetId="2">#REF!</definedName>
    <definedName name="_HM8" localSheetId="1">#REF!</definedName>
    <definedName name="_HM8">#REF!</definedName>
    <definedName name="_HM9" localSheetId="2">#REF!</definedName>
    <definedName name="_HM9" localSheetId="1">#REF!</definedName>
    <definedName name="_HM9">#REF!</definedName>
    <definedName name="_HMP1" localSheetId="2">#REF!</definedName>
    <definedName name="_HMP1" localSheetId="1">#REF!</definedName>
    <definedName name="_HMP1">#REF!</definedName>
    <definedName name="_HMP2" localSheetId="2">#REF!</definedName>
    <definedName name="_HMP2" localSheetId="1">#REF!</definedName>
    <definedName name="_HMP2">#REF!</definedName>
    <definedName name="_HMP3" localSheetId="2">#REF!</definedName>
    <definedName name="_HMP3" localSheetId="1">#REF!</definedName>
    <definedName name="_HMP3">#REF!</definedName>
    <definedName name="_HMP4" localSheetId="2">#REF!</definedName>
    <definedName name="_HMP4" localSheetId="1">#REF!</definedName>
    <definedName name="_HMP4">#REF!</definedName>
    <definedName name="_HV1" localSheetId="2">#REF!</definedName>
    <definedName name="_HV1" localSheetId="1">#REF!</definedName>
    <definedName name="_HV1">#REF!</definedName>
    <definedName name="_IPB1" localSheetId="2">#REF!</definedName>
    <definedName name="_IPB1" localSheetId="1">#REF!</definedName>
    <definedName name="_IPB1">#REF!</definedName>
    <definedName name="_K1" localSheetId="2">#REF!</definedName>
    <definedName name="_K1" localSheetId="1">#REF!</definedName>
    <definedName name="_K1">#REF!</definedName>
    <definedName name="_K2" localSheetId="2">#REF!</definedName>
    <definedName name="_K2" localSheetId="1">#REF!</definedName>
    <definedName name="_K2">#REF!</definedName>
    <definedName name="_K3" localSheetId="2">#REF!</definedName>
    <definedName name="_K3" localSheetId="1">#REF!</definedName>
    <definedName name="_K3">#REF!</definedName>
    <definedName name="_K5" localSheetId="2">#REF!</definedName>
    <definedName name="_K5" localSheetId="1">#REF!</definedName>
    <definedName name="_K5">#REF!</definedName>
    <definedName name="_K6" localSheetId="2">#REF!</definedName>
    <definedName name="_K6" localSheetId="1">#REF!</definedName>
    <definedName name="_K6">#REF!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KH1" localSheetId="2">#REF!</definedName>
    <definedName name="_KH1" localSheetId="1">#REF!</definedName>
    <definedName name="_KH1">#REF!</definedName>
    <definedName name="_Ki1" localSheetId="2">#REF!</definedName>
    <definedName name="_Ki1" localSheetId="1">#REF!</definedName>
    <definedName name="_Ki1">#REF!</definedName>
    <definedName name="_Ki2" localSheetId="2">#REF!</definedName>
    <definedName name="_Ki2" localSheetId="1">#REF!</definedName>
    <definedName name="_Ki2">#REF!</definedName>
    <definedName name="_lb1" localSheetId="2">#REF!</definedName>
    <definedName name="_lb1" localSheetId="1">#REF!</definedName>
    <definedName name="_lb1">#REF!</definedName>
    <definedName name="_lb2" localSheetId="2">#REF!</definedName>
    <definedName name="_lb2" localSheetId="1">#REF!</definedName>
    <definedName name="_lb2">#REF!</definedName>
    <definedName name="_LV1" localSheetId="2">#REF!</definedName>
    <definedName name="_LV1" localSheetId="1">#REF!</definedName>
    <definedName name="_LV1">#REF!</definedName>
    <definedName name="_mac2">200</definedName>
    <definedName name="_MAN1" localSheetId="2">#REF!</definedName>
    <definedName name="_MAN1" localSheetId="1">#REF!</definedName>
    <definedName name="_MAN1">#REF!</definedName>
    <definedName name="_Mat1">[50]PIPING!$AJ$7:$AJ$221</definedName>
    <definedName name="_Mat2">[50]PIPING!$AK$7:$AK$221</definedName>
    <definedName name="_MIX10" localSheetId="2">#REF!</definedName>
    <definedName name="_MIX10" localSheetId="1">#REF!</definedName>
    <definedName name="_MIX10">#REF!</definedName>
    <definedName name="_MIX15" localSheetId="2">#REF!</definedName>
    <definedName name="_MIX15" localSheetId="1">#REF!</definedName>
    <definedName name="_MIX15">#REF!</definedName>
    <definedName name="_MIX15150" localSheetId="2">'[4]Mix Design'!#REF!</definedName>
    <definedName name="_MIX15150" localSheetId="1">'[4]Mix Design'!#REF!</definedName>
    <definedName name="_MIX15150">'[4]Mix Design'!#REF!</definedName>
    <definedName name="_MIX1540">'[4]Mix Design'!$P$11</definedName>
    <definedName name="_MIX1580" localSheetId="2">'[4]Mix Design'!#REF!</definedName>
    <definedName name="_MIX1580" localSheetId="1">'[4]Mix Design'!#REF!</definedName>
    <definedName name="_MIX1580">'[4]Mix Design'!#REF!</definedName>
    <definedName name="_MIX2">'[5]Mix Design'!$P$12</definedName>
    <definedName name="_MIX20" localSheetId="2">#REF!</definedName>
    <definedName name="_MIX20" localSheetId="1">#REF!</definedName>
    <definedName name="_MIX20">#REF!</definedName>
    <definedName name="_MIX2020">'[4]Mix Design'!$P$12</definedName>
    <definedName name="_MIX2040">'[4]Mix Design'!$P$13</definedName>
    <definedName name="_MIX25" localSheetId="2">#REF!</definedName>
    <definedName name="_MIX25" localSheetId="1">#REF!</definedName>
    <definedName name="_MIX25">#REF!</definedName>
    <definedName name="_MIX2540">'[4]Mix Design'!$P$15</definedName>
    <definedName name="_Mix255">'[6]Mix Design'!$P$13</definedName>
    <definedName name="_MIX30" localSheetId="2">#REF!</definedName>
    <definedName name="_MIX30" localSheetId="1">#REF!</definedName>
    <definedName name="_MIX30">#REF!</definedName>
    <definedName name="_MIX35" localSheetId="2">#REF!</definedName>
    <definedName name="_MIX35" localSheetId="1">#REF!</definedName>
    <definedName name="_MIX35">#REF!</definedName>
    <definedName name="_MIX40" localSheetId="2">#REF!</definedName>
    <definedName name="_MIX40" localSheetId="1">#REF!</definedName>
    <definedName name="_MIX40">#REF!</definedName>
    <definedName name="_MIX45" localSheetId="2">'[4]Mix Design'!#REF!</definedName>
    <definedName name="_MIX45" localSheetId="1">'[4]Mix Design'!#REF!</definedName>
    <definedName name="_MIX45">'[4]Mix Design'!#REF!</definedName>
    <definedName name="_mm1" localSheetId="2">#REF!</definedName>
    <definedName name="_mm1" localSheetId="1">#REF!</definedName>
    <definedName name="_mm1">#REF!</definedName>
    <definedName name="_mm2" localSheetId="2">#REF!</definedName>
    <definedName name="_mm2" localSheetId="1">#REF!</definedName>
    <definedName name="_mm2">#REF!</definedName>
    <definedName name="_mm3" localSheetId="2">#REF!</definedName>
    <definedName name="_mm3" localSheetId="1">#REF!</definedName>
    <definedName name="_mm3">#REF!</definedName>
    <definedName name="_MUR5" localSheetId="2">#REF!</definedName>
    <definedName name="_MUR5" localSheetId="1">#REF!</definedName>
    <definedName name="_MUR5">#REF!</definedName>
    <definedName name="_MUR8" localSheetId="2">#REF!</definedName>
    <definedName name="_MUR8" localSheetId="1">#REF!</definedName>
    <definedName name="_MUR8">#REF!</definedName>
    <definedName name="_new1">[51]Original!$V$8</definedName>
    <definedName name="_OPC43" localSheetId="2">#REF!</definedName>
    <definedName name="_OPC43" localSheetId="1">#REF!</definedName>
    <definedName name="_OPC43">#REF!</definedName>
    <definedName name="_Order1" hidden="1">255</definedName>
    <definedName name="_Order2" hidden="1">0</definedName>
    <definedName name="_p1" localSheetId="2">#REF!</definedName>
    <definedName name="_p1" localSheetId="1">#REF!</definedName>
    <definedName name="_p1">#REF!</definedName>
    <definedName name="_Parse_In" localSheetId="2" hidden="1">#REF!</definedName>
    <definedName name="_Parse_In" localSheetId="1" hidden="1">#REF!</definedName>
    <definedName name="_Parse_In" hidden="1">#REF!</definedName>
    <definedName name="_Parse_Out" localSheetId="2" hidden="1">[52]갑지!#REF!</definedName>
    <definedName name="_Parse_Out" localSheetId="1" hidden="1">[52]갑지!#REF!</definedName>
    <definedName name="_Parse_Out" hidden="1">[52]갑지!#REF!</definedName>
    <definedName name="_PB1" localSheetId="2">#REF!</definedName>
    <definedName name="_PB1" localSheetId="1">#REF!</definedName>
    <definedName name="_PB1">#REF!</definedName>
    <definedName name="_PIN1" localSheetId="2">#REF!</definedName>
    <definedName name="_PIN1" localSheetId="1">#REF!</definedName>
    <definedName name="_PIN1">#REF!</definedName>
    <definedName name="_PPC53">'[47]RA Civil'!$E$19</definedName>
    <definedName name="_RE100" localSheetId="2">#REF!</definedName>
    <definedName name="_RE100" localSheetId="1">#REF!</definedName>
    <definedName name="_RE100">#REF!</definedName>
    <definedName name="_RE104" localSheetId="2">#REF!</definedName>
    <definedName name="_RE104" localSheetId="1">#REF!</definedName>
    <definedName name="_RE104">#REF!</definedName>
    <definedName name="_RE112" localSheetId="2">#REF!</definedName>
    <definedName name="_RE112" localSheetId="1">#REF!</definedName>
    <definedName name="_RE112">#REF!</definedName>
    <definedName name="_RE26" localSheetId="2">#REF!</definedName>
    <definedName name="_RE26" localSheetId="1">#REF!</definedName>
    <definedName name="_RE26">#REF!</definedName>
    <definedName name="_RE28" localSheetId="2">#REF!</definedName>
    <definedName name="_RE28" localSheetId="1">#REF!</definedName>
    <definedName name="_RE28">#REF!</definedName>
    <definedName name="_RE30" localSheetId="2">#REF!</definedName>
    <definedName name="_RE30" localSheetId="1">#REF!</definedName>
    <definedName name="_RE30">#REF!</definedName>
    <definedName name="_RE32" localSheetId="2">#REF!</definedName>
    <definedName name="_RE32" localSheetId="1">#REF!</definedName>
    <definedName name="_RE32">#REF!</definedName>
    <definedName name="_RE34" localSheetId="2">#REF!</definedName>
    <definedName name="_RE34" localSheetId="1">#REF!</definedName>
    <definedName name="_RE34">#REF!</definedName>
    <definedName name="_RE36" localSheetId="2">#REF!</definedName>
    <definedName name="_RE36" localSheetId="1">#REF!</definedName>
    <definedName name="_RE36">#REF!</definedName>
    <definedName name="_RE38" localSheetId="2">#REF!</definedName>
    <definedName name="_RE38" localSheetId="1">#REF!</definedName>
    <definedName name="_RE38">#REF!</definedName>
    <definedName name="_RE40" localSheetId="2">#REF!</definedName>
    <definedName name="_RE40" localSheetId="1">#REF!</definedName>
    <definedName name="_RE40">#REF!</definedName>
    <definedName name="_RE42" localSheetId="2">#REF!</definedName>
    <definedName name="_RE42" localSheetId="1">#REF!</definedName>
    <definedName name="_RE42">#REF!</definedName>
    <definedName name="_RE44" localSheetId="2">#REF!</definedName>
    <definedName name="_RE44" localSheetId="1">#REF!</definedName>
    <definedName name="_RE44">#REF!</definedName>
    <definedName name="_RE48" localSheetId="2">#REF!</definedName>
    <definedName name="_RE48" localSheetId="1">#REF!</definedName>
    <definedName name="_RE48">#REF!</definedName>
    <definedName name="_RE52" localSheetId="2">#REF!</definedName>
    <definedName name="_RE52" localSheetId="1">#REF!</definedName>
    <definedName name="_RE52">#REF!</definedName>
    <definedName name="_RE56" localSheetId="2">#REF!</definedName>
    <definedName name="_RE56" localSheetId="1">#REF!</definedName>
    <definedName name="_RE56">#REF!</definedName>
    <definedName name="_RE60" localSheetId="2">#REF!</definedName>
    <definedName name="_RE60" localSheetId="1">#REF!</definedName>
    <definedName name="_RE60">#REF!</definedName>
    <definedName name="_RE64" localSheetId="2">#REF!</definedName>
    <definedName name="_RE64" localSheetId="1">#REF!</definedName>
    <definedName name="_RE64">#REF!</definedName>
    <definedName name="_RE68" localSheetId="2">#REF!</definedName>
    <definedName name="_RE68" localSheetId="1">#REF!</definedName>
    <definedName name="_RE68">#REF!</definedName>
    <definedName name="_RE72" localSheetId="2">#REF!</definedName>
    <definedName name="_RE72" localSheetId="1">#REF!</definedName>
    <definedName name="_RE72">#REF!</definedName>
    <definedName name="_RE76" localSheetId="2">#REF!</definedName>
    <definedName name="_RE76" localSheetId="1">#REF!</definedName>
    <definedName name="_RE76">#REF!</definedName>
    <definedName name="_RE80" localSheetId="2">#REF!</definedName>
    <definedName name="_RE80" localSheetId="1">#REF!</definedName>
    <definedName name="_RE80">#REF!</definedName>
    <definedName name="_RE88" localSheetId="2">#REF!</definedName>
    <definedName name="_RE88" localSheetId="1">#REF!</definedName>
    <definedName name="_RE88">#REF!</definedName>
    <definedName name="_RE92" localSheetId="2">#REF!</definedName>
    <definedName name="_RE92" localSheetId="1">#REF!</definedName>
    <definedName name="_RE92">#REF!</definedName>
    <definedName name="_RE96" localSheetId="2">#REF!</definedName>
    <definedName name="_RE96" localSheetId="1">#REF!</definedName>
    <definedName name="_RE96">#REF!</definedName>
    <definedName name="_Regression_Int" hidden="1">1</definedName>
    <definedName name="_Regression_Out" localSheetId="2" hidden="1">#REF!</definedName>
    <definedName name="_Regression_Out" localSheetId="1" hidden="1">#REF!</definedName>
    <definedName name="_Regression_Out" hidden="1">#REF!</definedName>
    <definedName name="_Regression_X" localSheetId="2" hidden="1">#REF!</definedName>
    <definedName name="_Regression_X" localSheetId="1" hidden="1">#REF!</definedName>
    <definedName name="_Regression_X" hidden="1">#REF!</definedName>
    <definedName name="_Regression_Y" localSheetId="2" hidden="1">#REF!</definedName>
    <definedName name="_Regression_Y" localSheetId="1"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2">'[53]ANAL-PIPE LINE'!#REF!</definedName>
    <definedName name="_SLV10025" localSheetId="1">'[53]ANAL-PIPE LINE'!#REF!</definedName>
    <definedName name="_SLV10025">'[53]ANAL-PIPE LINE'!#REF!</definedName>
    <definedName name="_SMG1">#N/A</definedName>
    <definedName name="_SMG2">#N/A</definedName>
    <definedName name="_Sort" localSheetId="2" hidden="1">#REF!</definedName>
    <definedName name="_Sort" localSheetId="1" hidden="1">#REF!</definedName>
    <definedName name="_Sort" hidden="1">#REF!</definedName>
    <definedName name="_ssr1" localSheetId="2">'[54]scour depth'!#REF!</definedName>
    <definedName name="_ssr1" localSheetId="1">'[54]scour depth'!#REF!</definedName>
    <definedName name="_ssr1">'[54]scour depth'!#REF!</definedName>
    <definedName name="_t1" localSheetId="2">#REF!</definedName>
    <definedName name="_t1" localSheetId="1">#REF!</definedName>
    <definedName name="_t1">#REF!</definedName>
    <definedName name="_tab1" localSheetId="2">#REF!</definedName>
    <definedName name="_tab1" localSheetId="1">#REF!</definedName>
    <definedName name="_tab1">#REF!</definedName>
    <definedName name="_tab2" localSheetId="2">#REF!</definedName>
    <definedName name="_tab2" localSheetId="1">#REF!</definedName>
    <definedName name="_tab2">#REF!</definedName>
    <definedName name="_TB2" localSheetId="2">#REF!</definedName>
    <definedName name="_TB2" localSheetId="1">#REF!</definedName>
    <definedName name="_TB2">#REF!</definedName>
    <definedName name="_tem1">#N/A</definedName>
    <definedName name="_TIP1" localSheetId="2">#REF!</definedName>
    <definedName name="_TIP1" localSheetId="1">#REF!</definedName>
    <definedName name="_TIP1">#REF!</definedName>
    <definedName name="_TIP2" localSheetId="2">#REF!</definedName>
    <definedName name="_TIP2" localSheetId="1">#REF!</definedName>
    <definedName name="_TIP2">#REF!</definedName>
    <definedName name="_TIP3" localSheetId="2">#REF!</definedName>
    <definedName name="_TIP3" localSheetId="1">#REF!</definedName>
    <definedName name="_TIP3">#REF!</definedName>
    <definedName name="_V1">[55]Voucher!$B$1</definedName>
    <definedName name="_V2">[55]Voucher!$R$1</definedName>
    <definedName name="√">"SQRT"</definedName>
    <definedName name="◈002MONO현황" localSheetId="2">#REF!</definedName>
    <definedName name="◈002MONO현황" localSheetId="1">#REF!</definedName>
    <definedName name="◈002MONO현황">#REF!</definedName>
    <definedName name="a">[56]Culvert!$H$112</definedName>
    <definedName name="a._Trimmer" localSheetId="2">[45]SOR!#REF!</definedName>
    <definedName name="a._Trimmer" localSheetId="1">[45]SOR!#REF!</definedName>
    <definedName name="a._Trimmer">[45]SOR!#REF!</definedName>
    <definedName name="a___0" localSheetId="2">#REF!</definedName>
    <definedName name="a___0" localSheetId="1">#REF!</definedName>
    <definedName name="a___0">#REF!</definedName>
    <definedName name="a___13" localSheetId="2">#REF!</definedName>
    <definedName name="a___13" localSheetId="1">#REF!</definedName>
    <definedName name="a___13">#REF!</definedName>
    <definedName name="a__Labour_charges_for_cutting_bending__welding_including_materials." localSheetId="2">[45]SOR!#REF!</definedName>
    <definedName name="a__Labour_charges_for_cutting_bending__welding_including_materials." localSheetId="1">[45]SOR!#REF!</definedName>
    <definedName name="a__Labour_charges_for_cutting_bending__welding_including_materials.">[45]SOR!#REF!</definedName>
    <definedName name="a_dash" localSheetId="2">#REF!</definedName>
    <definedName name="a_dash" localSheetId="1">#REF!</definedName>
    <definedName name="a_dash">#REF!</definedName>
    <definedName name="A1_" localSheetId="2">#REF!</definedName>
    <definedName name="A1_" localSheetId="1">#REF!</definedName>
    <definedName name="A1_">#REF!</definedName>
    <definedName name="A1____0" localSheetId="2">#REF!</definedName>
    <definedName name="A1____0" localSheetId="1">#REF!</definedName>
    <definedName name="A1____0">#REF!</definedName>
    <definedName name="A1____13" localSheetId="2">#REF!</definedName>
    <definedName name="A1____13" localSheetId="1">#REF!</definedName>
    <definedName name="A1____13">#REF!</definedName>
    <definedName name="A10_" localSheetId="2">#REF!</definedName>
    <definedName name="A10_" localSheetId="1">#REF!</definedName>
    <definedName name="A10_">#REF!</definedName>
    <definedName name="A10____0" localSheetId="2">#REF!</definedName>
    <definedName name="A10____0" localSheetId="1">#REF!</definedName>
    <definedName name="A10____0">#REF!</definedName>
    <definedName name="A10____13" localSheetId="2">#REF!</definedName>
    <definedName name="A10____13" localSheetId="1">#REF!</definedName>
    <definedName name="A10____13">#REF!</definedName>
    <definedName name="A13_" localSheetId="2">#REF!</definedName>
    <definedName name="A13_" localSheetId="1">#REF!</definedName>
    <definedName name="A13_">#REF!</definedName>
    <definedName name="A13____0" localSheetId="2">#REF!</definedName>
    <definedName name="A13____0" localSheetId="1">#REF!</definedName>
    <definedName name="A13____0">#REF!</definedName>
    <definedName name="A13____13" localSheetId="2">#REF!</definedName>
    <definedName name="A13____13" localSheetId="1">#REF!</definedName>
    <definedName name="A13____13">#REF!</definedName>
    <definedName name="a1o" localSheetId="2">#REF!</definedName>
    <definedName name="a1o" localSheetId="1">#REF!</definedName>
    <definedName name="a1o">#REF!</definedName>
    <definedName name="A2_" localSheetId="2">#REF!</definedName>
    <definedName name="A2_" localSheetId="1">#REF!</definedName>
    <definedName name="A2_">#REF!</definedName>
    <definedName name="A2____0" localSheetId="2">#REF!</definedName>
    <definedName name="A2____0" localSheetId="1">#REF!</definedName>
    <definedName name="A2____0">#REF!</definedName>
    <definedName name="A2____13" localSheetId="2">#REF!</definedName>
    <definedName name="A2____13" localSheetId="1">#REF!</definedName>
    <definedName name="A2____13">#REF!</definedName>
    <definedName name="A3_" localSheetId="2">#REF!</definedName>
    <definedName name="A3_" localSheetId="1">#REF!</definedName>
    <definedName name="A3_">#REF!</definedName>
    <definedName name="A3____0" localSheetId="2">#REF!</definedName>
    <definedName name="A3____0" localSheetId="1">#REF!</definedName>
    <definedName name="A3____0">#REF!</definedName>
    <definedName name="A3____13" localSheetId="2">#REF!</definedName>
    <definedName name="A3____13" localSheetId="1">#REF!</definedName>
    <definedName name="A3____13">#REF!</definedName>
    <definedName name="A4_" localSheetId="2">#REF!</definedName>
    <definedName name="A4_" localSheetId="1">#REF!</definedName>
    <definedName name="A4_">#REF!</definedName>
    <definedName name="A4____0" localSheetId="2">#REF!</definedName>
    <definedName name="A4____0" localSheetId="1">#REF!</definedName>
    <definedName name="A4____0">#REF!</definedName>
    <definedName name="A4____13" localSheetId="2">#REF!</definedName>
    <definedName name="A4____13" localSheetId="1">#REF!</definedName>
    <definedName name="A4____13">#REF!</definedName>
    <definedName name="A5_" localSheetId="2">#REF!</definedName>
    <definedName name="A5_" localSheetId="1">#REF!</definedName>
    <definedName name="A5_">#REF!</definedName>
    <definedName name="A5____0" localSheetId="2">#REF!</definedName>
    <definedName name="A5____0" localSheetId="1">#REF!</definedName>
    <definedName name="A5____0">#REF!</definedName>
    <definedName name="A5____13" localSheetId="2">#REF!</definedName>
    <definedName name="A5____13" localSheetId="1">#REF!</definedName>
    <definedName name="A5____13">#REF!</definedName>
    <definedName name="A6_" localSheetId="2">#REF!</definedName>
    <definedName name="A6_" localSheetId="1">#REF!</definedName>
    <definedName name="A6_">#REF!</definedName>
    <definedName name="A6____0" localSheetId="2">#REF!</definedName>
    <definedName name="A6____0" localSheetId="1">#REF!</definedName>
    <definedName name="A6____0">#REF!</definedName>
    <definedName name="A6____13" localSheetId="2">#REF!</definedName>
    <definedName name="A6____13" localSheetId="1">#REF!</definedName>
    <definedName name="A6____13">#REF!</definedName>
    <definedName name="A7_" localSheetId="2">#REF!</definedName>
    <definedName name="A7_" localSheetId="1">#REF!</definedName>
    <definedName name="A7_">#REF!</definedName>
    <definedName name="A7____0" localSheetId="2">#REF!</definedName>
    <definedName name="A7____0" localSheetId="1">#REF!</definedName>
    <definedName name="A7____0">#REF!</definedName>
    <definedName name="A7____13" localSheetId="2">#REF!</definedName>
    <definedName name="A7____13" localSheetId="1">#REF!</definedName>
    <definedName name="A7____13">#REF!</definedName>
    <definedName name="A73.1" localSheetId="2">#REF!</definedName>
    <definedName name="A73.1" localSheetId="1">#REF!</definedName>
    <definedName name="A73.1">#REF!</definedName>
    <definedName name="A8_" localSheetId="2">#REF!</definedName>
    <definedName name="A8_" localSheetId="1">#REF!</definedName>
    <definedName name="A8_">#REF!</definedName>
    <definedName name="A8____0" localSheetId="2">#REF!</definedName>
    <definedName name="A8____0" localSheetId="1">#REF!</definedName>
    <definedName name="A8____0">#REF!</definedName>
    <definedName name="A8____13" localSheetId="2">#REF!</definedName>
    <definedName name="A8____13" localSheetId="1">#REF!</definedName>
    <definedName name="A8____13">#REF!</definedName>
    <definedName name="A9_" localSheetId="2">#REF!</definedName>
    <definedName name="A9_" localSheetId="1">#REF!</definedName>
    <definedName name="A9_">#REF!</definedName>
    <definedName name="A9____0" localSheetId="2">#REF!</definedName>
    <definedName name="A9____0" localSheetId="1">#REF!</definedName>
    <definedName name="A9____0">#REF!</definedName>
    <definedName name="A9____13" localSheetId="2">#REF!</definedName>
    <definedName name="A9____13" localSheetId="1">#REF!</definedName>
    <definedName name="A9____13">#REF!</definedName>
    <definedName name="aa" localSheetId="2">#REF!</definedName>
    <definedName name="aa" localSheetId="1">#REF!</definedName>
    <definedName name="aa">#REF!</definedName>
    <definedName name="AAA" localSheetId="2">[57]PROCTOR!#REF!</definedName>
    <definedName name="AAA" localSheetId="1">[57]PROCTOR!#REF!</definedName>
    <definedName name="AAA">[57]PROCTOR!#REF!</definedName>
    <definedName name="AAAA" localSheetId="2" hidden="1">{"form-D1",#N/A,FALSE,"FORM-D1";"form-D1_amt",#N/A,FALSE,"FORM-D1"}</definedName>
    <definedName name="AAAA" localSheetId="1" hidden="1">{"form-D1",#N/A,FALSE,"FORM-D1";"form-D1_amt",#N/A,FALSE,"FORM-D1"}</definedName>
    <definedName name="AAAA" hidden="1">{"form-D1",#N/A,FALSE,"FORM-D1";"form-D1_amt",#N/A,FALSE,"FORM-D1"}</definedName>
    <definedName name="ab" localSheetId="2">#REF!</definedName>
    <definedName name="ab" localSheetId="1">#REF!</definedName>
    <definedName name="ab">#REF!</definedName>
    <definedName name="abc" localSheetId="2">#REF!</definedName>
    <definedName name="abc" localSheetId="1">#REF!</definedName>
    <definedName name="abc">#REF!</definedName>
    <definedName name="abcd" localSheetId="2">#REF!</definedName>
    <definedName name="abcd" localSheetId="1">#REF!</definedName>
    <definedName name="abcd">#REF!</definedName>
    <definedName name="abg" localSheetId="2">#REF!</definedName>
    <definedName name="abg" localSheetId="1">#REF!</definedName>
    <definedName name="abg">#REF!</definedName>
    <definedName name="ABS" localSheetId="2">#REF!</definedName>
    <definedName name="ABS" localSheetId="1">#REF!</definedName>
    <definedName name="ABS">#REF!</definedName>
    <definedName name="AbsEst_10000" localSheetId="2">#REF!</definedName>
    <definedName name="AbsEst_10000" localSheetId="1">#REF!</definedName>
    <definedName name="AbsEst_10000">#REF!</definedName>
    <definedName name="Absest_1LL_12" localSheetId="2">#REF!</definedName>
    <definedName name="Absest_1LL_12" localSheetId="1">#REF!</definedName>
    <definedName name="Absest_1LL_12">#REF!</definedName>
    <definedName name="Absest_1LL_7.5" localSheetId="2">#REF!</definedName>
    <definedName name="Absest_1LL_7.5" localSheetId="1">#REF!</definedName>
    <definedName name="Absest_1LL_7.5">#REF!</definedName>
    <definedName name="Absest_30000" localSheetId="2">#REF!</definedName>
    <definedName name="Absest_30000" localSheetId="1">#REF!</definedName>
    <definedName name="Absest_30000">#REF!</definedName>
    <definedName name="Absest_60000" localSheetId="2">#REF!</definedName>
    <definedName name="Absest_60000" localSheetId="1">#REF!</definedName>
    <definedName name="Absest_60000">#REF!</definedName>
    <definedName name="ABSTRACT" localSheetId="2">#REF!</definedName>
    <definedName name="ABSTRACT" localSheetId="1">#REF!</definedName>
    <definedName name="ABSTRACT">#REF!</definedName>
    <definedName name="ABSTRACT_ESTIMATE" localSheetId="2">#REF!</definedName>
    <definedName name="ABSTRACT_ESTIMATE" localSheetId="1">#REF!</definedName>
    <definedName name="ABSTRACT_ESTIMATE">#REF!</definedName>
    <definedName name="ABUTCAP1" localSheetId="2">#REF!</definedName>
    <definedName name="ABUTCAP1" localSheetId="1">#REF!</definedName>
    <definedName name="ABUTCAP1">#REF!</definedName>
    <definedName name="ABUTCAP2" localSheetId="2">#REF!</definedName>
    <definedName name="ABUTCAP2" localSheetId="1">#REF!</definedName>
    <definedName name="ABUTCAP2">#REF!</definedName>
    <definedName name="ac" localSheetId="2">#REF!</definedName>
    <definedName name="ac" localSheetId="1">#REF!</definedName>
    <definedName name="ac">#REF!</definedName>
    <definedName name="AD" localSheetId="2" hidden="1">{"'Sheet1'!$A$4386:$N$4591"}</definedName>
    <definedName name="AD" localSheetId="1" hidden="1">{"'Sheet1'!$A$4386:$N$4591"}</definedName>
    <definedName name="AD" hidden="1">{"'Sheet1'!$A$4386:$N$4591"}</definedName>
    <definedName name="adfsdf" localSheetId="2">#REF!</definedName>
    <definedName name="adfsdf" localSheetId="1">#REF!</definedName>
    <definedName name="adfsdf">#REF!</definedName>
    <definedName name="ADITION" localSheetId="2" hidden="1">{"'장비'!$A$3:$M$12"}</definedName>
    <definedName name="ADITION" localSheetId="1" hidden="1">{"'장비'!$A$3:$M$12"}</definedName>
    <definedName name="ADITION" hidden="1">{"'장비'!$A$3:$M$12"}</definedName>
    <definedName name="Admixture" localSheetId="2">#REF!</definedName>
    <definedName name="Admixture" localSheetId="1">#REF!</definedName>
    <definedName name="Admixture">#REF!</definedName>
    <definedName name="adssss" localSheetId="2">#REF!</definedName>
    <definedName name="adssss" localSheetId="1">#REF!</definedName>
    <definedName name="adssss">#REF!</definedName>
    <definedName name="ADUMP">'[58]Cost of O &amp; O'!$F$13</definedName>
    <definedName name="ae" localSheetId="2">#REF!</definedName>
    <definedName name="ae" localSheetId="1">#REF!</definedName>
    <definedName name="ae">#REF!</definedName>
    <definedName name="AEA">[59]ANALYSIS!$C$18</definedName>
    <definedName name="Ag" localSheetId="2">#REF!</definedName>
    <definedName name="Ag" localSheetId="1">#REF!</definedName>
    <definedName name="Ag">#REF!</definedName>
    <definedName name="Ag___0" localSheetId="2">#REF!</definedName>
    <definedName name="Ag___0" localSheetId="1">#REF!</definedName>
    <definedName name="Ag___0">#REF!</definedName>
    <definedName name="Ag___13" localSheetId="2">#REF!</definedName>
    <definedName name="Ag___13" localSheetId="1">#REF!</definedName>
    <definedName name="Ag___13">#REF!</definedName>
    <definedName name="agdump" localSheetId="2">#REF!</definedName>
    <definedName name="agdump" localSheetId="1">#REF!</definedName>
    <definedName name="agdump">#REF!</definedName>
    <definedName name="agedump" localSheetId="2">#REF!</definedName>
    <definedName name="agedump" localSheetId="1">#REF!</definedName>
    <definedName name="agedump">#REF!</definedName>
    <definedName name="agencydump" localSheetId="2">#REF!</definedName>
    <definedName name="agencydump" localSheetId="1">#REF!</definedName>
    <definedName name="agencydump">#REF!</definedName>
    <definedName name="AGENCYLY" localSheetId="2">#REF!</definedName>
    <definedName name="AGENCYLY" localSheetId="1">#REF!</definedName>
    <definedName name="AGENCYLY">#REF!</definedName>
    <definedName name="AGENCYPLAN" localSheetId="2">#REF!</definedName>
    <definedName name="AGENCYPLAN" localSheetId="1">#REF!</definedName>
    <definedName name="AGENCYPLAN">#REF!</definedName>
    <definedName name="AGG" localSheetId="2">[60]ANAL!#REF!</definedName>
    <definedName name="AGG" localSheetId="1">[60]ANAL!#REF!</definedName>
    <definedName name="AGG">[60]ANAL!#REF!</definedName>
    <definedName name="AGGT">[60]ANAL!$E$14</definedName>
    <definedName name="AGGT1012">'[53]ANAL-PIPE LINE'!$E$20</definedName>
    <definedName name="AGGTS" localSheetId="2">#REF!</definedName>
    <definedName name="AGGTS" localSheetId="1">#REF!</definedName>
    <definedName name="AGGTS">#REF!</definedName>
    <definedName name="Agr12mm" localSheetId="2">#REF!</definedName>
    <definedName name="Agr12mm" localSheetId="1">#REF!</definedName>
    <definedName name="Agr12mm">#REF!</definedName>
    <definedName name="Agr20mm" localSheetId="2">#REF!</definedName>
    <definedName name="Agr20mm" localSheetId="1">#REF!</definedName>
    <definedName name="Agr20mm">#REF!</definedName>
    <definedName name="Agr40mm" localSheetId="2">#REF!</definedName>
    <definedName name="Agr40mm" localSheetId="1">#REF!</definedName>
    <definedName name="Agr40mm">#REF!</definedName>
    <definedName name="Agr53mm" localSheetId="2">#REF!</definedName>
    <definedName name="Agr53mm" localSheetId="1">#REF!</definedName>
    <definedName name="Agr53mm">#REF!</definedName>
    <definedName name="Agr6mm" localSheetId="2">#REF!</definedName>
    <definedName name="Agr6mm" localSheetId="1">#REF!</definedName>
    <definedName name="Agr6mm">#REF!</definedName>
    <definedName name="agrP" localSheetId="2">#REF!</definedName>
    <definedName name="agrP" localSheetId="1">#REF!</definedName>
    <definedName name="agrP">#REF!</definedName>
    <definedName name="AH" localSheetId="2" hidden="1">{#N/A,#N/A,FALSE,"CCTV"}</definedName>
    <definedName name="AH" localSheetId="1" hidden="1">{#N/A,#N/A,FALSE,"CCTV"}</definedName>
    <definedName name="AH" hidden="1">{#N/A,#N/A,FALSE,"CCTV"}</definedName>
    <definedName name="ai" localSheetId="2">#REF!</definedName>
    <definedName name="ai" localSheetId="1">#REF!</definedName>
    <definedName name="ai">#REF!</definedName>
    <definedName name="AIR" localSheetId="2">#REF!</definedName>
    <definedName name="AIR" localSheetId="1">#REF!</definedName>
    <definedName name="AIR">#REF!</definedName>
    <definedName name="air_trap" localSheetId="2">#REF!</definedName>
    <definedName name="air_trap" localSheetId="1">#REF!</definedName>
    <definedName name="air_trap">#REF!</definedName>
    <definedName name="AIRC" localSheetId="2">#REF!</definedName>
    <definedName name="AIRC" localSheetId="1">#REF!</definedName>
    <definedName name="AIRC">#REF!</definedName>
    <definedName name="ajartjr" localSheetId="2">#REF!</definedName>
    <definedName name="ajartjr" localSheetId="1">#REF!</definedName>
    <definedName name="ajartjr">#REF!</definedName>
    <definedName name="ALDENSITY">[61]CABLERET!$B$10</definedName>
    <definedName name="alfa" localSheetId="2">#REF!</definedName>
    <definedName name="alfa" localSheetId="1">#REF!</definedName>
    <definedName name="alfa">#REF!</definedName>
    <definedName name="alfa1" localSheetId="2">#REF!</definedName>
    <definedName name="alfa1" localSheetId="1">#REF!</definedName>
    <definedName name="alfa1">#REF!</definedName>
    <definedName name="alload">[61]CABLERET!$D$13:$D$128</definedName>
    <definedName name="ALMARGIN">[61]CABLERET!$D$7</definedName>
    <definedName name="ALPHA" localSheetId="2">#REF!</definedName>
    <definedName name="ALPHA" localSheetId="1">#REF!</definedName>
    <definedName name="ALPHA">#REF!</definedName>
    <definedName name="Alw" localSheetId="2">#REF!</definedName>
    <definedName name="Alw" localSheetId="1">#REF!</definedName>
    <definedName name="Alw">#REF!</definedName>
    <definedName name="alwarsump" localSheetId="2">#REF!</definedName>
    <definedName name="alwarsump" localSheetId="1">#REF!</definedName>
    <definedName name="alwarsump">#REF!</definedName>
    <definedName name="Analysis" localSheetId="2">#REF!</definedName>
    <definedName name="Analysis" localSheetId="1">#REF!</definedName>
    <definedName name="Analysis">#REF!</definedName>
    <definedName name="anch" localSheetId="2">#REF!</definedName>
    <definedName name="anch" localSheetId="1">#REF!</definedName>
    <definedName name="anch">#REF!</definedName>
    <definedName name="anchalik" localSheetId="2">#REF!</definedName>
    <definedName name="anchalik" localSheetId="1">#REF!</definedName>
    <definedName name="anchalik">#REF!</definedName>
    <definedName name="anchor" localSheetId="2">#REF!</definedName>
    <definedName name="anchor" localSheetId="1">#REF!</definedName>
    <definedName name="anchor">#REF!</definedName>
    <definedName name="angle" localSheetId="2">#REF!</definedName>
    <definedName name="angle" localSheetId="1">#REF!</definedName>
    <definedName name="angle">#REF!</definedName>
    <definedName name="anj" localSheetId="2">#REF!</definedName>
    <definedName name="anj" localSheetId="1">#REF!</definedName>
    <definedName name="anj">#REF!</definedName>
    <definedName name="annex7ll" localSheetId="2">#REF!</definedName>
    <definedName name="annex7ll" localSheetId="1">#REF!</definedName>
    <definedName name="annex7ll">#REF!</definedName>
    <definedName name="annex7llsump" localSheetId="2">#REF!</definedName>
    <definedName name="annex7llsump" localSheetId="1">#REF!</definedName>
    <definedName name="annex7llsump">#REF!</definedName>
    <definedName name="annexsump7" localSheetId="2">#REF!</definedName>
    <definedName name="annexsump7" localSheetId="1">#REF!</definedName>
    <definedName name="annexsump7">#REF!</definedName>
    <definedName name="annexsump7." localSheetId="2">#REF!</definedName>
    <definedName name="annexsump7." localSheetId="1">#REF!</definedName>
    <definedName name="annexsump7.">#REF!</definedName>
    <definedName name="annexsump7.1" localSheetId="2">#REF!</definedName>
    <definedName name="annexsump7.1" localSheetId="1">#REF!</definedName>
    <definedName name="annexsump7.1">#REF!</definedName>
    <definedName name="ANNX18" localSheetId="2">#REF!</definedName>
    <definedName name="ANNX18" localSheetId="1">#REF!</definedName>
    <definedName name="ANNX18">#REF!</definedName>
    <definedName name="anscount" hidden="1">1</definedName>
    <definedName name="APLANT" localSheetId="2">#REF!</definedName>
    <definedName name="APLANT" localSheetId="1">#REF!</definedName>
    <definedName name="APLANT">#REF!</definedName>
    <definedName name="APPLI" localSheetId="2">#REF!</definedName>
    <definedName name="APPLI" localSheetId="1">#REF!</definedName>
    <definedName name="APPLI">#REF!</definedName>
    <definedName name="APR" localSheetId="2" hidden="1">{"form-D1",#N/A,FALSE,"FORM-D1";"form-D1_amt",#N/A,FALSE,"FORM-D1"}</definedName>
    <definedName name="APR" localSheetId="1" hidden="1">{"form-D1",#N/A,FALSE,"FORM-D1";"form-D1_amt",#N/A,FALSE,"FORM-D1"}</definedName>
    <definedName name="APR" hidden="1">{"form-D1",#N/A,FALSE,"FORM-D1";"form-D1_amt",#N/A,FALSE,"FORM-D1"}</definedName>
    <definedName name="april_qty" localSheetId="2">#REF!</definedName>
    <definedName name="april_qty" localSheetId="1">#REF!</definedName>
    <definedName name="april_qty">#REF!</definedName>
    <definedName name="aq" localSheetId="2">#REF!</definedName>
    <definedName name="aq" localSheetId="1">#REF!</definedName>
    <definedName name="aq">#REF!</definedName>
    <definedName name="ar" localSheetId="2">[62]ANALYSER!#REF!</definedName>
    <definedName name="ar" localSheetId="1">[63]ANALYSER!#REF!</definedName>
    <definedName name="ar">[62]ANALYSER!#REF!</definedName>
    <definedName name="Architect" localSheetId="2">#REF!</definedName>
    <definedName name="Architect" localSheetId="1">#REF!</definedName>
    <definedName name="Architect">#REF!</definedName>
    <definedName name="area" localSheetId="2">[64]MixBed!#REF!</definedName>
    <definedName name="area" localSheetId="1">[65]MixBed!#REF!</definedName>
    <definedName name="area">[64]MixBed!#REF!</definedName>
    <definedName name="AREA_CODE" localSheetId="2">#REF!</definedName>
    <definedName name="AREA_CODE" localSheetId="1">#REF!</definedName>
    <definedName name="AREA_CODE">#REF!</definedName>
    <definedName name="area1" localSheetId="2">[64]MixBed!#REF!</definedName>
    <definedName name="area1" localSheetId="1">[65]MixBed!#REF!</definedName>
    <definedName name="area1">[64]MixBed!#REF!</definedName>
    <definedName name="ARGON">[50]PIPING!$U$6:$U$105</definedName>
    <definedName name="arunan">#N/A</definedName>
    <definedName name="asd" localSheetId="2">#REF!</definedName>
    <definedName name="asd" localSheetId="1">#REF!</definedName>
    <definedName name="asd">#REF!</definedName>
    <definedName name="asdf" localSheetId="2">[37]예가표!#REF!</definedName>
    <definedName name="asdf" localSheetId="1">[37]예가표!#REF!</definedName>
    <definedName name="asdf">[37]예가표!#REF!</definedName>
    <definedName name="asdfs" hidden="1">[38]Cash2!$G$16:$G$31</definedName>
    <definedName name="ASH" localSheetId="2">#REF!</definedName>
    <definedName name="ASH" localSheetId="1">#REF!</definedName>
    <definedName name="ASH">#REF!</definedName>
    <definedName name="ASHOKA" localSheetId="2">#REF!</definedName>
    <definedName name="ASHOKA" localSheetId="1">#REF!</definedName>
    <definedName name="ASHOKA">#REF!</definedName>
    <definedName name="ASPAV" localSheetId="2">#REF!</definedName>
    <definedName name="ASPAV" localSheetId="1">#REF!</definedName>
    <definedName name="ASPAV">#REF!</definedName>
    <definedName name="assdf" hidden="1">[38]Z!$T$179:$AH$179</definedName>
    <definedName name="At" localSheetId="2">#REF!</definedName>
    <definedName name="At" localSheetId="1">#REF!</definedName>
    <definedName name="At">#REF!</definedName>
    <definedName name="Attachment_C_3" localSheetId="2">#REF!</definedName>
    <definedName name="Attachment_C_3" localSheetId="1">#REF!</definedName>
    <definedName name="Attachment_C_3">#REF!</definedName>
    <definedName name="autofill_data" localSheetId="2">#REF!</definedName>
    <definedName name="autofill_data" localSheetId="1">#REF!</definedName>
    <definedName name="autofill_data">#REF!</definedName>
    <definedName name="AVIBRA">'[58]Cost of O &amp; O'!$F$8</definedName>
    <definedName name="aw" localSheetId="2">#REF!</definedName>
    <definedName name="aw" localSheetId="1">#REF!</definedName>
    <definedName name="aw">#REF!</definedName>
    <definedName name="B" localSheetId="2">#REF!</definedName>
    <definedName name="B" localSheetId="1">#REF!</definedName>
    <definedName name="B">#REF!</definedName>
    <definedName name="B___0" localSheetId="2">#REF!</definedName>
    <definedName name="B___0" localSheetId="1">#REF!</definedName>
    <definedName name="B___0">#REF!</definedName>
    <definedName name="B___13" localSheetId="2">#REF!</definedName>
    <definedName name="B___13" localSheetId="1">#REF!</definedName>
    <definedName name="B___13">#REF!</definedName>
    <definedName name="b_dash" localSheetId="2">#REF!</definedName>
    <definedName name="b_dash" localSheetId="1">#REF!</definedName>
    <definedName name="b_dash">#REF!</definedName>
    <definedName name="B_FLG" localSheetId="2">#REF!</definedName>
    <definedName name="B_FLG" localSheetId="1">#REF!</definedName>
    <definedName name="B_FLG">#REF!</definedName>
    <definedName name="back_pressure" localSheetId="2">#REF!</definedName>
    <definedName name="back_pressure" localSheetId="1">#REF!</definedName>
    <definedName name="back_pressure">#REF!</definedName>
    <definedName name="BADWE" localSheetId="2">{#N/A,#N/A,FALSE,"mpph1";#N/A,#N/A,FALSE,"mpmseb";#N/A,#N/A,FALSE,"mpph2"}</definedName>
    <definedName name="BADWE" localSheetId="1">{#N/A,#N/A,FALSE,"mpph1";#N/A,#N/A,FALSE,"mpmseb";#N/A,#N/A,FALSE,"mpph2"}</definedName>
    <definedName name="BADWE">{#N/A,#N/A,FALSE,"mpph1";#N/A,#N/A,FALSE,"mpmseb";#N/A,#N/A,FALSE,"mpph2"}</definedName>
    <definedName name="ball" localSheetId="2">#REF!</definedName>
    <definedName name="ball" localSheetId="1">#REF!</definedName>
    <definedName name="ball">#REF!</definedName>
    <definedName name="BAS" localSheetId="2">#REF!</definedName>
    <definedName name="BAS" localSheetId="1">#REF!</definedName>
    <definedName name="BAS">#REF!</definedName>
    <definedName name="BASE_PLATE" localSheetId="2">#REF!</definedName>
    <definedName name="BASE_PLATE" localSheetId="1">#REF!</definedName>
    <definedName name="BASE_PLATE">#REF!</definedName>
    <definedName name="baserate">[66]FINOLEX!$W$17</definedName>
    <definedName name="basew" localSheetId="2">#REF!</definedName>
    <definedName name="basew" localSheetId="1">#REF!</definedName>
    <definedName name="basew">#REF!</definedName>
    <definedName name="BATCH" localSheetId="2">#REF!</definedName>
    <definedName name="BATCH" localSheetId="1">#REF!</definedName>
    <definedName name="BATCH">#REF!</definedName>
    <definedName name="BATCH20" localSheetId="2">#REF!</definedName>
    <definedName name="BATCH20" localSheetId="1">#REF!</definedName>
    <definedName name="BATCH20">#REF!</definedName>
    <definedName name="BATCH30" localSheetId="2">#REF!</definedName>
    <definedName name="BATCH30" localSheetId="1">#REF!</definedName>
    <definedName name="BATCH30">#REF!</definedName>
    <definedName name="Batching_hot_mix_plant" localSheetId="2">[45]SOR!#REF!</definedName>
    <definedName name="Batching_hot_mix_plant" localSheetId="1">[45]SOR!#REF!</definedName>
    <definedName name="Batching_hot_mix_plant">[45]SOR!#REF!</definedName>
    <definedName name="BBOF" localSheetId="2">#REF!</definedName>
    <definedName name="BBOF" localSheetId="1">#REF!</definedName>
    <definedName name="BBOF">#REF!</definedName>
    <definedName name="BC" localSheetId="2">#REF!</definedName>
    <definedName name="BC" localSheetId="1">#REF!</definedName>
    <definedName name="BC">#REF!</definedName>
    <definedName name="bcc" localSheetId="2">[13]ANAL!#REF!</definedName>
    <definedName name="bcc" localSheetId="1">[13]ANAL!#REF!</definedName>
    <definedName name="bcc">[13]ANAL!#REF!</definedName>
    <definedName name="Bcw">[67]basdat!$D$5</definedName>
    <definedName name="BDCODE">#N/A</definedName>
    <definedName name="beee" localSheetId="2">#REF!</definedName>
    <definedName name="beee" localSheetId="1">#REF!</definedName>
    <definedName name="beee">#REF!</definedName>
    <definedName name="beegbegge" localSheetId="2">#REF!</definedName>
    <definedName name="beegbegge" localSheetId="1">#REF!</definedName>
    <definedName name="beegbegge">#REF!</definedName>
    <definedName name="begbeg" localSheetId="2">#REF!</definedName>
    <definedName name="begbeg" localSheetId="1">#REF!</definedName>
    <definedName name="begbeg">#REF!</definedName>
    <definedName name="beta" localSheetId="2">#REF!</definedName>
    <definedName name="beta" localSheetId="1">#REF!</definedName>
    <definedName name="beta">#REF!</definedName>
    <definedName name="BGrP" localSheetId="2">#REF!</definedName>
    <definedName name="BGrP" localSheetId="1">#REF!</definedName>
    <definedName name="BGrP">#REF!</definedName>
    <definedName name="bheel" localSheetId="2">#REF!</definedName>
    <definedName name="bheel" localSheetId="1">#REF!</definedName>
    <definedName name="bheel">#REF!</definedName>
    <definedName name="BHIS" localSheetId="2">#REF!</definedName>
    <definedName name="BHIS" localSheetId="1">#REF!</definedName>
    <definedName name="BHIS">#REF!</definedName>
    <definedName name="BIND" localSheetId="2">#REF!</definedName>
    <definedName name="BIND" localSheetId="1">#REF!</definedName>
    <definedName name="BIND">#REF!</definedName>
    <definedName name="Bindingwire" localSheetId="2">#REF!</definedName>
    <definedName name="Bindingwire" localSheetId="1">#REF!</definedName>
    <definedName name="Bindingwire">#REF!</definedName>
    <definedName name="BIT" localSheetId="2">#REF!</definedName>
    <definedName name="BIT" localSheetId="1">#REF!</definedName>
    <definedName name="BIT">#REF!</definedName>
    <definedName name="BITDIST" localSheetId="2">#REF!</definedName>
    <definedName name="BITDIST" localSheetId="1">#REF!</definedName>
    <definedName name="BITDIST">#REF!</definedName>
    <definedName name="bkd" localSheetId="2" hidden="1">{"'Sheet1'!$L$16"}</definedName>
    <definedName name="bkd" localSheetId="1" hidden="1">{"'Sheet1'!$L$16"}</definedName>
    <definedName name="bkd" hidden="1">{"'Sheet1'!$L$16"}</definedName>
    <definedName name="BLACKH" localSheetId="2">#REF!</definedName>
    <definedName name="BLACKH" localSheetId="1">#REF!</definedName>
    <definedName name="BLACKH">#REF!</definedName>
    <definedName name="Blank1" localSheetId="2">OR(ISBLANK(#REF!),ISBLANK(#REF!))</definedName>
    <definedName name="Blank1" localSheetId="1">OR(ISBLANK(#REF!),ISBLANK(#REF!))</definedName>
    <definedName name="Blank1">OR(ISBLANK(#REF!),ISBLANK(#REF!))</definedName>
    <definedName name="Blank10" localSheetId="1">OR(ISBLANK([68]Collab!$D1),ISBLANK([68]Collab!$I1))</definedName>
    <definedName name="Blank10">OR(ISBLANK([69]Collab!$D1),ISBLANK([69]Collab!$I1))</definedName>
    <definedName name="Blank11" localSheetId="1">OR(ISBLANK([68]Transport!$D1),ISBLANK([68]Transport!$G1))</definedName>
    <definedName name="Blank11">OR(ISBLANK([69]Transport!$D1),ISBLANK([69]Transport!$G1))</definedName>
    <definedName name="Blank12" localSheetId="1">OR(ISBLANK('[68]Civil 1'!$D1),ISBLANK('[68]Civil 1'!$K1))</definedName>
    <definedName name="Blank12">OR(ISBLANK('[69]Civil 1'!$D1),ISBLANK('[69]Civil 1'!$K1))</definedName>
    <definedName name="Blank13" localSheetId="1">OR(ISBLANK('[68]Civil 2'!$D1),ISBLANK('[68]Civil 2'!$K1))</definedName>
    <definedName name="Blank13">OR(ISBLANK('[69]Civil 2'!$D1),ISBLANK('[69]Civil 2'!$K1))</definedName>
    <definedName name="Blank14" localSheetId="1">OR(ISBLANK('[68]Civil 3'!$D1),ISBLANK('[68]Civil 3'!$K1))</definedName>
    <definedName name="Blank14">OR(ISBLANK('[69]Civil 3'!$D1),ISBLANK('[69]Civil 3'!$K1))</definedName>
    <definedName name="Blank15" localSheetId="1">OR(ISBLANK('[68]Site 1'!$D1),ISBLANK('[68]Site 1'!$K1))</definedName>
    <definedName name="Blank15">OR(ISBLANK('[69]Site 1'!$D1),ISBLANK('[69]Site 1'!$K1))</definedName>
    <definedName name="Blank16" localSheetId="1">OR(ISBLANK('[68]Site 2'!$D1),ISBLANK('[68]Site 2'!$K1))</definedName>
    <definedName name="Blank16">OR(ISBLANK('[69]Site 2'!$D1),ISBLANK('[69]Site 2'!$K1))</definedName>
    <definedName name="Blank17" localSheetId="1">OR(ISBLANK('[68]Site 3'!$D1),ISBLANK('[68]Site 3'!$K1))</definedName>
    <definedName name="Blank17">OR(ISBLANK('[69]Site 3'!$D1),ISBLANK('[69]Site 3'!$K1))</definedName>
    <definedName name="Blank18" localSheetId="1">OR(ISBLANK('[68]Site Faci'!$D1),ISBLANK('[68]Site Faci'!$K1))</definedName>
    <definedName name="Blank18">OR(ISBLANK('[69]Site Faci'!$D1),ISBLANK('[69]Site Faci'!$K1))</definedName>
    <definedName name="Blank19" localSheetId="2">OR(N([69]Cont!#REF!)=0,N([69]Cont!$G1)=0)</definedName>
    <definedName name="Blank19" localSheetId="1">OR(N([68]Cont!#REF!)=0,N([68]Cont!$G1)=0)</definedName>
    <definedName name="Blank19">OR(N([69]Cont!#REF!)=0,N([69]Cont!$G1)=0)</definedName>
    <definedName name="Blank20" localSheetId="2">OR(N([69]Cont!#REF!)=0,N([69]Cont!$M1)=0)</definedName>
    <definedName name="Blank20" localSheetId="1">OR(N([68]Cont!#REF!)=0,N([68]Cont!$M1)=0)</definedName>
    <definedName name="Blank20">OR(N([69]Cont!#REF!)=0,N([69]Cont!$M1)=0)</definedName>
    <definedName name="Blank21" localSheetId="1">OR(ISBLANK('[68]Engg-Exec-1'!$D1),ISBLANK('[68]Engg-Exec-1'!$H1))</definedName>
    <definedName name="Blank21">OR(ISBLANK('[69]Engg-Exec-1'!$D1),ISBLANK('[69]Engg-Exec-1'!$H1))</definedName>
    <definedName name="Blank22" localSheetId="1">OR(ISBLANK('[68]Site-Precom-1'!$D1),ISBLANK('[68]Site-Precom-1'!$H1))</definedName>
    <definedName name="Blank22">OR(ISBLANK('[69]Site-Precom-1'!$D1),ISBLANK('[69]Site-Precom-1'!$H1))</definedName>
    <definedName name="Blank23" localSheetId="1">OR(ISBLANK('[68]Site-Precom-Vendor'!$D1),ISBLANK('[68]Site-Precom-Vendor'!$I1))</definedName>
    <definedName name="Blank23">OR(ISBLANK('[69]Site-Precom-Vendor'!$D1),ISBLANK('[69]Site-Precom-Vendor'!$I1))</definedName>
    <definedName name="Blank24" localSheetId="1">OR(ISBLANK('[68]Risk-Anal'!$D1),ISBLANK('[68]Risk-Anal'!$I1),ISBLANK('[68]Risk-Anal'!$J1),ISBLANK('[68]Risk-Anal'!$K1),ISBLANK('[68]Risk-Anal'!$L1))</definedName>
    <definedName name="Blank24">OR(ISBLANK('[69]Risk-Anal'!$D1),ISBLANK('[69]Risk-Anal'!$I1),ISBLANK('[69]Risk-Anal'!$J1),ISBLANK('[69]Risk-Anal'!$K1),ISBLANK('[69]Risk-Anal'!$L1))</definedName>
    <definedName name="Blank25" localSheetId="2">OR(N([69]Cont!#REF!)=0,N([69]Cont!$P1)=0)</definedName>
    <definedName name="Blank25" localSheetId="1">OR(N([68]Cont!#REF!)=0,N([68]Cont!$P1)=0)</definedName>
    <definedName name="Blank25">OR(N([69]Cont!#REF!)=0,N([69]Cont!$P1)=0)</definedName>
    <definedName name="Block01_1" localSheetId="2">#REF!</definedName>
    <definedName name="Block01_1" localSheetId="1">#REF!</definedName>
    <definedName name="Block01_1">#REF!</definedName>
    <definedName name="Block02" localSheetId="2">'[70]form-c4'!#REF!</definedName>
    <definedName name="Block02" localSheetId="1">'[71]form-c4'!#REF!</definedName>
    <definedName name="Block02">'[70]form-c4'!#REF!</definedName>
    <definedName name="Block13" localSheetId="1">OR(ISBLANK('[68]Civil 2'!$D1),ISBLANK('[68]Civil 2'!$K1))</definedName>
    <definedName name="Block13">OR(ISBLANK('[69]Civil 2'!$D1),ISBLANK('[69]Civil 2'!$K1))</definedName>
    <definedName name="bm" localSheetId="2" hidden="1">{"'Sheet1'!$L$16"}</definedName>
    <definedName name="bm" localSheetId="1" hidden="1">{"'Sheet1'!$L$16"}</definedName>
    <definedName name="bm" hidden="1">{"'Sheet1'!$L$16"}</definedName>
    <definedName name="bn" localSheetId="2" hidden="1">{"'Sheet1'!$L$16"}</definedName>
    <definedName name="bn" localSheetId="1" hidden="1">{"'Sheet1'!$L$16"}</definedName>
    <definedName name="bn" hidden="1">{"'Sheet1'!$L$16"}</definedName>
    <definedName name="bol" localSheetId="2">#REF!</definedName>
    <definedName name="bol" localSheetId="1">#REF!</definedName>
    <definedName name="bol">#REF!</definedName>
    <definedName name="Bold">'[47]RA Civil'!$E$30</definedName>
    <definedName name="BOLT" localSheetId="2">#REF!</definedName>
    <definedName name="BOLT" localSheetId="1">#REF!</definedName>
    <definedName name="BOLT">#REF!</definedName>
    <definedName name="boml" localSheetId="2">#REF!</definedName>
    <definedName name="boml" localSheetId="1">#REF!</definedName>
    <definedName name="boml">#REF!</definedName>
    <definedName name="Bonus_E" localSheetId="2">'[72]SITE OVERHEADS'!#REF!</definedName>
    <definedName name="Bonus_E" localSheetId="1">'[73]SITE OVERHEADS'!#REF!</definedName>
    <definedName name="Bonus_E">'[72]SITE OVERHEADS'!#REF!</definedName>
    <definedName name="BOQ" localSheetId="2">#REF!</definedName>
    <definedName name="BOQ" localSheetId="1">#REF!</definedName>
    <definedName name="BOQ">#REF!</definedName>
    <definedName name="BORE_HOLE_DATA" localSheetId="2">#REF!</definedName>
    <definedName name="BORE_HOLE_DATA" localSheetId="1">#REF!</definedName>
    <definedName name="BORE_HOLE_DATA">#REF!</definedName>
    <definedName name="BOSS" localSheetId="2">#REF!</definedName>
    <definedName name="BOSS" localSheetId="1">#REF!</definedName>
    <definedName name="BOSS">#REF!</definedName>
    <definedName name="botl" localSheetId="2">#REF!</definedName>
    <definedName name="botl" localSheetId="1">#REF!</definedName>
    <definedName name="botl">#REF!</definedName>
    <definedName name="botn" localSheetId="2">#REF!</definedName>
    <definedName name="botn" localSheetId="1">#REF!</definedName>
    <definedName name="botn">#REF!</definedName>
    <definedName name="BOULD" localSheetId="2">#REF!</definedName>
    <definedName name="BOULD" localSheetId="1">#REF!</definedName>
    <definedName name="BOULD">#REF!</definedName>
    <definedName name="BOX" localSheetId="2">#REF!</definedName>
    <definedName name="BOX" localSheetId="1">#REF!</definedName>
    <definedName name="BOX">#REF!</definedName>
    <definedName name="bp" localSheetId="2">[74]BP!#REF!</definedName>
    <definedName name="bp" localSheetId="1">[74]BP!#REF!</definedName>
    <definedName name="bp">[74]BP!#REF!</definedName>
    <definedName name="Breaks" localSheetId="2">#REF!</definedName>
    <definedName name="Breaks" localSheetId="1">#REF!</definedName>
    <definedName name="Breaks">#REF!</definedName>
    <definedName name="BRIBAT">'[47]RA Civil'!$E$38</definedName>
    <definedName name="BRICKS" localSheetId="2">#REF!</definedName>
    <definedName name="BRICKS" localSheetId="1">#REF!</definedName>
    <definedName name="BRICKS">#REF!</definedName>
    <definedName name="BROM" localSheetId="2">#REF!</definedName>
    <definedName name="BROM" localSheetId="1">#REF!</definedName>
    <definedName name="BROM">#REF!</definedName>
    <definedName name="broom" localSheetId="2">#REF!</definedName>
    <definedName name="broom" localSheetId="1">#REF!</definedName>
    <definedName name="broom">#REF!</definedName>
    <definedName name="btoe" localSheetId="2">#REF!</definedName>
    <definedName name="btoe" localSheetId="1">#REF!</definedName>
    <definedName name="btoe">#REF!</definedName>
    <definedName name="bua" localSheetId="2">#REF!</definedName>
    <definedName name="bua" localSheetId="1">#REF!</definedName>
    <definedName name="bua">#REF!</definedName>
    <definedName name="BUDDHA" localSheetId="2">#REF!</definedName>
    <definedName name="BUDDHA" localSheetId="1">#REF!</definedName>
    <definedName name="BUDDHA">#REF!</definedName>
    <definedName name="building">'[75]DETAILED  BOQ'!$A$2</definedName>
    <definedName name="building___0" localSheetId="2">#REF!</definedName>
    <definedName name="building___0" localSheetId="1">#REF!</definedName>
    <definedName name="building___0">#REF!</definedName>
    <definedName name="building___11" localSheetId="2">#REF!</definedName>
    <definedName name="building___11" localSheetId="1">#REF!</definedName>
    <definedName name="building___11">#REF!</definedName>
    <definedName name="building___12" localSheetId="2">#REF!</definedName>
    <definedName name="building___12" localSheetId="1">#REF!</definedName>
    <definedName name="building___12">#REF!</definedName>
    <definedName name="BuiltIn_Print_Area___0" localSheetId="2">#REF!</definedName>
    <definedName name="BuiltIn_Print_Area___0" localSheetId="1">#REF!</definedName>
    <definedName name="BuiltIn_Print_Area___0">#REF!</definedName>
    <definedName name="BuiltIn_Print_Area___0___0___0___0___0" localSheetId="2">[76]procurement!#REF!</definedName>
    <definedName name="BuiltIn_Print_Area___0___0___0___0___0" localSheetId="1">[76]procurement!#REF!</definedName>
    <definedName name="BuiltIn_Print_Area___0___0___0___0___0">[76]procurement!#REF!</definedName>
    <definedName name="BuiltIn_Print_Area___0___0___0___0___0___0" localSheetId="2">#REF!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2">#REF!</definedName>
    <definedName name="BuiltIn_Print_Titles___0___0___0___0" localSheetId="1">#REF!</definedName>
    <definedName name="BuiltIn_Print_Titles___0___0___0___0">#REF!</definedName>
    <definedName name="butterfly" localSheetId="2">#REF!</definedName>
    <definedName name="butterfly" localSheetId="1">#REF!</definedName>
    <definedName name="butterfly">#REF!</definedName>
    <definedName name="bw" localSheetId="2">#REF!</definedName>
    <definedName name="bw" localSheetId="1">#REF!</definedName>
    <definedName name="bw">#REF!</definedName>
    <definedName name="bwf" localSheetId="2">#REF!</definedName>
    <definedName name="bwf" localSheetId="1">#REF!</definedName>
    <definedName name="bwf">#REF!</definedName>
    <definedName name="bwfbfwb" localSheetId="2">#REF!</definedName>
    <definedName name="bwfbfwb" localSheetId="1">#REF!</definedName>
    <definedName name="bwfbfwb">#REF!</definedName>
    <definedName name="BWIRE" localSheetId="2">#REF!</definedName>
    <definedName name="BWIRE" localSheetId="1">#REF!</definedName>
    <definedName name="BWIRE">#REF!</definedName>
    <definedName name="BWORK" localSheetId="2">#REF!</definedName>
    <definedName name="BWORK" localSheetId="1">#REF!</definedName>
    <definedName name="BWORK">#REF!</definedName>
    <definedName name="Bx" localSheetId="2">#REF!</definedName>
    <definedName name="Bx" localSheetId="1">#REF!</definedName>
    <definedName name="Bx">#REF!</definedName>
    <definedName name="Bx___0" localSheetId="2">#REF!</definedName>
    <definedName name="Bx___0" localSheetId="1">#REF!</definedName>
    <definedName name="Bx___0">#REF!</definedName>
    <definedName name="Bx___13" localSheetId="2">#REF!</definedName>
    <definedName name="Bx___13" localSheetId="1">#REF!</definedName>
    <definedName name="Bx___13">#REF!</definedName>
    <definedName name="C_">#N/A</definedName>
    <definedName name="c_margin" localSheetId="2">#REF!</definedName>
    <definedName name="c_margin" localSheetId="1">#REF!</definedName>
    <definedName name="c_margin">#REF!</definedName>
    <definedName name="ca">[77]INPUT!$G$127*1.5</definedName>
    <definedName name="ca0" localSheetId="2">#REF!</definedName>
    <definedName name="ca0" localSheetId="1">#REF!</definedName>
    <definedName name="ca0">#REF!</definedName>
    <definedName name="ca10.3" localSheetId="2">#REF!</definedName>
    <definedName name="ca10.3" localSheetId="1">#REF!</definedName>
    <definedName name="ca10.3">#REF!</definedName>
    <definedName name="ca11.3" localSheetId="2">#REF!</definedName>
    <definedName name="ca11.3" localSheetId="1">#REF!</definedName>
    <definedName name="ca11.3">#REF!</definedName>
    <definedName name="ca12.3" localSheetId="2">#REF!</definedName>
    <definedName name="ca12.3" localSheetId="1">#REF!</definedName>
    <definedName name="ca12.3">#REF!</definedName>
    <definedName name="ca13.3" localSheetId="2">#REF!</definedName>
    <definedName name="ca13.3" localSheetId="1">#REF!</definedName>
    <definedName name="ca13.3">#REF!</definedName>
    <definedName name="ca14.3" localSheetId="2">#REF!</definedName>
    <definedName name="ca14.3" localSheetId="1">#REF!</definedName>
    <definedName name="ca14.3">#REF!</definedName>
    <definedName name="ca15.3" localSheetId="2">#REF!</definedName>
    <definedName name="ca15.3" localSheetId="1">#REF!</definedName>
    <definedName name="ca15.3">#REF!</definedName>
    <definedName name="ca16.3" localSheetId="2">#REF!</definedName>
    <definedName name="ca16.3" localSheetId="1">#REF!</definedName>
    <definedName name="ca16.3">#REF!</definedName>
    <definedName name="ca17.3" localSheetId="2">#REF!</definedName>
    <definedName name="ca17.3" localSheetId="1">#REF!</definedName>
    <definedName name="ca17.3">#REF!</definedName>
    <definedName name="ca18.3" localSheetId="2">#REF!</definedName>
    <definedName name="ca18.3" localSheetId="1">#REF!</definedName>
    <definedName name="ca18.3">#REF!</definedName>
    <definedName name="ca19.3" localSheetId="2">#REF!</definedName>
    <definedName name="ca19.3" localSheetId="1">#REF!</definedName>
    <definedName name="ca19.3">#REF!</definedName>
    <definedName name="ca20.3" localSheetId="2">#REF!</definedName>
    <definedName name="ca20.3" localSheetId="1">#REF!</definedName>
    <definedName name="ca20.3">#REF!</definedName>
    <definedName name="ca3.3" localSheetId="2">#REF!</definedName>
    <definedName name="ca3.3" localSheetId="1">#REF!</definedName>
    <definedName name="ca3.3">#REF!</definedName>
    <definedName name="ca4.3" localSheetId="2">#REF!</definedName>
    <definedName name="ca4.3" localSheetId="1">#REF!</definedName>
    <definedName name="ca4.3">#REF!</definedName>
    <definedName name="ca5.3" localSheetId="2">#REF!</definedName>
    <definedName name="ca5.3" localSheetId="1">#REF!</definedName>
    <definedName name="ca5.3">#REF!</definedName>
    <definedName name="ca6.3" localSheetId="2">#REF!</definedName>
    <definedName name="ca6.3" localSheetId="1">#REF!</definedName>
    <definedName name="ca6.3">#REF!</definedName>
    <definedName name="ca7.3" localSheetId="2">#REF!</definedName>
    <definedName name="ca7.3" localSheetId="1">#REF!</definedName>
    <definedName name="ca7.3">#REF!</definedName>
    <definedName name="ca8.3" localSheetId="2">#REF!</definedName>
    <definedName name="ca8.3" localSheetId="1">#REF!</definedName>
    <definedName name="ca8.3">#REF!</definedName>
    <definedName name="ca9.3" localSheetId="2">#REF!</definedName>
    <definedName name="ca9.3" localSheetId="1">#REF!</definedName>
    <definedName name="ca9.3">#REF!</definedName>
    <definedName name="cable">[61]CABLERET!$B$13:$B$128</definedName>
    <definedName name="CABLE_A">'[78]LOCAL RATES'!$B$5:$G$19</definedName>
    <definedName name="CABLE_G">'[78]LOCAL RATES'!$A$5:$H$18</definedName>
    <definedName name="CABLE1" localSheetId="2">#REF!</definedName>
    <definedName name="CABLE1" localSheetId="1">#REF!</definedName>
    <definedName name="CABLE1">#REF!</definedName>
    <definedName name="CalcAgencyPrice" localSheetId="2">#REF!</definedName>
    <definedName name="CalcAgencyPrice" localSheetId="1">#REF!</definedName>
    <definedName name="CalcAgencyPrice">#REF!</definedName>
    <definedName name="cant" localSheetId="2">'[79]Staff Acco.'!#REF!</definedName>
    <definedName name="cant" localSheetId="1">'[79]Staff Acco.'!#REF!</definedName>
    <definedName name="cant">'[79]Staff Acco.'!#REF!</definedName>
    <definedName name="CAP" localSheetId="2">#REF!</definedName>
    <definedName name="CAP" localSheetId="1">#REF!</definedName>
    <definedName name="CAP">#REF!</definedName>
    <definedName name="CAPAPR" localSheetId="2">#REF!</definedName>
    <definedName name="CAPAPR" localSheetId="1">#REF!</definedName>
    <definedName name="CAPAPR">#REF!</definedName>
    <definedName name="CAPAUG" localSheetId="2">#REF!</definedName>
    <definedName name="CAPAUG" localSheetId="1">#REF!</definedName>
    <definedName name="CAPAUG">#REF!</definedName>
    <definedName name="CAPDEC" localSheetId="2">#REF!</definedName>
    <definedName name="CAPDEC" localSheetId="1">#REF!</definedName>
    <definedName name="CAPDEC">#REF!</definedName>
    <definedName name="CAPFEB" localSheetId="2">#REF!</definedName>
    <definedName name="CAPFEB" localSheetId="1">#REF!</definedName>
    <definedName name="CAPFEB">#REF!</definedName>
    <definedName name="capital" localSheetId="2">#REF!</definedName>
    <definedName name="capital" localSheetId="1">#REF!</definedName>
    <definedName name="capital">#REF!</definedName>
    <definedName name="CAPITALA" localSheetId="2">#REF!</definedName>
    <definedName name="CAPITALA" localSheetId="1">#REF!</definedName>
    <definedName name="CAPITALA">#REF!</definedName>
    <definedName name="CAPJAN" localSheetId="2">#REF!</definedName>
    <definedName name="CAPJAN" localSheetId="1">#REF!</definedName>
    <definedName name="CAPJAN">#REF!</definedName>
    <definedName name="CAPJUL" localSheetId="2">#REF!</definedName>
    <definedName name="CAPJUL" localSheetId="1">#REF!</definedName>
    <definedName name="CAPJUL">#REF!</definedName>
    <definedName name="CAPJUN" localSheetId="2">#REF!</definedName>
    <definedName name="CAPJUN" localSheetId="1">#REF!</definedName>
    <definedName name="CAPJUN">#REF!</definedName>
    <definedName name="CAPMAR" localSheetId="2">#REF!</definedName>
    <definedName name="CAPMAR" localSheetId="1">#REF!</definedName>
    <definedName name="CAPMAR">#REF!</definedName>
    <definedName name="CAPMAY" localSheetId="2">#REF!</definedName>
    <definedName name="CAPMAY" localSheetId="1">#REF!</definedName>
    <definedName name="CAPMAY">#REF!</definedName>
    <definedName name="CAPNOV" localSheetId="2">#REF!</definedName>
    <definedName name="CAPNOV" localSheetId="1">#REF!</definedName>
    <definedName name="CAPNOV">#REF!</definedName>
    <definedName name="CAPOCT" localSheetId="2">#REF!</definedName>
    <definedName name="CAPOCT" localSheetId="1">#REF!</definedName>
    <definedName name="CAPOCT">#REF!</definedName>
    <definedName name="CAPSEP" localSheetId="2">#REF!</definedName>
    <definedName name="CAPSEP" localSheetId="1">#REF!</definedName>
    <definedName name="CAPSEP">#REF!</definedName>
    <definedName name="CAR" localSheetId="2">#REF!</definedName>
    <definedName name="CAR" localSheetId="1">#REF!</definedName>
    <definedName name="CAR">#REF!</definedName>
    <definedName name="carpet" localSheetId="2">#REF!</definedName>
    <definedName name="carpet" localSheetId="1">#REF!</definedName>
    <definedName name="carpet">#REF!</definedName>
    <definedName name="carpet___0" localSheetId="2">#REF!</definedName>
    <definedName name="carpet___0" localSheetId="1">#REF!</definedName>
    <definedName name="carpet___0">#REF!</definedName>
    <definedName name="carpet___11" localSheetId="2">#REF!</definedName>
    <definedName name="carpet___11" localSheetId="1">#REF!</definedName>
    <definedName name="carpet___11">#REF!</definedName>
    <definedName name="carpet___12" localSheetId="2">#REF!</definedName>
    <definedName name="carpet___12" localSheetId="1">#REF!</definedName>
    <definedName name="carpet___12">#REF!</definedName>
    <definedName name="cash" localSheetId="2" hidden="1">{"'Sheet1'!$A$4386:$N$4591"}</definedName>
    <definedName name="cash" localSheetId="1" hidden="1">{"'Sheet1'!$A$4386:$N$4591"}</definedName>
    <definedName name="cash" hidden="1">{"'Sheet1'!$A$4386:$N$4591"}</definedName>
    <definedName name="cc">'[80]purpose&amp;input'!$E$143:'[80]purpose&amp;input'!$F$143</definedName>
    <definedName name="CCBP" localSheetId="2">#REF!</definedName>
    <definedName name="CCBP" localSheetId="1">#REF!</definedName>
    <definedName name="CCBP">#REF!</definedName>
    <definedName name="cccc">'[47]RA Civil'!$E$57</definedName>
    <definedName name="CCRUSH" localSheetId="2">#REF!</definedName>
    <definedName name="CCRUSH" localSheetId="1">#REF!</definedName>
    <definedName name="CCRUSH">#REF!</definedName>
    <definedName name="cdds" localSheetId="2">#REF!</definedName>
    <definedName name="cdds" localSheetId="1">#REF!</definedName>
    <definedName name="cdds">#REF!</definedName>
    <definedName name="CDOZ" localSheetId="2">#REF!</definedName>
    <definedName name="CDOZ" localSheetId="1">#REF!</definedName>
    <definedName name="CDOZ">#REF!</definedName>
    <definedName name="cdsdim">[81]csdim!$A$2:$A$1375</definedName>
    <definedName name="cdsloadrange">[81]cdsload!$A$3:$A$70</definedName>
    <definedName name="CDT" localSheetId="2">#REF!</definedName>
    <definedName name="CDT" localSheetId="1">#REF!</definedName>
    <definedName name="CDT">#REF!</definedName>
    <definedName name="CDWSSM">[82]R2!$H$21:$H$27</definedName>
    <definedName name="CDWSSP">[82]R2!$I$21:$I$27</definedName>
    <definedName name="CE" localSheetId="2">#REF!</definedName>
    <definedName name="CE" localSheetId="1">#REF!</definedName>
    <definedName name="CE">#REF!</definedName>
    <definedName name="cem" localSheetId="2">#REF!</definedName>
    <definedName name="cem" localSheetId="1">#REF!</definedName>
    <definedName name="cem">#REF!</definedName>
    <definedName name="Cement" localSheetId="2">#REF!</definedName>
    <definedName name="Cement" localSheetId="1">#REF!</definedName>
    <definedName name="Cement">#REF!</definedName>
    <definedName name="cementpaint" localSheetId="2">#REF!</definedName>
    <definedName name="cementpaint" localSheetId="1">#REF!</definedName>
    <definedName name="cementpaint">#REF!</definedName>
    <definedName name="CEXC" localSheetId="2">#REF!</definedName>
    <definedName name="CEXC" localSheetId="1">#REF!</definedName>
    <definedName name="CEXC">#REF!</definedName>
    <definedName name="CFTi">'[47]RA Civil'!$E$41</definedName>
    <definedName name="CGRD" localSheetId="2">#REF!</definedName>
    <definedName name="CGRD" localSheetId="1">#REF!</definedName>
    <definedName name="CGRD">#REF!</definedName>
    <definedName name="CGW" localSheetId="2">#REF!</definedName>
    <definedName name="CGW" localSheetId="1">#REF!</definedName>
    <definedName name="CGW">#REF!</definedName>
    <definedName name="CHAINAGE" localSheetId="2">#REF!</definedName>
    <definedName name="CHAINAGE" localSheetId="1">#REF!</definedName>
    <definedName name="CHAINAGE">#REF!</definedName>
    <definedName name="CHAINAGEM">[83]HYDRAULICS!$H$2</definedName>
    <definedName name="Chandramauli" localSheetId="2">#REF!</definedName>
    <definedName name="Chandramauli" localSheetId="1">#REF!</definedName>
    <definedName name="Chandramauli">#REF!</definedName>
    <definedName name="chandramauli1" localSheetId="2">#REF!</definedName>
    <definedName name="chandramauli1" localSheetId="1">#REF!</definedName>
    <definedName name="chandramauli1">#REF!</definedName>
    <definedName name="CHANDRAMAULI2" localSheetId="2">[84]FACE!#REF!</definedName>
    <definedName name="CHANDRAMAULI2" localSheetId="1">[84]FACE!#REF!</definedName>
    <definedName name="CHANDRAMAULI2">[84]FACE!#REF!</definedName>
    <definedName name="chandramauli3" localSheetId="2">#REF!</definedName>
    <definedName name="chandramauli3" localSheetId="1">#REF!</definedName>
    <definedName name="chandramauli3">#REF!</definedName>
    <definedName name="Charges_of_road_roller" localSheetId="2">[45]SOR!#REF!</definedName>
    <definedName name="Charges_of_road_roller" localSheetId="1">[45]SOR!#REF!</definedName>
    <definedName name="Charges_of_road_roller">[45]SOR!#REF!</definedName>
    <definedName name="check" localSheetId="2">#REF!</definedName>
    <definedName name="check" localSheetId="1">#REF!</definedName>
    <definedName name="check">#REF!</definedName>
    <definedName name="checked" localSheetId="2">#REF!</definedName>
    <definedName name="checked" localSheetId="1">#REF!</definedName>
    <definedName name="checked">#REF!</definedName>
    <definedName name="CHMP" localSheetId="2">#REF!</definedName>
    <definedName name="CHMP" localSheetId="1">#REF!</definedName>
    <definedName name="CHMP">#REF!</definedName>
    <definedName name="chsdim">[81]csdim!$A$1376:$A$2509</definedName>
    <definedName name="chsloadrange">[81]chsload!$A$3:$A$62</definedName>
    <definedName name="CHW" localSheetId="2">#REF!</definedName>
    <definedName name="CHW" localSheetId="1">#REF!</definedName>
    <definedName name="CHW">#REF!</definedName>
    <definedName name="CJCB" localSheetId="2">#REF!</definedName>
    <definedName name="CJCB" localSheetId="1">#REF!</definedName>
    <definedName name="CJCB">#REF!</definedName>
    <definedName name="ck" localSheetId="2">#REF!</definedName>
    <definedName name="ck" localSheetId="1">#REF!</definedName>
    <definedName name="ck">#REF!</definedName>
    <definedName name="cl">150</definedName>
    <definedName name="Class_end" localSheetId="2">[69]Ranges!#REF!</definedName>
    <definedName name="Class_end" localSheetId="1">[68]Ranges!#REF!</definedName>
    <definedName name="Class_end">[69]Ranges!#REF!</definedName>
    <definedName name="Class_start" localSheetId="2">[69]Ranges!#REF!</definedName>
    <definedName name="Class_start" localSheetId="1">[68]Ranges!#REF!</definedName>
    <definedName name="Class_start">[69]Ranges!#REF!</definedName>
    <definedName name="CLAY" localSheetId="2">#REF!</definedName>
    <definedName name="CLAY" localSheetId="1">#REF!</definedName>
    <definedName name="CLAY">#REF!</definedName>
    <definedName name="CLEAR">[85]!CLEAR</definedName>
    <definedName name="clearspan1" localSheetId="2">[84]FACE!#REF!</definedName>
    <definedName name="clearspan1" localSheetId="1">[84]FACE!#REF!</definedName>
    <definedName name="clearspan1">[84]FACE!#REF!</definedName>
    <definedName name="clearspan11" localSheetId="2">#REF!</definedName>
    <definedName name="clearspan11" localSheetId="1">#REF!</definedName>
    <definedName name="clearspan11">#REF!</definedName>
    <definedName name="CLOAD" localSheetId="2">#REF!</definedName>
    <definedName name="CLOAD" localSheetId="1">#REF!</definedName>
    <definedName name="CLOAD">#REF!</definedName>
    <definedName name="cmain" localSheetId="2">#REF!</definedName>
    <definedName name="cmain" localSheetId="1">#REF!</definedName>
    <definedName name="cmain">#REF!</definedName>
    <definedName name="CMIX" localSheetId="2">#REF!</definedName>
    <definedName name="CMIX" localSheetId="1">#REF!</definedName>
    <definedName name="CMIX">#REF!</definedName>
    <definedName name="cmort3">'[22]Rates Basic'!$D$21</definedName>
    <definedName name="CmpJakOpo" localSheetId="2">#REF!</definedName>
    <definedName name="CmpJakOpo" localSheetId="1">#REF!</definedName>
    <definedName name="CmpJakOpo">#REF!</definedName>
    <definedName name="cn" localSheetId="2" hidden="1">{"'Sheet1'!$L$16"}</definedName>
    <definedName name="cn" localSheetId="1" hidden="1">{"'Sheet1'!$L$16"}</definedName>
    <definedName name="cn" hidden="1">{"'Sheet1'!$L$16"}</definedName>
    <definedName name="cnvert">#N/A</definedName>
    <definedName name="COARSE" localSheetId="2">#REF!</definedName>
    <definedName name="COARSE" localSheetId="1">#REF!</definedName>
    <definedName name="COARSE">#REF!</definedName>
    <definedName name="Coarsesand" localSheetId="2">#REF!</definedName>
    <definedName name="Coarsesand" localSheetId="1">#REF!</definedName>
    <definedName name="Coarsesand">#REF!</definedName>
    <definedName name="coat" localSheetId="2">#REF!</definedName>
    <definedName name="coat" localSheetId="1">#REF!</definedName>
    <definedName name="coat">#REF!</definedName>
    <definedName name="Code">[50]PIPING!$AI$7:$AI$221</definedName>
    <definedName name="CODES">[82]R2!$C$39:$C$86</definedName>
    <definedName name="col" localSheetId="2">#REF!</definedName>
    <definedName name="col" localSheetId="1">#REF!</definedName>
    <definedName name="col">#REF!</definedName>
    <definedName name="col___0" localSheetId="2">#REF!</definedName>
    <definedName name="col___0" localSheetId="1">#REF!</definedName>
    <definedName name="col___0">#REF!</definedName>
    <definedName name="col___11" localSheetId="2">#REF!</definedName>
    <definedName name="col___11" localSheetId="1">#REF!</definedName>
    <definedName name="col___11">#REF!</definedName>
    <definedName name="col___12" localSheetId="2">#REF!</definedName>
    <definedName name="col___12" localSheetId="1">#REF!</definedName>
    <definedName name="col___12">#REF!</definedName>
    <definedName name="Collaborator" localSheetId="2">[69]User!#REF!</definedName>
    <definedName name="Collaborator" localSheetId="1">[68]User!#REF!</definedName>
    <definedName name="Collaborator">[69]User!#REF!</definedName>
    <definedName name="Columns" localSheetId="2">#REF!</definedName>
    <definedName name="Columns" localSheetId="1">#REF!</definedName>
    <definedName name="Columns">#REF!</definedName>
    <definedName name="COM" localSheetId="2">#REF!</definedName>
    <definedName name="COM" localSheetId="1">#REF!</definedName>
    <definedName name="COM">#REF!</definedName>
    <definedName name="Commission" localSheetId="2">#REF!</definedName>
    <definedName name="Commission" localSheetId="1">#REF!</definedName>
    <definedName name="Commission">#REF!</definedName>
    <definedName name="COMMPART">[81]CLAMP!$A$2:$D$605</definedName>
    <definedName name="COMP" localSheetId="2">#REF!</definedName>
    <definedName name="COMP" localSheetId="1">#REF!</definedName>
    <definedName name="COMP">#REF!</definedName>
    <definedName name="Company" localSheetId="2">#REF!</definedName>
    <definedName name="Company" localSheetId="1">#REF!</definedName>
    <definedName name="Company">#REF!</definedName>
    <definedName name="COMPARISON" localSheetId="2">{#N/A,#N/A,FALSE,"mpph1";#N/A,#N/A,FALSE,"mpmseb";#N/A,#N/A,FALSE,"mpph2"}</definedName>
    <definedName name="COMPARISON" localSheetId="1">{#N/A,#N/A,FALSE,"mpph1";#N/A,#N/A,FALSE,"mpmseb";#N/A,#N/A,FALSE,"mpph2"}</definedName>
    <definedName name="COMPARISON">{#N/A,#N/A,FALSE,"mpph1";#N/A,#N/A,FALSE,"mpmseb";#N/A,#N/A,FALSE,"mpph2"}</definedName>
    <definedName name="ConBlks">'[86]RA Civil'!$E$39</definedName>
    <definedName name="conc_dens" localSheetId="2">#REF!</definedName>
    <definedName name="conc_dens" localSheetId="1">#REF!</definedName>
    <definedName name="conc_dens">#REF!</definedName>
    <definedName name="conden" localSheetId="2">#REF!</definedName>
    <definedName name="conden" localSheetId="1">#REF!</definedName>
    <definedName name="conden">#REF!</definedName>
    <definedName name="condition" localSheetId="2" hidden="1">{"'장비'!$A$3:$M$12"}</definedName>
    <definedName name="condition" localSheetId="1" hidden="1">{"'장비'!$A$3:$M$12"}</definedName>
    <definedName name="condition" hidden="1">{"'장비'!$A$3:$M$12"}</definedName>
    <definedName name="CONDUIT" localSheetId="2">#REF!</definedName>
    <definedName name="CONDUIT" localSheetId="1">#REF!</definedName>
    <definedName name="CONDUIT">#REF!</definedName>
    <definedName name="CONT" localSheetId="2">#REF!</definedName>
    <definedName name="CONT" localSheetId="1">#REF!</definedName>
    <definedName name="CONT">#REF!</definedName>
    <definedName name="CONT1" localSheetId="2">#REF!</definedName>
    <definedName name="CONT1" localSheetId="1">#REF!</definedName>
    <definedName name="CONT1">#REF!</definedName>
    <definedName name="Convent." localSheetId="2">#REF!</definedName>
    <definedName name="Convent." localSheetId="1">#REF!</definedName>
    <definedName name="Convent.">#REF!</definedName>
    <definedName name="COS" localSheetId="2">#REF!</definedName>
    <definedName name="COS" localSheetId="1">#REF!</definedName>
    <definedName name="COS">#REF!</definedName>
    <definedName name="Cost_for_10_Hp_Hr." localSheetId="2">[45]SOR!#REF!</definedName>
    <definedName name="Cost_for_10_Hp_Hr." localSheetId="1">[45]SOR!#REF!</definedName>
    <definedName name="Cost_for_10_Hp_Hr.">[45]SOR!#REF!</definedName>
    <definedName name="Cost_of_water_including_filling_the_tanker" localSheetId="2">[45]SOR!#REF!</definedName>
    <definedName name="Cost_of_water_including_filling_the_tanker" localSheetId="1">[45]SOR!#REF!</definedName>
    <definedName name="Cost_of_water_including_filling_the_tanker">[45]SOR!#REF!</definedName>
    <definedName name="costcod" localSheetId="2">#REF!</definedName>
    <definedName name="costcod" localSheetId="1">#REF!</definedName>
    <definedName name="costcod">#REF!</definedName>
    <definedName name="costcode" localSheetId="2">#REF!</definedName>
    <definedName name="costcode" localSheetId="1">#REF!</definedName>
    <definedName name="costcode">#REF!</definedName>
    <definedName name="costing" localSheetId="2">#REF!</definedName>
    <definedName name="costing" localSheetId="1">#REF!</definedName>
    <definedName name="costing">#REF!</definedName>
    <definedName name="COU" localSheetId="2">#REF!</definedName>
    <definedName name="COU" localSheetId="1">#REF!</definedName>
    <definedName name="COU">#REF!</definedName>
    <definedName name="COU___0" localSheetId="2">#REF!</definedName>
    <definedName name="COU___0" localSheetId="1">#REF!</definedName>
    <definedName name="COU___0">#REF!</definedName>
    <definedName name="COU___13" localSheetId="2">#REF!</definedName>
    <definedName name="COU___13" localSheetId="1">#REF!</definedName>
    <definedName name="COU___13">#REF!</definedName>
    <definedName name="Country" localSheetId="1">'[87]GM 000'!$I$4</definedName>
    <definedName name="Country">'[88]GM 000'!$I$4</definedName>
    <definedName name="Cover_blocks" localSheetId="2">[45]SOR!#REF!</definedName>
    <definedName name="Cover_blocks" localSheetId="1">[45]SOR!#REF!</definedName>
    <definedName name="Cover_blocks">[45]SOR!#REF!</definedName>
    <definedName name="CPFM" localSheetId="2">#REF!</definedName>
    <definedName name="CPFM" localSheetId="1">#REF!</definedName>
    <definedName name="CPFM">#REF!</definedName>
    <definedName name="CPFS" localSheetId="2">#REF!</definedName>
    <definedName name="CPFS" localSheetId="1">#REF!</definedName>
    <definedName name="CPFS">#REF!</definedName>
    <definedName name="CPHEEO" localSheetId="2">'[89]boq ht'!#REF!</definedName>
    <definedName name="CPHEEO" localSheetId="1">'[89]boq ht'!#REF!</definedName>
    <definedName name="CPHEEO">'[89]boq ht'!#REF!</definedName>
    <definedName name="CPLG" localSheetId="2">#REF!</definedName>
    <definedName name="CPLG" localSheetId="1">#REF!</definedName>
    <definedName name="CPLG">#REF!</definedName>
    <definedName name="CPM" localSheetId="2">#REF!</definedName>
    <definedName name="CPM" localSheetId="1">#REF!</definedName>
    <definedName name="CPM">#REF!</definedName>
    <definedName name="CPUMP" localSheetId="2">#REF!</definedName>
    <definedName name="CPUMP" localSheetId="1">#REF!</definedName>
    <definedName name="CPUMP">#REF!</definedName>
    <definedName name="CP새단가" localSheetId="2">#REF!</definedName>
    <definedName name="CP새단가" localSheetId="1">#REF!</definedName>
    <definedName name="CP새단가">#REF!</definedName>
    <definedName name="_xlnm.Criteria">[90]八幡!$L$200</definedName>
    <definedName name="Criteria_MI" localSheetId="2">[91]estm_mech!#REF!</definedName>
    <definedName name="Criteria_MI" localSheetId="1">[91]estm_mech!#REF!</definedName>
    <definedName name="Criteria_MI">[91]estm_mech!#REF!</definedName>
    <definedName name="CRMB60" localSheetId="2">#REF!</definedName>
    <definedName name="CRMB60" localSheetId="1">#REF!</definedName>
    <definedName name="CRMB60">#REF!</definedName>
    <definedName name="CRUSH" localSheetId="2">#REF!</definedName>
    <definedName name="CRUSH" localSheetId="1">#REF!</definedName>
    <definedName name="CRUSH">#REF!</definedName>
    <definedName name="crush_s" localSheetId="2">#REF!</definedName>
    <definedName name="crush_s" localSheetId="1">#REF!</definedName>
    <definedName name="crush_s">#REF!</definedName>
    <definedName name="CRUSH1" localSheetId="2">#REF!</definedName>
    <definedName name="CRUSH1" localSheetId="1">#REF!</definedName>
    <definedName name="CRUSH1">#REF!</definedName>
    <definedName name="CRUSH2" localSheetId="2">#REF!</definedName>
    <definedName name="CRUSH2" localSheetId="1">#REF!</definedName>
    <definedName name="CRUSH2">#REF!</definedName>
    <definedName name="Cs" localSheetId="2">#REF!</definedName>
    <definedName name="Cs" localSheetId="1">#REF!</definedName>
    <definedName name="Cs">#REF!</definedName>
    <definedName name="Cs___0" localSheetId="2">#REF!</definedName>
    <definedName name="Cs___0" localSheetId="1">#REF!</definedName>
    <definedName name="Cs___0">#REF!</definedName>
    <definedName name="Cs___13" localSheetId="2">#REF!</definedName>
    <definedName name="Cs___13" localSheetId="1">#REF!</definedName>
    <definedName name="Cs___13">#REF!</definedName>
    <definedName name="CSAND" localSheetId="2">#REF!</definedName>
    <definedName name="CSAND" localSheetId="1">#REF!</definedName>
    <definedName name="CSAND">#REF!</definedName>
    <definedName name="CSCP" localSheetId="2">#REF!</definedName>
    <definedName name="CSCP" localSheetId="1">#REF!</definedName>
    <definedName name="CSCP">#REF!</definedName>
    <definedName name="CSFP" localSheetId="2">#REF!</definedName>
    <definedName name="CSFP" localSheetId="1">#REF!</definedName>
    <definedName name="CSFP">#REF!</definedName>
    <definedName name="CSPREAD" localSheetId="2">#REF!</definedName>
    <definedName name="CSPREAD" localSheetId="1">#REF!</definedName>
    <definedName name="CSPREAD">#REF!</definedName>
    <definedName name="CSWP" localSheetId="2">#REF!</definedName>
    <definedName name="CSWP" localSheetId="1">#REF!</definedName>
    <definedName name="CSWP">#REF!</definedName>
    <definedName name="CTIP10" localSheetId="2">#REF!</definedName>
    <definedName name="CTIP10" localSheetId="1">#REF!</definedName>
    <definedName name="CTIP10">#REF!</definedName>
    <definedName name="CTIP20" localSheetId="2">#REF!</definedName>
    <definedName name="CTIP20" localSheetId="1">#REF!</definedName>
    <definedName name="CTIP20">#REF!</definedName>
    <definedName name="CTM" localSheetId="2">#REF!</definedName>
    <definedName name="CTM" localSheetId="1">#REF!</definedName>
    <definedName name="CTM">#REF!</definedName>
    <definedName name="CTROL" localSheetId="2">#REF!</definedName>
    <definedName name="CTROL" localSheetId="1">#REF!</definedName>
    <definedName name="CTROL">#REF!</definedName>
    <definedName name="cu0" localSheetId="2">#REF!</definedName>
    <definedName name="cu0" localSheetId="1">#REF!</definedName>
    <definedName name="cu0">#REF!</definedName>
    <definedName name="cu10.3" localSheetId="2">#REF!</definedName>
    <definedName name="cu10.3" localSheetId="1">#REF!</definedName>
    <definedName name="cu10.3">#REF!</definedName>
    <definedName name="cu11.3" localSheetId="2">#REF!</definedName>
    <definedName name="cu11.3" localSheetId="1">#REF!</definedName>
    <definedName name="cu11.3">#REF!</definedName>
    <definedName name="cu12.3" localSheetId="2">#REF!</definedName>
    <definedName name="cu12.3" localSheetId="1">#REF!</definedName>
    <definedName name="cu12.3">#REF!</definedName>
    <definedName name="cu13.3" localSheetId="2">#REF!</definedName>
    <definedName name="cu13.3" localSheetId="1">#REF!</definedName>
    <definedName name="cu13.3">#REF!</definedName>
    <definedName name="cu14.3" localSheetId="2">#REF!</definedName>
    <definedName name="cu14.3" localSheetId="1">#REF!</definedName>
    <definedName name="cu14.3">#REF!</definedName>
    <definedName name="cu15.3" localSheetId="2">#REF!</definedName>
    <definedName name="cu15.3" localSheetId="1">#REF!</definedName>
    <definedName name="cu15.3">#REF!</definedName>
    <definedName name="cu16.3" localSheetId="2">#REF!</definedName>
    <definedName name="cu16.3" localSheetId="1">#REF!</definedName>
    <definedName name="cu16.3">#REF!</definedName>
    <definedName name="cu17.3" localSheetId="2">#REF!</definedName>
    <definedName name="cu17.3" localSheetId="1">#REF!</definedName>
    <definedName name="cu17.3">#REF!</definedName>
    <definedName name="cu18.3" localSheetId="2">#REF!</definedName>
    <definedName name="cu18.3" localSheetId="1">#REF!</definedName>
    <definedName name="cu18.3">#REF!</definedName>
    <definedName name="cu19.3" localSheetId="2">#REF!</definedName>
    <definedName name="cu19.3" localSheetId="1">#REF!</definedName>
    <definedName name="cu19.3">#REF!</definedName>
    <definedName name="cu20.3" localSheetId="2">#REF!</definedName>
    <definedName name="cu20.3" localSheetId="1">#REF!</definedName>
    <definedName name="cu20.3">#REF!</definedName>
    <definedName name="cu3.3" localSheetId="2">#REF!</definedName>
    <definedName name="cu3.3" localSheetId="1">#REF!</definedName>
    <definedName name="cu3.3">#REF!</definedName>
    <definedName name="cu4.3" localSheetId="2">#REF!</definedName>
    <definedName name="cu4.3" localSheetId="1">#REF!</definedName>
    <definedName name="cu4.3">#REF!</definedName>
    <definedName name="cu5.3" localSheetId="2">#REF!</definedName>
    <definedName name="cu5.3" localSheetId="1">#REF!</definedName>
    <definedName name="cu5.3">#REF!</definedName>
    <definedName name="cu6.3" localSheetId="2">#REF!</definedName>
    <definedName name="cu6.3" localSheetId="1">#REF!</definedName>
    <definedName name="cu6.3">#REF!</definedName>
    <definedName name="cu7.3" localSheetId="2">#REF!</definedName>
    <definedName name="cu7.3" localSheetId="1">#REF!</definedName>
    <definedName name="cu7.3">#REF!</definedName>
    <definedName name="cu8.3" localSheetId="2">#REF!</definedName>
    <definedName name="cu8.3" localSheetId="1">#REF!</definedName>
    <definedName name="cu8.3">#REF!</definedName>
    <definedName name="cu9.3" localSheetId="2">#REF!</definedName>
    <definedName name="cu9.3" localSheetId="1">#REF!</definedName>
    <definedName name="cu9.3">#REF!</definedName>
    <definedName name="CUDENSITY">[61]CABLERET!$B$9</definedName>
    <definedName name="cuload">[61]CABLERET!$E$13:$E$128</definedName>
    <definedName name="CUMARGIN">[61]CABLERET!$E$7</definedName>
    <definedName name="cummeas_may1006" localSheetId="2">#REF!</definedName>
    <definedName name="cummeas_may1006" localSheetId="1">#REF!</definedName>
    <definedName name="cummeas_may1006">#REF!</definedName>
    <definedName name="cummeas_up_to_mar" localSheetId="2">#REF!</definedName>
    <definedName name="cummeas_up_to_mar" localSheetId="1">#REF!</definedName>
    <definedName name="cummeas_up_to_mar">#REF!</definedName>
    <definedName name="current1" localSheetId="2">#REF!</definedName>
    <definedName name="current1" localSheetId="1">#REF!</definedName>
    <definedName name="current1">#REF!</definedName>
    <definedName name="current2" localSheetId="2">#REF!</definedName>
    <definedName name="current2" localSheetId="1">#REF!</definedName>
    <definedName name="current2">#REF!</definedName>
    <definedName name="current3" localSheetId="2">#REF!</definedName>
    <definedName name="current3" localSheetId="1">#REF!</definedName>
    <definedName name="current3">#REF!</definedName>
    <definedName name="current4" localSheetId="2">#REF!</definedName>
    <definedName name="current4" localSheetId="1">#REF!</definedName>
    <definedName name="current4">#REF!</definedName>
    <definedName name="current5" localSheetId="2">#REF!</definedName>
    <definedName name="current5" localSheetId="1">#REF!</definedName>
    <definedName name="current5">#REF!</definedName>
    <definedName name="cutstone" localSheetId="2">#REF!</definedName>
    <definedName name="cutstone" localSheetId="1">#REF!</definedName>
    <definedName name="cutstone">#REF!</definedName>
    <definedName name="cvr" localSheetId="2">#REF!</definedName>
    <definedName name="cvr" localSheetId="1">#REF!</definedName>
    <definedName name="cvr">#REF!</definedName>
    <definedName name="cvrheel" localSheetId="2">#REF!</definedName>
    <definedName name="cvrheel" localSheetId="1">#REF!</definedName>
    <definedName name="cvrheel">#REF!</definedName>
    <definedName name="CVROL" localSheetId="2">#REF!</definedName>
    <definedName name="CVROL" localSheetId="1">#REF!</definedName>
    <definedName name="CVROL">#REF!</definedName>
    <definedName name="cvrtoe" localSheetId="2">#REF!</definedName>
    <definedName name="cvrtoe" localSheetId="1">#REF!</definedName>
    <definedName name="cvrtoe">#REF!</definedName>
    <definedName name="cvsdim">[81]csdim!$A$2510:$A$3147</definedName>
    <definedName name="cvsloadrange">[81]cvsload!$A$3:$A$66</definedName>
    <definedName name="cw">20</definedName>
    <definedName name="CWMM" localSheetId="2">#REF!</definedName>
    <definedName name="CWMM" localSheetId="1">#REF!</definedName>
    <definedName name="CWMM">#REF!</definedName>
    <definedName name="CWTi">'[47]RA Civil'!$E$42</definedName>
    <definedName name="czvnzcvnz" localSheetId="2">#REF!</definedName>
    <definedName name="czvnzcvnz" localSheetId="1">#REF!</definedName>
    <definedName name="czvnzcvnz">#REF!</definedName>
    <definedName name="d" localSheetId="2">#REF!</definedName>
    <definedName name="d" localSheetId="1">#REF!</definedName>
    <definedName name="d">#REF!</definedName>
    <definedName name="d._Staging_to_keep_deflactometer___hire_charges_of_deflectometer" localSheetId="2">[45]SOR!#REF!</definedName>
    <definedName name="d._Staging_to_keep_deflactometer___hire_charges_of_deflectometer" localSheetId="1">[45]SOR!#REF!</definedName>
    <definedName name="d._Staging_to_keep_deflactometer___hire_charges_of_deflectometer">[45]SOR!#REF!</definedName>
    <definedName name="D.L.R.B.___Km.8.395_of_Left_Main_Canal" localSheetId="2">#REF!</definedName>
    <definedName name="D.L.R.B.___Km.8.395_of_Left_Main_Canal" localSheetId="1">#REF!</definedName>
    <definedName name="D.L.R.B.___Km.8.395_of_Left_Main_Canal">#REF!</definedName>
    <definedName name="D_" localSheetId="2">#REF!</definedName>
    <definedName name="D_" localSheetId="1">#REF!</definedName>
    <definedName name="D_">#REF!</definedName>
    <definedName name="d___0" localSheetId="2">#REF!</definedName>
    <definedName name="d___0" localSheetId="1">#REF!</definedName>
    <definedName name="d___0">#REF!</definedName>
    <definedName name="d___13" localSheetId="2">#REF!</definedName>
    <definedName name="d___13" localSheetId="1">#REF!</definedName>
    <definedName name="d___13">#REF!</definedName>
    <definedName name="d_jp" localSheetId="2" hidden="1">{"'Sheet1'!$A$4386:$N$4591"}</definedName>
    <definedName name="d_jp" localSheetId="1" hidden="1">{"'Sheet1'!$A$4386:$N$4591"}</definedName>
    <definedName name="d_jp" hidden="1">{"'Sheet1'!$A$4386:$N$4591"}</definedName>
    <definedName name="D_T">'[92]Discom Details'!$F$721</definedName>
    <definedName name="D65536A1" localSheetId="2">#REF!</definedName>
    <definedName name="D65536A1" localSheetId="1">#REF!</definedName>
    <definedName name="D65536A1">#REF!</definedName>
    <definedName name="DA">[50]PIPING!$W$6:$W$105</definedName>
    <definedName name="DAGG" localSheetId="2">#REF!</definedName>
    <definedName name="DAGG" localSheetId="1">#REF!</definedName>
    <definedName name="DAGG">#REF!</definedName>
    <definedName name="dara" localSheetId="2">#REF!</definedName>
    <definedName name="dara" localSheetId="1">#REF!</definedName>
    <definedName name="dara">#REF!</definedName>
    <definedName name="DaRWk1" localSheetId="2">#REF!</definedName>
    <definedName name="DaRWk1" localSheetId="1">#REF!</definedName>
    <definedName name="DaRWk1">#REF!</definedName>
    <definedName name="DaRWk10" localSheetId="2">#REF!</definedName>
    <definedName name="DaRWk10" localSheetId="1">#REF!</definedName>
    <definedName name="DaRWk10">#REF!</definedName>
    <definedName name="DaRWk11" localSheetId="2">#REF!</definedName>
    <definedName name="DaRWk11" localSheetId="1">#REF!</definedName>
    <definedName name="DaRWk11">#REF!</definedName>
    <definedName name="DaRWk12" localSheetId="2">#REF!</definedName>
    <definedName name="DaRWk12" localSheetId="1">#REF!</definedName>
    <definedName name="DaRWk12">#REF!</definedName>
    <definedName name="DaRWk2" localSheetId="2">#REF!</definedName>
    <definedName name="DaRWk2" localSheetId="1">#REF!</definedName>
    <definedName name="DaRWk2">#REF!</definedName>
    <definedName name="DaRWk3" localSheetId="2">#REF!</definedName>
    <definedName name="DaRWk3" localSheetId="1">#REF!</definedName>
    <definedName name="DaRWk3">#REF!</definedName>
    <definedName name="DaRWk4" localSheetId="2">#REF!</definedName>
    <definedName name="DaRWk4" localSheetId="1">#REF!</definedName>
    <definedName name="DaRWk4">#REF!</definedName>
    <definedName name="DaRWk5" localSheetId="2">#REF!</definedName>
    <definedName name="DaRWk5" localSheetId="1">#REF!</definedName>
    <definedName name="DaRWk5">#REF!</definedName>
    <definedName name="DaRWk6" localSheetId="2">#REF!</definedName>
    <definedName name="DaRWk6" localSheetId="1">#REF!</definedName>
    <definedName name="DaRWk6">#REF!</definedName>
    <definedName name="DaRWk8" localSheetId="2">#REF!</definedName>
    <definedName name="DaRWk8" localSheetId="1">#REF!</definedName>
    <definedName name="DaRWk8">#REF!</definedName>
    <definedName name="DaRwk9" localSheetId="2">#REF!</definedName>
    <definedName name="DaRwk9" localSheetId="1">#REF!</definedName>
    <definedName name="DaRwk9">#REF!</definedName>
    <definedName name="dasdfds" localSheetId="2">#REF!</definedName>
    <definedName name="dasdfds" localSheetId="1">#REF!</definedName>
    <definedName name="dasdfds">#REF!</definedName>
    <definedName name="DASP" localSheetId="2">#REF!</definedName>
    <definedName name="DASP" localSheetId="1">#REF!</definedName>
    <definedName name="DASP">#REF!</definedName>
    <definedName name="data" localSheetId="2">#REF!</definedName>
    <definedName name="data" localSheetId="1">#REF!</definedName>
    <definedName name="data">#REF!</definedName>
    <definedName name="DATA_1">'[93]BLR 1'!$S:$S</definedName>
    <definedName name="DATA_10">[93]GEN!$R:$R</definedName>
    <definedName name="DATA_11">[93]GAS!$R:$R</definedName>
    <definedName name="DATA_12">[93]DEAE!$S:$S</definedName>
    <definedName name="DATA_2">[93]BLR2!$S:$S</definedName>
    <definedName name="DATA_3">[93]BLR3!$S:$S</definedName>
    <definedName name="DATA_4">[93]BLR4!$S:$S</definedName>
    <definedName name="DATA_5">[93]BLR5!$S:$S</definedName>
    <definedName name="DATA_6">[93]DEM!$R:$R</definedName>
    <definedName name="DATA_7">[93]SAM!$R:$R</definedName>
    <definedName name="DATA_8">[93]CHEM!$R:$R</definedName>
    <definedName name="DATA_9">[93]COP!$R:$R</definedName>
    <definedName name="DATA_SCH" localSheetId="1">[94]DATA!$A$4:$AZ$54</definedName>
    <definedName name="DATA_SCH">[95]DATA!$A$4:$AZ$54</definedName>
    <definedName name="DATA1" localSheetId="2">#REF!</definedName>
    <definedName name="DATA1" localSheetId="1">#REF!</definedName>
    <definedName name="DATA1">#REF!</definedName>
    <definedName name="data2" localSheetId="2">#REF!</definedName>
    <definedName name="data2" localSheetId="1">#REF!</definedName>
    <definedName name="data2">#REF!</definedName>
    <definedName name="_xlnm.Database" localSheetId="2">#REF!</definedName>
    <definedName name="_xlnm.Database" localSheetId="1">#REF!</definedName>
    <definedName name="_xlnm.Database">#REF!</definedName>
    <definedName name="Database_MI" localSheetId="2">[91]estm_mech!#REF!</definedName>
    <definedName name="Database_MI" localSheetId="1">[91]estm_mech!#REF!</definedName>
    <definedName name="Database_MI">[91]estm_mech!#REF!</definedName>
    <definedName name="databaseii">[96]대비내역!$A$2:$G$1137</definedName>
    <definedName name="datalist" localSheetId="2">#REF!</definedName>
    <definedName name="datalist" localSheetId="1">#REF!</definedName>
    <definedName name="datalist">#REF!</definedName>
    <definedName name="date">[97]Cover!$D$22</definedName>
    <definedName name="dates" localSheetId="2">'[98]ETC Plant Cost'!#REF!</definedName>
    <definedName name="dates" localSheetId="1">'[99]ETC Plant Cost'!#REF!</definedName>
    <definedName name="dates">'[98]ETC Plant Cost'!#REF!</definedName>
    <definedName name="Datum" localSheetId="2">#REF!</definedName>
    <definedName name="Datum" localSheetId="1">#REF!</definedName>
    <definedName name="Datum">#REF!</definedName>
    <definedName name="DaWk7" localSheetId="2">#REF!</definedName>
    <definedName name="DaWk7" localSheetId="1">#REF!</definedName>
    <definedName name="DaWk7">#REF!</definedName>
    <definedName name="db" localSheetId="2">#REF!</definedName>
    <definedName name="db" localSheetId="1">#REF!</definedName>
    <definedName name="db">#REF!</definedName>
    <definedName name="db___0" localSheetId="2">#REF!</definedName>
    <definedName name="db___0" localSheetId="1">#REF!</definedName>
    <definedName name="db___0">#REF!</definedName>
    <definedName name="db___13" localSheetId="2">#REF!</definedName>
    <definedName name="db___13" localSheetId="1">#REF!</definedName>
    <definedName name="db___13">#REF!</definedName>
    <definedName name="DBIT" localSheetId="2">#REF!</definedName>
    <definedName name="DBIT" localSheetId="1">#REF!</definedName>
    <definedName name="DBIT">#REF!</definedName>
    <definedName name="dbrwk1" localSheetId="2">#REF!</definedName>
    <definedName name="dbrwk1" localSheetId="1">#REF!</definedName>
    <definedName name="dbrwk1">#REF!</definedName>
    <definedName name="dbrwk10" localSheetId="2">#REF!</definedName>
    <definedName name="dbrwk10" localSheetId="1">#REF!</definedName>
    <definedName name="dbrwk10">#REF!</definedName>
    <definedName name="dbrwk11" localSheetId="2">#REF!</definedName>
    <definedName name="dbrwk11" localSheetId="1">#REF!</definedName>
    <definedName name="dbrwk11">#REF!</definedName>
    <definedName name="dbrwk12" localSheetId="2">#REF!</definedName>
    <definedName name="dbrwk12" localSheetId="1">#REF!</definedName>
    <definedName name="dbrwk12">#REF!</definedName>
    <definedName name="dbrwk2" localSheetId="2">#REF!</definedName>
    <definedName name="dbrwk2" localSheetId="1">#REF!</definedName>
    <definedName name="dbrwk2">#REF!</definedName>
    <definedName name="dbrwk3" localSheetId="2">#REF!</definedName>
    <definedName name="dbrwk3" localSheetId="1">#REF!</definedName>
    <definedName name="dbrwk3">#REF!</definedName>
    <definedName name="dbrwk4" localSheetId="2">#REF!</definedName>
    <definedName name="dbrwk4" localSheetId="1">#REF!</definedName>
    <definedName name="dbrwk4">#REF!</definedName>
    <definedName name="dbrwk5" localSheetId="2">#REF!</definedName>
    <definedName name="dbrwk5" localSheetId="1">#REF!</definedName>
    <definedName name="dbrwk5">#REF!</definedName>
    <definedName name="dbrwk6" localSheetId="2">#REF!</definedName>
    <definedName name="dbrwk6" localSheetId="1">#REF!</definedName>
    <definedName name="dbrwk6">#REF!</definedName>
    <definedName name="dbrwk7" localSheetId="2">#REF!</definedName>
    <definedName name="dbrwk7" localSheetId="1">#REF!</definedName>
    <definedName name="dbrwk7">#REF!</definedName>
    <definedName name="dbrwk8" localSheetId="2">#REF!</definedName>
    <definedName name="dbrwk8" localSheetId="1">#REF!</definedName>
    <definedName name="dbrwk8">#REF!</definedName>
    <definedName name="dbrwk9" localSheetId="2">#REF!</definedName>
    <definedName name="dbrwk9" localSheetId="1">#REF!</definedName>
    <definedName name="dbrwk9">#REF!</definedName>
    <definedName name="dbssb" localSheetId="2">#REF!</definedName>
    <definedName name="dbssb" localSheetId="1">#REF!</definedName>
    <definedName name="dbssb">#REF!</definedName>
    <definedName name="dc">[56]Culvert!$H$112</definedName>
    <definedName name="dceff" localSheetId="2">#REF!</definedName>
    <definedName name="dceff" localSheetId="1">#REF!</definedName>
    <definedName name="dceff">#REF!</definedName>
    <definedName name="DCLAY">'[4]Cost of O &amp; O'!$F$14</definedName>
    <definedName name="DCOARSE" localSheetId="2">#REF!</definedName>
    <definedName name="DCOARSE" localSheetId="1">#REF!</definedName>
    <definedName name="DCOARSE">#REF!</definedName>
    <definedName name="dcrw" localSheetId="2">#REF!</definedName>
    <definedName name="dcrw" localSheetId="1">#REF!</definedName>
    <definedName name="dcrw">#REF!</definedName>
    <definedName name="dcrwk1" localSheetId="2">#REF!</definedName>
    <definedName name="dcrwk1" localSheetId="1">#REF!</definedName>
    <definedName name="dcrwk1">#REF!</definedName>
    <definedName name="dcrwk10" localSheetId="2">#REF!</definedName>
    <definedName name="dcrwk10" localSheetId="1">#REF!</definedName>
    <definedName name="dcrwk10">#REF!</definedName>
    <definedName name="dcrwk11" localSheetId="2">#REF!</definedName>
    <definedName name="dcrwk11" localSheetId="1">#REF!</definedName>
    <definedName name="dcrwk11">#REF!</definedName>
    <definedName name="dcrwk12" localSheetId="2">#REF!</definedName>
    <definedName name="dcrwk12" localSheetId="1">#REF!</definedName>
    <definedName name="dcrwk12">#REF!</definedName>
    <definedName name="dcrwk2" localSheetId="2">#REF!</definedName>
    <definedName name="dcrwk2" localSheetId="1">#REF!</definedName>
    <definedName name="dcrwk2">#REF!</definedName>
    <definedName name="dcrwk3" localSheetId="2">#REF!</definedName>
    <definedName name="dcrwk3" localSheetId="1">#REF!</definedName>
    <definedName name="dcrwk3">#REF!</definedName>
    <definedName name="dcrwk4" localSheetId="2">#REF!</definedName>
    <definedName name="dcrwk4" localSheetId="1">#REF!</definedName>
    <definedName name="dcrwk4">#REF!</definedName>
    <definedName name="dcrwk5" localSheetId="2">#REF!</definedName>
    <definedName name="dcrwk5" localSheetId="1">#REF!</definedName>
    <definedName name="dcrwk5">#REF!</definedName>
    <definedName name="dcrwk6" localSheetId="2">#REF!</definedName>
    <definedName name="dcrwk6" localSheetId="1">#REF!</definedName>
    <definedName name="dcrwk6">#REF!</definedName>
    <definedName name="dcrwk7" localSheetId="2">#REF!</definedName>
    <definedName name="dcrwk7" localSheetId="1">#REF!</definedName>
    <definedName name="dcrwk7">#REF!</definedName>
    <definedName name="dcrwk8" localSheetId="2">#REF!</definedName>
    <definedName name="dcrwk8" localSheetId="1">#REF!</definedName>
    <definedName name="dcrwk8">#REF!</definedName>
    <definedName name="dcrwk9" localSheetId="2">#REF!</definedName>
    <definedName name="dcrwk9" localSheetId="1">#REF!</definedName>
    <definedName name="dcrwk9">#REF!</definedName>
    <definedName name="DCSAND" localSheetId="2">#REF!</definedName>
    <definedName name="DCSAND" localSheetId="1">#REF!</definedName>
    <definedName name="DCSAND">#REF!</definedName>
    <definedName name="dd">[100]Analysis!$C$9</definedName>
    <definedName name="DDD" localSheetId="2">#REF!</definedName>
    <definedName name="DDD" localSheetId="1">#REF!</definedName>
    <definedName name="DDD">#REF!</definedName>
    <definedName name="DDDD" localSheetId="2" hidden="1">{"form-D1",#N/A,FALSE,"FORM-D1";"form-D1_amt",#N/A,FALSE,"FORM-D1"}</definedName>
    <definedName name="DDDD" localSheetId="1" hidden="1">{"form-D1",#N/A,FALSE,"FORM-D1";"form-D1_amt",#N/A,FALSE,"FORM-D1"}</definedName>
    <definedName name="DDDD" hidden="1">{"form-D1",#N/A,FALSE,"FORM-D1";"form-D1_amt",#N/A,FALSE,"FORM-D1"}</definedName>
    <definedName name="DDDDDD">[85]!CLEAR</definedName>
    <definedName name="de" localSheetId="2" hidden="1">{"form-D1",#N/A,FALSE,"FORM-D1";"form-D1_amt",#N/A,FALSE,"FORM-D1"}</definedName>
    <definedName name="de" localSheetId="1" hidden="1">{"form-D1",#N/A,FALSE,"FORM-D1";"form-D1_amt",#N/A,FALSE,"FORM-D1"}</definedName>
    <definedName name="de" hidden="1">{"form-D1",#N/A,FALSE,"FORM-D1";"form-D1_amt",#N/A,FALSE,"FORM-D1"}</definedName>
    <definedName name="Deck_hh" localSheetId="2">#REF!</definedName>
    <definedName name="Deck_hh" localSheetId="1">#REF!</definedName>
    <definedName name="Deck_hh">#REF!</definedName>
    <definedName name="Deck_hv" localSheetId="2">#REF!</definedName>
    <definedName name="Deck_hv" localSheetId="1">#REF!</definedName>
    <definedName name="Deck_hv">#REF!</definedName>
    <definedName name="DEL" localSheetId="2">#REF!</definedName>
    <definedName name="DEL" localSheetId="1">#REF!</definedName>
    <definedName name="DEL">#REF!</definedName>
    <definedName name="DelDC" localSheetId="2">#REF!</definedName>
    <definedName name="DelDC" localSheetId="1">#REF!</definedName>
    <definedName name="DelDC">#REF!</definedName>
    <definedName name="DelDm" localSheetId="2">#REF!</definedName>
    <definedName name="DelDm" localSheetId="1">#REF!</definedName>
    <definedName name="DelDm">#REF!</definedName>
    <definedName name="Delivery" localSheetId="2">#REF!</definedName>
    <definedName name="Delivery" localSheetId="1">#REF!</definedName>
    <definedName name="Delivery">#REF!</definedName>
    <definedName name="delta" localSheetId="2">#REF!</definedName>
    <definedName name="delta" localSheetId="1">#REF!</definedName>
    <definedName name="delta">#REF!</definedName>
    <definedName name="DELTA20" localSheetId="2">#REF!</definedName>
    <definedName name="DELTA20" localSheetId="1">#REF!</definedName>
    <definedName name="DELTA20">#REF!</definedName>
    <definedName name="DELTA20___0" localSheetId="2">#REF!</definedName>
    <definedName name="DELTA20___0" localSheetId="1">#REF!</definedName>
    <definedName name="DELTA20___0">#REF!</definedName>
    <definedName name="DELTA20___13" localSheetId="2">#REF!</definedName>
    <definedName name="DELTA20___13" localSheetId="1">#REF!</definedName>
    <definedName name="DELTA20___13">#REF!</definedName>
    <definedName name="DelType" localSheetId="2">#REF!</definedName>
    <definedName name="DelType" localSheetId="1">#REF!</definedName>
    <definedName name="DelType">#REF!</definedName>
    <definedName name="Density" localSheetId="2">#REF!</definedName>
    <definedName name="Density" localSheetId="1">#REF!</definedName>
    <definedName name="Density">#REF!</definedName>
    <definedName name="depth" localSheetId="2">#REF!</definedName>
    <definedName name="depth" localSheetId="1">#REF!</definedName>
    <definedName name="depth">#REF!</definedName>
    <definedName name="deptLookup" localSheetId="2">#REF!</definedName>
    <definedName name="deptLookup" localSheetId="1">#REF!</definedName>
    <definedName name="deptLookup">#REF!</definedName>
    <definedName name="des" localSheetId="2">#REF!</definedName>
    <definedName name="des" localSheetId="1">#REF!</definedName>
    <definedName name="des">#REF!</definedName>
    <definedName name="designed" localSheetId="2">#REF!</definedName>
    <definedName name="designed" localSheetId="1">#REF!</definedName>
    <definedName name="designed">#REF!</definedName>
    <definedName name="Detest_10000" localSheetId="2">#REF!</definedName>
    <definedName name="Detest_10000" localSheetId="1">#REF!</definedName>
    <definedName name="Detest_10000">#REF!</definedName>
    <definedName name="Detest_1LL_12" localSheetId="2">#REF!</definedName>
    <definedName name="Detest_1LL_12" localSheetId="1">#REF!</definedName>
    <definedName name="Detest_1LL_12">#REF!</definedName>
    <definedName name="Detest_1LL_7.5" localSheetId="2">#REF!</definedName>
    <definedName name="Detest_1LL_7.5" localSheetId="1">#REF!</definedName>
    <definedName name="Detest_1LL_7.5">#REF!</definedName>
    <definedName name="Detest_30000" localSheetId="2">#REF!</definedName>
    <definedName name="Detest_30000" localSheetId="1">#REF!</definedName>
    <definedName name="Detest_30000">#REF!</definedName>
    <definedName name="Detest_60000" localSheetId="2">#REF!</definedName>
    <definedName name="Detest_60000" localSheetId="1">#REF!</definedName>
    <definedName name="Detest_60000">#REF!</definedName>
    <definedName name="df" localSheetId="2">#REF!</definedName>
    <definedName name="df" localSheetId="1">#REF!</definedName>
    <definedName name="df">#REF!</definedName>
    <definedName name="dfaf" localSheetId="2" hidden="1">{"'장비'!$A$3:$M$12"}</definedName>
    <definedName name="dfaf" localSheetId="1" hidden="1">{"'장비'!$A$3:$M$12"}</definedName>
    <definedName name="dfaf" hidden="1">{"'장비'!$A$3:$M$12"}</definedName>
    <definedName name="dfdfs" localSheetId="2" hidden="1">{"'Sheet1'!$A$4386:$N$4591"}</definedName>
    <definedName name="dfdfs" localSheetId="1" hidden="1">{"'Sheet1'!$A$4386:$N$4591"}</definedName>
    <definedName name="dfdfs" hidden="1">{"'Sheet1'!$A$4386:$N$4591"}</definedName>
    <definedName name="DFF">[85]!CLEAR</definedName>
    <definedName name="dfgddz" localSheetId="2">#REF!</definedName>
    <definedName name="dfgddz" localSheetId="1">#REF!</definedName>
    <definedName name="dfgddz">#REF!</definedName>
    <definedName name="dfghs" localSheetId="2">#REF!</definedName>
    <definedName name="dfghs" localSheetId="1">#REF!</definedName>
    <definedName name="dfghs">#REF!</definedName>
    <definedName name="DFINE">'[4]Cost of O &amp; O'!$F$15</definedName>
    <definedName name="dfsdfafd" localSheetId="2">#REF!</definedName>
    <definedName name="dfsdfafd" localSheetId="1">#REF!</definedName>
    <definedName name="dfsdfafd">#REF!</definedName>
    <definedName name="dg" localSheetId="2" hidden="1">#REF!</definedName>
    <definedName name="dg" localSheetId="1" hidden="1">#REF!</definedName>
    <definedName name="dg" hidden="1">#REF!</definedName>
    <definedName name="DGSB" localSheetId="2">#REF!</definedName>
    <definedName name="DGSB" localSheetId="1">#REF!</definedName>
    <definedName name="DGSB">#REF!</definedName>
    <definedName name="DHROCK" localSheetId="2">#REF!</definedName>
    <definedName name="DHROCK" localSheetId="1">#REF!</definedName>
    <definedName name="DHROCK">#REF!</definedName>
    <definedName name="DHTML" localSheetId="2" hidden="1">{"'Sheet1'!$A$4386:$N$4591"}</definedName>
    <definedName name="DHTML" localSheetId="1" hidden="1">{"'Sheet1'!$A$4386:$N$4591"}</definedName>
    <definedName name="DHTML" hidden="1">{"'Sheet1'!$A$4386:$N$4591"}</definedName>
    <definedName name="Di" localSheetId="2">#REF!</definedName>
    <definedName name="Di" localSheetId="1">#REF!</definedName>
    <definedName name="Di">#REF!</definedName>
    <definedName name="DIA" localSheetId="2">#REF!</definedName>
    <definedName name="DIA" localSheetId="1">#REF!</definedName>
    <definedName name="DIA">#REF!</definedName>
    <definedName name="diameter" localSheetId="2">#REF!</definedName>
    <definedName name="diameter" localSheetId="1">#REF!</definedName>
    <definedName name="diameter">#REF!</definedName>
    <definedName name="diaphragm" localSheetId="2">#REF!</definedName>
    <definedName name="diaphragm" localSheetId="1">#REF!</definedName>
    <definedName name="diaphragm">#REF!</definedName>
    <definedName name="DIns" localSheetId="2">#REF!</definedName>
    <definedName name="DIns" localSheetId="1">#REF!</definedName>
    <definedName name="DIns">#REF!</definedName>
    <definedName name="Disclocation_C" localSheetId="2">'[101]SITE OVERHEADS'!#REF!</definedName>
    <definedName name="Disclocation_C" localSheetId="1">'[101]SITE OVERHEADS'!#REF!</definedName>
    <definedName name="Disclocation_C">'[101]SITE OVERHEADS'!#REF!</definedName>
    <definedName name="DISCOUNTAL">[61]CABLERET!$D$3</definedName>
    <definedName name="DISCOUNTCU">[61]CABLERET!$E$3</definedName>
    <definedName name="djfgjhdh" localSheetId="2">#REF!</definedName>
    <definedName name="djfgjhdh" localSheetId="1">#REF!</definedName>
    <definedName name="djfgjhdh">#REF!</definedName>
    <definedName name="dk" localSheetId="2">#REF!</definedName>
    <definedName name="dk" localSheetId="1">#REF!</definedName>
    <definedName name="dk">#REF!</definedName>
    <definedName name="dl" localSheetId="2">#REF!</definedName>
    <definedName name="dl" localSheetId="1">#REF!</definedName>
    <definedName name="dl">#REF!</definedName>
    <definedName name="dl___0" localSheetId="2">#REF!</definedName>
    <definedName name="dl___0" localSheetId="1">#REF!</definedName>
    <definedName name="dl___0">#REF!</definedName>
    <definedName name="dl___13" localSheetId="2">#REF!</definedName>
    <definedName name="dl___13" localSheetId="1">#REF!</definedName>
    <definedName name="dl___13">#REF!</definedName>
    <definedName name="dlq">#N/A</definedName>
    <definedName name="dlqckf2">#N/A</definedName>
    <definedName name="DMUCK">'[4]Cost of O &amp; O'!$F$17</definedName>
    <definedName name="DMUR" localSheetId="2">#REF!</definedName>
    <definedName name="DMUR" localSheetId="1">#REF!</definedName>
    <definedName name="DMUR">#REF!</definedName>
    <definedName name="Do" localSheetId="2">#REF!</definedName>
    <definedName name="Do" localSheetId="1">#REF!</definedName>
    <definedName name="Do">#REF!</definedName>
    <definedName name="DOC_Title" localSheetId="1">'[87]GM 000'!$C$1</definedName>
    <definedName name="DOC_Title">'[88]GM 000'!$C$1</definedName>
    <definedName name="docu" localSheetId="2">#REF!</definedName>
    <definedName name="docu" localSheetId="1">#REF!</definedName>
    <definedName name="docu">#REF!</definedName>
    <definedName name="DOW_CORNING_789_SILICONE_SEALANT" localSheetId="2">#REF!</definedName>
    <definedName name="DOW_CORNING_789_SILICONE_SEALANT" localSheetId="1">#REF!</definedName>
    <definedName name="DOW_CORNING_789_SILICONE_SEALANT">#REF!</definedName>
    <definedName name="down" localSheetId="2">'[102]6-2차'!#REF!</definedName>
    <definedName name="down" localSheetId="1">'[102]6-2차'!#REF!</definedName>
    <definedName name="down">'[102]6-2차'!#REF!</definedName>
    <definedName name="DOZ" localSheetId="2">#REF!</definedName>
    <definedName name="DOZ" localSheetId="1">#REF!</definedName>
    <definedName name="DOZ">#REF!</definedName>
    <definedName name="dozer">'[103]Cost of O &amp; O'!$F$15</definedName>
    <definedName name="dq" localSheetId="2">#REF!</definedName>
    <definedName name="dq" localSheetId="1">#REF!</definedName>
    <definedName name="dq">#REF!</definedName>
    <definedName name="drain_trap" localSheetId="2">#REF!</definedName>
    <definedName name="drain_trap" localSheetId="1">#REF!</definedName>
    <definedName name="drain_trap">#REF!</definedName>
    <definedName name="DRES" localSheetId="2">#REF!</definedName>
    <definedName name="DRES" localSheetId="1">#REF!</definedName>
    <definedName name="DRES">#REF!</definedName>
    <definedName name="DRILL" localSheetId="2">#REF!</definedName>
    <definedName name="DRILL" localSheetId="1">#REF!</definedName>
    <definedName name="DRILL">#REF!</definedName>
    <definedName name="DRIP">'[4]Cost of O &amp; O'!$F$18</definedName>
    <definedName name="DRIV" localSheetId="2">#REF!</definedName>
    <definedName name="DRIV" localSheetId="1">#REF!</definedName>
    <definedName name="DRIV">#REF!</definedName>
    <definedName name="DROCK" localSheetId="2">#REF!</definedName>
    <definedName name="DROCK" localSheetId="1">#REF!</definedName>
    <definedName name="DROCK">#REF!</definedName>
    <definedName name="ds">#N/A</definedName>
    <definedName name="Ds___0" localSheetId="2">#REF!</definedName>
    <definedName name="Ds___0" localSheetId="1">#REF!</definedName>
    <definedName name="Ds___0">#REF!</definedName>
    <definedName name="Ds___13" localSheetId="2">#REF!</definedName>
    <definedName name="Ds___13" localSheetId="1">#REF!</definedName>
    <definedName name="Ds___13">#REF!</definedName>
    <definedName name="DSAND" localSheetId="2">#REF!</definedName>
    <definedName name="DSAND" localSheetId="1">#REF!</definedName>
    <definedName name="DSAND">#REF!</definedName>
    <definedName name="dsgdf" localSheetId="2">#REF!</definedName>
    <definedName name="dsgdf" localSheetId="1">#REF!</definedName>
    <definedName name="dsgdf">#REF!</definedName>
    <definedName name="DSOIL" localSheetId="2">#REF!</definedName>
    <definedName name="DSOIL" localSheetId="1">#REF!</definedName>
    <definedName name="DSOIL">#REF!</definedName>
    <definedName name="DSROCK" localSheetId="2">#REF!</definedName>
    <definedName name="DSROCK" localSheetId="1">#REF!</definedName>
    <definedName name="DSROCK">#REF!</definedName>
    <definedName name="dual_plate_check" localSheetId="2">#REF!</definedName>
    <definedName name="dual_plate_check" localSheetId="1">#REF!</definedName>
    <definedName name="dual_plate_check">#REF!</definedName>
    <definedName name="DUB" localSheetId="2">#REF!</definedName>
    <definedName name="DUB" localSheetId="1">#REF!</definedName>
    <definedName name="DUB">#REF!</definedName>
    <definedName name="DUMP" localSheetId="2">#REF!</definedName>
    <definedName name="DUMP" localSheetId="1">#REF!</definedName>
    <definedName name="DUMP">#REF!</definedName>
    <definedName name="dumppr" localSheetId="2">#REF!</definedName>
    <definedName name="dumppr" localSheetId="1">#REF!</definedName>
    <definedName name="dumppr">#REF!</definedName>
    <definedName name="duplex_strainer" localSheetId="2">#REF!</definedName>
    <definedName name="duplex_strainer" localSheetId="1">#REF!</definedName>
    <definedName name="duplex_strainer">#REF!</definedName>
    <definedName name="Dust" localSheetId="2">#REF!</definedName>
    <definedName name="Dust" localSheetId="1">#REF!</definedName>
    <definedName name="Dust">#REF!</definedName>
    <definedName name="Dv" localSheetId="2">#REF!</definedName>
    <definedName name="Dv" localSheetId="1">#REF!</definedName>
    <definedName name="Dv">#REF!</definedName>
    <definedName name="dvv" localSheetId="2">#REF!</definedName>
    <definedName name="dvv" localSheetId="1">#REF!</definedName>
    <definedName name="dvv">#REF!</definedName>
    <definedName name="dw" localSheetId="2" hidden="1">{"'Sheet1'!$L$16"}</definedName>
    <definedName name="dw" localSheetId="1" hidden="1">{"'Sheet1'!$L$16"}</definedName>
    <definedName name="dw" hidden="1">{"'Sheet1'!$L$16"}</definedName>
    <definedName name="Dx" localSheetId="2">#REF!</definedName>
    <definedName name="Dx" localSheetId="1">#REF!</definedName>
    <definedName name="Dx">#REF!</definedName>
    <definedName name="dx_shape" localSheetId="2">#REF!</definedName>
    <definedName name="dx_shape" localSheetId="1">#REF!</definedName>
    <definedName name="dx_shape">#REF!</definedName>
    <definedName name="Dy" localSheetId="2">#REF!</definedName>
    <definedName name="Dy" localSheetId="1">#REF!</definedName>
    <definedName name="Dy">#REF!</definedName>
    <definedName name="E">'[104]PRECAST lightconc-II'!$K$20</definedName>
    <definedName name="e_margin" localSheetId="2">#REF!</definedName>
    <definedName name="e_margin" localSheetId="1">#REF!</definedName>
    <definedName name="e_margin">#REF!</definedName>
    <definedName name="E_span" localSheetId="2">#REF!</definedName>
    <definedName name="E_span" localSheetId="1">#REF!</definedName>
    <definedName name="E_span">#REF!</definedName>
    <definedName name="EAGG" localSheetId="2">#REF!</definedName>
    <definedName name="EAGG" localSheetId="1">#REF!</definedName>
    <definedName name="EAGG">#REF!</definedName>
    <definedName name="EAR">'[47]RA Civil'!$E$21</definedName>
    <definedName name="Earth" localSheetId="2">#REF!</definedName>
    <definedName name="Earth" localSheetId="1">#REF!</definedName>
    <definedName name="Earth">#REF!</definedName>
    <definedName name="EARTH1" localSheetId="2">#REF!</definedName>
    <definedName name="EARTH1" localSheetId="1">#REF!</definedName>
    <definedName name="EARTH1">#REF!</definedName>
    <definedName name="ECLAY" localSheetId="2">#REF!</definedName>
    <definedName name="ECLAY" localSheetId="1">#REF!</definedName>
    <definedName name="ECLAY">#REF!</definedName>
    <definedName name="ECOARSE" localSheetId="2">#REF!</definedName>
    <definedName name="ECOARSE" localSheetId="1">#REF!</definedName>
    <definedName name="ECOARSE">#REF!</definedName>
    <definedName name="ECON" localSheetId="2">#REF!</definedName>
    <definedName name="ECON" localSheetId="1">#REF!</definedName>
    <definedName name="ECON">#REF!</definedName>
    <definedName name="ECSAND" localSheetId="2">#REF!</definedName>
    <definedName name="ECSAND" localSheetId="1">#REF!</definedName>
    <definedName name="ECSAND">#REF!</definedName>
    <definedName name="ED" localSheetId="2">#REF!</definedName>
    <definedName name="ED" localSheetId="1">#REF!</definedName>
    <definedName name="ED">#REF!</definedName>
    <definedName name="EEEE" localSheetId="2" hidden="1">{"form-D1",#N/A,FALSE,"FORM-D1";"form-D1_amt",#N/A,FALSE,"FORM-D1"}</definedName>
    <definedName name="EEEE" localSheetId="1" hidden="1">{"form-D1",#N/A,FALSE,"FORM-D1";"form-D1_amt",#N/A,FALSE,"FORM-D1"}</definedName>
    <definedName name="EEEE" hidden="1">{"form-D1",#N/A,FALSE,"FORM-D1";"form-D1_amt",#N/A,FALSE,"FORM-D1"}</definedName>
    <definedName name="eehr" localSheetId="2">#REF!</definedName>
    <definedName name="eehr" localSheetId="1">#REF!</definedName>
    <definedName name="eehr">#REF!</definedName>
    <definedName name="eehrw" localSheetId="2">#REF!</definedName>
    <definedName name="eehrw" localSheetId="1">#REF!</definedName>
    <definedName name="eehrw">#REF!</definedName>
    <definedName name="effectivespan1" localSheetId="2">[84]FACE!#REF!</definedName>
    <definedName name="effectivespan1" localSheetId="1">[84]FACE!#REF!</definedName>
    <definedName name="effectivespan1">[84]FACE!#REF!</definedName>
    <definedName name="EFINE">'[4]Cost of O &amp; O'!$F$7</definedName>
    <definedName name="eg" localSheetId="2">#REF!</definedName>
    <definedName name="eg" localSheetId="1">#REF!</definedName>
    <definedName name="eg">#REF!</definedName>
    <definedName name="egbe" localSheetId="2">#REF!</definedName>
    <definedName name="egbe" localSheetId="1">#REF!</definedName>
    <definedName name="egbe">#REF!</definedName>
    <definedName name="EGSB" localSheetId="2">#REF!</definedName>
    <definedName name="EGSB" localSheetId="1">#REF!</definedName>
    <definedName name="EGSB">#REF!</definedName>
    <definedName name="EHM" localSheetId="2">#REF!</definedName>
    <definedName name="EHM" localSheetId="1">#REF!</definedName>
    <definedName name="EHM">#REF!</definedName>
    <definedName name="EHROCK" localSheetId="2">#REF!</definedName>
    <definedName name="EHROCK" localSheetId="1">#REF!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2">#REF!</definedName>
    <definedName name="ELEMENT_CODE" localSheetId="1">#REF!</definedName>
    <definedName name="ELEMENT_CODE">#REF!</definedName>
    <definedName name="Em" localSheetId="2">#REF!</definedName>
    <definedName name="Em" localSheetId="1">#REF!</definedName>
    <definedName name="Em">#REF!</definedName>
    <definedName name="Em___0" localSheetId="2">#REF!</definedName>
    <definedName name="Em___0" localSheetId="1">#REF!</definedName>
    <definedName name="Em___0">#REF!</definedName>
    <definedName name="Em___13" localSheetId="2">#REF!</definedName>
    <definedName name="Em___13" localSheetId="1">#REF!</definedName>
    <definedName name="Em___13">#REF!</definedName>
    <definedName name="EMB" localSheetId="2">#REF!</definedName>
    <definedName name="EMB" localSheetId="1">#REF!</definedName>
    <definedName name="EMB">#REF!</definedName>
    <definedName name="EMDIST" localSheetId="2">#REF!</definedName>
    <definedName name="EMDIST" localSheetId="1">#REF!</definedName>
    <definedName name="EMDIST">#REF!</definedName>
    <definedName name="EMOL" localSheetId="1">[105]Sheet1!$C$400:$F$409</definedName>
    <definedName name="EMOL">[106]Sheet1!$C$400:$F$409</definedName>
    <definedName name="EMUCK">'[4]Cost of O &amp; O'!$F$9</definedName>
    <definedName name="EMUL" localSheetId="2">#REF!</definedName>
    <definedName name="EMUL" localSheetId="1">#REF!</definedName>
    <definedName name="EMUL">#REF!</definedName>
    <definedName name="EMUR" localSheetId="2">#REF!</definedName>
    <definedName name="EMUR" localSheetId="1">#REF!</definedName>
    <definedName name="EMUR">#REF!</definedName>
    <definedName name="enter" localSheetId="2">#REF!</definedName>
    <definedName name="enter" localSheetId="1">#REF!</definedName>
    <definedName name="enter">#REF!</definedName>
    <definedName name="EOL" localSheetId="2">#REF!</definedName>
    <definedName name="EOL" localSheetId="1">#REF!</definedName>
    <definedName name="EOL">#REF!</definedName>
    <definedName name="eq." localSheetId="2">[107]A!#REF!</definedName>
    <definedName name="eq." localSheetId="1">[107]A!#REF!</definedName>
    <definedName name="eq.">[107]A!#REF!</definedName>
    <definedName name="eq_index" localSheetId="2">#REF!</definedName>
    <definedName name="eq_index" localSheetId="1">#REF!</definedName>
    <definedName name="eq_index">#REF!</definedName>
    <definedName name="EQ_JTS">[50]PIPING!$AA$6:$AA$105</definedName>
    <definedName name="eq_name" localSheetId="1">[108]eq_data!$C$5:$C$54</definedName>
    <definedName name="eq_name">[109]eq_data!$C$5:$C$54</definedName>
    <definedName name="EQMOB" localSheetId="2">#REF!</definedName>
    <definedName name="EQMOB" localSheetId="1">#REF!</definedName>
    <definedName name="EQMOB">#REF!</definedName>
    <definedName name="equip" localSheetId="2">[103]Analysis!#REF!</definedName>
    <definedName name="equip" localSheetId="1">[103]Analysis!#REF!</definedName>
    <definedName name="equip">[103]Analysis!#REF!</definedName>
    <definedName name="equip." localSheetId="2">[107]A!#REF!</definedName>
    <definedName name="equip." localSheetId="1">[107]A!#REF!</definedName>
    <definedName name="equip.">[107]A!#REF!</definedName>
    <definedName name="EQUIPLIST" localSheetId="2">#REF!</definedName>
    <definedName name="EQUIPLIST" localSheetId="1">#REF!</definedName>
    <definedName name="EQUIPLIST">#REF!</definedName>
    <definedName name="ERECT" localSheetId="2">#REF!</definedName>
    <definedName name="ERECT" localSheetId="1">#REF!</definedName>
    <definedName name="ERECT">#REF!</definedName>
    <definedName name="ERIP">'[4]Cost of O &amp; O'!$F$10</definedName>
    <definedName name="EROCK" localSheetId="2">#REF!</definedName>
    <definedName name="EROCK" localSheetId="1">#REF!</definedName>
    <definedName name="EROCK">#REF!</definedName>
    <definedName name="ErrName162821590" hidden="1">[38]Cash2!$K$16:$K$36</definedName>
    <definedName name="ErrName410073220" localSheetId="2">#REF!</definedName>
    <definedName name="ErrName410073220" localSheetId="1">#REF!</definedName>
    <definedName name="ErrName410073220">#REF!</definedName>
    <definedName name="ErrName646587132">"SQRT"</definedName>
    <definedName name="ERUB" localSheetId="2">#REF!</definedName>
    <definedName name="ERUB" localSheetId="1">#REF!</definedName>
    <definedName name="ERUB">#REF!</definedName>
    <definedName name="es" localSheetId="2" hidden="1">{"'Sheet1'!$L$16"}</definedName>
    <definedName name="es" localSheetId="1" hidden="1">{"'Sheet1'!$L$16"}</definedName>
    <definedName name="es" hidden="1">{"'Sheet1'!$L$16"}</definedName>
    <definedName name="Es___0" localSheetId="2">#REF!</definedName>
    <definedName name="Es___0" localSheetId="1">#REF!</definedName>
    <definedName name="Es___0">#REF!</definedName>
    <definedName name="Es___13" localSheetId="2">#REF!</definedName>
    <definedName name="Es___13" localSheetId="1">#REF!</definedName>
    <definedName name="Es___13">#REF!</definedName>
    <definedName name="ESAND" localSheetId="2">#REF!</definedName>
    <definedName name="ESAND" localSheetId="1">#REF!</definedName>
    <definedName name="ESAND">#REF!</definedName>
    <definedName name="ESC" localSheetId="2">#REF!</definedName>
    <definedName name="ESC" localSheetId="1">#REF!</definedName>
    <definedName name="ESC">#REF!</definedName>
    <definedName name="ESOIL" localSheetId="2">#REF!</definedName>
    <definedName name="ESOIL" localSheetId="1">#REF!</definedName>
    <definedName name="ESOIL">#REF!</definedName>
    <definedName name="ESROCK" localSheetId="2">#REF!</definedName>
    <definedName name="ESROCK" localSheetId="1">#REF!</definedName>
    <definedName name="ESROCK">#REF!</definedName>
    <definedName name="et" localSheetId="2" hidden="1">{"'Sheet1'!$L$16"}</definedName>
    <definedName name="et" localSheetId="1" hidden="1">{"'Sheet1'!$L$16"}</definedName>
    <definedName name="et" hidden="1">{"'Sheet1'!$L$16"}</definedName>
    <definedName name="Et___0" localSheetId="2">#REF!</definedName>
    <definedName name="Et___0" localSheetId="1">#REF!</definedName>
    <definedName name="Et___0">#REF!</definedName>
    <definedName name="Et___13" localSheetId="2">#REF!</definedName>
    <definedName name="Et___13" localSheetId="1">#REF!</definedName>
    <definedName name="Et___13">#REF!</definedName>
    <definedName name="EVA" localSheetId="2">#REF!</definedName>
    <definedName name="EVA" localSheetId="1">#REF!</definedName>
    <definedName name="EVA">#REF!</definedName>
    <definedName name="ex_joint" localSheetId="2">#REF!</definedName>
    <definedName name="ex_joint" localSheetId="1">#REF!</definedName>
    <definedName name="ex_joint">#REF!</definedName>
    <definedName name="EXC" localSheetId="2">#REF!</definedName>
    <definedName name="EXC" localSheetId="1">#REF!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2">#REF!</definedName>
    <definedName name="excavcl" localSheetId="1">#REF!</definedName>
    <definedName name="excavcl">#REF!</definedName>
    <definedName name="EXICEAL">[61]CABLERET!$D$2</definedName>
    <definedName name="EXICECU">[61]CABLERET!$E$2</definedName>
    <definedName name="_xlnm.Extract" localSheetId="2">#REF!</definedName>
    <definedName name="_xlnm.Extract" localSheetId="1">#REF!</definedName>
    <definedName name="_xlnm.Extract">#REF!</definedName>
    <definedName name="Extract_MI" localSheetId="2">[91]estm_mech!#REF!</definedName>
    <definedName name="Extract_MI" localSheetId="1">[91]estm_mech!#REF!</definedName>
    <definedName name="Extract_MI">[91]estm_mech!#REF!</definedName>
    <definedName name="EXTRW">[82]R2!$C$20</definedName>
    <definedName name="EXW">[110]SUMMARY!$F$137:$F$140</definedName>
    <definedName name="F" localSheetId="2">#REF!</definedName>
    <definedName name="F" localSheetId="1">#REF!</definedName>
    <definedName name="F">#REF!</definedName>
    <definedName name="F_AREA" localSheetId="2">#REF!</definedName>
    <definedName name="F_AREA" localSheetId="1">#REF!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2">#REF!</definedName>
    <definedName name="f_shape" localSheetId="1">#REF!</definedName>
    <definedName name="f_shape">#REF!</definedName>
    <definedName name="F_SIZE">#N/A</definedName>
    <definedName name="F_THICK" localSheetId="2">#REF!</definedName>
    <definedName name="F_THICK" localSheetId="1">#REF!</definedName>
    <definedName name="F_THICK">#REF!</definedName>
    <definedName name="F_UNIT">#N/A</definedName>
    <definedName name="fa">35.31*13</definedName>
    <definedName name="FabricatedTMT" localSheetId="2">#REF!</definedName>
    <definedName name="FabricatedTMT" localSheetId="1">#REF!</definedName>
    <definedName name="FabricatedTMT">#REF!</definedName>
    <definedName name="Fb" localSheetId="2">#REF!</definedName>
    <definedName name="Fb" localSheetId="1">#REF!</definedName>
    <definedName name="Fb">#REF!</definedName>
    <definedName name="FBLbearing14" localSheetId="2">#REF!</definedName>
    <definedName name="FBLbearing14" localSheetId="1">#REF!</definedName>
    <definedName name="FBLbearing14">#REF!</definedName>
    <definedName name="FBLclearspan" localSheetId="2">[84]FACE!#REF!</definedName>
    <definedName name="FBLclearspan" localSheetId="1">[84]FACE!#REF!</definedName>
    <definedName name="FBLclearspan">[84]FACE!#REF!</definedName>
    <definedName name="FBLclearspan11" localSheetId="2">#REF!</definedName>
    <definedName name="FBLclearspan11" localSheetId="1">#REF!</definedName>
    <definedName name="FBLclearspan11">#REF!</definedName>
    <definedName name="FBLeffectivespan" localSheetId="2">[84]FACE!#REF!</definedName>
    <definedName name="FBLeffectivespan" localSheetId="1">[84]FACE!#REF!</definedName>
    <definedName name="FBLeffectivespan">[84]FACE!#REF!</definedName>
    <definedName name="FBLeffectivespan12" localSheetId="2">#REF!</definedName>
    <definedName name="FBLeffectivespan12" localSheetId="1">#REF!</definedName>
    <definedName name="FBLeffectivespan12">#REF!</definedName>
    <definedName name="FBLoverallspan" localSheetId="2">[84]FACE!#REF!</definedName>
    <definedName name="FBLoverallspan" localSheetId="1">[84]FACE!#REF!</definedName>
    <definedName name="FBLoverallspan">[84]FACE!#REF!</definedName>
    <definedName name="FBLoverallspan13" localSheetId="2">#REF!</definedName>
    <definedName name="FBLoverallspan13" localSheetId="1">#REF!</definedName>
    <definedName name="FBLoverallspan13">#REF!</definedName>
    <definedName name="fc" localSheetId="2">#REF!</definedName>
    <definedName name="fc" localSheetId="1">#REF!</definedName>
    <definedName name="fc">#REF!</definedName>
    <definedName name="FCK">[111]Below_Earth!$H$12</definedName>
    <definedName name="FCON" localSheetId="2">#REF!</definedName>
    <definedName name="FCON" localSheetId="1">#REF!</definedName>
    <definedName name="FCON">#REF!</definedName>
    <definedName name="fd" localSheetId="2" hidden="1">{"'Sheet1'!$L$16"}</definedName>
    <definedName name="fd" localSheetId="1" hidden="1">{"'Sheet1'!$L$16"}</definedName>
    <definedName name="fd" hidden="1">{"'Sheet1'!$L$16"}</definedName>
    <definedName name="fdgk" localSheetId="2" hidden="1">{"'Sheet1'!$L$16"}</definedName>
    <definedName name="fdgk" localSheetId="1" hidden="1">{"'Sheet1'!$L$16"}</definedName>
    <definedName name="fdgk" hidden="1">{"'Sheet1'!$L$16"}</definedName>
    <definedName name="fdn_no" localSheetId="2">#REF!</definedName>
    <definedName name="fdn_no" localSheetId="1">#REF!</definedName>
    <definedName name="fdn_no">#REF!</definedName>
    <definedName name="FDNDATA" localSheetId="2">#REF!</definedName>
    <definedName name="FDNDATA" localSheetId="1">#REF!</definedName>
    <definedName name="FDNDATA">#REF!</definedName>
    <definedName name="FDNKe" localSheetId="2">#REF!</definedName>
    <definedName name="FDNKe" localSheetId="1">#REF!</definedName>
    <definedName name="FDNKe">#REF!</definedName>
    <definedName name="fe" localSheetId="2" hidden="1">{"'Sheet1'!$L$16"}</definedName>
    <definedName name="fe" localSheetId="1" hidden="1">{"'Sheet1'!$L$16"}</definedName>
    <definedName name="fe" hidden="1">{"'Sheet1'!$L$16"}</definedName>
    <definedName name="feb_qty_rev_3" localSheetId="2">#REF!</definedName>
    <definedName name="feb_qty_rev_3" localSheetId="1">#REF!</definedName>
    <definedName name="feb_qty_rev_3">#REF!</definedName>
    <definedName name="feb_rev4_qty" localSheetId="2">#REF!</definedName>
    <definedName name="feb_rev4_qty" localSheetId="1">#REF!</definedName>
    <definedName name="feb_rev4_qty">#REF!</definedName>
    <definedName name="FF" localSheetId="2">#REF!</definedName>
    <definedName name="FF" localSheetId="1">#REF!</definedName>
    <definedName name="FF">#REF!</definedName>
    <definedName name="fff" localSheetId="2">'[112]scour depth'!#REF!</definedName>
    <definedName name="fff" localSheetId="1">'[112]scour depth'!#REF!</definedName>
    <definedName name="fff">'[112]scour depth'!#REF!</definedName>
    <definedName name="fg" localSheetId="2">#REF!</definedName>
    <definedName name="fg" localSheetId="1">#REF!</definedName>
    <definedName name="fg">#REF!</definedName>
    <definedName name="Fh" localSheetId="2">#REF!</definedName>
    <definedName name="Fh" localSheetId="1">#REF!</definedName>
    <definedName name="Fh">#REF!</definedName>
    <definedName name="FHM" localSheetId="2">#REF!</definedName>
    <definedName name="FHM" localSheetId="1">#REF!</definedName>
    <definedName name="FHM">#REF!</definedName>
    <definedName name="Fhwl" localSheetId="2">#REF!</definedName>
    <definedName name="Fhwl" localSheetId="1">#REF!</definedName>
    <definedName name="Fhwl">#REF!</definedName>
    <definedName name="fi" localSheetId="2">#REF!</definedName>
    <definedName name="fi" localSheetId="1">#REF!</definedName>
    <definedName name="fi">#REF!</definedName>
    <definedName name="filename1" localSheetId="2">#REF!</definedName>
    <definedName name="filename1" localSheetId="1">#REF!</definedName>
    <definedName name="filename1">#REF!</definedName>
    <definedName name="FILM" localSheetId="2">#REF!</definedName>
    <definedName name="FILM" localSheetId="1">#REF!</definedName>
    <definedName name="FILM">#REF!</definedName>
    <definedName name="final_report" localSheetId="2">#REF!</definedName>
    <definedName name="final_report" localSheetId="1">#REF!</definedName>
    <definedName name="final_report">#REF!</definedName>
    <definedName name="final_report1" localSheetId="2">#REF!</definedName>
    <definedName name="final_report1" localSheetId="1">#REF!</definedName>
    <definedName name="final_report1">#REF!</definedName>
    <definedName name="FINE" localSheetId="2">#REF!</definedName>
    <definedName name="FINE" localSheetId="1">#REF!</definedName>
    <definedName name="FINE">#REF!</definedName>
    <definedName name="FIT" localSheetId="2">#REF!</definedName>
    <definedName name="FIT" localSheetId="1">#REF!</definedName>
    <definedName name="FIT">#REF!</definedName>
    <definedName name="FIT___0" localSheetId="2">#REF!</definedName>
    <definedName name="FIT___0" localSheetId="1">#REF!</definedName>
    <definedName name="FIT___0">#REF!</definedName>
    <definedName name="FIT___13" localSheetId="2">#REF!</definedName>
    <definedName name="FIT___13" localSheetId="1">#REF!</definedName>
    <definedName name="FIT___13">#REF!</definedName>
    <definedName name="FITH" localSheetId="2">#REF!</definedName>
    <definedName name="FITH" localSheetId="1">#REF!</definedName>
    <definedName name="FITH">#REF!</definedName>
    <definedName name="fjhgfd" localSheetId="2" hidden="1">{"'Sheet1'!$A$4386:$N$4591"}</definedName>
    <definedName name="fjhgfd" localSheetId="1" hidden="1">{"'Sheet1'!$A$4386:$N$4591"}</definedName>
    <definedName name="fjhgfd" hidden="1">{"'Sheet1'!$A$4386:$N$4591"}</definedName>
    <definedName name="FLG" localSheetId="2">#REF!</definedName>
    <definedName name="FLG" localSheetId="1">#REF!</definedName>
    <definedName name="FLG">#REF!</definedName>
    <definedName name="FLG_Orifice" localSheetId="2">#REF!</definedName>
    <definedName name="FLG_Orifice" localSheetId="1">#REF!</definedName>
    <definedName name="FLG_Orifice">#REF!</definedName>
    <definedName name="FLK" localSheetId="2">#REF!</definedName>
    <definedName name="FLK" localSheetId="1">#REF!</definedName>
    <definedName name="FLK">#REF!</definedName>
    <definedName name="Floor" localSheetId="2">#REF!</definedName>
    <definedName name="Floor" localSheetId="1">#REF!</definedName>
    <definedName name="Floor">#REF!</definedName>
    <definedName name="FMAZ" localSheetId="2">#REF!</definedName>
    <definedName name="FMAZ" localSheetId="1">#REF!</definedName>
    <definedName name="FMAZ">#REF!</definedName>
    <definedName name="fme" localSheetId="2">#REF!</definedName>
    <definedName name="fme" localSheetId="1">#REF!</definedName>
    <definedName name="fme">#REF!</definedName>
    <definedName name="FML">'[47]RA Civil'!$E$9</definedName>
    <definedName name="fmw" localSheetId="2">#REF!</definedName>
    <definedName name="fmw" localSheetId="1">#REF!</definedName>
    <definedName name="fmw">#REF!</definedName>
    <definedName name="fo" localSheetId="2">#REF!</definedName>
    <definedName name="fo" localSheetId="1">#REF!</definedName>
    <definedName name="fo">#REF!</definedName>
    <definedName name="FOOTERLFT" localSheetId="2">#REF!</definedName>
    <definedName name="FOOTERLFT" localSheetId="1">#REF!</definedName>
    <definedName name="FOOTERLFT">#REF!</definedName>
    <definedName name="FOOTERLFT1" localSheetId="2">#REF!</definedName>
    <definedName name="FOOTERLFT1" localSheetId="1">#REF!</definedName>
    <definedName name="FOOTERLFT1">#REF!</definedName>
    <definedName name="FOOTERLFT2" localSheetId="2">#REF!</definedName>
    <definedName name="FOOTERLFT2" localSheetId="1">#REF!</definedName>
    <definedName name="FOOTERLFT2">#REF!</definedName>
    <definedName name="FOOTERLFT3" localSheetId="2">#REF!</definedName>
    <definedName name="FOOTERLFT3" localSheetId="1">#REF!</definedName>
    <definedName name="FOOTERLFT3">#REF!</definedName>
    <definedName name="FOOTERLFTM" localSheetId="2">#REF!</definedName>
    <definedName name="FOOTERLFTM" localSheetId="1">#REF!</definedName>
    <definedName name="FOOTERLFTM">#REF!</definedName>
    <definedName name="FOOTERRGHT" localSheetId="2">#REF!</definedName>
    <definedName name="FOOTERRGHT" localSheetId="1">#REF!</definedName>
    <definedName name="FOOTERRGHT">#REF!</definedName>
    <definedName name="FOOTERRGHT1" localSheetId="2">#REF!</definedName>
    <definedName name="FOOTERRGHT1" localSheetId="1">#REF!</definedName>
    <definedName name="FOOTERRGHT1">#REF!</definedName>
    <definedName name="FOOTERRGT" localSheetId="2">#REF!</definedName>
    <definedName name="FOOTERRGT" localSheetId="1">#REF!</definedName>
    <definedName name="FOOTERRGT">#REF!</definedName>
    <definedName name="FOREX">[110]SUMMARY!$F$73:$F$82</definedName>
    <definedName name="form" localSheetId="2">#REF!</definedName>
    <definedName name="form" localSheetId="1">#REF!</definedName>
    <definedName name="form">#REF!</definedName>
    <definedName name="formu" localSheetId="2">#REF!</definedName>
    <definedName name="formu" localSheetId="1">#REF!</definedName>
    <definedName name="formu">#REF!</definedName>
    <definedName name="formula" localSheetId="2">#REF!</definedName>
    <definedName name="formula" localSheetId="1">#REF!</definedName>
    <definedName name="formula">#REF!</definedName>
    <definedName name="FOS" localSheetId="2">#REF!</definedName>
    <definedName name="FOS" localSheetId="1">#REF!</definedName>
    <definedName name="FOS">#REF!</definedName>
    <definedName name="fp" localSheetId="2">'[113]Boiler&amp;TG'!#REF!</definedName>
    <definedName name="fp" localSheetId="1">'[113]Boiler&amp;TG'!#REF!</definedName>
    <definedName name="fp">'[113]Boiler&amp;TG'!#REF!</definedName>
    <definedName name="francis" localSheetId="2">#REF!</definedName>
    <definedName name="francis" localSheetId="1">#REF!</definedName>
    <definedName name="francis">#REF!</definedName>
    <definedName name="FROM__BUSAN_KOREA" localSheetId="2">#REF!</definedName>
    <definedName name="FROM__BUSAN_KOREA" localSheetId="1">#REF!</definedName>
    <definedName name="FROM__BUSAN_KOREA">#REF!</definedName>
    <definedName name="fs" localSheetId="2" hidden="1">{"'Sheet1'!$L$16"}</definedName>
    <definedName name="fs" localSheetId="1" hidden="1">{"'Sheet1'!$L$16"}</definedName>
    <definedName name="fs" hidden="1">{"'Sheet1'!$L$16"}</definedName>
    <definedName name="FSLbearing14" localSheetId="2">#REF!</definedName>
    <definedName name="FSLbearing14" localSheetId="1">#REF!</definedName>
    <definedName name="FSLbearing14">#REF!</definedName>
    <definedName name="FSLclearspan" localSheetId="2">[84]FACE!#REF!</definedName>
    <definedName name="FSLclearspan" localSheetId="1">[84]FACE!#REF!</definedName>
    <definedName name="FSLclearspan">[84]FACE!#REF!</definedName>
    <definedName name="FSLclearspan11" localSheetId="2">#REF!</definedName>
    <definedName name="FSLclearspan11" localSheetId="1">#REF!</definedName>
    <definedName name="FSLclearspan11">#REF!</definedName>
    <definedName name="FSLeffectivespan" localSheetId="2">[84]FACE!#REF!</definedName>
    <definedName name="FSLeffectivespan" localSheetId="1">[84]FACE!#REF!</definedName>
    <definedName name="FSLeffectivespan">[84]FACE!#REF!</definedName>
    <definedName name="FSLeffectivespan12" localSheetId="2">#REF!</definedName>
    <definedName name="FSLeffectivespan12" localSheetId="1">#REF!</definedName>
    <definedName name="FSLeffectivespan12">#REF!</definedName>
    <definedName name="FSLoverallspan" localSheetId="2">[84]FACE!#REF!</definedName>
    <definedName name="FSLoverallspan" localSheetId="1">[84]FACE!#REF!</definedName>
    <definedName name="FSLoverallspan">[84]FACE!#REF!</definedName>
    <definedName name="FSLoverallspan13" localSheetId="2">#REF!</definedName>
    <definedName name="FSLoverallspan13" localSheetId="1">#REF!</definedName>
    <definedName name="FSLoverallspan13">#REF!</definedName>
    <definedName name="FST." localSheetId="2">#REF!</definedName>
    <definedName name="FST." localSheetId="1">#REF!</definedName>
    <definedName name="FST.">#REF!</definedName>
    <definedName name="fullview" localSheetId="2">#REF!</definedName>
    <definedName name="fullview" localSheetId="1">#REF!</definedName>
    <definedName name="fullview">#REF!</definedName>
    <definedName name="funds" localSheetId="2" hidden="1">{"'Sheet1'!$A$4386:$N$4591"}</definedName>
    <definedName name="funds" localSheetId="1" hidden="1">{"'Sheet1'!$A$4386:$N$4591"}</definedName>
    <definedName name="funds" hidden="1">{"'Sheet1'!$A$4386:$N$4591"}</definedName>
    <definedName name="fv" localSheetId="2">#REF!</definedName>
    <definedName name="fv" localSheetId="1">#REF!</definedName>
    <definedName name="fv">#REF!</definedName>
    <definedName name="FW_AMT">[50]PIPING!$P$6:$P$105</definedName>
    <definedName name="FW_QTY">[50]PIPING!$N$6:$N$105</definedName>
    <definedName name="FW_RATE">[50]PIPING!$AR$7:$AS$30</definedName>
    <definedName name="FW_SPEC">[50]PIPING!$M$6:$M$105</definedName>
    <definedName name="G" localSheetId="2">#REF!</definedName>
    <definedName name="G" localSheetId="1">#REF!</definedName>
    <definedName name="G">#REF!</definedName>
    <definedName name="gama" localSheetId="2">#REF!</definedName>
    <definedName name="gama" localSheetId="1">#REF!</definedName>
    <definedName name="gama">#REF!</definedName>
    <definedName name="gamah" localSheetId="2">#REF!</definedName>
    <definedName name="gamah" localSheetId="1">#REF!</definedName>
    <definedName name="gamah">#REF!</definedName>
    <definedName name="GANESH" localSheetId="2">#REF!</definedName>
    <definedName name="GANESH" localSheetId="1">#REF!</definedName>
    <definedName name="GANESH">#REF!</definedName>
    <definedName name="gate" localSheetId="2">#REF!</definedName>
    <definedName name="gate" localSheetId="1">#REF!</definedName>
    <definedName name="gate">#REF!</definedName>
    <definedName name="gbegb" localSheetId="2">#REF!</definedName>
    <definedName name="gbegb" localSheetId="1">#REF!</definedName>
    <definedName name="gbegb">#REF!</definedName>
    <definedName name="gbgb" localSheetId="2">#REF!</definedName>
    <definedName name="gbgb" localSheetId="1">#REF!</definedName>
    <definedName name="gbgb">#REF!</definedName>
    <definedName name="gbv" localSheetId="2">#REF!</definedName>
    <definedName name="gbv" localSheetId="1">#REF!</definedName>
    <definedName name="gbv">#REF!</definedName>
    <definedName name="GDFAC">[82]R2!$F$21:$F$32</definedName>
    <definedName name="gdfg" hidden="1">[38]Z!$T$180:$AH$180</definedName>
    <definedName name="GEN" localSheetId="2">#REF!</definedName>
    <definedName name="GEN" localSheetId="1">#REF!</definedName>
    <definedName name="GEN">#REF!</definedName>
    <definedName name="gg" localSheetId="2">#REF!</definedName>
    <definedName name="gg" localSheetId="1">#REF!</definedName>
    <definedName name="gg">#REF!</definedName>
    <definedName name="ggbeb" localSheetId="2">#REF!</definedName>
    <definedName name="ggbeb" localSheetId="1">#REF!</definedName>
    <definedName name="ggbeb">#REF!</definedName>
    <definedName name="GGG" localSheetId="2">#REF!</definedName>
    <definedName name="GGG" localSheetId="1">#REF!</definedName>
    <definedName name="GGG">#REF!</definedName>
    <definedName name="ghldg">#N/A</definedName>
    <definedName name="GI" localSheetId="2">#REF!</definedName>
    <definedName name="GI" localSheetId="1">#REF!</definedName>
    <definedName name="GI">#REF!</definedName>
    <definedName name="gid" localSheetId="2" hidden="1">{"'Sheet1'!$L$16"}</definedName>
    <definedName name="gid" localSheetId="1" hidden="1">{"'Sheet1'!$L$16"}</definedName>
    <definedName name="gid" hidden="1">{"'Sheet1'!$L$16"}</definedName>
    <definedName name="gj" localSheetId="2" hidden="1">{"'Sheet1'!$L$16"}</definedName>
    <definedName name="gj" localSheetId="1" hidden="1">{"'Sheet1'!$L$16"}</definedName>
    <definedName name="gj" hidden="1">{"'Sheet1'!$L$16"}</definedName>
    <definedName name="gkd" localSheetId="2" hidden="1">{"'Sheet1'!$L$16"}</definedName>
    <definedName name="gkd" localSheetId="1" hidden="1">{"'Sheet1'!$L$16"}</definedName>
    <definedName name="gkd" hidden="1">{"'Sheet1'!$L$16"}</definedName>
    <definedName name="globe" localSheetId="2">#REF!</definedName>
    <definedName name="globe" localSheetId="1">#REF!</definedName>
    <definedName name="globe">#REF!</definedName>
    <definedName name="gov" localSheetId="2">#REF!</definedName>
    <definedName name="gov" localSheetId="1">#REF!</definedName>
    <definedName name="gov">#REF!</definedName>
    <definedName name="GRAD" localSheetId="2">#REF!</definedName>
    <definedName name="GRAD" localSheetId="1">#REF!</definedName>
    <definedName name="GRAD">#REF!</definedName>
    <definedName name="GRADE" localSheetId="2">#REF!</definedName>
    <definedName name="GRADE" localSheetId="1">#REF!</definedName>
    <definedName name="GRADE">#REF!</definedName>
    <definedName name="Gravel_incl_transport" localSheetId="2">#REF!</definedName>
    <definedName name="Gravel_incl_transport" localSheetId="1">#REF!</definedName>
    <definedName name="Gravel_incl_transport">#REF!</definedName>
    <definedName name="GRID" localSheetId="2">#REF!</definedName>
    <definedName name="GRID" localSheetId="1">#REF!</definedName>
    <definedName name="GRID">#REF!</definedName>
    <definedName name="grit" localSheetId="2">#REF!</definedName>
    <definedName name="grit" localSheetId="1">#REF!</definedName>
    <definedName name="grit">#REF!</definedName>
    <definedName name="GRLvl" localSheetId="2">#REF!</definedName>
    <definedName name="GRLvl" localSheetId="1">#REF!</definedName>
    <definedName name="GRLvl">#REF!</definedName>
    <definedName name="Group1" localSheetId="2">#REF!</definedName>
    <definedName name="Group1" localSheetId="1">#REF!</definedName>
    <definedName name="Group1">#REF!</definedName>
    <definedName name="Group2" localSheetId="2">#REF!</definedName>
    <definedName name="Group2" localSheetId="1">#REF!</definedName>
    <definedName name="Group2">#REF!</definedName>
    <definedName name="GROUT">'[4]Cost of O &amp; O'!$F$34</definedName>
    <definedName name="grout_type" localSheetId="2">#REF!</definedName>
    <definedName name="grout_type" localSheetId="1">#REF!</definedName>
    <definedName name="grout_type">#REF!</definedName>
    <definedName name="GrphActSales" localSheetId="2">#REF!</definedName>
    <definedName name="GrphActSales" localSheetId="1">#REF!</definedName>
    <definedName name="GrphActSales">#REF!</definedName>
    <definedName name="GrphActStk" localSheetId="2">#REF!</definedName>
    <definedName name="GrphActStk" localSheetId="1">#REF!</definedName>
    <definedName name="GrphActStk">#REF!</definedName>
    <definedName name="GrphPlanSales" localSheetId="2">#REF!</definedName>
    <definedName name="GrphPlanSales" localSheetId="1">#REF!</definedName>
    <definedName name="GrphPlanSales">#REF!</definedName>
    <definedName name="GrphTgtStk" localSheetId="2">#REF!</definedName>
    <definedName name="GrphTgtStk" localSheetId="1">#REF!</definedName>
    <definedName name="GrphTgtStk">#REF!</definedName>
    <definedName name="gs" localSheetId="2">#REF!</definedName>
    <definedName name="gs" localSheetId="1">#REF!</definedName>
    <definedName name="gs">#REF!</definedName>
    <definedName name="GSB" localSheetId="2">#REF!</definedName>
    <definedName name="GSB" localSheetId="1">#REF!</definedName>
    <definedName name="GSB">#REF!</definedName>
    <definedName name="GSBP" localSheetId="2">#REF!</definedName>
    <definedName name="GSBP" localSheetId="1">#REF!</definedName>
    <definedName name="GSBP">#REF!</definedName>
    <definedName name="gsg" localSheetId="2">#REF!</definedName>
    <definedName name="gsg" localSheetId="1">#REF!</definedName>
    <definedName name="gsg">#REF!</definedName>
    <definedName name="GTTA" localSheetId="2">#REF!</definedName>
    <definedName name="GTTA" localSheetId="1">#REF!</definedName>
    <definedName name="GTTA">#REF!</definedName>
    <definedName name="GTTB" localSheetId="2">#REF!</definedName>
    <definedName name="GTTB" localSheetId="1">#REF!</definedName>
    <definedName name="GTTB">#REF!</definedName>
    <definedName name="GV" localSheetId="2" hidden="1">{#N/A,#N/A,FALSE,"CCTV"}</definedName>
    <definedName name="GV" localSheetId="1" hidden="1">{#N/A,#N/A,FALSE,"CCTV"}</definedName>
    <definedName name="GV" hidden="1">{#N/A,#N/A,FALSE,"CCTV"}</definedName>
    <definedName name="H" localSheetId="2">[114]TOEC!#REF!</definedName>
    <definedName name="H" localSheetId="1">[115]TOEC!#REF!</definedName>
    <definedName name="H">[114]TOEC!#REF!</definedName>
    <definedName name="H___0" localSheetId="2">#REF!</definedName>
    <definedName name="H___0" localSheetId="1">#REF!</definedName>
    <definedName name="H___0">#REF!</definedName>
    <definedName name="H___13" localSheetId="2">#REF!</definedName>
    <definedName name="H___13" localSheetId="1">#REF!</definedName>
    <definedName name="H___13">#REF!</definedName>
    <definedName name="h_af" localSheetId="2">#REF!</definedName>
    <definedName name="h_af" localSheetId="1">#REF!</definedName>
    <definedName name="h_af">#REF!</definedName>
    <definedName name="h_bf" localSheetId="2">#REF!</definedName>
    <definedName name="h_bf" localSheetId="1">#REF!</definedName>
    <definedName name="h_bf">#REF!</definedName>
    <definedName name="H0" localSheetId="2">#REF!</definedName>
    <definedName name="H0" localSheetId="1">#REF!</definedName>
    <definedName name="H0">#REF!</definedName>
    <definedName name="H0___0" localSheetId="2">#REF!</definedName>
    <definedName name="H0___0" localSheetId="1">#REF!</definedName>
    <definedName name="H0___0">#REF!</definedName>
    <definedName name="H0___13" localSheetId="2">#REF!</definedName>
    <definedName name="H0___13" localSheetId="1">#REF!</definedName>
    <definedName name="H0___13">#REF!</definedName>
    <definedName name="HAMM" localSheetId="2">#REF!</definedName>
    <definedName name="HAMM" localSheetId="1">#REF!</definedName>
    <definedName name="HAMM">#REF!</definedName>
    <definedName name="HARI" localSheetId="2">#REF!</definedName>
    <definedName name="HARI" localSheetId="1">#REF!</definedName>
    <definedName name="HARI">#REF!</definedName>
    <definedName name="HBLACK" localSheetId="2">#REF!</definedName>
    <definedName name="HBLACK" localSheetId="1">#REF!</definedName>
    <definedName name="HBLACK">#REF!</definedName>
    <definedName name="HCAR" localSheetId="2">#REF!</definedName>
    <definedName name="HCAR" localSheetId="1">#REF!</definedName>
    <definedName name="HCAR">#REF!</definedName>
    <definedName name="Hcbdw" localSheetId="2">'[116]purpose&amp;input'!#REF!</definedName>
    <definedName name="Hcbdw" localSheetId="1">'[116]purpose&amp;input'!#REF!</definedName>
    <definedName name="Hcbdw">'[116]purpose&amp;input'!#REF!</definedName>
    <definedName name="Hcw" localSheetId="2">'[116]purpose&amp;input'!#REF!</definedName>
    <definedName name="Hcw" localSheetId="1">'[116]purpose&amp;input'!#REF!</definedName>
    <definedName name="Hcw">'[116]purpose&amp;input'!#REF!</definedName>
    <definedName name="HE" localSheetId="2">#REF!</definedName>
    <definedName name="HE" localSheetId="1">#REF!</definedName>
    <definedName name="HE">#REF!</definedName>
    <definedName name="header" localSheetId="2">#REF!</definedName>
    <definedName name="header" localSheetId="1">#REF!</definedName>
    <definedName name="header">#REF!</definedName>
    <definedName name="HEADERGHT" localSheetId="2">#REF!</definedName>
    <definedName name="HEADERGHT" localSheetId="1">#REF!</definedName>
    <definedName name="HEADERGHT">#REF!</definedName>
    <definedName name="HEADERGT" localSheetId="2">#REF!</definedName>
    <definedName name="HEADERGT" localSheetId="1">#REF!</definedName>
    <definedName name="HEADERGT">#REF!</definedName>
    <definedName name="HEADERLFT" localSheetId="2">#REF!</definedName>
    <definedName name="HEADERLFT" localSheetId="1">#REF!</definedName>
    <definedName name="HEADERLFT">#REF!</definedName>
    <definedName name="HEADERLFT2" localSheetId="2">#REF!</definedName>
    <definedName name="HEADERLFT2" localSheetId="1">#REF!</definedName>
    <definedName name="HEADERLFT2">#REF!</definedName>
    <definedName name="HEADERLFT3" localSheetId="2">#REF!</definedName>
    <definedName name="HEADERLFT3" localSheetId="1">#REF!</definedName>
    <definedName name="HEADERLFT3">#REF!</definedName>
    <definedName name="HEADERRGT" localSheetId="2">#REF!</definedName>
    <definedName name="HEADERRGT" localSheetId="1">#REF!</definedName>
    <definedName name="HEADERRGT">#REF!</definedName>
    <definedName name="HEADERRT2" localSheetId="2">#REF!</definedName>
    <definedName name="HEADERRT2" localSheetId="1">#REF!</definedName>
    <definedName name="HEADERRT2">#REF!</definedName>
    <definedName name="HEADERRT3">[117]ABSTRACT!$G$4</definedName>
    <definedName name="hf" localSheetId="2">#REF!</definedName>
    <definedName name="hf" localSheetId="1">#REF!</definedName>
    <definedName name="hf">#REF!</definedName>
    <definedName name="HFOHSD">'[35]Executive Summary -Thermal'!$A$4:$H$96</definedName>
    <definedName name="hh" localSheetId="2">#REF!</definedName>
    <definedName name="hh" localSheetId="1">#REF!</definedName>
    <definedName name="hh">#REF!</definedName>
    <definedName name="hh___0" localSheetId="2">#REF!</definedName>
    <definedName name="hh___0" localSheetId="1">#REF!</definedName>
    <definedName name="hh___0">#REF!</definedName>
    <definedName name="hh___13" localSheetId="2">#REF!</definedName>
    <definedName name="hh___13" localSheetId="1">#REF!</definedName>
    <definedName name="hh___13">#REF!</definedName>
    <definedName name="Hhpc" localSheetId="2">'[116]purpose&amp;input'!#REF!</definedName>
    <definedName name="Hhpc" localSheetId="1">'[116]purpose&amp;input'!#REF!</definedName>
    <definedName name="Hhpc">'[116]purpose&amp;input'!#REF!</definedName>
    <definedName name="hhr" localSheetId="2">'[118]Pier Design(with offset)'!#REF!</definedName>
    <definedName name="hhr" localSheetId="1">'[118]Pier Design(with offset)'!#REF!</definedName>
    <definedName name="hhr">'[118]Pier Design(with offset)'!#REF!</definedName>
    <definedName name="hi" localSheetId="2">#REF!</definedName>
    <definedName name="hi" localSheetId="1">#REF!</definedName>
    <definedName name="hi">#REF!</definedName>
    <definedName name="HINDHUSTAN" localSheetId="2">#REF!</definedName>
    <definedName name="HINDHUSTAN" localSheetId="1">#REF!</definedName>
    <definedName name="HINDHUSTAN">#REF!</definedName>
    <definedName name="HIns" localSheetId="2">#REF!</definedName>
    <definedName name="HIns" localSheetId="1">#REF!</definedName>
    <definedName name="HIns">#REF!</definedName>
    <definedName name="Hipc" localSheetId="2">'[116]purpose&amp;input'!#REF!</definedName>
    <definedName name="Hipc" localSheetId="1">'[116]purpose&amp;input'!#REF!</definedName>
    <definedName name="Hipc">'[116]purpose&amp;input'!#REF!</definedName>
    <definedName name="Hiway">[55]Voucher!$R$1</definedName>
    <definedName name="hj" localSheetId="2" hidden="1">{"'Sheet1'!$L$16"}</definedName>
    <definedName name="hj" localSheetId="1" hidden="1">{"'Sheet1'!$L$16"}</definedName>
    <definedName name="hj" hidden="1">{"'Sheet1'!$L$16"}</definedName>
    <definedName name="HJK">[119]DETAILED!$J$6</definedName>
    <definedName name="Hlp" localSheetId="2">'[116]purpose&amp;input'!#REF!</definedName>
    <definedName name="Hlp" localSheetId="1">'[116]purpose&amp;input'!#REF!</definedName>
    <definedName name="Hlp">'[116]purpose&amp;input'!#REF!</definedName>
    <definedName name="HM" localSheetId="2">#REF!</definedName>
    <definedName name="HM" localSheetId="1">#REF!</definedName>
    <definedName name="HM">#REF!</definedName>
    <definedName name="ＨＭ_ＨＥ_合__計" localSheetId="2">#REF!</definedName>
    <definedName name="ＨＭ_ＨＥ_合__計" localSheetId="1">#REF!</definedName>
    <definedName name="ＨＭ_ＨＥ_合__計">#REF!</definedName>
    <definedName name="HMAS" localSheetId="2">#REF!</definedName>
    <definedName name="HMAS" localSheetId="1">#REF!</definedName>
    <definedName name="HMAS">#REF!</definedName>
    <definedName name="HN" localSheetId="2">#REF!</definedName>
    <definedName name="HN" localSheetId="1">#REF!</definedName>
    <definedName name="HN">#REF!</definedName>
    <definedName name="ho" localSheetId="2">#REF!</definedName>
    <definedName name="ho" localSheetId="1">#REF!</definedName>
    <definedName name="ho">#REF!</definedName>
    <definedName name="ho___0" localSheetId="2">#REF!</definedName>
    <definedName name="ho___0" localSheetId="1">#REF!</definedName>
    <definedName name="ho___0">#REF!</definedName>
    <definedName name="ho___13" localSheetId="2">#REF!</definedName>
    <definedName name="ho___13" localSheetId="1">#REF!</definedName>
    <definedName name="ho___13">#REF!</definedName>
    <definedName name="hoi" localSheetId="2">#REF!</definedName>
    <definedName name="hoi" localSheetId="1">#REF!</definedName>
    <definedName name="hoi">#REF!</definedName>
    <definedName name="HPC" localSheetId="2">#REF!</definedName>
    <definedName name="HPC" localSheetId="1">#REF!</definedName>
    <definedName name="HPC">#REF!</definedName>
    <definedName name="hr" localSheetId="2">'[118]Pier Design(with offset)'!#REF!</definedName>
    <definedName name="hr" localSheetId="1">'[118]Pier Design(with offset)'!#REF!</definedName>
    <definedName name="hr">'[118]Pier Design(with offset)'!#REF!</definedName>
    <definedName name="Hs" localSheetId="2">#REF!</definedName>
    <definedName name="Hs" localSheetId="1">#REF!</definedName>
    <definedName name="Hs">#REF!</definedName>
    <definedName name="hS___0" localSheetId="2">#REF!</definedName>
    <definedName name="hS___0" localSheetId="1">#REF!</definedName>
    <definedName name="hS___0">#REF!</definedName>
    <definedName name="hS___13" localSheetId="2">#REF!</definedName>
    <definedName name="hS___13" localSheetId="1">#REF!</definedName>
    <definedName name="hS___13">#REF!</definedName>
    <definedName name="Hs_atm" localSheetId="2">'[120]purpose&amp;input'!#REF!</definedName>
    <definedName name="Hs_atm" localSheetId="1">'[120]purpose&amp;input'!#REF!</definedName>
    <definedName name="Hs_atm">'[120]purpose&amp;input'!#REF!</definedName>
    <definedName name="HSD">'[47]RA Civil'!$E$40</definedName>
    <definedName name="HSPF" localSheetId="2">#REF!</definedName>
    <definedName name="HSPF" localSheetId="1">#REF!</definedName>
    <definedName name="HSPF">#REF!</definedName>
    <definedName name="HT" localSheetId="2">#REF!</definedName>
    <definedName name="HT" localSheetId="1">#REF!</definedName>
    <definedName name="HT">#REF!</definedName>
    <definedName name="HTA" localSheetId="2">#REF!</definedName>
    <definedName name="HTA" localSheetId="1">#REF!</definedName>
    <definedName name="HTA">#REF!</definedName>
    <definedName name="HTML" localSheetId="2" hidden="1">{"'장비'!$A$3:$M$12"}</definedName>
    <definedName name="HTML" localSheetId="1" hidden="1">{"'장비'!$A$3:$M$12"}</definedName>
    <definedName name="HTML" hidden="1">{"'장비'!$A$3:$M$12"}</definedName>
    <definedName name="HTML_CodePage" hidden="1">1252</definedName>
    <definedName name="HTML_Control" localSheetId="2" hidden="1">{"'Bill No. 7'!$A$1:$G$32"}</definedName>
    <definedName name="HTML_Control" localSheetId="1" hidden="1">{"'Bill No. 7'!$A$1:$G$32"}</definedName>
    <definedName name="HTML_Control" hidden="1">{"'Bill No. 7'!$A$1:$G$32"}</definedName>
    <definedName name="HTML_control2" localSheetId="2" hidden="1">{"'Sheet1'!$A$4386:$N$4591"}</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2">'[121]Pier Design(with offset)'!#REF!</definedName>
    <definedName name="htr" localSheetId="1">'[121]Pier Design(with offset)'!#REF!</definedName>
    <definedName name="htr">'[121]Pier Design(with offset)'!#REF!</definedName>
    <definedName name="HTS" localSheetId="2">#REF!</definedName>
    <definedName name="HTS" localSheetId="1">#REF!</definedName>
    <definedName name="HTS">#REF!</definedName>
    <definedName name="Hu" localSheetId="2">#REF!</definedName>
    <definedName name="Hu" localSheetId="1">#REF!</definedName>
    <definedName name="Hu">#REF!</definedName>
    <definedName name="Hu___0" localSheetId="2">#REF!</definedName>
    <definedName name="Hu___0" localSheetId="1">#REF!</definedName>
    <definedName name="Hu___0">#REF!</definedName>
    <definedName name="Hu___13" localSheetId="2">#REF!</definedName>
    <definedName name="Hu___13" localSheetId="1">#REF!</definedName>
    <definedName name="Hu___13">#REF!</definedName>
    <definedName name="HV" localSheetId="2">#REF!</definedName>
    <definedName name="HV" localSheetId="1">#REF!</definedName>
    <definedName name="HV">#REF!</definedName>
    <definedName name="hvacrates" localSheetId="2">#REF!</definedName>
    <definedName name="hvacrates" localSheetId="1">#REF!</definedName>
    <definedName name="hvacrates">#REF!</definedName>
    <definedName name="Hw" localSheetId="2">#REF!</definedName>
    <definedName name="Hw" localSheetId="1">#REF!</definedName>
    <definedName name="Hw">#REF!</definedName>
    <definedName name="Hw_atm" localSheetId="2">'[116]purpose&amp;input'!#REF!</definedName>
    <definedName name="Hw_atm" localSheetId="1">'[116]purpose&amp;input'!#REF!</definedName>
    <definedName name="Hw_atm">'[116]purpose&amp;input'!#REF!</definedName>
    <definedName name="hxb" localSheetId="2">#REF!</definedName>
    <definedName name="hxb" localSheetId="1">#REF!</definedName>
    <definedName name="hxb">#REF!</definedName>
    <definedName name="hxi" localSheetId="2">#REF!</definedName>
    <definedName name="hxi" localSheetId="1">#REF!</definedName>
    <definedName name="hxi">#REF!</definedName>
    <definedName name="HYSD">'[122]LOCAL RATES'!$H$14</definedName>
    <definedName name="I">#N/A</definedName>
    <definedName name="I___0" localSheetId="2">#REF!</definedName>
    <definedName name="I___0" localSheetId="1">#REF!</definedName>
    <definedName name="I___0">#REF!</definedName>
    <definedName name="I___13" localSheetId="2">#REF!</definedName>
    <definedName name="I___13" localSheetId="1">#REF!</definedName>
    <definedName name="I___13">#REF!</definedName>
    <definedName name="I_AREA" localSheetId="2">#REF!</definedName>
    <definedName name="I_AREA" localSheetId="1">#REF!</definedName>
    <definedName name="I_AREA">#REF!</definedName>
    <definedName name="I_MATERIAL" localSheetId="2">#REF!</definedName>
    <definedName name="I_MATERIAL" localSheetId="1">#REF!</definedName>
    <definedName name="I_MATERIAL">#REF!</definedName>
    <definedName name="I_THICK" localSheetId="2">#REF!</definedName>
    <definedName name="I_THICK" localSheetId="1">#REF!</definedName>
    <definedName name="I_THICK">#REF!</definedName>
    <definedName name="IAM" localSheetId="2" hidden="1">{"'Sheet1'!$A$4386:$N$4591"}</definedName>
    <definedName name="IAM" localSheetId="1" hidden="1">{"'Sheet1'!$A$4386:$N$4591"}</definedName>
    <definedName name="IAM" hidden="1">{"'Sheet1'!$A$4386:$N$4591"}</definedName>
    <definedName name="ic">5%</definedName>
    <definedName name="ie" localSheetId="2" hidden="1">{"'Sheet1'!$L$16"}</definedName>
    <definedName name="ie" localSheetId="1" hidden="1">{"'Sheet1'!$L$16"}</definedName>
    <definedName name="ie" hidden="1">{"'Sheet1'!$L$16"}</definedName>
    <definedName name="IELWSALES" localSheetId="2">#REF!</definedName>
    <definedName name="IELWSALES" localSheetId="1">#REF!</definedName>
    <definedName name="IELWSALES">#REF!</definedName>
    <definedName name="IELYSALES" localSheetId="2">#REF!</definedName>
    <definedName name="IELYSALES" localSheetId="1">#REF!</definedName>
    <definedName name="IELYSALES">#REF!</definedName>
    <definedName name="IEPLANSALES" localSheetId="2">#REF!</definedName>
    <definedName name="IEPLANSALES" localSheetId="1">#REF!</definedName>
    <definedName name="IEPLANSALES">#REF!</definedName>
    <definedName name="IESP" localSheetId="2">#REF!</definedName>
    <definedName name="IESP" localSheetId="1">#REF!</definedName>
    <definedName name="IESP">#REF!</definedName>
    <definedName name="if" localSheetId="2">#REF!</definedName>
    <definedName name="if" localSheetId="1">#REF!</definedName>
    <definedName name="if">#REF!</definedName>
    <definedName name="Ig" localSheetId="2">#REF!</definedName>
    <definedName name="Ig" localSheetId="1">#REF!</definedName>
    <definedName name="Ig">#REF!</definedName>
    <definedName name="Ig___0" localSheetId="2">#REF!</definedName>
    <definedName name="Ig___0" localSheetId="1">#REF!</definedName>
    <definedName name="Ig___0">#REF!</definedName>
    <definedName name="Ig___13" localSheetId="2">#REF!</definedName>
    <definedName name="Ig___13" localSheetId="1">#REF!</definedName>
    <definedName name="Ig___13">#REF!</definedName>
    <definedName name="ii" localSheetId="2" hidden="1">{#N/A,#N/A,FALSE,"CCTV"}</definedName>
    <definedName name="ii" localSheetId="1" hidden="1">{#N/A,#N/A,FALSE,"CCTV"}</definedName>
    <definedName name="ii" hidden="1">{#N/A,#N/A,FALSE,"CCTV"}</definedName>
    <definedName name="INCH_DIA">[50]PIPING!$I$6:$I$105</definedName>
    <definedName name="Index">[123]FIRST!$H$1</definedName>
    <definedName name="INPUT_VALVE" localSheetId="2">#REF!</definedName>
    <definedName name="INPUT_VALVE" localSheetId="1">#REF!</definedName>
    <definedName name="INPUT_VALVE">#REF!</definedName>
    <definedName name="InputData">[124]Testing!$E$8:$E$12,[124]Testing!$E$15:$E$18,[124]Testing!$E$21:$E$23,[124]Testing!$E$26:$E$27,[124]Testing!$E$30:$E$33,[124]Testing!$E$35:$E$37,[124]Testing!$D$43:$F$47</definedName>
    <definedName name="insertplate_and_exp_joint" localSheetId="2">#REF!</definedName>
    <definedName name="insertplate_and_exp_joint" localSheetId="1">#REF!</definedName>
    <definedName name="insertplate_and_exp_joint">#REF!</definedName>
    <definedName name="inter" localSheetId="2">#REF!</definedName>
    <definedName name="inter" localSheetId="1">#REF!</definedName>
    <definedName name="inter">#REF!</definedName>
    <definedName name="IntFreeCred" localSheetId="2">#REF!</definedName>
    <definedName name="IntFreeCred" localSheetId="1">#REF!</definedName>
    <definedName name="IntFreeCred">#REF!</definedName>
    <definedName name="iop" localSheetId="2" hidden="1">{"'Sheet1'!$L$16"}</definedName>
    <definedName name="iop" localSheetId="1" hidden="1">{"'Sheet1'!$L$16"}</definedName>
    <definedName name="iop" hidden="1">{"'Sheet1'!$L$16"}</definedName>
    <definedName name="IPB" localSheetId="2">#REF!</definedName>
    <definedName name="IPB" localSheetId="1">#REF!</definedName>
    <definedName name="IPB">#REF!</definedName>
    <definedName name="ipc" localSheetId="2">#REF!</definedName>
    <definedName name="ipc" localSheetId="1">#REF!</definedName>
    <definedName name="ipc">#REF!</definedName>
    <definedName name="ipu" localSheetId="2">#REF!</definedName>
    <definedName name="ipu" localSheetId="1">#REF!</definedName>
    <definedName name="ipu">#REF!</definedName>
    <definedName name="ipu___0" localSheetId="2">#REF!</definedName>
    <definedName name="ipu___0" localSheetId="1">#REF!</definedName>
    <definedName name="ipu___0">#REF!</definedName>
    <definedName name="ipu___13" localSheetId="2">#REF!</definedName>
    <definedName name="ipu___13" localSheetId="1">#REF!</definedName>
    <definedName name="ipu___13">#REF!</definedName>
    <definedName name="is" localSheetId="2" hidden="1">{"'Sheet1'!$L$16"}</definedName>
    <definedName name="is" localSheetId="1" hidden="1">{"'Sheet1'!$L$16"}</definedName>
    <definedName name="is" hidden="1">{"'Sheet1'!$L$16"}</definedName>
    <definedName name="issue_summ">'[125]water prop.'!$A$1</definedName>
    <definedName name="issue_summary1" localSheetId="2">'[126]purpose&amp;input'!#REF!</definedName>
    <definedName name="issue_summary1" localSheetId="1">'[126]purpose&amp;input'!#REF!</definedName>
    <definedName name="issue_summary1">'[126]purpose&amp;input'!#REF!</definedName>
    <definedName name="it" localSheetId="2" hidden="1">{"'Sheet1'!$L$16"}</definedName>
    <definedName name="it" localSheetId="1" hidden="1">{"'Sheet1'!$L$16"}</definedName>
    <definedName name="it" hidden="1">{"'Sheet1'!$L$16"}</definedName>
    <definedName name="ITEM" localSheetId="2">#REF!</definedName>
    <definedName name="ITEM" localSheetId="1">#REF!</definedName>
    <definedName name="ITEM">#REF!</definedName>
    <definedName name="iteration">[127]!iteration</definedName>
    <definedName name="ITNUM">#N/A</definedName>
    <definedName name="ITRY" localSheetId="2">#REF!</definedName>
    <definedName name="ITRY" localSheetId="1">#REF!</definedName>
    <definedName name="ITRY">#REF!</definedName>
    <definedName name="ITRY1" localSheetId="2">#REF!</definedName>
    <definedName name="ITRY1" localSheetId="1">#REF!</definedName>
    <definedName name="ITRY1">#REF!</definedName>
    <definedName name="J" localSheetId="2">#REF!</definedName>
    <definedName name="J" localSheetId="1">#REF!</definedName>
    <definedName name="J">#REF!</definedName>
    <definedName name="j_filler" localSheetId="2">#REF!</definedName>
    <definedName name="j_filler" localSheetId="1">#REF!</definedName>
    <definedName name="j_filler">#REF!</definedName>
    <definedName name="JACK">'[4]Cost of O &amp; O'!$F$32</definedName>
    <definedName name="jartj" localSheetId="2">#REF!</definedName>
    <definedName name="jartj" localSheetId="1">#REF!</definedName>
    <definedName name="jartj">#REF!</definedName>
    <definedName name="JCB" localSheetId="2">#REF!</definedName>
    <definedName name="JCB" localSheetId="1">#REF!</definedName>
    <definedName name="JCB">#REF!</definedName>
    <definedName name="JCBPOL">'[47]RA Civil'!$F$48</definedName>
    <definedName name="jdrjd" localSheetId="2">#REF!</definedName>
    <definedName name="jdrjd" localSheetId="1">#REF!</definedName>
    <definedName name="jdrjd">#REF!</definedName>
    <definedName name="JDTRH">[128]DETAILED!$J$6</definedName>
    <definedName name="JEJS" localSheetId="2">#REF!</definedName>
    <definedName name="JEJS" localSheetId="1">#REF!</definedName>
    <definedName name="JEJS">#REF!</definedName>
    <definedName name="JEJS___0" localSheetId="2">#REF!</definedName>
    <definedName name="JEJS___0" localSheetId="1">#REF!</definedName>
    <definedName name="JEJS___0">#REF!</definedName>
    <definedName name="JEJS___11" localSheetId="2">#REF!</definedName>
    <definedName name="JEJS___11" localSheetId="1">#REF!</definedName>
    <definedName name="JEJS___11">#REF!</definedName>
    <definedName name="JEJS___12" localSheetId="2">#REF!</definedName>
    <definedName name="JEJS___12" localSheetId="1">#REF!</definedName>
    <definedName name="JEJS___12">#REF!</definedName>
    <definedName name="JEJS___13" localSheetId="2">#REF!</definedName>
    <definedName name="JEJS___13" localSheetId="1">#REF!</definedName>
    <definedName name="JEJS___13">#REF!</definedName>
    <definedName name="JEJS___4" localSheetId="2">#REF!</definedName>
    <definedName name="JEJS___4" localSheetId="1">#REF!</definedName>
    <definedName name="JEJS___4">#REF!</definedName>
    <definedName name="jey" localSheetId="2">#REF!</definedName>
    <definedName name="jey" localSheetId="1">#REF!</definedName>
    <definedName name="jey">#REF!</definedName>
    <definedName name="JK" localSheetId="2">#REF!</definedName>
    <definedName name="JK" localSheetId="1">#REF!</definedName>
    <definedName name="JK">#REF!</definedName>
    <definedName name="jldl" localSheetId="2">#REF!</definedName>
    <definedName name="jldl" localSheetId="1">#REF!</definedName>
    <definedName name="jldl">#REF!</definedName>
    <definedName name="job" localSheetId="2">#REF!</definedName>
    <definedName name="job" localSheetId="1">#REF!</definedName>
    <definedName name="job">#REF!</definedName>
    <definedName name="job___0" localSheetId="2">#REF!</definedName>
    <definedName name="job___0" localSheetId="1">#REF!</definedName>
    <definedName name="job___0">#REF!</definedName>
    <definedName name="job___11" localSheetId="2">#REF!</definedName>
    <definedName name="job___11" localSheetId="1">#REF!</definedName>
    <definedName name="job___11">#REF!</definedName>
    <definedName name="job___12" localSheetId="2">#REF!</definedName>
    <definedName name="job___12" localSheetId="1">#REF!</definedName>
    <definedName name="job___12">#REF!</definedName>
    <definedName name="JobID" localSheetId="2">#REF!</definedName>
    <definedName name="JobID" localSheetId="1">#REF!</definedName>
    <definedName name="JobID">#REF!</definedName>
    <definedName name="Jobtypes" localSheetId="1">[129]FORM7!$R$3:$S$7</definedName>
    <definedName name="Jobtypes">[130]FORM7!$R$3:$S$7</definedName>
    <definedName name="JOI_RATE" localSheetId="2">#REF!</definedName>
    <definedName name="JOI_RATE" localSheetId="1">#REF!</definedName>
    <definedName name="JOI_RATE">#REF!</definedName>
    <definedName name="js" localSheetId="2">#REF!</definedName>
    <definedName name="js" localSheetId="1">#REF!</definedName>
    <definedName name="js">#REF!</definedName>
    <definedName name="JUMBO">'[4]Cost of O &amp; O'!$F$39</definedName>
    <definedName name="k" localSheetId="2" hidden="1">{"form-D1",#N/A,FALSE,"FORM-D1";"form-D1_amt",#N/A,FALSE,"FORM-D1"}</definedName>
    <definedName name="k" localSheetId="1" hidden="1">{"form-D1",#N/A,FALSE,"FORM-D1";"form-D1_amt",#N/A,FALSE,"FORM-D1"}</definedName>
    <definedName name="k" hidden="1">{"form-D1",#N/A,FALSE,"FORM-D1";"form-D1_amt",#N/A,FALSE,"FORM-D1"}</definedName>
    <definedName name="K___0" localSheetId="2">#REF!</definedName>
    <definedName name="K___0" localSheetId="1">#REF!</definedName>
    <definedName name="K___0">#REF!</definedName>
    <definedName name="K___13" localSheetId="2">#REF!</definedName>
    <definedName name="K___13" localSheetId="1">#REF!</definedName>
    <definedName name="K___13">#REF!</definedName>
    <definedName name="Ka" localSheetId="2">#REF!</definedName>
    <definedName name="Ka" localSheetId="1">#REF!</definedName>
    <definedName name="Ka">#REF!</definedName>
    <definedName name="KARNA" localSheetId="2">#REF!</definedName>
    <definedName name="KARNA" localSheetId="1">#REF!</definedName>
    <definedName name="KARNA">#REF!</definedName>
    <definedName name="kb" localSheetId="2">#REF!</definedName>
    <definedName name="kb" localSheetId="1">#REF!</definedName>
    <definedName name="kb">#REF!</definedName>
    <definedName name="kc" localSheetId="2">#REF!</definedName>
    <definedName name="kc" localSheetId="1">#REF!</definedName>
    <definedName name="kc">#REF!</definedName>
    <definedName name="KE" localSheetId="2">#REF!</definedName>
    <definedName name="KE" localSheetId="1">#REF!</definedName>
    <definedName name="KE">#REF!</definedName>
    <definedName name="KEII">'[35]Executive Summary -Thermal'!$H$4:$I$31</definedName>
    <definedName name="KEIIU">'[35]Executive Summary -Thermal'!$A$4:$F$31</definedName>
    <definedName name="KERB" localSheetId="2">#REF!</definedName>
    <definedName name="KERB" localSheetId="1">#REF!</definedName>
    <definedName name="KERB">#REF!</definedName>
    <definedName name="KH" localSheetId="2">#REF!</definedName>
    <definedName name="KH" localSheetId="1">#REF!</definedName>
    <definedName name="KH">#REF!</definedName>
    <definedName name="Kh___0" localSheetId="2">#REF!</definedName>
    <definedName name="Kh___0" localSheetId="1">#REF!</definedName>
    <definedName name="Kh___0">#REF!</definedName>
    <definedName name="Kh___13" localSheetId="2">#REF!</definedName>
    <definedName name="Kh___13" localSheetId="1">#REF!</definedName>
    <definedName name="Kh___13">#REF!</definedName>
    <definedName name="KHAL" localSheetId="2">#REF!</definedName>
    <definedName name="KHAL" localSheetId="1">#REF!</definedName>
    <definedName name="KHAL">#REF!</definedName>
    <definedName name="Ki" localSheetId="2">#REF!</definedName>
    <definedName name="Ki" localSheetId="1">#REF!</definedName>
    <definedName name="Ki">#REF!</definedName>
    <definedName name="Ki___0" localSheetId="2">#REF!</definedName>
    <definedName name="Ki___0" localSheetId="1">#REF!</definedName>
    <definedName name="Ki___0">#REF!</definedName>
    <definedName name="Ki___13" localSheetId="2">#REF!</definedName>
    <definedName name="Ki___13" localSheetId="1">#REF!</definedName>
    <definedName name="Ki___13">#REF!</definedName>
    <definedName name="Ki1___0" localSheetId="2">#REF!</definedName>
    <definedName name="Ki1___0" localSheetId="1">#REF!</definedName>
    <definedName name="Ki1___0">#REF!</definedName>
    <definedName name="Ki1___13" localSheetId="2">#REF!</definedName>
    <definedName name="Ki1___13" localSheetId="1">#REF!</definedName>
    <definedName name="Ki1___13">#REF!</definedName>
    <definedName name="Ki2___0" localSheetId="2">#REF!</definedName>
    <definedName name="Ki2___0" localSheetId="1">#REF!</definedName>
    <definedName name="Ki2___0">#REF!</definedName>
    <definedName name="Ki2___13" localSheetId="2">#REF!</definedName>
    <definedName name="Ki2___13" localSheetId="1">#REF!</definedName>
    <definedName name="Ki2___13">#REF!</definedName>
    <definedName name="Kii" localSheetId="2">#REF!</definedName>
    <definedName name="Kii" localSheetId="1">#REF!</definedName>
    <definedName name="Kii">#REF!</definedName>
    <definedName name="Kii___0" localSheetId="2">#REF!</definedName>
    <definedName name="Kii___0" localSheetId="1">#REF!</definedName>
    <definedName name="Kii___0">#REF!</definedName>
    <definedName name="Kii___13" localSheetId="2">#REF!</definedName>
    <definedName name="Kii___13" localSheetId="1">#REF!</definedName>
    <definedName name="Kii___13">#REF!</definedName>
    <definedName name="kk" localSheetId="2">#REF!</definedName>
    <definedName name="kk" localSheetId="1">#REF!</definedName>
    <definedName name="kk">#REF!</definedName>
    <definedName name="Km" localSheetId="2">#REF!</definedName>
    <definedName name="Km" localSheetId="1">#REF!</definedName>
    <definedName name="Km">#REF!</definedName>
    <definedName name="Km___0" localSheetId="2">#REF!</definedName>
    <definedName name="Km___0" localSheetId="1">#REF!</definedName>
    <definedName name="Km___0">#REF!</definedName>
    <definedName name="Km___13" localSheetId="2">#REF!</definedName>
    <definedName name="Km___13" localSheetId="1">#REF!</definedName>
    <definedName name="Km___13">#REF!</definedName>
    <definedName name="KOTASTN">'[47]RA Civil'!$E$43</definedName>
    <definedName name="Kp" localSheetId="2">#REF!</definedName>
    <definedName name="Kp" localSheetId="1">#REF!</definedName>
    <definedName name="Kp">#REF!</definedName>
    <definedName name="Ks" localSheetId="2">#REF!</definedName>
    <definedName name="Ks" localSheetId="1">#REF!</definedName>
    <definedName name="Ks">#REF!</definedName>
    <definedName name="Ks___0" localSheetId="2">#REF!</definedName>
    <definedName name="Ks___0" localSheetId="1">#REF!</definedName>
    <definedName name="Ks___0">#REF!</definedName>
    <definedName name="Ks___13" localSheetId="2">#REF!</definedName>
    <definedName name="Ks___13" localSheetId="1">#REF!</definedName>
    <definedName name="Ks___13">#REF!</definedName>
    <definedName name="KTA" localSheetId="2">#REF!</definedName>
    <definedName name="KTA" localSheetId="1">#REF!</definedName>
    <definedName name="KTA">#REF!</definedName>
    <definedName name="KTB" localSheetId="2">#REF!</definedName>
    <definedName name="KTB" localSheetId="1">#REF!</definedName>
    <definedName name="KTB">#REF!</definedName>
    <definedName name="KTX" localSheetId="2">#REF!</definedName>
    <definedName name="KTX" localSheetId="1">#REF!</definedName>
    <definedName name="KTX">#REF!</definedName>
    <definedName name="KU" localSheetId="2">#REF!</definedName>
    <definedName name="KU" localSheetId="1">#REF!</definedName>
    <definedName name="KU">#REF!</definedName>
    <definedName name="L" localSheetId="2">#REF!</definedName>
    <definedName name="L" localSheetId="1">#REF!</definedName>
    <definedName name="L">#REF!</definedName>
    <definedName name="L___0" localSheetId="2">#REF!</definedName>
    <definedName name="L___0" localSheetId="1">#REF!</definedName>
    <definedName name="L___0">#REF!</definedName>
    <definedName name="L___13" localSheetId="2">#REF!</definedName>
    <definedName name="L___13" localSheetId="1">#REF!</definedName>
    <definedName name="L___13">#REF!</definedName>
    <definedName name="LAB_RATE" localSheetId="2">#REF!</definedName>
    <definedName name="LAB_RATE" localSheetId="1">#REF!</definedName>
    <definedName name="LAB_RATE">#REF!</definedName>
    <definedName name="LABM1" localSheetId="2">#REF!</definedName>
    <definedName name="LABM1" localSheetId="1">#REF!</definedName>
    <definedName name="LABM1">#REF!</definedName>
    <definedName name="LABM2" localSheetId="2">#REF!</definedName>
    <definedName name="LABM2" localSheetId="1">#REF!</definedName>
    <definedName name="LABM2">#REF!</definedName>
    <definedName name="LABM3" localSheetId="2">#REF!</definedName>
    <definedName name="LABM3" localSheetId="1">#REF!</definedName>
    <definedName name="LABM3">#REF!</definedName>
    <definedName name="LABM4" localSheetId="2">#REF!</definedName>
    <definedName name="LABM4" localSheetId="1">#REF!</definedName>
    <definedName name="LABM4">#REF!</definedName>
    <definedName name="LABM5" localSheetId="2">#REF!</definedName>
    <definedName name="LABM5" localSheetId="1">#REF!</definedName>
    <definedName name="LABM5">#REF!</definedName>
    <definedName name="LABM6" localSheetId="2">#REF!</definedName>
    <definedName name="LABM6" localSheetId="1">#REF!</definedName>
    <definedName name="LABM6">#REF!</definedName>
    <definedName name="LAC">[131]S2groupcode!$G$2</definedName>
    <definedName name="LACB1" localSheetId="2">#REF!</definedName>
    <definedName name="LACB1" localSheetId="1">#REF!</definedName>
    <definedName name="LACB1">#REF!</definedName>
    <definedName name="LACB2" localSheetId="2">#REF!</definedName>
    <definedName name="LACB2" localSheetId="1">#REF!</definedName>
    <definedName name="LACB2">#REF!</definedName>
    <definedName name="LACB3" localSheetId="2">#REF!</definedName>
    <definedName name="LACB3" localSheetId="1">#REF!</definedName>
    <definedName name="LACB3">#REF!</definedName>
    <definedName name="LACB4" localSheetId="2">#REF!</definedName>
    <definedName name="LACB4" localSheetId="1">#REF!</definedName>
    <definedName name="LACB4">#REF!</definedName>
    <definedName name="LACB5" localSheetId="2">#REF!</definedName>
    <definedName name="LACB5" localSheetId="1">#REF!</definedName>
    <definedName name="LACB5">#REF!</definedName>
    <definedName name="LACB6" localSheetId="2">#REF!</definedName>
    <definedName name="LACB6" localSheetId="1">#REF!</definedName>
    <definedName name="LACB6">#REF!</definedName>
    <definedName name="LACR1" localSheetId="2">#REF!</definedName>
    <definedName name="LACR1" localSheetId="1">#REF!</definedName>
    <definedName name="LACR1">#REF!</definedName>
    <definedName name="LACR2" localSheetId="2">#REF!</definedName>
    <definedName name="LACR2" localSheetId="1">#REF!</definedName>
    <definedName name="LACR2">#REF!</definedName>
    <definedName name="LACR3" localSheetId="2">#REF!</definedName>
    <definedName name="LACR3" localSheetId="1">#REF!</definedName>
    <definedName name="LACR3">#REF!</definedName>
    <definedName name="LACR4" localSheetId="2">#REF!</definedName>
    <definedName name="LACR4" localSheetId="1">#REF!</definedName>
    <definedName name="LACR4">#REF!</definedName>
    <definedName name="LACR5" localSheetId="2">#REF!</definedName>
    <definedName name="LACR5" localSheetId="1">#REF!</definedName>
    <definedName name="LACR5">#REF!</definedName>
    <definedName name="LACR6" localSheetId="2">#REF!</definedName>
    <definedName name="LACR6" localSheetId="1">#REF!</definedName>
    <definedName name="LACR6">#REF!</definedName>
    <definedName name="LACS">[132]PLAN_FEB97!$A$2</definedName>
    <definedName name="LAGG1" localSheetId="2">#REF!</definedName>
    <definedName name="LAGG1" localSheetId="1">#REF!</definedName>
    <definedName name="LAGG1">#REF!</definedName>
    <definedName name="LAGG2" localSheetId="2">#REF!</definedName>
    <definedName name="LAGG2" localSheetId="1">#REF!</definedName>
    <definedName name="LAGG2">#REF!</definedName>
    <definedName name="LAGG3" localSheetId="2">#REF!</definedName>
    <definedName name="LAGG3" localSheetId="1">#REF!</definedName>
    <definedName name="LAGG3">#REF!</definedName>
    <definedName name="LAGG6" localSheetId="2">#REF!</definedName>
    <definedName name="LAGG6" localSheetId="1">#REF!</definedName>
    <definedName name="LAGG6">#REF!</definedName>
    <definedName name="LAMP" localSheetId="2">#REF!</definedName>
    <definedName name="LAMP" localSheetId="1">#REF!</definedName>
    <definedName name="LAMP">#REF!</definedName>
    <definedName name="LAMP___0" localSheetId="2">#REF!</definedName>
    <definedName name="LAMP___0" localSheetId="1">#REF!</definedName>
    <definedName name="LAMP___0">#REF!</definedName>
    <definedName name="LAMP___13" localSheetId="2">#REF!</definedName>
    <definedName name="LAMP___13" localSheetId="1">#REF!</definedName>
    <definedName name="LAMP___13">#REF!</definedName>
    <definedName name="latent">'[133]steam table'!$N$5:$Q$102</definedName>
    <definedName name="LATH" localSheetId="2">#REF!</definedName>
    <definedName name="LATH" localSheetId="1">#REF!</definedName>
    <definedName name="LATH">#REF!</definedName>
    <definedName name="LAWM1" localSheetId="2">#REF!</definedName>
    <definedName name="LAWM1" localSheetId="1">#REF!</definedName>
    <definedName name="LAWM1">#REF!</definedName>
    <definedName name="LAWM2" localSheetId="2">#REF!</definedName>
    <definedName name="LAWM2" localSheetId="1">#REF!</definedName>
    <definedName name="LAWM2">#REF!</definedName>
    <definedName name="LAWM3" localSheetId="2">#REF!</definedName>
    <definedName name="LAWM3" localSheetId="1">#REF!</definedName>
    <definedName name="LAWM3">#REF!</definedName>
    <definedName name="LAWM4" localSheetId="2">#REF!</definedName>
    <definedName name="LAWM4" localSheetId="1">#REF!</definedName>
    <definedName name="LAWM4">#REF!</definedName>
    <definedName name="LAWM5" localSheetId="2">#REF!</definedName>
    <definedName name="LAWM5" localSheetId="1">#REF!</definedName>
    <definedName name="LAWM5">#REF!</definedName>
    <definedName name="LAWM6" localSheetId="2">#REF!</definedName>
    <definedName name="LAWM6" localSheetId="1">#REF!</definedName>
    <definedName name="LAWM6">#REF!</definedName>
    <definedName name="LBM" localSheetId="2">#REF!</definedName>
    <definedName name="LBM" localSheetId="1">#REF!</definedName>
    <definedName name="LBM">#REF!</definedName>
    <definedName name="LBMod" localSheetId="2">#REF!</definedName>
    <definedName name="LBMod" localSheetId="1">#REF!</definedName>
    <definedName name="LBMod">#REF!</definedName>
    <definedName name="LBOULD" localSheetId="2">#REF!</definedName>
    <definedName name="LBOULD" localSheetId="1">#REF!</definedName>
    <definedName name="LBOULD">#REF!</definedName>
    <definedName name="LC" localSheetId="2">#REF!</definedName>
    <definedName name="LC" localSheetId="1">#REF!</definedName>
    <definedName name="LC">#REF!</definedName>
    <definedName name="Lc___0" localSheetId="2">#REF!</definedName>
    <definedName name="Lc___0" localSheetId="1">#REF!</definedName>
    <definedName name="Lc___0">#REF!</definedName>
    <definedName name="Lc___13" localSheetId="2">#REF!</definedName>
    <definedName name="Lc___13" localSheetId="1">#REF!</definedName>
    <definedName name="Lc___13">#REF!</definedName>
    <definedName name="LCON" localSheetId="2">#REF!</definedName>
    <definedName name="LCON" localSheetId="1">#REF!</definedName>
    <definedName name="LCON">#REF!</definedName>
    <definedName name="LCSAND1" localSheetId="2">#REF!</definedName>
    <definedName name="LCSAND1" localSheetId="1">#REF!</definedName>
    <definedName name="LCSAND1">#REF!</definedName>
    <definedName name="LCSAND2" localSheetId="2">#REF!</definedName>
    <definedName name="LCSAND2" localSheetId="1">#REF!</definedName>
    <definedName name="LCSAND2">#REF!</definedName>
    <definedName name="LCSAND3" localSheetId="2">#REF!</definedName>
    <definedName name="LCSAND3" localSheetId="1">#REF!</definedName>
    <definedName name="LCSAND3">#REF!</definedName>
    <definedName name="LCSAND6" localSheetId="2">#REF!</definedName>
    <definedName name="LCSAND6" localSheetId="1">#REF!</definedName>
    <definedName name="LCSAND6">#REF!</definedName>
    <definedName name="lean" localSheetId="2">#REF!</definedName>
    <definedName name="lean" localSheetId="1">#REF!</definedName>
    <definedName name="lean">#REF!</definedName>
    <definedName name="lef" localSheetId="2">#REF!</definedName>
    <definedName name="lef" localSheetId="1">#REF!</definedName>
    <definedName name="lef">#REF!</definedName>
    <definedName name="Leff">[67]basdat!$D$4</definedName>
    <definedName name="lel" localSheetId="2">#REF!</definedName>
    <definedName name="lel" localSheetId="1">#REF!</definedName>
    <definedName name="lel">#REF!</definedName>
    <definedName name="len" localSheetId="2">#REF!</definedName>
    <definedName name="len" localSheetId="1">#REF!</definedName>
    <definedName name="len">#REF!</definedName>
    <definedName name="LGSB1" localSheetId="2">#REF!</definedName>
    <definedName name="LGSB1" localSheetId="1">#REF!</definedName>
    <definedName name="LGSB1">#REF!</definedName>
    <definedName name="LGSB2" localSheetId="2">#REF!</definedName>
    <definedName name="LGSB2" localSheetId="1">#REF!</definedName>
    <definedName name="LGSB2">#REF!</definedName>
    <definedName name="LGSB3" localSheetId="2">#REF!</definedName>
    <definedName name="LGSB3" localSheetId="1">#REF!</definedName>
    <definedName name="LGSB3">#REF!</definedName>
    <definedName name="LGSB4" localSheetId="2">#REF!</definedName>
    <definedName name="LGSB4" localSheetId="1">#REF!</definedName>
    <definedName name="LGSB4">#REF!</definedName>
    <definedName name="LGSB5" localSheetId="2">#REF!</definedName>
    <definedName name="LGSB5" localSheetId="1">#REF!</definedName>
    <definedName name="LGSB5">#REF!</definedName>
    <definedName name="LGSB6" localSheetId="2">#REF!</definedName>
    <definedName name="LGSB6" localSheetId="1">#REF!</definedName>
    <definedName name="LGSB6">#REF!</definedName>
    <definedName name="limcount" hidden="1">1</definedName>
    <definedName name="LINE1" localSheetId="2">#REF!</definedName>
    <definedName name="LINE1" localSheetId="1">#REF!</definedName>
    <definedName name="LINE1">#REF!</definedName>
    <definedName name="lk" localSheetId="2" hidden="1">{#N/A,#N/A,FALSE,"CCTV"}</definedName>
    <definedName name="lk" localSheetId="1" hidden="1">{#N/A,#N/A,FALSE,"CCTV"}</definedName>
    <definedName name="lk" hidden="1">{#N/A,#N/A,FALSE,"CCTV"}</definedName>
    <definedName name="LL" localSheetId="2">#REF!</definedName>
    <definedName name="LL" localSheetId="1">#REF!</definedName>
    <definedName name="LL">#REF!</definedName>
    <definedName name="llllllllllllllllllll" localSheetId="2">#REF!</definedName>
    <definedName name="llllllllllllllllllll" localSheetId="1">#REF!</definedName>
    <definedName name="llllllllllllllllllll">#REF!</definedName>
    <definedName name="LMPAMT">[82]R2!$G$39:$G$86</definedName>
    <definedName name="LMPO1">[82]R2!$C$10</definedName>
    <definedName name="LMPRT">[82]R2!$F$39:$F$86</definedName>
    <definedName name="LMPSUM">[82]R2!$G$87</definedName>
    <definedName name="LMPTOT">[82]R2!$C$5</definedName>
    <definedName name="LMUR1" localSheetId="2">#REF!</definedName>
    <definedName name="LMUR1" localSheetId="1">#REF!</definedName>
    <definedName name="LMUR1">#REF!</definedName>
    <definedName name="LMUR2" localSheetId="2">#REF!</definedName>
    <definedName name="LMUR2" localSheetId="1">#REF!</definedName>
    <definedName name="LMUR2">#REF!</definedName>
    <definedName name="LMUR3" localSheetId="2">#REF!</definedName>
    <definedName name="LMUR3" localSheetId="1">#REF!</definedName>
    <definedName name="LMUR3">#REF!</definedName>
    <definedName name="LMUR4" localSheetId="2">#REF!</definedName>
    <definedName name="LMUR4" localSheetId="1">#REF!</definedName>
    <definedName name="LMUR4">#REF!</definedName>
    <definedName name="LMUR5" localSheetId="2">#REF!</definedName>
    <definedName name="LMUR5" localSheetId="1">#REF!</definedName>
    <definedName name="LMUR5">#REF!</definedName>
    <definedName name="LMUR6" localSheetId="2">#REF!</definedName>
    <definedName name="LMUR6" localSheetId="1">#REF!</definedName>
    <definedName name="LMUR6">#REF!</definedName>
    <definedName name="LOAD" localSheetId="2">#REF!</definedName>
    <definedName name="LOAD" localSheetId="1">#REF!</definedName>
    <definedName name="LOAD">#REF!</definedName>
    <definedName name="LOCO">'[4]Cost of O &amp; O'!$F$40</definedName>
    <definedName name="Lr" localSheetId="2">#REF!</definedName>
    <definedName name="Lr" localSheetId="1">#REF!</definedName>
    <definedName name="Lr">#REF!</definedName>
    <definedName name="Lr___0" localSheetId="2">#REF!</definedName>
    <definedName name="Lr___0" localSheetId="1">#REF!</definedName>
    <definedName name="Lr___0">#REF!</definedName>
    <definedName name="Lr___13" localSheetId="2">#REF!</definedName>
    <definedName name="Lr___13" localSheetId="1">#REF!</definedName>
    <definedName name="Lr___13">#REF!</definedName>
    <definedName name="LRUB1" localSheetId="2">#REF!</definedName>
    <definedName name="LRUB1" localSheetId="1">#REF!</definedName>
    <definedName name="LRUB1">#REF!</definedName>
    <definedName name="LRUB2" localSheetId="2">#REF!</definedName>
    <definedName name="LRUB2" localSheetId="1">#REF!</definedName>
    <definedName name="LRUB2">#REF!</definedName>
    <definedName name="LRUB3" localSheetId="2">#REF!</definedName>
    <definedName name="LRUB3" localSheetId="1">#REF!</definedName>
    <definedName name="LRUB3">#REF!</definedName>
    <definedName name="LRUB4" localSheetId="2">#REF!</definedName>
    <definedName name="LRUB4" localSheetId="1">#REF!</definedName>
    <definedName name="LRUB4">#REF!</definedName>
    <definedName name="LRUB5" localSheetId="2">#REF!</definedName>
    <definedName name="LRUB5" localSheetId="1">#REF!</definedName>
    <definedName name="LRUB5">#REF!</definedName>
    <definedName name="LRUB6" localSheetId="2">#REF!</definedName>
    <definedName name="LRUB6" localSheetId="1">#REF!</definedName>
    <definedName name="LRUB6">#REF!</definedName>
    <definedName name="LSAND1" localSheetId="2">#REF!</definedName>
    <definedName name="LSAND1" localSheetId="1">#REF!</definedName>
    <definedName name="LSAND1">#REF!</definedName>
    <definedName name="LSAND2" localSheetId="2">#REF!</definedName>
    <definedName name="LSAND2" localSheetId="1">#REF!</definedName>
    <definedName name="LSAND2">#REF!</definedName>
    <definedName name="LSAND3" localSheetId="2">#REF!</definedName>
    <definedName name="LSAND3" localSheetId="1">#REF!</definedName>
    <definedName name="LSAND3">#REF!</definedName>
    <definedName name="LSAND6" localSheetId="2">#REF!</definedName>
    <definedName name="LSAND6" localSheetId="1">#REF!</definedName>
    <definedName name="LSAND6">#REF!</definedName>
    <definedName name="LSANDB1" localSheetId="2">#REF!</definedName>
    <definedName name="LSANDB1" localSheetId="1">#REF!</definedName>
    <definedName name="LSANDB1">#REF!</definedName>
    <definedName name="LSANDB2" localSheetId="2">#REF!</definedName>
    <definedName name="LSANDB2" localSheetId="1">#REF!</definedName>
    <definedName name="LSANDB2">#REF!</definedName>
    <definedName name="LSANDB3" localSheetId="2">#REF!</definedName>
    <definedName name="LSANDB3" localSheetId="1">#REF!</definedName>
    <definedName name="LSANDB3">#REF!</definedName>
    <definedName name="LSANDB4" localSheetId="2">#REF!</definedName>
    <definedName name="LSANDB4" localSheetId="1">#REF!</definedName>
    <definedName name="LSANDB4">#REF!</definedName>
    <definedName name="LSANDB5" localSheetId="2">#REF!</definedName>
    <definedName name="LSANDB5" localSheetId="1">#REF!</definedName>
    <definedName name="LSANDB5">#REF!</definedName>
    <definedName name="LSANDB6" localSheetId="2">#REF!</definedName>
    <definedName name="LSANDB6" localSheetId="1">#REF!</definedName>
    <definedName name="LSANDB6">#REF!</definedName>
    <definedName name="LSANDR1" localSheetId="2">#REF!</definedName>
    <definedName name="LSANDR1" localSheetId="1">#REF!</definedName>
    <definedName name="LSANDR1">#REF!</definedName>
    <definedName name="LSANDR2" localSheetId="2">#REF!</definedName>
    <definedName name="LSANDR2" localSheetId="1">#REF!</definedName>
    <definedName name="LSANDR2">#REF!</definedName>
    <definedName name="LSANDR3" localSheetId="2">#REF!</definedName>
    <definedName name="LSANDR3" localSheetId="1">#REF!</definedName>
    <definedName name="LSANDR3">#REF!</definedName>
    <definedName name="LSANDR4" localSheetId="2">#REF!</definedName>
    <definedName name="LSANDR4" localSheetId="1">#REF!</definedName>
    <definedName name="LSANDR4">#REF!</definedName>
    <definedName name="LSANDR5" localSheetId="2">#REF!</definedName>
    <definedName name="LSANDR5" localSheetId="1">#REF!</definedName>
    <definedName name="LSANDR5">#REF!</definedName>
    <definedName name="LSANDR6" localSheetId="2">#REF!</definedName>
    <definedName name="LSANDR6" localSheetId="1">#REF!</definedName>
    <definedName name="LSANDR6">#REF!</definedName>
    <definedName name="lt" localSheetId="2">'[118]Pier Design(with offset)'!#REF!</definedName>
    <definedName name="lt" localSheetId="1">'[118]Pier Design(with offset)'!#REF!</definedName>
    <definedName name="lt">'[118]Pier Design(with offset)'!#REF!</definedName>
    <definedName name="ltr" localSheetId="2">'[121]Pier Design(with offset)'!#REF!</definedName>
    <definedName name="ltr" localSheetId="1">'[121]Pier Design(with offset)'!#REF!</definedName>
    <definedName name="ltr">'[121]Pier Design(with offset)'!#REF!</definedName>
    <definedName name="LUMEN" localSheetId="2">#REF!</definedName>
    <definedName name="LUMEN" localSheetId="1">#REF!</definedName>
    <definedName name="LUMEN">#REF!</definedName>
    <definedName name="LUMEN___0" localSheetId="2">#REF!</definedName>
    <definedName name="LUMEN___0" localSheetId="1">#REF!</definedName>
    <definedName name="LUMEN___0">#REF!</definedName>
    <definedName name="LUMEN___13" localSheetId="2">#REF!</definedName>
    <definedName name="LUMEN___13" localSheetId="1">#REF!</definedName>
    <definedName name="LUMEN___13">#REF!</definedName>
    <definedName name="LUX" localSheetId="2">#REF!</definedName>
    <definedName name="LUX" localSheetId="1">#REF!</definedName>
    <definedName name="LUX">#REF!</definedName>
    <definedName name="LUX___0" localSheetId="2">#REF!</definedName>
    <definedName name="LUX___0" localSheetId="1">#REF!</definedName>
    <definedName name="LUX___0">#REF!</definedName>
    <definedName name="LUX___13" localSheetId="2">#REF!</definedName>
    <definedName name="LUX___13" localSheetId="1">#REF!</definedName>
    <definedName name="LUX___13">#REF!</definedName>
    <definedName name="LV" localSheetId="2">#REF!</definedName>
    <definedName name="LV" localSheetId="1">#REF!</definedName>
    <definedName name="LV">#REF!</definedName>
    <definedName name="LWHの送信">[134]!LWHの送信</definedName>
    <definedName name="LWMM" localSheetId="2">#REF!</definedName>
    <definedName name="LWMM" localSheetId="1">#REF!</definedName>
    <definedName name="LWMM">#REF!</definedName>
    <definedName name="LWSALES" localSheetId="2">#REF!</definedName>
    <definedName name="LWSALES" localSheetId="1">#REF!</definedName>
    <definedName name="LWSALES">#REF!</definedName>
    <definedName name="lx" localSheetId="2">#REF!</definedName>
    <definedName name="lx" localSheetId="1">#REF!</definedName>
    <definedName name="lx">#REF!</definedName>
    <definedName name="Lx___0" localSheetId="2">#REF!</definedName>
    <definedName name="Lx___0" localSheetId="1">#REF!</definedName>
    <definedName name="Lx___0">#REF!</definedName>
    <definedName name="Lx___13" localSheetId="2">#REF!</definedName>
    <definedName name="Lx___13" localSheetId="1">#REF!</definedName>
    <definedName name="Lx___13">#REF!</definedName>
    <definedName name="ly" localSheetId="2">#REF!</definedName>
    <definedName name="ly" localSheetId="1">#REF!</definedName>
    <definedName name="ly">#REF!</definedName>
    <definedName name="LYBin" localSheetId="2">#REF!</definedName>
    <definedName name="LYBin" localSheetId="1">#REF!</definedName>
    <definedName name="LYBin">#REF!</definedName>
    <definedName name="LYHolds" localSheetId="2">#REF!</definedName>
    <definedName name="LYHolds" localSheetId="1">#REF!</definedName>
    <definedName name="LYHolds">#REF!</definedName>
    <definedName name="LYNet" localSheetId="2">#REF!</definedName>
    <definedName name="LYNet" localSheetId="1">#REF!</definedName>
    <definedName name="LYNet">#REF!</definedName>
    <definedName name="LYoos" localSheetId="2">#REF!</definedName>
    <definedName name="LYoos" localSheetId="1">#REF!</definedName>
    <definedName name="LYoos">#REF!</definedName>
    <definedName name="LYReselects" localSheetId="2">#REF!</definedName>
    <definedName name="LYReselects" localSheetId="1">#REF!</definedName>
    <definedName name="LYReselects">#REF!</definedName>
    <definedName name="LYReturns" localSheetId="2">#REF!</definedName>
    <definedName name="LYReturns" localSheetId="1">#REF!</definedName>
    <definedName name="LYReturns">#REF!</definedName>
    <definedName name="LYSales" localSheetId="2">#REF!</definedName>
    <definedName name="LYSales" localSheetId="1">#REF!</definedName>
    <definedName name="LYSales">#REF!</definedName>
    <definedName name="LYTotal" localSheetId="2">#REF!</definedName>
    <definedName name="LYTotal" localSheetId="1">#REF!</definedName>
    <definedName name="LYTotal">#REF!</definedName>
    <definedName name="m" localSheetId="2">#REF!</definedName>
    <definedName name="m" localSheetId="1">#REF!</definedName>
    <definedName name="m">#REF!</definedName>
    <definedName name="m___0" localSheetId="2">#REF!</definedName>
    <definedName name="m___0" localSheetId="1">#REF!</definedName>
    <definedName name="m___0">#REF!</definedName>
    <definedName name="m___13" localSheetId="2">#REF!</definedName>
    <definedName name="m___13" localSheetId="1">#REF!</definedName>
    <definedName name="m___13">#REF!</definedName>
    <definedName name="m1.5bgl" localSheetId="2">#REF!</definedName>
    <definedName name="m1.5bgl" localSheetId="1">#REF!</definedName>
    <definedName name="m1.5bgl">#REF!</definedName>
    <definedName name="m10.98agl" localSheetId="2">#REF!</definedName>
    <definedName name="m10.98agl" localSheetId="1">#REF!</definedName>
    <definedName name="m10.98agl">#REF!</definedName>
    <definedName name="m10.98bgl" localSheetId="2">#REF!</definedName>
    <definedName name="m10.98bgl" localSheetId="1">#REF!</definedName>
    <definedName name="m10.98bgl">#REF!</definedName>
    <definedName name="M10cement" localSheetId="2">#REF!</definedName>
    <definedName name="M10cement" localSheetId="1">#REF!</definedName>
    <definedName name="M10cement">#REF!</definedName>
    <definedName name="m14.64agl" localSheetId="2">#REF!</definedName>
    <definedName name="m14.64agl" localSheetId="1">#REF!</definedName>
    <definedName name="m14.64agl">#REF!</definedName>
    <definedName name="m14.64bgl" localSheetId="2">#REF!</definedName>
    <definedName name="m14.64bgl" localSheetId="1">#REF!</definedName>
    <definedName name="m14.64bgl">#REF!</definedName>
    <definedName name="M15cement" localSheetId="2">#REF!</definedName>
    <definedName name="M15cement" localSheetId="1">#REF!</definedName>
    <definedName name="M15cement">#REF!</definedName>
    <definedName name="M15Grd" localSheetId="2">#REF!</definedName>
    <definedName name="M15Grd" localSheetId="1">#REF!</definedName>
    <definedName name="M15Grd">#REF!</definedName>
    <definedName name="m18.3agl" localSheetId="2">#REF!</definedName>
    <definedName name="m18.3agl" localSheetId="1">#REF!</definedName>
    <definedName name="m18.3agl">#REF!</definedName>
    <definedName name="m18.3bgl" localSheetId="2">#REF!</definedName>
    <definedName name="m18.3bgl" localSheetId="1">#REF!</definedName>
    <definedName name="m18.3bgl">#REF!</definedName>
    <definedName name="M20Grd" localSheetId="2">#REF!</definedName>
    <definedName name="M20Grd" localSheetId="1">#REF!</definedName>
    <definedName name="M20Grd">#REF!</definedName>
    <definedName name="M20PCCcement" localSheetId="2">#REF!</definedName>
    <definedName name="M20PCCcement" localSheetId="1">#REF!</definedName>
    <definedName name="M20PCCcement">#REF!</definedName>
    <definedName name="M20RCCcement" localSheetId="2">#REF!</definedName>
    <definedName name="M20RCCcement" localSheetId="1">#REF!</definedName>
    <definedName name="M20RCCcement">#REF!</definedName>
    <definedName name="m21.96agl" localSheetId="2">#REF!</definedName>
    <definedName name="m21.96agl" localSheetId="1">#REF!</definedName>
    <definedName name="m21.96agl">#REF!</definedName>
    <definedName name="m21.96bgl" localSheetId="2">#REF!</definedName>
    <definedName name="m21.96bgl" localSheetId="1">#REF!</definedName>
    <definedName name="m21.96bgl">#REF!</definedName>
    <definedName name="M25Grd" localSheetId="2">#REF!</definedName>
    <definedName name="M25Grd" localSheetId="1">#REF!</definedName>
    <definedName name="M25Grd">#REF!</definedName>
    <definedName name="M25PCCcement" localSheetId="2">#REF!</definedName>
    <definedName name="M25PCCcement" localSheetId="1">#REF!</definedName>
    <definedName name="M25PCCcement">#REF!</definedName>
    <definedName name="M25RCCcement" localSheetId="2">#REF!</definedName>
    <definedName name="M25RCCcement" localSheetId="1">#REF!</definedName>
    <definedName name="M25RCCcement">#REF!</definedName>
    <definedName name="M30cement" localSheetId="2">#REF!</definedName>
    <definedName name="M30cement" localSheetId="1">#REF!</definedName>
    <definedName name="M30cement">#REF!</definedName>
    <definedName name="M30Grd" localSheetId="2">#REF!</definedName>
    <definedName name="M30Grd" localSheetId="1">#REF!</definedName>
    <definedName name="M30Grd">#REF!</definedName>
    <definedName name="M35cement" localSheetId="2">#REF!</definedName>
    <definedName name="M35cement" localSheetId="1">#REF!</definedName>
    <definedName name="M35cement">#REF!</definedName>
    <definedName name="M35PILE" localSheetId="2">'[4]Mix Design'!#REF!</definedName>
    <definedName name="M35PILE" localSheetId="1">'[4]Mix Design'!#REF!</definedName>
    <definedName name="M35PILE">'[4]Mix Design'!#REF!</definedName>
    <definedName name="m4.5agl" localSheetId="2">#REF!</definedName>
    <definedName name="m4.5agl" localSheetId="1">#REF!</definedName>
    <definedName name="m4.5agl">#REF!</definedName>
    <definedName name="m4.5bgl" localSheetId="2">#REF!</definedName>
    <definedName name="m4.5bgl" localSheetId="1">#REF!</definedName>
    <definedName name="m4.5bgl">#REF!</definedName>
    <definedName name="M40cement" localSheetId="2">#REF!</definedName>
    <definedName name="M40cement" localSheetId="1">#REF!</definedName>
    <definedName name="M40cement">#REF!</definedName>
    <definedName name="M50cement" localSheetId="2">#REF!</definedName>
    <definedName name="M50cement" localSheetId="1">#REF!</definedName>
    <definedName name="M50cement">#REF!</definedName>
    <definedName name="m7.32agl" localSheetId="2">#REF!</definedName>
    <definedName name="m7.32agl" localSheetId="1">#REF!</definedName>
    <definedName name="m7.32agl">#REF!</definedName>
    <definedName name="m7.32bgl" localSheetId="2">#REF!</definedName>
    <definedName name="m7.32bgl" localSheetId="1">#REF!</definedName>
    <definedName name="m7.32bgl">#REF!</definedName>
    <definedName name="Ma" localSheetId="2">'[116]purpose&amp;input'!#REF!</definedName>
    <definedName name="Ma" localSheetId="1">'[116]purpose&amp;input'!#REF!</definedName>
    <definedName name="Ma">'[116]purpose&amp;input'!#REF!</definedName>
    <definedName name="Ma_v" localSheetId="2">'[116]purpose&amp;input'!#REF!</definedName>
    <definedName name="Ma_v" localSheetId="1">'[116]purpose&amp;input'!#REF!</definedName>
    <definedName name="Ma_v">'[116]purpose&amp;input'!#REF!</definedName>
    <definedName name="mac">75</definedName>
    <definedName name="machinery">[100]Analysis!$C$18</definedName>
    <definedName name="man" localSheetId="2">#REF!</definedName>
    <definedName name="man" localSheetId="1">#REF!</definedName>
    <definedName name="man">#REF!</definedName>
    <definedName name="man___0" localSheetId="2">#REF!</definedName>
    <definedName name="man___0" localSheetId="1">#REF!</definedName>
    <definedName name="man___0">#REF!</definedName>
    <definedName name="man___11" localSheetId="2">#REF!</definedName>
    <definedName name="man___11" localSheetId="1">#REF!</definedName>
    <definedName name="man___11">#REF!</definedName>
    <definedName name="man___12" localSheetId="2">#REF!</definedName>
    <definedName name="man___12" localSheetId="1">#REF!</definedName>
    <definedName name="man___12">#REF!</definedName>
    <definedName name="MAN_DAY">[50]PIPING!$L$6:$L$105</definedName>
    <definedName name="manday1" localSheetId="2">#REF!</definedName>
    <definedName name="manday1" localSheetId="1">#REF!</definedName>
    <definedName name="manday1">#REF!</definedName>
    <definedName name="manday1___0" localSheetId="2">#REF!</definedName>
    <definedName name="manday1___0" localSheetId="1">#REF!</definedName>
    <definedName name="manday1___0">#REF!</definedName>
    <definedName name="manday1___11" localSheetId="2">#REF!</definedName>
    <definedName name="manday1___11" localSheetId="1">#REF!</definedName>
    <definedName name="manday1___11">#REF!</definedName>
    <definedName name="manday1___12" localSheetId="2">#REF!</definedName>
    <definedName name="manday1___12" localSheetId="1">#REF!</definedName>
    <definedName name="manday1___12">#REF!</definedName>
    <definedName name="manpower_details" localSheetId="2">#REF!</definedName>
    <definedName name="manpower_details" localSheetId="1">#REF!</definedName>
    <definedName name="manpower_details">#REF!</definedName>
    <definedName name="march_qty" localSheetId="2">#REF!</definedName>
    <definedName name="march_qty" localSheetId="1">#REF!</definedName>
    <definedName name="march_qty">#REF!</definedName>
    <definedName name="MARGINPLAN" localSheetId="2">#REF!</definedName>
    <definedName name="MARGINPLAN" localSheetId="1">#REF!</definedName>
    <definedName name="MARGINPLAN">#REF!</definedName>
    <definedName name="MARGINPROJ" localSheetId="2">#REF!</definedName>
    <definedName name="MARGINPROJ" localSheetId="1">#REF!</definedName>
    <definedName name="MARGINPROJ">#REF!</definedName>
    <definedName name="marjin" localSheetId="2">'[89]boq ht'!#REF!</definedName>
    <definedName name="marjin" localSheetId="1">'[89]boq ht'!#REF!</definedName>
    <definedName name="marjin">'[89]boq ht'!#REF!</definedName>
    <definedName name="mason">'[22]Rates Basic'!$D$3</definedName>
    <definedName name="materials" localSheetId="2">#REF!</definedName>
    <definedName name="materials" localSheetId="1">#REF!</definedName>
    <definedName name="materials">#REF!</definedName>
    <definedName name="MATL">[50]PIPING!$AL$7:$AN$221</definedName>
    <definedName name="MATL_CLASS">[50]PIPING!$AC$6:$AC$105</definedName>
    <definedName name="MATL1">'[34]CODE-STR'!$A$3:$B$40</definedName>
    <definedName name="MaxSNo">[55]Data!$J$3</definedName>
    <definedName name="MAZ" localSheetId="2">#REF!</definedName>
    <definedName name="MAZ" localSheetId="1">#REF!</definedName>
    <definedName name="MAZ">#REF!</definedName>
    <definedName name="Mb" localSheetId="2">'[116]purpose&amp;input'!#REF!</definedName>
    <definedName name="Mb" localSheetId="1">'[116]purpose&amp;input'!#REF!</definedName>
    <definedName name="Mb">'[116]purpose&amp;input'!#REF!</definedName>
    <definedName name="Mb_v" localSheetId="2">'[116]purpose&amp;input'!#REF!</definedName>
    <definedName name="Mb_v" localSheetId="1">'[116]purpose&amp;input'!#REF!</definedName>
    <definedName name="Mb_v">'[116]purpose&amp;input'!#REF!</definedName>
    <definedName name="MBIT" localSheetId="2">#REF!</definedName>
    <definedName name="MBIT" localSheetId="1">#REF!</definedName>
    <definedName name="MBIT">#REF!</definedName>
    <definedName name="Mc" localSheetId="2">#REF!</definedName>
    <definedName name="Mc" localSheetId="1">#REF!</definedName>
    <definedName name="Mc">#REF!</definedName>
    <definedName name="Mc_v" localSheetId="2">#REF!</definedName>
    <definedName name="Mc_v" localSheetId="1">#REF!</definedName>
    <definedName name="Mc_v">#REF!</definedName>
    <definedName name="MCAR">'[4]Cost of O &amp; O'!$F$41</definedName>
    <definedName name="MCBDB" localSheetId="2">{#N/A,#N/A,FALSE,"mpph1";#N/A,#N/A,FALSE,"mpmseb";#N/A,#N/A,FALSE,"mpph2"}</definedName>
    <definedName name="MCBDB" localSheetId="1">{#N/A,#N/A,FALSE,"mpph1";#N/A,#N/A,FALSE,"mpmseb";#N/A,#N/A,FALSE,"mpph2"}</definedName>
    <definedName name="MCBDB">{#N/A,#N/A,FALSE,"mpph1";#N/A,#N/A,FALSE,"mpmseb";#N/A,#N/A,FALSE,"mpph2"}</definedName>
    <definedName name="Mcbdo" localSheetId="2">#REF!</definedName>
    <definedName name="Mcbdo" localSheetId="1">#REF!</definedName>
    <definedName name="Mcbdo">#REF!</definedName>
    <definedName name="MCOOK" localSheetId="2">#REF!</definedName>
    <definedName name="MCOOK" localSheetId="1">#REF!</definedName>
    <definedName name="MCOOK">#REF!</definedName>
    <definedName name="Mcwc" localSheetId="2">#REF!</definedName>
    <definedName name="Mcwc" localSheetId="1">#REF!</definedName>
    <definedName name="Mcwc">#REF!</definedName>
    <definedName name="Mcws" localSheetId="2">#REF!</definedName>
    <definedName name="Mcws" localSheetId="1">#REF!</definedName>
    <definedName name="Mcws">#REF!</definedName>
    <definedName name="Md" localSheetId="2">#REF!</definedName>
    <definedName name="Md" localSheetId="1">#REF!</definedName>
    <definedName name="Md">#REF!</definedName>
    <definedName name="Md_v" localSheetId="2">#REF!</definedName>
    <definedName name="Md_v" localSheetId="1">#REF!</definedName>
    <definedName name="Md_v">#REF!</definedName>
    <definedName name="Me" localSheetId="2">#REF!</definedName>
    <definedName name="Me" localSheetId="1">#REF!</definedName>
    <definedName name="Me">#REF!</definedName>
    <definedName name="Me_v" localSheetId="2">#REF!</definedName>
    <definedName name="Me_v" localSheetId="1">#REF!</definedName>
    <definedName name="Me_v">#REF!</definedName>
    <definedName name="mech" localSheetId="2">#REF!</definedName>
    <definedName name="mech" localSheetId="1">#REF!</definedName>
    <definedName name="mech">#REF!</definedName>
    <definedName name="MET">[59]ANALYSIS!$C$9</definedName>
    <definedName name="METAL" localSheetId="2">#REF!</definedName>
    <definedName name="METAL" localSheetId="1">#REF!</definedName>
    <definedName name="METAL">#REF!</definedName>
    <definedName name="Metal12mm">'[135]LOCAL RATES'!$H$28</definedName>
    <definedName name="Metal20mm">'[135]LOCAL RATES'!$H$27</definedName>
    <definedName name="Metal40mm">'[135]LOCAL RATES'!$H$26</definedName>
    <definedName name="Metal6mm">'[135]LOCAL RATES'!$H$29</definedName>
    <definedName name="MF" localSheetId="2">'[136]scour depth'!#REF!</definedName>
    <definedName name="MF" localSheetId="1">'[136]scour depth'!#REF!</definedName>
    <definedName name="MF">'[136]scour depth'!#REF!</definedName>
    <definedName name="MF___0" localSheetId="2">#REF!</definedName>
    <definedName name="MF___0" localSheetId="1">#REF!</definedName>
    <definedName name="MF___0">#REF!</definedName>
    <definedName name="MF___13" localSheetId="2">#REF!</definedName>
    <definedName name="MF___13" localSheetId="1">#REF!</definedName>
    <definedName name="MF___13">#REF!</definedName>
    <definedName name="Mf_v" localSheetId="2">#REF!</definedName>
    <definedName name="Mf_v" localSheetId="1">#REF!</definedName>
    <definedName name="Mf_v">#REF!</definedName>
    <definedName name="mfg_process">[137]MFG_TAG!$A$1:$X$27</definedName>
    <definedName name="MFG_TAG">[138]Sheet1!$A$1:$X$27</definedName>
    <definedName name="Mg" localSheetId="2">#REF!</definedName>
    <definedName name="Mg" localSheetId="1">#REF!</definedName>
    <definedName name="Mg">#REF!</definedName>
    <definedName name="Mg_v" localSheetId="2">#REF!</definedName>
    <definedName name="Mg_v" localSheetId="1">#REF!</definedName>
    <definedName name="Mg_v">#REF!</definedName>
    <definedName name="Mh" localSheetId="2">#REF!</definedName>
    <definedName name="Mh" localSheetId="1">#REF!</definedName>
    <definedName name="Mh">#REF!</definedName>
    <definedName name="Mh_v" localSheetId="2">#REF!</definedName>
    <definedName name="Mh_v" localSheetId="1">#REF!</definedName>
    <definedName name="Mh_v">#REF!</definedName>
    <definedName name="Mhpc" localSheetId="2">'[116]purpose&amp;input'!#REF!:'[116]purpose&amp;input'!#REF!</definedName>
    <definedName name="Mhpc" localSheetId="1">'[116]purpose&amp;input'!#REF!:'[116]purpose&amp;input'!#REF!</definedName>
    <definedName name="Mhpc">'[116]purpose&amp;input'!#REF!:'[116]purpose&amp;input'!#REF!</definedName>
    <definedName name="Mhpipd" localSheetId="2">'[116]purpose&amp;input'!#REF!</definedName>
    <definedName name="Mhpipd" localSheetId="1">'[116]purpose&amp;input'!#REF!</definedName>
    <definedName name="Mhpipd">'[116]purpose&amp;input'!#REF!</definedName>
    <definedName name="Mhps" localSheetId="2">'[116]purpose&amp;input'!#REF!</definedName>
    <definedName name="Mhps" localSheetId="1">'[116]purpose&amp;input'!#REF!</definedName>
    <definedName name="Mhps">'[116]purpose&amp;input'!#REF!</definedName>
    <definedName name="MILD" localSheetId="2">#REF!</definedName>
    <definedName name="MILD" localSheetId="1">#REF!</definedName>
    <definedName name="MILD">#REF!</definedName>
    <definedName name="MinSNo">[55]Data!$J$2</definedName>
    <definedName name="Mipc" localSheetId="2">'[116]purpose&amp;input'!#REF!:'[116]purpose&amp;input'!#REF!</definedName>
    <definedName name="Mipc" localSheetId="1">'[116]purpose&amp;input'!#REF!:'[116]purpose&amp;input'!#REF!</definedName>
    <definedName name="Mipc">'[116]purpose&amp;input'!#REF!:'[116]purpose&amp;input'!#REF!</definedName>
    <definedName name="Mips" localSheetId="2">'[116]purpose&amp;input'!#REF!</definedName>
    <definedName name="Mips" localSheetId="1">'[116]purpose&amp;input'!#REF!</definedName>
    <definedName name="Mips">'[116]purpose&amp;input'!#REF!</definedName>
    <definedName name="MISADN">[82]R2!$C$14</definedName>
    <definedName name="MIST" localSheetId="2">#REF!</definedName>
    <definedName name="MIST" localSheetId="1">#REF!</definedName>
    <definedName name="MIST">#REF!</definedName>
    <definedName name="MIX" localSheetId="2">#REF!</definedName>
    <definedName name="MIX" localSheetId="1">#REF!</definedName>
    <definedName name="MIX">#REF!</definedName>
    <definedName name="Mix_15">'[6]Mix Design'!$P$11</definedName>
    <definedName name="Mix_30">'[6]Mix Design'!$P$14</definedName>
    <definedName name="MIX10B" localSheetId="2">#REF!</definedName>
    <definedName name="MIX10B" localSheetId="1">#REF!</definedName>
    <definedName name="MIX10B">#REF!</definedName>
    <definedName name="MIX10R" localSheetId="2">#REF!</definedName>
    <definedName name="MIX10R" localSheetId="1">#REF!</definedName>
    <definedName name="MIX10R">#REF!</definedName>
    <definedName name="MIX15B" localSheetId="2">#REF!</definedName>
    <definedName name="MIX15B" localSheetId="1">#REF!</definedName>
    <definedName name="MIX15B">#REF!</definedName>
    <definedName name="MIX15R" localSheetId="2">#REF!</definedName>
    <definedName name="MIX15R" localSheetId="1">#REF!</definedName>
    <definedName name="MIX15R">#REF!</definedName>
    <definedName name="MIX20B" localSheetId="2">#REF!</definedName>
    <definedName name="MIX20B" localSheetId="1">#REF!</definedName>
    <definedName name="MIX20B">#REF!</definedName>
    <definedName name="MIX20R" localSheetId="2">#REF!</definedName>
    <definedName name="MIX20R" localSheetId="1">#REF!</definedName>
    <definedName name="MIX20R">#REF!</definedName>
    <definedName name="MIX25B" localSheetId="2">#REF!</definedName>
    <definedName name="MIX25B" localSheetId="1">#REF!</definedName>
    <definedName name="MIX25B">#REF!</definedName>
    <definedName name="MIX25R" localSheetId="2">#REF!</definedName>
    <definedName name="MIX25R" localSheetId="1">#REF!</definedName>
    <definedName name="MIX25R">#REF!</definedName>
    <definedName name="MIX30B" localSheetId="2">#REF!</definedName>
    <definedName name="MIX30B" localSheetId="1">#REF!</definedName>
    <definedName name="MIX30B">#REF!</definedName>
    <definedName name="MIX30R" localSheetId="2">#REF!</definedName>
    <definedName name="MIX30R" localSheetId="1">#REF!</definedName>
    <definedName name="MIX30R">#REF!</definedName>
    <definedName name="MIX35B" localSheetId="2">#REF!</definedName>
    <definedName name="MIX35B" localSheetId="1">#REF!</definedName>
    <definedName name="MIX35B">#REF!</definedName>
    <definedName name="MIX35R" localSheetId="2">#REF!</definedName>
    <definedName name="MIX35R" localSheetId="1">#REF!</definedName>
    <definedName name="MIX35R">#REF!</definedName>
    <definedName name="MIX40B" localSheetId="2">#REF!</definedName>
    <definedName name="MIX40B" localSheetId="1">#REF!</definedName>
    <definedName name="MIX40B">#REF!</definedName>
    <definedName name="MIX45B" localSheetId="2">#REF!</definedName>
    <definedName name="MIX45B" localSheetId="1">#REF!</definedName>
    <definedName name="MIX45B">#REF!</definedName>
    <definedName name="ml" localSheetId="2" hidden="1">{"'장비'!$A$3:$M$12"}</definedName>
    <definedName name="ml" localSheetId="1" hidden="1">{"'장비'!$A$3:$M$12"}</definedName>
    <definedName name="ml" hidden="1">{"'장비'!$A$3:$M$12"}</definedName>
    <definedName name="MLDPLT" localSheetId="2">#REF!</definedName>
    <definedName name="MLDPLT" localSheetId="1">#REF!</definedName>
    <definedName name="MLDPLT">#REF!</definedName>
    <definedName name="Mlpc" localSheetId="2">'[116]purpose&amp;input'!#REF!</definedName>
    <definedName name="Mlpc" localSheetId="1">'[116]purpose&amp;input'!#REF!</definedName>
    <definedName name="Mlpc">'[116]purpose&amp;input'!#REF!</definedName>
    <definedName name="Mlpd" localSheetId="2">'[116]purpose&amp;input'!#REF!</definedName>
    <definedName name="Mlpd" localSheetId="1">'[116]purpose&amp;input'!#REF!</definedName>
    <definedName name="Mlpd">'[116]purpose&amp;input'!#REF!</definedName>
    <definedName name="Mlps" localSheetId="2">'[116]purpose&amp;input'!#REF!</definedName>
    <definedName name="Mlps" localSheetId="1">'[116]purpose&amp;input'!#REF!</definedName>
    <definedName name="Mlps">'[116]purpose&amp;input'!#REF!</definedName>
    <definedName name="mm">'[22]Rates Basic'!$D$2</definedName>
    <definedName name="MMAZ" localSheetId="2">#REF!</definedName>
    <definedName name="MMAZ" localSheetId="1">#REF!</definedName>
    <definedName name="MMAZ">#REF!</definedName>
    <definedName name="mn" localSheetId="2" hidden="1">{"'Sheet1'!$L$16"}</definedName>
    <definedName name="mn" localSheetId="1" hidden="1">{"'Sheet1'!$L$16"}</definedName>
    <definedName name="mn" hidden="1">{"'Sheet1'!$L$16"}</definedName>
    <definedName name="MONTH_CONDITION" localSheetId="2">#REF!</definedName>
    <definedName name="MONTH_CONDITION" localSheetId="1">#REF!</definedName>
    <definedName name="MONTH_CONDITION">#REF!</definedName>
    <definedName name="MONTH_DETAILS" localSheetId="2">#REF!</definedName>
    <definedName name="MONTH_DETAILS" localSheetId="1">#REF!</definedName>
    <definedName name="MONTH_DETAILS">#REF!</definedName>
    <definedName name="MP" localSheetId="2" hidden="1">{#N/A,#N/A,FALSE,"CCTV"}</definedName>
    <definedName name="MP" localSheetId="1" hidden="1">{#N/A,#N/A,FALSE,"CCTV"}</definedName>
    <definedName name="MP" hidden="1">{#N/A,#N/A,FALSE,"CCTV"}</definedName>
    <definedName name="MPF" localSheetId="2">#REF!</definedName>
    <definedName name="MPF" localSheetId="1">#REF!</definedName>
    <definedName name="MPF">#REF!</definedName>
    <definedName name="MPMOB" localSheetId="2">#REF!</definedName>
    <definedName name="MPMOB" localSheetId="1">#REF!</definedName>
    <definedName name="MPMOB">#REF!</definedName>
    <definedName name="MRCRLPW" localSheetId="2">#REF!</definedName>
    <definedName name="MRCRLPW" localSheetId="1">#REF!</definedName>
    <definedName name="MRCRLPW">#REF!</definedName>
    <definedName name="MS" localSheetId="2">#REF!</definedName>
    <definedName name="MS" localSheetId="1">#REF!</definedName>
    <definedName name="MS">#REF!</definedName>
    <definedName name="MS200202rev2" localSheetId="2">#REF!</definedName>
    <definedName name="MS200202rev2" localSheetId="1">#REF!</definedName>
    <definedName name="MS200202rev2">#REF!</definedName>
    <definedName name="ms2002may1706" localSheetId="2">#REF!</definedName>
    <definedName name="ms2002may1706" localSheetId="1">#REF!</definedName>
    <definedName name="ms2002may1706">#REF!</definedName>
    <definedName name="Msbdo" localSheetId="2">#REF!</definedName>
    <definedName name="Msbdo" localSheetId="1">#REF!</definedName>
    <definedName name="Msbdo">#REF!</definedName>
    <definedName name="msjune1807" localSheetId="2">#REF!</definedName>
    <definedName name="msjune1807" localSheetId="1">#REF!</definedName>
    <definedName name="msjune1807">#REF!</definedName>
    <definedName name="mu" localSheetId="2">#REF!</definedName>
    <definedName name="mu" localSheetId="1">#REF!</definedName>
    <definedName name="mu">#REF!</definedName>
    <definedName name="MUCK" localSheetId="2">#REF!</definedName>
    <definedName name="MUCK" localSheetId="1">#REF!</definedName>
    <definedName name="MUCK">#REF!</definedName>
    <definedName name="mui" localSheetId="2">#REF!</definedName>
    <definedName name="mui" localSheetId="1">#REF!</definedName>
    <definedName name="mui">#REF!</definedName>
    <definedName name="MUL">'[47]RA Civil'!$E$8</definedName>
    <definedName name="MUNION" localSheetId="2">#REF!</definedName>
    <definedName name="MUNION" localSheetId="1">#REF!</definedName>
    <definedName name="MUNION">#REF!</definedName>
    <definedName name="MUNON" localSheetId="2">#REF!</definedName>
    <definedName name="MUNON" localSheetId="1">#REF!</definedName>
    <definedName name="MUNON">#REF!</definedName>
    <definedName name="MUR" localSheetId="2">#REF!</definedName>
    <definedName name="MUR" localSheetId="1">#REF!</definedName>
    <definedName name="MUR">#REF!</definedName>
    <definedName name="MUTP" localSheetId="2">#REF!</definedName>
    <definedName name="MUTP" localSheetId="1">#REF!</definedName>
    <definedName name="MUTP">#REF!</definedName>
    <definedName name="N" localSheetId="2">[14]PROCTOR!#REF!</definedName>
    <definedName name="N" localSheetId="1">[14]PROCTOR!#REF!</definedName>
    <definedName name="N">[14]PROCTOR!#REF!</definedName>
    <definedName name="N___0" localSheetId="2">#REF!</definedName>
    <definedName name="N___0" localSheetId="1">#REF!</definedName>
    <definedName name="N___0">#REF!</definedName>
    <definedName name="N___13" localSheetId="2">#REF!</definedName>
    <definedName name="N___13" localSheetId="1">#REF!</definedName>
    <definedName name="N___13">#REF!</definedName>
    <definedName name="Name">[131]Index!$C$2</definedName>
    <definedName name="NEED" localSheetId="2">#REF!</definedName>
    <definedName name="NEED" localSheetId="1">#REF!</definedName>
    <definedName name="NEED">#REF!</definedName>
    <definedName name="needle" localSheetId="2">#REF!</definedName>
    <definedName name="needle" localSheetId="1">#REF!</definedName>
    <definedName name="needle">#REF!</definedName>
    <definedName name="NET_TAX">[61]CABLERET!$D$6</definedName>
    <definedName name="new">[51]Original!$T$8</definedName>
    <definedName name="NEWNAME" localSheetId="2" hidden="1">{#N/A,#N/A,FALSE,"CCTV"}</definedName>
    <definedName name="NEWNAME" localSheetId="1" hidden="1">{#N/A,#N/A,FALSE,"CCTV"}</definedName>
    <definedName name="NEWNAME" hidden="1">{#N/A,#N/A,FALSE,"CCTV"}</definedName>
    <definedName name="NIPP" localSheetId="2">#REF!</definedName>
    <definedName name="NIPP" localSheetId="1">#REF!</definedName>
    <definedName name="NIPP">#REF!</definedName>
    <definedName name="NN" localSheetId="2">#REF!</definedName>
    <definedName name="NN" localSheetId="1">#REF!</definedName>
    <definedName name="NN">#REF!</definedName>
    <definedName name="NN___0" localSheetId="2">#REF!</definedName>
    <definedName name="NN___0" localSheetId="1">#REF!</definedName>
    <definedName name="NN___0">#REF!</definedName>
    <definedName name="NN___13" localSheetId="2">#REF!</definedName>
    <definedName name="NN___13" localSheetId="1">#REF!</definedName>
    <definedName name="NN___13">#REF!</definedName>
    <definedName name="No" localSheetId="2">#REF!</definedName>
    <definedName name="No" localSheetId="1">#REF!</definedName>
    <definedName name="No">#REF!</definedName>
    <definedName name="NO_JTS">[50]PIPING!$G$6:$G$105</definedName>
    <definedName name="NO_OF_MH" localSheetId="2">#REF!</definedName>
    <definedName name="NO_OF_MH" localSheetId="1">#REF!</definedName>
    <definedName name="NO_OF_MH">#REF!</definedName>
    <definedName name="NO_OF_REQ" localSheetId="2">#REF!</definedName>
    <definedName name="NO_OF_REQ" localSheetId="1">#REF!</definedName>
    <definedName name="NO_OF_REQ">#REF!</definedName>
    <definedName name="num" localSheetId="2">#REF!</definedName>
    <definedName name="num" localSheetId="1">#REF!</definedName>
    <definedName name="num">#REF!</definedName>
    <definedName name="Nx" localSheetId="2">#REF!</definedName>
    <definedName name="Nx" localSheetId="1">#REF!</definedName>
    <definedName name="Nx">#REF!</definedName>
    <definedName name="Nx___0" localSheetId="2">#REF!</definedName>
    <definedName name="Nx___0" localSheetId="1">#REF!</definedName>
    <definedName name="Nx___0">#REF!</definedName>
    <definedName name="Nx___13" localSheetId="2">#REF!</definedName>
    <definedName name="Nx___13" localSheetId="1">#REF!</definedName>
    <definedName name="Nx___13">#REF!</definedName>
    <definedName name="Ny" localSheetId="2">#REF!</definedName>
    <definedName name="Ny" localSheetId="1">#REF!</definedName>
    <definedName name="Ny">#REF!</definedName>
    <definedName name="Ny___0" localSheetId="2">#REF!</definedName>
    <definedName name="Ny___0" localSheetId="1">#REF!</definedName>
    <definedName name="Ny___0">#REF!</definedName>
    <definedName name="Ny___13" localSheetId="2">#REF!</definedName>
    <definedName name="Ny___13" localSheetId="1">#REF!</definedName>
    <definedName name="Ny___13">#REF!</definedName>
    <definedName name="o" localSheetId="2" hidden="1">{"'Sheet1'!$L$16"}</definedName>
    <definedName name="o" localSheetId="1" hidden="1">{"'Sheet1'!$L$16"}</definedName>
    <definedName name="o" hidden="1">{"'Sheet1'!$L$16"}</definedName>
    <definedName name="O_2">[50]PIPING!$V$6:$V$105</definedName>
    <definedName name="O11FAC">[82]R2!$C$6</definedName>
    <definedName name="O11SUM">[82]R2!$C$7</definedName>
    <definedName name="O12SUM">[82]R2!$C$9</definedName>
    <definedName name="O1SPFAC" localSheetId="2">[82]R2!#REF!</definedName>
    <definedName name="O1SPFAC" localSheetId="1">[82]R2!#REF!</definedName>
    <definedName name="O1SPFAC">[82]R2!#REF!</definedName>
    <definedName name="O1SPMGN">[82]R2!$C$12</definedName>
    <definedName name="O2FAC">[82]R2!$C$11</definedName>
    <definedName name="OBLACK" localSheetId="2">#REF!</definedName>
    <definedName name="OBLACK" localSheetId="1">#REF!</definedName>
    <definedName name="OBLACK">#REF!</definedName>
    <definedName name="OCCRUSH" localSheetId="2">#REF!</definedName>
    <definedName name="OCCRUSH" localSheetId="1">#REF!</definedName>
    <definedName name="OCCRUSH">#REF!</definedName>
    <definedName name="OCEXC" localSheetId="2">#REF!</definedName>
    <definedName name="OCEXC" localSheetId="1">#REF!</definedName>
    <definedName name="OCEXC">#REF!</definedName>
    <definedName name="OCLOADA" localSheetId="2">#REF!</definedName>
    <definedName name="OCLOADA" localSheetId="1">#REF!</definedName>
    <definedName name="OCLOADA">#REF!</definedName>
    <definedName name="OCLOADS" localSheetId="2">#REF!</definedName>
    <definedName name="OCLOADS" localSheetId="1">#REF!</definedName>
    <definedName name="OCLOADS">#REF!</definedName>
    <definedName name="OCTIP1" localSheetId="2">#REF!</definedName>
    <definedName name="OCTIP1" localSheetId="1">#REF!</definedName>
    <definedName name="OCTIP1">#REF!</definedName>
    <definedName name="OCTIP5" localSheetId="2">#REF!</definedName>
    <definedName name="OCTIP5" localSheetId="1">#REF!</definedName>
    <definedName name="OCTIP5">#REF!</definedName>
    <definedName name="OCTRI">[61]CABLERET!$D$5</definedName>
    <definedName name="ODH" localSheetId="2" hidden="1">#REF!</definedName>
    <definedName name="ODH" localSheetId="1" hidden="1">#REF!</definedName>
    <definedName name="ODH" hidden="1">#REF!</definedName>
    <definedName name="OH_PM" localSheetId="2">#REF!</definedName>
    <definedName name="OH_PM" localSheetId="1">#REF!</definedName>
    <definedName name="OH_PM">#REF!</definedName>
    <definedName name="olct" localSheetId="2">'[121]Pier Design(with offset)'!#REF!</definedName>
    <definedName name="olct" localSheetId="1">'[121]Pier Design(with offset)'!#REF!</definedName>
    <definedName name="olct">'[121]Pier Design(with offset)'!#REF!</definedName>
    <definedName name="olt" localSheetId="2">'[118]Pier Design(with offset)'!#REF!</definedName>
    <definedName name="olt" localSheetId="1">'[118]Pier Design(with offset)'!#REF!</definedName>
    <definedName name="olt">'[118]Pier Design(with offset)'!#REF!</definedName>
    <definedName name="OMAS" localSheetId="2">#REF!</definedName>
    <definedName name="OMAS" localSheetId="1">#REF!</definedName>
    <definedName name="OMAS">#REF!</definedName>
    <definedName name="OPC">'[139]Rate Analysis '!$E$18</definedName>
    <definedName name="oper" localSheetId="2">#REF!</definedName>
    <definedName name="oper" localSheetId="1">#REF!</definedName>
    <definedName name="oper">#REF!</definedName>
    <definedName name="oper." localSheetId="2">#REF!</definedName>
    <definedName name="oper." localSheetId="1">#REF!</definedName>
    <definedName name="oper.">#REF!</definedName>
    <definedName name="opoi" localSheetId="2">#REF!</definedName>
    <definedName name="opoi" localSheetId="1">#REF!</definedName>
    <definedName name="opoi">#REF!</definedName>
    <definedName name="ORBEND" localSheetId="2">#REF!</definedName>
    <definedName name="ORBEND" localSheetId="1">#REF!</definedName>
    <definedName name="ORBEND">#REF!</definedName>
    <definedName name="ORDERING" localSheetId="2">#REF!</definedName>
    <definedName name="ORDERING" localSheetId="1">#REF!</definedName>
    <definedName name="ORDERING">#REF!</definedName>
    <definedName name="OTRY" localSheetId="2">#REF!</definedName>
    <definedName name="OTRY" localSheetId="1">#REF!</definedName>
    <definedName name="OTRY">#REF!</definedName>
    <definedName name="OTRY1" localSheetId="2">#REF!</definedName>
    <definedName name="OTRY1" localSheetId="1">#REF!</definedName>
    <definedName name="OTRY1">#REF!</definedName>
    <definedName name="overallspan1" localSheetId="2">[84]FACE!#REF!</definedName>
    <definedName name="overallspan1" localSheetId="1">[84]FACE!#REF!</definedName>
    <definedName name="overallspan1">[84]FACE!#REF!</definedName>
    <definedName name="overallspan13">'[140]SLAB DESIGN'!$E$41</definedName>
    <definedName name="OVERHEADS" localSheetId="2">#REF!</definedName>
    <definedName name="OVERHEADS" localSheetId="1">#REF!</definedName>
    <definedName name="OVERHEADS">#REF!</definedName>
    <definedName name="OVRFAC">[82]R2!$C$16</definedName>
    <definedName name="Owner" localSheetId="2">#REF!</definedName>
    <definedName name="Owner" localSheetId="1">#REF!</definedName>
    <definedName name="Owner">#REF!</definedName>
    <definedName name="p">[119]DETAILED!$J$6</definedName>
    <definedName name="p___0" localSheetId="2">#REF!</definedName>
    <definedName name="p___0" localSheetId="1">#REF!</definedName>
    <definedName name="p___0">#REF!</definedName>
    <definedName name="p___13" localSheetId="2">#REF!</definedName>
    <definedName name="p___13" localSheetId="1">#REF!</definedName>
    <definedName name="p___13">#REF!</definedName>
    <definedName name="P_AREA" localSheetId="2">#REF!</definedName>
    <definedName name="P_AREA" localSheetId="1">#REF!</definedName>
    <definedName name="P_AREA">#REF!</definedName>
    <definedName name="p_shape" localSheetId="2">#REF!</definedName>
    <definedName name="p_shape" localSheetId="1">#REF!</definedName>
    <definedName name="p_shape">#REF!</definedName>
    <definedName name="p_sizes">[34]Tables!$H$10:$H$45</definedName>
    <definedName name="P_SYS" localSheetId="2">#REF!</definedName>
    <definedName name="P_SYS" localSheetId="1">#REF!</definedName>
    <definedName name="P_SYS">#REF!</definedName>
    <definedName name="p_w_sizes">[34]Tables!$H$10:$J$45</definedName>
    <definedName name="p0" localSheetId="2">#REF!</definedName>
    <definedName name="p0" localSheetId="1">#REF!</definedName>
    <definedName name="p0">#REF!</definedName>
    <definedName name="p10.3" localSheetId="2">#REF!</definedName>
    <definedName name="p10.3" localSheetId="1">#REF!</definedName>
    <definedName name="p10.3">#REF!</definedName>
    <definedName name="p11.3" localSheetId="2">#REF!</definedName>
    <definedName name="p11.3" localSheetId="1">#REF!</definedName>
    <definedName name="p11.3">#REF!</definedName>
    <definedName name="p12.3" localSheetId="2">#REF!</definedName>
    <definedName name="p12.3" localSheetId="1">#REF!</definedName>
    <definedName name="p12.3">#REF!</definedName>
    <definedName name="p13.3" localSheetId="2">#REF!</definedName>
    <definedName name="p13.3" localSheetId="1">#REF!</definedName>
    <definedName name="p13.3">#REF!</definedName>
    <definedName name="p14.3" localSheetId="2">#REF!</definedName>
    <definedName name="p14.3" localSheetId="1">#REF!</definedName>
    <definedName name="p14.3">#REF!</definedName>
    <definedName name="p15.3" localSheetId="2">#REF!</definedName>
    <definedName name="p15.3" localSheetId="1">#REF!</definedName>
    <definedName name="p15.3">#REF!</definedName>
    <definedName name="p16.3" localSheetId="2">#REF!</definedName>
    <definedName name="p16.3" localSheetId="1">#REF!</definedName>
    <definedName name="p16.3">#REF!</definedName>
    <definedName name="p17.3" localSheetId="2">#REF!</definedName>
    <definedName name="p17.3" localSheetId="1">#REF!</definedName>
    <definedName name="p17.3">#REF!</definedName>
    <definedName name="p18.3" localSheetId="2">#REF!</definedName>
    <definedName name="p18.3" localSheetId="1">#REF!</definedName>
    <definedName name="p18.3">#REF!</definedName>
    <definedName name="p19.3" localSheetId="2">#REF!</definedName>
    <definedName name="p19.3" localSheetId="1">#REF!</definedName>
    <definedName name="p19.3">#REF!</definedName>
    <definedName name="p20.3" localSheetId="2">#REF!</definedName>
    <definedName name="p20.3" localSheetId="1">#REF!</definedName>
    <definedName name="p20.3">#REF!</definedName>
    <definedName name="p3.3" localSheetId="2">#REF!</definedName>
    <definedName name="p3.3" localSheetId="1">#REF!</definedName>
    <definedName name="p3.3">#REF!</definedName>
    <definedName name="p4.3" localSheetId="2">#REF!</definedName>
    <definedName name="p4.3" localSheetId="1">#REF!</definedName>
    <definedName name="p4.3">#REF!</definedName>
    <definedName name="p5.3" localSheetId="2">#REF!</definedName>
    <definedName name="p5.3" localSheetId="1">#REF!</definedName>
    <definedName name="p5.3">#REF!</definedName>
    <definedName name="p6.3" localSheetId="2">#REF!</definedName>
    <definedName name="p6.3" localSheetId="1">#REF!</definedName>
    <definedName name="p6.3">#REF!</definedName>
    <definedName name="p7.3" localSheetId="2">#REF!</definedName>
    <definedName name="p7.3" localSheetId="1">#REF!</definedName>
    <definedName name="p7.3">#REF!</definedName>
    <definedName name="p8.3" localSheetId="2">#REF!</definedName>
    <definedName name="p8.3" localSheetId="1">#REF!</definedName>
    <definedName name="p8.3">#REF!</definedName>
    <definedName name="p9.3" localSheetId="2">#REF!</definedName>
    <definedName name="p9.3" localSheetId="1">#REF!</definedName>
    <definedName name="p9.3">#REF!</definedName>
    <definedName name="pa" localSheetId="2">#REF!</definedName>
    <definedName name="pa" localSheetId="1">#REF!</definedName>
    <definedName name="pa">#REF!</definedName>
    <definedName name="pa___0" localSheetId="2">#REF!</definedName>
    <definedName name="pa___0" localSheetId="1">#REF!</definedName>
    <definedName name="pa___0">#REF!</definedName>
    <definedName name="pa___13" localSheetId="2">#REF!</definedName>
    <definedName name="pa___13" localSheetId="1">#REF!</definedName>
    <definedName name="pa___13">#REF!</definedName>
    <definedName name="PAGE5" localSheetId="2">#REF!</definedName>
    <definedName name="PAGE5" localSheetId="1">#REF!</definedName>
    <definedName name="PAGE5">#REF!</definedName>
    <definedName name="PAGE6" localSheetId="2">#REF!</definedName>
    <definedName name="PAGE6" localSheetId="1">#REF!</definedName>
    <definedName name="PAGE6">#REF!</definedName>
    <definedName name="PAGE7" localSheetId="2">#REF!</definedName>
    <definedName name="PAGE7" localSheetId="1">#REF!</definedName>
    <definedName name="PAGE7">#REF!</definedName>
    <definedName name="PAINT" localSheetId="2">#REF!</definedName>
    <definedName name="PAINT" localSheetId="1">#REF!</definedName>
    <definedName name="PAINT">#REF!</definedName>
    <definedName name="PAINT_DATA">[50]PAINTING!$B$241:$N$264</definedName>
    <definedName name="Pane2" localSheetId="2">#REF!</definedName>
    <definedName name="Pane2" localSheetId="1">#REF!</definedName>
    <definedName name="Pane2">#REF!</definedName>
    <definedName name="Pane2___0" localSheetId="2">#REF!</definedName>
    <definedName name="Pane2___0" localSheetId="1">#REF!</definedName>
    <definedName name="Pane2___0">#REF!</definedName>
    <definedName name="Pane2___13" localSheetId="2">#REF!</definedName>
    <definedName name="Pane2___13" localSheetId="1">#REF!</definedName>
    <definedName name="Pane2___13">#REF!</definedName>
    <definedName name="pb" localSheetId="2">#REF!</definedName>
    <definedName name="pb" localSheetId="1">#REF!</definedName>
    <definedName name="pb">#REF!</definedName>
    <definedName name="pb___0" localSheetId="2">#REF!</definedName>
    <definedName name="pb___0" localSheetId="1">#REF!</definedName>
    <definedName name="pb___0">#REF!</definedName>
    <definedName name="pb___11" localSheetId="2">#REF!</definedName>
    <definedName name="pb___11" localSheetId="1">#REF!</definedName>
    <definedName name="pb___11">#REF!</definedName>
    <definedName name="pb___12" localSheetId="2">#REF!</definedName>
    <definedName name="pb___12" localSheetId="1">#REF!</definedName>
    <definedName name="pb___12">#REF!</definedName>
    <definedName name="pcc1481.5bgl" localSheetId="2">#REF!</definedName>
    <definedName name="pcc1481.5bgl" localSheetId="1">#REF!</definedName>
    <definedName name="pcc1481.5bgl">#REF!</definedName>
    <definedName name="pcc1484.5bgl" localSheetId="2">#REF!</definedName>
    <definedName name="pcc1484.5bgl" localSheetId="1">#REF!</definedName>
    <definedName name="pcc1484.5bgl">#REF!</definedName>
    <definedName name="PCCM15" localSheetId="2">#REF!</definedName>
    <definedName name="PCCM15" localSheetId="1">#REF!</definedName>
    <definedName name="PCCM15">#REF!</definedName>
    <definedName name="pccp" localSheetId="2">#REF!</definedName>
    <definedName name="pccp" localSheetId="1">#REF!</definedName>
    <definedName name="pccp">#REF!</definedName>
    <definedName name="pccproj" localSheetId="2">#REF!</definedName>
    <definedName name="pccproj" localSheetId="1">#REF!</definedName>
    <definedName name="pccproj">#REF!</definedName>
    <definedName name="pcct" localSheetId="2">#REF!</definedName>
    <definedName name="pcct" localSheetId="1">#REF!</definedName>
    <definedName name="pcct">#REF!</definedName>
    <definedName name="pccthk" localSheetId="2">#REF!</definedName>
    <definedName name="pccthk" localSheetId="1">#REF!</definedName>
    <definedName name="pccthk">#REF!</definedName>
    <definedName name="Pclass" localSheetId="2">#REF!</definedName>
    <definedName name="Pclass" localSheetId="1">#REF!</definedName>
    <definedName name="Pclass">#REF!</definedName>
    <definedName name="pcount" localSheetId="2">#REF!</definedName>
    <definedName name="pcount" localSheetId="1">#REF!</definedName>
    <definedName name="pcount">#REF!</definedName>
    <definedName name="pdata1" localSheetId="2">#REF!</definedName>
    <definedName name="pdata1" localSheetId="1">#REF!</definedName>
    <definedName name="pdata1">#REF!</definedName>
    <definedName name="PDP" localSheetId="2">#REF!</definedName>
    <definedName name="PDP" localSheetId="1">#REF!</definedName>
    <definedName name="PDP">#REF!</definedName>
    <definedName name="ped_no" localSheetId="2">#REF!</definedName>
    <definedName name="ped_no" localSheetId="1">#REF!</definedName>
    <definedName name="ped_no">#REF!</definedName>
    <definedName name="PER" localSheetId="2">#REF!</definedName>
    <definedName name="PER" localSheetId="1">#REF!</definedName>
    <definedName name="PER">#REF!</definedName>
    <definedName name="PERC">'[4]Cost of O &amp; O'!$F$29</definedName>
    <definedName name="pH" localSheetId="2">#REF!</definedName>
    <definedName name="pH" localSheetId="1">#REF!</definedName>
    <definedName name="pH">#REF!</definedName>
    <definedName name="pH___0" localSheetId="2">#REF!</definedName>
    <definedName name="pH___0" localSheetId="1">#REF!</definedName>
    <definedName name="pH___0">#REF!</definedName>
    <definedName name="pH___13" localSheetId="2">#REF!</definedName>
    <definedName name="pH___13" localSheetId="1">#REF!</definedName>
    <definedName name="pH___13">#REF!</definedName>
    <definedName name="phi" localSheetId="2">#REF!</definedName>
    <definedName name="phi" localSheetId="1">#REF!</definedName>
    <definedName name="phi">#REF!</definedName>
    <definedName name="Pi" localSheetId="2">#REF!</definedName>
    <definedName name="Pi" localSheetId="1">#REF!</definedName>
    <definedName name="Pi">#REF!</definedName>
    <definedName name="PierDataOld" localSheetId="2">#REF!</definedName>
    <definedName name="PierDataOld" localSheetId="1">#REF!</definedName>
    <definedName name="PierDataOld">#REF!</definedName>
    <definedName name="pile_no" localSheetId="2">#REF!</definedName>
    <definedName name="pile_no" localSheetId="1">#REF!</definedName>
    <definedName name="pile_no">#REF!</definedName>
    <definedName name="PILEFORCE" localSheetId="2">#REF!</definedName>
    <definedName name="PILEFORCE" localSheetId="1">#REF!</definedName>
    <definedName name="PILEFORCE">#REF!</definedName>
    <definedName name="PIN" localSheetId="2">#REF!</definedName>
    <definedName name="PIN" localSheetId="1">#REF!</definedName>
    <definedName name="PIN">#REF!</definedName>
    <definedName name="PIPE" localSheetId="2">#REF!</definedName>
    <definedName name="PIPE" localSheetId="1">#REF!</definedName>
    <definedName name="PIPE">#REF!</definedName>
    <definedName name="PIPE_CONNECTION_MATERIALS" localSheetId="2">#REF!</definedName>
    <definedName name="PIPE_CONNECTION_MATERIALS" localSheetId="1">#REF!</definedName>
    <definedName name="PIPE_CONNECTION_MATERIALS">#REF!</definedName>
    <definedName name="pipeclamp">[81]pipe!$A$3:$A$33</definedName>
    <definedName name="Pipeline_diagram" localSheetId="2">#REF!</definedName>
    <definedName name="Pipeline_diagram" localSheetId="1">#REF!</definedName>
    <definedName name="Pipeline_diagram">#REF!</definedName>
    <definedName name="Piping2222" localSheetId="2">OR(ISBLANK(#REF!),ISBLANK(#REF!))</definedName>
    <definedName name="Piping2222" localSheetId="1">OR(ISBLANK(#REF!),ISBLANK(#REF!))</definedName>
    <definedName name="Piping2222">OR(ISBLANK(#REF!),ISBLANK(#REF!))</definedName>
    <definedName name="PJACK" localSheetId="2">#REF!</definedName>
    <definedName name="PJACK" localSheetId="1">#REF!</definedName>
    <definedName name="PJACK">#REF!</definedName>
    <definedName name="PLAST" localSheetId="2">#REF!</definedName>
    <definedName name="PLAST" localSheetId="1">#REF!</definedName>
    <definedName name="PLAST">#REF!</definedName>
    <definedName name="PLUG" localSheetId="2">#REF!</definedName>
    <definedName name="PLUG" localSheetId="1">#REF!</definedName>
    <definedName name="PLUG">#REF!</definedName>
    <definedName name="pm_size">[34]Tables!$AE$8:$AE$43</definedName>
    <definedName name="pm_w_size">[34]Tables!$AA$8:$AF$43</definedName>
    <definedName name="po" localSheetId="2" hidden="1">{#N/A,#N/A,FALSE,"CCTV"}</definedName>
    <definedName name="po" localSheetId="1" hidden="1">{#N/A,#N/A,FALSE,"CCTV"}</definedName>
    <definedName name="po" hidden="1">{#N/A,#N/A,FALSE,"CCTV"}</definedName>
    <definedName name="POC" localSheetId="2">#REF!</definedName>
    <definedName name="POC" localSheetId="1">#REF!</definedName>
    <definedName name="POC">#REF!</definedName>
    <definedName name="pound" localSheetId="2">#REF!</definedName>
    <definedName name="pound" localSheetId="1">#REF!</definedName>
    <definedName name="pound">#REF!</definedName>
    <definedName name="pp" localSheetId="2" hidden="1">{#N/A,#N/A,FALSE,"CCTV"}</definedName>
    <definedName name="pp" localSheetId="1" hidden="1">{#N/A,#N/A,FALSE,"CCTV"}</definedName>
    <definedName name="pp" hidden="1">{#N/A,#N/A,FALSE,"CCTV"}</definedName>
    <definedName name="ppg" localSheetId="2">#REF!</definedName>
    <definedName name="ppg" localSheetId="1">#REF!</definedName>
    <definedName name="ppg">#REF!</definedName>
    <definedName name="PPI" localSheetId="2">#REF!</definedName>
    <definedName name="PPI" localSheetId="1">#REF!</definedName>
    <definedName name="PPI">#REF!</definedName>
    <definedName name="PPJ" localSheetId="2">#REF!</definedName>
    <definedName name="PPJ" localSheetId="1">#REF!</definedName>
    <definedName name="PPJ">#REF!</definedName>
    <definedName name="ppp" localSheetId="2">#REF!</definedName>
    <definedName name="ppp" localSheetId="1">#REF!</definedName>
    <definedName name="ppp">#REF!</definedName>
    <definedName name="pratap" localSheetId="2" hidden="1">{"'Sheet1'!$A$4386:$N$4591"}</definedName>
    <definedName name="pratap" localSheetId="1" hidden="1">{"'Sheet1'!$A$4386:$N$4591"}</definedName>
    <definedName name="pratap" hidden="1">{"'Sheet1'!$A$4386:$N$4591"}</definedName>
    <definedName name="PRDump" localSheetId="2">#REF!</definedName>
    <definedName name="PRDump" localSheetId="1">#REF!</definedName>
    <definedName name="PRDump">#REF!</definedName>
    <definedName name="PRESTRESSED" localSheetId="2">#REF!</definedName>
    <definedName name="PRESTRESSED" localSheetId="1">#REF!</definedName>
    <definedName name="PRESTRESSED">#REF!</definedName>
    <definedName name="Price" localSheetId="1">'[141]RATE-ANAY.'!$A$152:$H$756</definedName>
    <definedName name="Price">'[142]RATE-ANAY.'!$A$152:$H$756</definedName>
    <definedName name="PriceCode" localSheetId="2">#REF!</definedName>
    <definedName name="PriceCode" localSheetId="1">#REF!</definedName>
    <definedName name="PriceCode">#REF!</definedName>
    <definedName name="_xlnm.Print_Area" localSheetId="2">#REF!</definedName>
    <definedName name="_xlnm.Print_Area" localSheetId="1">'Recon Sheet'!$A$1:$O$163</definedName>
    <definedName name="_xlnm.Print_Area">#REF!</definedName>
    <definedName name="Print_Area_MI" localSheetId="2">#REF!</definedName>
    <definedName name="Print_Area_MI" localSheetId="1">#REF!</definedName>
    <definedName name="Print_Area_MI">#REF!</definedName>
    <definedName name="PRINT_AREA_MI___0" localSheetId="2">#REF!</definedName>
    <definedName name="PRINT_AREA_MI___0" localSheetId="1">#REF!</definedName>
    <definedName name="PRINT_AREA_MI___0">#REF!</definedName>
    <definedName name="print_title">[143]Cul_detail!$A$2:$IV$5</definedName>
    <definedName name="_xlnm.Print_Titles">#N/A</definedName>
    <definedName name="PRINT_TITLES_MI" localSheetId="2">#REF!</definedName>
    <definedName name="PRINT_TITLES_MI" localSheetId="1">#REF!</definedName>
    <definedName name="PRINT_TITLES_MI">#REF!</definedName>
    <definedName name="PRN" localSheetId="2">#REF!</definedName>
    <definedName name="PRN" localSheetId="1">#REF!</definedName>
    <definedName name="PRN">#REF!</definedName>
    <definedName name="proj" localSheetId="2">#REF!</definedName>
    <definedName name="proj" localSheetId="1">#REF!</definedName>
    <definedName name="proj">#REF!</definedName>
    <definedName name="proj_id" localSheetId="1">'[144]Project Management Main'!$D$9</definedName>
    <definedName name="proj_id">'[145]Project Management Main'!$D$9</definedName>
    <definedName name="proj_mgr" localSheetId="1">'[144]Project Management Main'!$D$12</definedName>
    <definedName name="proj_mgr">'[145]Project Management Main'!$D$12</definedName>
    <definedName name="proj_nm" localSheetId="1">'[144]Project Management Main'!$D$10</definedName>
    <definedName name="proj_nm">'[145]Project Management Main'!$D$10</definedName>
    <definedName name="project" localSheetId="2">#REF!</definedName>
    <definedName name="project" localSheetId="1">#REF!</definedName>
    <definedName name="project">#REF!</definedName>
    <definedName name="Project_Name" localSheetId="1">'[87]GM 000'!$I$2</definedName>
    <definedName name="Project_Name">'[88]GM 000'!$I$2</definedName>
    <definedName name="projecttitle" localSheetId="2">'[146]CABLE BULK'!#REF!</definedName>
    <definedName name="projecttitle" localSheetId="1">'[146]CABLE BULK'!#REF!</definedName>
    <definedName name="projecttitle">'[146]CABLE BULK'!#REF!</definedName>
    <definedName name="PROLL" localSheetId="2">#REF!</definedName>
    <definedName name="PROLL" localSheetId="1">#REF!</definedName>
    <definedName name="PROLL">#REF!</definedName>
    <definedName name="proom" localSheetId="2">#REF!</definedName>
    <definedName name="proom" localSheetId="1">#REF!</definedName>
    <definedName name="proom">#REF!</definedName>
    <definedName name="proom5x4" localSheetId="2">#REF!</definedName>
    <definedName name="proom5x4" localSheetId="1">#REF!</definedName>
    <definedName name="proom5x4">#REF!</definedName>
    <definedName name="PS" localSheetId="2">#REF!</definedName>
    <definedName name="PS" localSheetId="1">#REF!</definedName>
    <definedName name="PS">#REF!</definedName>
    <definedName name="PS___0" localSheetId="2">#REF!</definedName>
    <definedName name="PS___0" localSheetId="1">#REF!</definedName>
    <definedName name="PS___0">#REF!</definedName>
    <definedName name="PS___13" localSheetId="2">#REF!</definedName>
    <definedName name="PS___13" localSheetId="1">#REF!</definedName>
    <definedName name="PS___13">#REF!</definedName>
    <definedName name="PUMP">'[4]Cost of O &amp; O'!$F$27</definedName>
    <definedName name="Q" localSheetId="2">'[147]FORM-W3'!#REF!</definedName>
    <definedName name="Q" localSheetId="1">'[147]FORM-W3'!#REF!</definedName>
    <definedName name="Q">'[147]FORM-W3'!#REF!</definedName>
    <definedName name="Qc" localSheetId="2">#REF!</definedName>
    <definedName name="Qc" localSheetId="1">#REF!</definedName>
    <definedName name="Qc">#REF!</definedName>
    <definedName name="Qc___0" localSheetId="2">#REF!</definedName>
    <definedName name="Qc___0" localSheetId="1">#REF!</definedName>
    <definedName name="Qc___0">#REF!</definedName>
    <definedName name="Qc___13" localSheetId="2">#REF!</definedName>
    <definedName name="Qc___13" localSheetId="1">#REF!</definedName>
    <definedName name="Qc___13">#REF!</definedName>
    <definedName name="Qf" localSheetId="2">#REF!</definedName>
    <definedName name="Qf" localSheetId="1">#REF!</definedName>
    <definedName name="Qf">#REF!</definedName>
    <definedName name="Qf___0" localSheetId="2">#REF!</definedName>
    <definedName name="Qf___0" localSheetId="1">#REF!</definedName>
    <definedName name="Qf___0">#REF!</definedName>
    <definedName name="Qf___13" localSheetId="2">#REF!</definedName>
    <definedName name="Qf___13" localSheetId="1">#REF!</definedName>
    <definedName name="Qf___13">#REF!</definedName>
    <definedName name="Qi" localSheetId="2">#REF!</definedName>
    <definedName name="Qi" localSheetId="1">#REF!</definedName>
    <definedName name="Qi">#REF!</definedName>
    <definedName name="Qi___0" localSheetId="2">#REF!</definedName>
    <definedName name="Qi___0" localSheetId="1">#REF!</definedName>
    <definedName name="Qi___0">#REF!</definedName>
    <definedName name="Qi___13" localSheetId="2">#REF!</definedName>
    <definedName name="Qi___13" localSheetId="1">#REF!</definedName>
    <definedName name="Qi___13">#REF!</definedName>
    <definedName name="Ql" localSheetId="2">#REF!</definedName>
    <definedName name="Ql" localSheetId="1">#REF!</definedName>
    <definedName name="Ql">#REF!</definedName>
    <definedName name="Ql___0" localSheetId="2">#REF!</definedName>
    <definedName name="Ql___0" localSheetId="1">#REF!</definedName>
    <definedName name="Ql___0">#REF!</definedName>
    <definedName name="Ql___13" localSheetId="2">#REF!</definedName>
    <definedName name="Ql___13" localSheetId="1">#REF!</definedName>
    <definedName name="Ql___13">#REF!</definedName>
    <definedName name="QQ" localSheetId="2" hidden="1">{"form-D1",#N/A,FALSE,"FORM-D1";"form-D1_amt",#N/A,FALSE,"FORM-D1"}</definedName>
    <definedName name="QQ" localSheetId="1" hidden="1">{"form-D1",#N/A,FALSE,"FORM-D1";"form-D1_amt",#N/A,FALSE,"FORM-D1"}</definedName>
    <definedName name="QQ" hidden="1">{"form-D1",#N/A,FALSE,"FORM-D1";"form-D1_amt",#N/A,FALSE,"FORM-D1"}</definedName>
    <definedName name="qqq">#N/A</definedName>
    <definedName name="QQQQ" localSheetId="2" hidden="1">{"form-D1",#N/A,FALSE,"FORM-D1";"form-D1_amt",#N/A,FALSE,"FORM-D1"}</definedName>
    <definedName name="QQQQ" localSheetId="1" hidden="1">{"form-D1",#N/A,FALSE,"FORM-D1";"form-D1_amt",#N/A,FALSE,"FORM-D1"}</definedName>
    <definedName name="QQQQ" hidden="1">{"form-D1",#N/A,FALSE,"FORM-D1";"form-D1_amt",#N/A,FALSE,"FORM-D1"}</definedName>
    <definedName name="Qspan" localSheetId="2">#REF!</definedName>
    <definedName name="Qspan" localSheetId="1">#REF!</definedName>
    <definedName name="Qspan">#REF!</definedName>
    <definedName name="QTY">[82]R2!$D$39:$D$86</definedName>
    <definedName name="Qty_as_on_apr" localSheetId="2">#REF!</definedName>
    <definedName name="Qty_as_on_apr" localSheetId="1">#REF!</definedName>
    <definedName name="Qty_as_on_apr">#REF!</definedName>
    <definedName name="Qv" localSheetId="2">#REF!</definedName>
    <definedName name="Qv" localSheetId="1">#REF!</definedName>
    <definedName name="Qv">#REF!</definedName>
    <definedName name="qw" localSheetId="2">#REF!</definedName>
    <definedName name="qw" localSheetId="1">#REF!</definedName>
    <definedName name="qw">#REF!</definedName>
    <definedName name="R_" localSheetId="2">#REF!</definedName>
    <definedName name="R_" localSheetId="1">#REF!</definedName>
    <definedName name="R_">#REF!</definedName>
    <definedName name="r_date" localSheetId="2">'[98]ETC Plant Cost'!#REF!</definedName>
    <definedName name="r_date" localSheetId="1">'[99]ETC Plant Cost'!#REF!</definedName>
    <definedName name="r_date">'[98]ETC Plant Cost'!#REF!</definedName>
    <definedName name="r0" localSheetId="2">#REF!</definedName>
    <definedName name="r0" localSheetId="1">#REF!</definedName>
    <definedName name="r0">#REF!</definedName>
    <definedName name="r10.3" localSheetId="2">#REF!</definedName>
    <definedName name="r10.3" localSheetId="1">#REF!</definedName>
    <definedName name="r10.3">#REF!</definedName>
    <definedName name="r11.3" localSheetId="2">#REF!</definedName>
    <definedName name="r11.3" localSheetId="1">#REF!</definedName>
    <definedName name="r11.3">#REF!</definedName>
    <definedName name="r12.3" localSheetId="2">#REF!</definedName>
    <definedName name="r12.3" localSheetId="1">#REF!</definedName>
    <definedName name="r12.3">#REF!</definedName>
    <definedName name="r13.3" localSheetId="2">#REF!</definedName>
    <definedName name="r13.3" localSheetId="1">#REF!</definedName>
    <definedName name="r13.3">#REF!</definedName>
    <definedName name="r14.3" localSheetId="2">#REF!</definedName>
    <definedName name="r14.3" localSheetId="1">#REF!</definedName>
    <definedName name="r14.3">#REF!</definedName>
    <definedName name="r15.3" localSheetId="2">#REF!</definedName>
    <definedName name="r15.3" localSheetId="1">#REF!</definedName>
    <definedName name="r15.3">#REF!</definedName>
    <definedName name="r16.3" localSheetId="2">#REF!</definedName>
    <definedName name="r16.3" localSheetId="1">#REF!</definedName>
    <definedName name="r16.3">#REF!</definedName>
    <definedName name="r17.3" localSheetId="2">#REF!</definedName>
    <definedName name="r17.3" localSheetId="1">#REF!</definedName>
    <definedName name="r17.3">#REF!</definedName>
    <definedName name="r18.3" localSheetId="2">#REF!</definedName>
    <definedName name="r18.3" localSheetId="1">#REF!</definedName>
    <definedName name="r18.3">#REF!</definedName>
    <definedName name="r19.3" localSheetId="2">#REF!</definedName>
    <definedName name="r19.3" localSheetId="1">#REF!</definedName>
    <definedName name="r19.3">#REF!</definedName>
    <definedName name="r20.3" localSheetId="2">#REF!</definedName>
    <definedName name="r20.3" localSheetId="1">#REF!</definedName>
    <definedName name="r20.3">#REF!</definedName>
    <definedName name="r3.3" localSheetId="2">#REF!</definedName>
    <definedName name="r3.3" localSheetId="1">#REF!</definedName>
    <definedName name="r3.3">#REF!</definedName>
    <definedName name="r4.3" localSheetId="2">#REF!</definedName>
    <definedName name="r4.3" localSheetId="1">#REF!</definedName>
    <definedName name="r4.3">#REF!</definedName>
    <definedName name="r5.3" localSheetId="2">#REF!</definedName>
    <definedName name="r5.3" localSheetId="1">#REF!</definedName>
    <definedName name="r5.3">#REF!</definedName>
    <definedName name="r6.3" localSheetId="2">#REF!</definedName>
    <definedName name="r6.3" localSheetId="1">#REF!</definedName>
    <definedName name="r6.3">#REF!</definedName>
    <definedName name="r7.3" localSheetId="2">#REF!</definedName>
    <definedName name="r7.3" localSheetId="1">#REF!</definedName>
    <definedName name="r7.3">#REF!</definedName>
    <definedName name="r8.3" localSheetId="2">#REF!</definedName>
    <definedName name="r8.3" localSheetId="1">#REF!</definedName>
    <definedName name="r8.3">#REF!</definedName>
    <definedName name="r9.3" localSheetId="2">#REF!</definedName>
    <definedName name="r9.3" localSheetId="1">#REF!</definedName>
    <definedName name="r9.3">#REF!</definedName>
    <definedName name="raaa" localSheetId="2" hidden="1">{"'Sheet1'!$A$4386:$N$4591"}</definedName>
    <definedName name="raaa" localSheetId="1" hidden="1">{"'Sheet1'!$A$4386:$N$4591"}</definedName>
    <definedName name="raaa" hidden="1">{"'Sheet1'!$A$4386:$N$4591"}</definedName>
    <definedName name="RaftD" localSheetId="2">#REF!</definedName>
    <definedName name="RaftD" localSheetId="1">#REF!</definedName>
    <definedName name="RaftD">#REF!</definedName>
    <definedName name="RaftSlbThk" localSheetId="2">#REF!</definedName>
    <definedName name="RaftSlbThk" localSheetId="1">#REF!</definedName>
    <definedName name="RaftSlbThk">#REF!</definedName>
    <definedName name="RATE">'[148]Rate Ana'!$A$6:$D$392</definedName>
    <definedName name="rate0">[149]SUMMARY!$A$3:$E$1159</definedName>
    <definedName name="rating150" localSheetId="2">#REF!</definedName>
    <definedName name="rating150" localSheetId="1">#REF!</definedName>
    <definedName name="rating150">#REF!</definedName>
    <definedName name="rating300" localSheetId="2">#REF!</definedName>
    <definedName name="rating300" localSheetId="1">#REF!</definedName>
    <definedName name="rating300">#REF!</definedName>
    <definedName name="rating600" localSheetId="2">#REF!</definedName>
    <definedName name="rating600" localSheetId="1">#REF!</definedName>
    <definedName name="rating600">#REF!</definedName>
    <definedName name="rating800" localSheetId="2">#REF!</definedName>
    <definedName name="rating800" localSheetId="1">#REF!</definedName>
    <definedName name="rating800">#REF!</definedName>
    <definedName name="RATING계산">#N/A</definedName>
    <definedName name="RawAgencyPrice" localSheetId="2">#REF!</definedName>
    <definedName name="RawAgencyPrice" localSheetId="1">#REF!</definedName>
    <definedName name="RawAgencyPrice">#REF!</definedName>
    <definedName name="RBData" localSheetId="2">#REF!</definedName>
    <definedName name="RBData" localSheetId="1">#REF!</definedName>
    <definedName name="RBData">#REF!</definedName>
    <definedName name="RCCM35" localSheetId="2">#REF!</definedName>
    <definedName name="RCCM35" localSheetId="1">#REF!</definedName>
    <definedName name="RCCM35">#REF!</definedName>
    <definedName name="RCCpipe300" localSheetId="2">'[150]LOCAL RATES'!#REF!</definedName>
    <definedName name="RCCpipe300" localSheetId="1">'[150]LOCAL RATES'!#REF!</definedName>
    <definedName name="RCCpipe300">'[150]LOCAL RATES'!#REF!</definedName>
    <definedName name="RCCpipe600" localSheetId="2">'[150]LOCAL RATES'!#REF!</definedName>
    <definedName name="RCCpipe600" localSheetId="1">'[150]LOCAL RATES'!#REF!</definedName>
    <definedName name="RCCpipe600">'[150]LOCAL RATES'!#REF!</definedName>
    <definedName name="rdc" localSheetId="2">#REF!</definedName>
    <definedName name="rdc" localSheetId="1">#REF!</definedName>
    <definedName name="rdc">#REF!</definedName>
    <definedName name="Re" localSheetId="2">#REF!</definedName>
    <definedName name="Re" localSheetId="1">#REF!</definedName>
    <definedName name="Re">#REF!</definedName>
    <definedName name="Re___0" localSheetId="2">#REF!</definedName>
    <definedName name="Re___0" localSheetId="1">#REF!</definedName>
    <definedName name="Re___0">#REF!</definedName>
    <definedName name="Re___13" localSheetId="2">#REF!</definedName>
    <definedName name="Re___13" localSheetId="1">#REF!</definedName>
    <definedName name="Re___13">#REF!</definedName>
    <definedName name="re_bar" localSheetId="2">#REF!</definedName>
    <definedName name="re_bar" localSheetId="1">#REF!</definedName>
    <definedName name="re_bar">#REF!</definedName>
    <definedName name="RE_SIZE" localSheetId="2">#REF!</definedName>
    <definedName name="RE_SIZE" localSheetId="1">#REF!</definedName>
    <definedName name="RE_SIZE">#REF!</definedName>
    <definedName name="REC6RD" localSheetId="2">#REF!</definedName>
    <definedName name="REC6RD" localSheetId="1">#REF!</definedName>
    <definedName name="REC6RD">#REF!</definedName>
    <definedName name="RECORD" localSheetId="2">#REF!</definedName>
    <definedName name="RECORD" localSheetId="1">#REF!</definedName>
    <definedName name="RECORD">#REF!</definedName>
    <definedName name="_xlnm.Recorder" localSheetId="2">#REF!</definedName>
    <definedName name="_xlnm.Recorder" localSheetId="1">#REF!</definedName>
    <definedName name="_xlnm.Recorder">#REF!</definedName>
    <definedName name="RED" localSheetId="2">#REF!</definedName>
    <definedName name="RED" localSheetId="1">#REF!</definedName>
    <definedName name="RED">#REF!</definedName>
    <definedName name="REDDY" localSheetId="2">#REF!</definedName>
    <definedName name="REDDY" localSheetId="1">#REF!</definedName>
    <definedName name="REDDY">#REF!</definedName>
    <definedName name="refill" localSheetId="2">#REF!</definedName>
    <definedName name="refill" localSheetId="1">#REF!</definedName>
    <definedName name="refill">#REF!</definedName>
    <definedName name="rel" localSheetId="2">#REF!</definedName>
    <definedName name="rel" localSheetId="1">#REF!</definedName>
    <definedName name="rel">#REF!</definedName>
    <definedName name="RentSubsidy_B" localSheetId="2">'[72]SITE OVERHEADS'!#REF!</definedName>
    <definedName name="RentSubsidy_B" localSheetId="1">'[73]SITE OVERHEADS'!#REF!</definedName>
    <definedName name="RentSubsidy_B">'[72]SITE OVERHEADS'!#REF!</definedName>
    <definedName name="Reselects" localSheetId="2">#REF!</definedName>
    <definedName name="Reselects" localSheetId="1">#REF!</definedName>
    <definedName name="Reselects">#REF!</definedName>
    <definedName name="Rev" localSheetId="2">#REF!</definedName>
    <definedName name="Rev" localSheetId="1">#REF!</definedName>
    <definedName name="Rev">#REF!</definedName>
    <definedName name="Revision" localSheetId="2">#REF!</definedName>
    <definedName name="Revision" localSheetId="1">#REF!</definedName>
    <definedName name="Revision">#REF!</definedName>
    <definedName name="RF" localSheetId="2" hidden="1">{#N/A,#N/A,FALSE,"CCTV"}</definedName>
    <definedName name="RF" localSheetId="1" hidden="1">{#N/A,#N/A,FALSE,"CCTV"}</definedName>
    <definedName name="RF" hidden="1">{#N/A,#N/A,FALSE,"CCTV"}</definedName>
    <definedName name="ric" localSheetId="2">#REF!</definedName>
    <definedName name="ric" localSheetId="1">#REF!</definedName>
    <definedName name="ric">#REF!</definedName>
    <definedName name="rid" localSheetId="2" hidden="1">{"'Sheet1'!$L$16"}</definedName>
    <definedName name="rid" localSheetId="1" hidden="1">{"'Sheet1'!$L$16"}</definedName>
    <definedName name="rid" hidden="1">{"'Sheet1'!$L$16"}</definedName>
    <definedName name="rig" localSheetId="2">#REF!</definedName>
    <definedName name="rig" localSheetId="1">#REF!</definedName>
    <definedName name="rig">#REF!</definedName>
    <definedName name="RIP" localSheetId="2">#REF!</definedName>
    <definedName name="RIP" localSheetId="1">#REF!</definedName>
    <definedName name="RIP">#REF!</definedName>
    <definedName name="RIVER" localSheetId="2">#REF!</definedName>
    <definedName name="RIVER" localSheetId="1">#REF!</definedName>
    <definedName name="RIVER">#REF!</definedName>
    <definedName name="Rl" localSheetId="2">#REF!</definedName>
    <definedName name="Rl" localSheetId="1">#REF!</definedName>
    <definedName name="Rl">#REF!</definedName>
    <definedName name="Rl___0" localSheetId="2">#REF!</definedName>
    <definedName name="Rl___0" localSheetId="1">#REF!</definedName>
    <definedName name="Rl___0">#REF!</definedName>
    <definedName name="Rl___13" localSheetId="2">#REF!</definedName>
    <definedName name="Rl___13" localSheetId="1">#REF!</definedName>
    <definedName name="Rl___13">#REF!</definedName>
    <definedName name="RMARK" localSheetId="2">#REF!</definedName>
    <definedName name="RMARK" localSheetId="1">#REF!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2">#REF!</definedName>
    <definedName name="robot" localSheetId="1">#REF!</definedName>
    <definedName name="robot">#REF!</definedName>
    <definedName name="ROCE" localSheetId="2">#REF!</definedName>
    <definedName name="ROCE" localSheetId="1">#REF!</definedName>
    <definedName name="ROCE">#REF!</definedName>
    <definedName name="ROCK" localSheetId="2">#REF!</definedName>
    <definedName name="ROCK" localSheetId="1">#REF!</definedName>
    <definedName name="ROCK">#REF!</definedName>
    <definedName name="rockk" localSheetId="2">[103]Analysis!#REF!</definedName>
    <definedName name="rockk" localSheetId="1">[103]Analysis!#REF!</definedName>
    <definedName name="rockk">[103]Analysis!#REF!</definedName>
    <definedName name="RokSpl" localSheetId="2">#REF!</definedName>
    <definedName name="RokSpl" localSheetId="1">#REF!</definedName>
    <definedName name="RokSpl">#REF!</definedName>
    <definedName name="ROLL" localSheetId="2">#REF!</definedName>
    <definedName name="ROLL" localSheetId="1">#REF!</definedName>
    <definedName name="ROLL">#REF!</definedName>
    <definedName name="Rooms" localSheetId="2">#REF!</definedName>
    <definedName name="Rooms" localSheetId="1">#REF!</definedName>
    <definedName name="Rooms">#REF!</definedName>
    <definedName name="rosid" localSheetId="2">#REF!</definedName>
    <definedName name="rosid" localSheetId="1">#REF!</definedName>
    <definedName name="rosid">#REF!</definedName>
    <definedName name="ROTA" localSheetId="2">#REF!</definedName>
    <definedName name="ROTA" localSheetId="1">#REF!</definedName>
    <definedName name="ROTA">#REF!</definedName>
    <definedName name="ROTARY">'[4]Cost of O &amp; O'!$F$28</definedName>
    <definedName name="rout_t" localSheetId="2">#REF!</definedName>
    <definedName name="rout_t" localSheetId="1">#REF!</definedName>
    <definedName name="rout_t">#REF!</definedName>
    <definedName name="row">'[34]Valve Cl'!$AC$8:$AC$32</definedName>
    <definedName name="ROW_STRESS">'[34]CODE-STR'!$Z$3:$Z$21</definedName>
    <definedName name="RRstones" localSheetId="2">#REF!</definedName>
    <definedName name="RRstones" localSheetId="1">#REF!</definedName>
    <definedName name="RRstones">#REF!</definedName>
    <definedName name="Rs" localSheetId="2">#REF!</definedName>
    <definedName name="Rs" localSheetId="1">#REF!</definedName>
    <definedName name="Rs">#REF!</definedName>
    <definedName name="Rs___0" localSheetId="2">#REF!</definedName>
    <definedName name="Rs___0" localSheetId="1">#REF!</definedName>
    <definedName name="Rs___0">#REF!</definedName>
    <definedName name="Rs___13" localSheetId="2">#REF!</definedName>
    <definedName name="Rs___13" localSheetId="1">#REF!</definedName>
    <definedName name="Rs___13">#REF!</definedName>
    <definedName name="RSAND" localSheetId="2">#REF!</definedName>
    <definedName name="RSAND" localSheetId="1">#REF!</definedName>
    <definedName name="RSAND">#REF!</definedName>
    <definedName name="Rse" localSheetId="2">#REF!</definedName>
    <definedName name="Rse" localSheetId="1">#REF!</definedName>
    <definedName name="Rse">#REF!</definedName>
    <definedName name="Rse___0" localSheetId="2">#REF!</definedName>
    <definedName name="Rse___0" localSheetId="1">#REF!</definedName>
    <definedName name="Rse___0">#REF!</definedName>
    <definedName name="Rse___13" localSheetId="2">#REF!</definedName>
    <definedName name="Rse___13" localSheetId="1">#REF!</definedName>
    <definedName name="Rse___13">#REF!</definedName>
    <definedName name="RTR" localSheetId="2">#REF!</definedName>
    <definedName name="RTR" localSheetId="1">#REF!</definedName>
    <definedName name="RTR">#REF!</definedName>
    <definedName name="RUB" localSheetId="2">#REF!</definedName>
    <definedName name="RUB" localSheetId="1">#REF!</definedName>
    <definedName name="RUB">#REF!</definedName>
    <definedName name="RUBBLE" localSheetId="2">#REF!</definedName>
    <definedName name="RUBBLE" localSheetId="1">#REF!</definedName>
    <definedName name="RUBBLE">#REF!</definedName>
    <definedName name="RUBLE" localSheetId="2">#REF!</definedName>
    <definedName name="RUBLE" localSheetId="1">#REF!</definedName>
    <definedName name="RUBLE">#REF!</definedName>
    <definedName name="RY" localSheetId="2">#REF!</definedName>
    <definedName name="RY" localSheetId="1">#REF!</definedName>
    <definedName name="RY">#REF!</definedName>
    <definedName name="S" localSheetId="2">#REF!</definedName>
    <definedName name="S" localSheetId="1">#REF!</definedName>
    <definedName name="S">#REF!</definedName>
    <definedName name="s0" localSheetId="2">#REF!</definedName>
    <definedName name="s0" localSheetId="1">#REF!</definedName>
    <definedName name="s0">#REF!</definedName>
    <definedName name="s10.3" localSheetId="2">#REF!</definedName>
    <definedName name="s10.3" localSheetId="1">#REF!</definedName>
    <definedName name="s10.3">#REF!</definedName>
    <definedName name="s11.3" localSheetId="2">#REF!</definedName>
    <definedName name="s11.3" localSheetId="1">#REF!</definedName>
    <definedName name="s11.3">#REF!</definedName>
    <definedName name="s12.3" localSheetId="2">#REF!</definedName>
    <definedName name="s12.3" localSheetId="1">#REF!</definedName>
    <definedName name="s12.3">#REF!</definedName>
    <definedName name="S12T13" localSheetId="2">#REF!</definedName>
    <definedName name="S12T13" localSheetId="1">#REF!</definedName>
    <definedName name="S12T13">#REF!</definedName>
    <definedName name="s13.3" localSheetId="2">#REF!</definedName>
    <definedName name="s13.3" localSheetId="1">#REF!</definedName>
    <definedName name="s13.3">#REF!</definedName>
    <definedName name="s14.3" localSheetId="2">#REF!</definedName>
    <definedName name="s14.3" localSheetId="1">#REF!</definedName>
    <definedName name="s14.3">#REF!</definedName>
    <definedName name="s15.3" localSheetId="2">#REF!</definedName>
    <definedName name="s15.3" localSheetId="1">#REF!</definedName>
    <definedName name="s15.3">#REF!</definedName>
    <definedName name="s16.3" localSheetId="2">#REF!</definedName>
    <definedName name="s16.3" localSheetId="1">#REF!</definedName>
    <definedName name="s16.3">#REF!</definedName>
    <definedName name="s17.3" localSheetId="2">#REF!</definedName>
    <definedName name="s17.3" localSheetId="1">#REF!</definedName>
    <definedName name="s17.3">#REF!</definedName>
    <definedName name="s18.3" localSheetId="2">#REF!</definedName>
    <definedName name="s18.3" localSheetId="1">#REF!</definedName>
    <definedName name="s18.3">#REF!</definedName>
    <definedName name="s19.3" localSheetId="2">#REF!</definedName>
    <definedName name="s19.3" localSheetId="1">#REF!</definedName>
    <definedName name="s19.3">#REF!</definedName>
    <definedName name="S19T13" localSheetId="2">#REF!</definedName>
    <definedName name="S19T13" localSheetId="1">#REF!</definedName>
    <definedName name="S19T13">#REF!</definedName>
    <definedName name="s20.3" localSheetId="2">#REF!</definedName>
    <definedName name="s20.3" localSheetId="1">#REF!</definedName>
    <definedName name="s20.3">#REF!</definedName>
    <definedName name="s3.3" localSheetId="2">#REF!</definedName>
    <definedName name="s3.3" localSheetId="1">#REF!</definedName>
    <definedName name="s3.3">#REF!</definedName>
    <definedName name="s4.3" localSheetId="2">#REF!</definedName>
    <definedName name="s4.3" localSheetId="1">#REF!</definedName>
    <definedName name="s4.3">#REF!</definedName>
    <definedName name="s5.3" localSheetId="2">#REF!</definedName>
    <definedName name="s5.3" localSheetId="1">#REF!</definedName>
    <definedName name="s5.3">#REF!</definedName>
    <definedName name="s6.3" localSheetId="2">#REF!</definedName>
    <definedName name="s6.3" localSheetId="1">#REF!</definedName>
    <definedName name="s6.3">#REF!</definedName>
    <definedName name="s7.3" localSheetId="2">#REF!</definedName>
    <definedName name="s7.3" localSheetId="1">#REF!</definedName>
    <definedName name="s7.3">#REF!</definedName>
    <definedName name="s8.3" localSheetId="2">#REF!</definedName>
    <definedName name="s8.3" localSheetId="1">#REF!</definedName>
    <definedName name="s8.3">#REF!</definedName>
    <definedName name="s9.3" localSheetId="2">#REF!</definedName>
    <definedName name="s9.3" localSheetId="1">#REF!</definedName>
    <definedName name="s9.3">#REF!</definedName>
    <definedName name="sa">[151]dummy!$A$2:$I$48</definedName>
    <definedName name="saf" localSheetId="2">[37]예가표!#REF!</definedName>
    <definedName name="saf" localSheetId="1">[37]예가표!#REF!</definedName>
    <definedName name="saf">[37]예가표!#REF!</definedName>
    <definedName name="Salaries1010" localSheetId="2">'[72]SITE OVERHEADS'!#REF!</definedName>
    <definedName name="Salaries1010" localSheetId="1">'[73]SITE OVERHEADS'!#REF!</definedName>
    <definedName name="Salaries1010">'[72]SITE OVERHEADS'!#REF!</definedName>
    <definedName name="Salaries1010_A" localSheetId="2">'[72]SITE OVERHEADS'!#REF!</definedName>
    <definedName name="Salaries1010_A" localSheetId="1">'[73]SITE OVERHEADS'!#REF!</definedName>
    <definedName name="Salaries1010_A">'[72]SITE OVERHEADS'!#REF!</definedName>
    <definedName name="SALESPLAN" localSheetId="2">#REF!</definedName>
    <definedName name="SALESPLAN" localSheetId="1">#REF!</definedName>
    <definedName name="SALESPLAN">#REF!</definedName>
    <definedName name="SAND" localSheetId="2">#REF!</definedName>
    <definedName name="SAND" localSheetId="1">#REF!</definedName>
    <definedName name="SAND">#REF!</definedName>
    <definedName name="sand1" localSheetId="2">#REF!</definedName>
    <definedName name="sand1" localSheetId="1">#REF!</definedName>
    <definedName name="sand1">#REF!</definedName>
    <definedName name="SANDA">[60]ANAL!$E$17</definedName>
    <definedName name="SANDB" localSheetId="2">#REF!</definedName>
    <definedName name="SANDB" localSheetId="1">#REF!</definedName>
    <definedName name="SANDB">#REF!</definedName>
    <definedName name="sandd" localSheetId="2">#REF!</definedName>
    <definedName name="sandd" localSheetId="1">#REF!</definedName>
    <definedName name="sandd">#REF!</definedName>
    <definedName name="sandfill" localSheetId="2">#REF!</definedName>
    <definedName name="sandfill" localSheetId="1">#REF!</definedName>
    <definedName name="sandfill">#REF!</definedName>
    <definedName name="SANDR" localSheetId="2">#REF!</definedName>
    <definedName name="SANDR" localSheetId="1">#REF!</definedName>
    <definedName name="SANDR">#REF!</definedName>
    <definedName name="SBC" localSheetId="2">#REF!</definedName>
    <definedName name="SBC" localSheetId="1">#REF!</definedName>
    <definedName name="SBC">#REF!</definedName>
    <definedName name="SC" localSheetId="2">#REF!</definedName>
    <definedName name="SC" localSheetId="1">#REF!</definedName>
    <definedName name="SC">#REF!</definedName>
    <definedName name="scaffolding">[152]!scaffolding</definedName>
    <definedName name="scale" localSheetId="2">#REF!</definedName>
    <definedName name="scale" localSheetId="1">#REF!</definedName>
    <definedName name="scale">#REF!</definedName>
    <definedName name="scbc" localSheetId="2">#REF!</definedName>
    <definedName name="scbc" localSheetId="1">#REF!</definedName>
    <definedName name="scbc">#REF!</definedName>
    <definedName name="SCH">[34]Tables!$A$10:$D$377</definedName>
    <definedName name="SCH_CON" localSheetId="2">#REF!</definedName>
    <definedName name="SCH_CON" localSheetId="1">#REF!</definedName>
    <definedName name="SCH_CON">#REF!</definedName>
    <definedName name="SCH_CSH_OF" localSheetId="2">#REF!</definedName>
    <definedName name="SCH_CSH_OF" localSheetId="1">#REF!</definedName>
    <definedName name="SCH_CSH_OF">#REF!</definedName>
    <definedName name="SCH_DIRSTAF" localSheetId="2">#REF!</definedName>
    <definedName name="SCH_DIRSTAF" localSheetId="1">#REF!</definedName>
    <definedName name="SCH_DIRSTAF">#REF!</definedName>
    <definedName name="SCH_INDIRSTAF" localSheetId="2">#REF!</definedName>
    <definedName name="SCH_INDIRSTAF" localSheetId="1">#REF!</definedName>
    <definedName name="SCH_INDIRSTAF">#REF!</definedName>
    <definedName name="SCH_PM" localSheetId="2">#REF!</definedName>
    <definedName name="SCH_PM" localSheetId="1">#REF!</definedName>
    <definedName name="SCH_PM">#REF!</definedName>
    <definedName name="SCH_WC_CF" localSheetId="2">#REF!</definedName>
    <definedName name="SCH_WC_CF" localSheetId="1">#REF!</definedName>
    <definedName name="SCH_WC_CF">#REF!</definedName>
    <definedName name="SCHEDULE" localSheetId="2">[114]TOEC!#REF!</definedName>
    <definedName name="SCHEDULE" localSheetId="1">[115]TOEC!#REF!</definedName>
    <definedName name="SCHEDULE">[114]TOEC!#REF!</definedName>
    <definedName name="schedules">[34]Tables!$H$51:$I$66</definedName>
    <definedName name="schools" localSheetId="2">#REF!</definedName>
    <definedName name="schools" localSheetId="1">#REF!</definedName>
    <definedName name="schools">#REF!</definedName>
    <definedName name="SCON" localSheetId="2">#REF!</definedName>
    <definedName name="SCON" localSheetId="1">#REF!</definedName>
    <definedName name="SCON">#REF!</definedName>
    <definedName name="SCRAP" localSheetId="2">#REF!</definedName>
    <definedName name="SCRAP" localSheetId="1">#REF!</definedName>
    <definedName name="SCRAP">#REF!</definedName>
    <definedName name="SD">'[47]RA Civil'!$E$12</definedName>
    <definedName name="Sdate" localSheetId="2">#REF!</definedName>
    <definedName name="Sdate" localSheetId="1">#REF!</definedName>
    <definedName name="Sdate">#REF!</definedName>
    <definedName name="SDEPTH" localSheetId="2">#REF!</definedName>
    <definedName name="SDEPTH" localSheetId="1">#REF!</definedName>
    <definedName name="SDEPTH">#REF!</definedName>
    <definedName name="sdfg" hidden="1">[38]Cash2!$J$16:$J$36</definedName>
    <definedName name="sdfwdd" localSheetId="2">'[126]purpose&amp;input'!#REF!</definedName>
    <definedName name="sdfwdd" localSheetId="1">'[126]purpose&amp;input'!#REF!</definedName>
    <definedName name="sdfwdd">'[126]purpose&amp;input'!#REF!</definedName>
    <definedName name="SDMLPW" localSheetId="2">#REF!</definedName>
    <definedName name="SDMLPW" localSheetId="1">#REF!</definedName>
    <definedName name="SDMLPW">#REF!</definedName>
    <definedName name="SDXAS" localSheetId="2">'[153]scour depth'!#REF!</definedName>
    <definedName name="SDXAS" localSheetId="1">'[153]scour depth'!#REF!</definedName>
    <definedName name="SDXAS">'[153]scour depth'!#REF!</definedName>
    <definedName name="se" localSheetId="2">#REF!</definedName>
    <definedName name="se" localSheetId="1">#REF!</definedName>
    <definedName name="se">#REF!</definedName>
    <definedName name="SEAL" localSheetId="2">#REF!</definedName>
    <definedName name="SEAL" localSheetId="1">#REF!</definedName>
    <definedName name="SEAL">#REF!</definedName>
    <definedName name="SEAL1" localSheetId="2">#REF!</definedName>
    <definedName name="SEAL1" localSheetId="1">#REF!</definedName>
    <definedName name="SEAL1">#REF!</definedName>
    <definedName name="SECTION" localSheetId="2">#REF!</definedName>
    <definedName name="SECTION" localSheetId="1">#REF!</definedName>
    <definedName name="SECTION">#REF!</definedName>
    <definedName name="sencount" hidden="1">1</definedName>
    <definedName name="SepRRFinal">[51]Original!$T$8</definedName>
    <definedName name="sertert" localSheetId="2">#REF!</definedName>
    <definedName name="sertert" localSheetId="1">#REF!</definedName>
    <definedName name="sertert">#REF!</definedName>
    <definedName name="SERVICE" localSheetId="2">#REF!</definedName>
    <definedName name="SERVICE" localSheetId="1">#REF!</definedName>
    <definedName name="SERVICE">#REF!</definedName>
    <definedName name="SF" localSheetId="2">#REF!</definedName>
    <definedName name="SF" localSheetId="1">#REF!</definedName>
    <definedName name="SF">#REF!</definedName>
    <definedName name="SFDASDASFD" localSheetId="2">[114]TOEC!#REF!</definedName>
    <definedName name="SFDASDASFD" localSheetId="1">[115]TOEC!#REF!</definedName>
    <definedName name="SFDASDASFD">[114]TOEC!#REF!</definedName>
    <definedName name="sgsgbsbgg" localSheetId="2">#REF!</definedName>
    <definedName name="sgsgbsbgg" localSheetId="1">#REF!</definedName>
    <definedName name="sgsgbsbgg">#REF!</definedName>
    <definedName name="SH" localSheetId="2">#REF!</definedName>
    <definedName name="SH" localSheetId="1">#REF!</definedName>
    <definedName name="SH">#REF!</definedName>
    <definedName name="shaeff">'[4]Cost of O &amp; O'!$F$42</definedName>
    <definedName name="Sheet_names" localSheetId="2">#REF!</definedName>
    <definedName name="Sheet_names" localSheetId="1">#REF!</definedName>
    <definedName name="Sheet_names">#REF!</definedName>
    <definedName name="sheet1" localSheetId="2">#REF!</definedName>
    <definedName name="sheet1" localSheetId="1">#REF!</definedName>
    <definedName name="sheet1">#REF!</definedName>
    <definedName name="sheet1___0" localSheetId="2">#REF!</definedName>
    <definedName name="sheet1___0" localSheetId="1">#REF!</definedName>
    <definedName name="sheet1___0">#REF!</definedName>
    <definedName name="sheet1___13" localSheetId="2">#REF!</definedName>
    <definedName name="sheet1___13" localSheetId="1">#REF!</definedName>
    <definedName name="sheet1___13">#REF!</definedName>
    <definedName name="shis">[151]dummy!$A$51:$G$74</definedName>
    <definedName name="SHM" localSheetId="2">#REF!</definedName>
    <definedName name="SHM" localSheetId="1">#REF!</definedName>
    <definedName name="SHM">#REF!</definedName>
    <definedName name="SHOT">'[4]Cost of O &amp; O'!$F$35</definedName>
    <definedName name="SHOV" localSheetId="2">#REF!</definedName>
    <definedName name="SHOV" localSheetId="1">#REF!</definedName>
    <definedName name="SHOV">#REF!</definedName>
    <definedName name="shpe" localSheetId="2">#REF!</definedName>
    <definedName name="shpe" localSheetId="1">#REF!</definedName>
    <definedName name="shpe">#REF!</definedName>
    <definedName name="Shuttering" localSheetId="2">#REF!</definedName>
    <definedName name="Shuttering" localSheetId="1">#REF!</definedName>
    <definedName name="Shuttering">#REF!</definedName>
    <definedName name="SHV" localSheetId="2">#REF!</definedName>
    <definedName name="SHV" localSheetId="1">#REF!</definedName>
    <definedName name="SHV">#REF!</definedName>
    <definedName name="si" localSheetId="2">#REF!</definedName>
    <definedName name="si" localSheetId="1">#REF!</definedName>
    <definedName name="si">#REF!</definedName>
    <definedName name="sigma0.2" localSheetId="2">#REF!</definedName>
    <definedName name="sigma0.2" localSheetId="1">#REF!</definedName>
    <definedName name="sigma0.2">#REF!</definedName>
    <definedName name="sigma0_2" localSheetId="2">#REF!</definedName>
    <definedName name="sigma0_2" localSheetId="1">#REF!</definedName>
    <definedName name="sigma0_2">#REF!</definedName>
    <definedName name="sigmab" localSheetId="2">#REF!</definedName>
    <definedName name="sigmab" localSheetId="1">#REF!</definedName>
    <definedName name="sigmab">#REF!</definedName>
    <definedName name="sigmah" localSheetId="2">#REF!</definedName>
    <definedName name="sigmah" localSheetId="1">#REF!</definedName>
    <definedName name="sigmah">#REF!</definedName>
    <definedName name="sigmat" localSheetId="2">#REF!</definedName>
    <definedName name="sigmat" localSheetId="1">#REF!</definedName>
    <definedName name="sigmat">#REF!</definedName>
    <definedName name="SINKP" localSheetId="2">#REF!</definedName>
    <definedName name="SINKP" localSheetId="1">#REF!</definedName>
    <definedName name="SINKP">#REF!</definedName>
    <definedName name="SIZE" localSheetId="2">#REF!</definedName>
    <definedName name="SIZE" localSheetId="1">#REF!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2">#REF!</definedName>
    <definedName name="SIZEC" localSheetId="1">#REF!</definedName>
    <definedName name="SIZEC">#REF!</definedName>
    <definedName name="skilled" localSheetId="2">#REF!</definedName>
    <definedName name="skilled" localSheetId="1">#REF!</definedName>
    <definedName name="skilled">#REF!</definedName>
    <definedName name="slab_p" localSheetId="2" hidden="1">{"form-D1",#N/A,FALSE,"FORM-D1";"form-D1_amt",#N/A,FALSE,"FORM-D1"}</definedName>
    <definedName name="slab_p" localSheetId="1" hidden="1">{"form-D1",#N/A,FALSE,"FORM-D1";"form-D1_amt",#N/A,FALSE,"FORM-D1"}</definedName>
    <definedName name="slab_p" hidden="1">{"form-D1",#N/A,FALSE,"FORM-D1";"form-D1_amt",#N/A,FALSE,"FORM-D1"}</definedName>
    <definedName name="SlabD" localSheetId="2">#REF!</definedName>
    <definedName name="SlabD" localSheetId="1">#REF!</definedName>
    <definedName name="SlabD">#REF!</definedName>
    <definedName name="SLAYER" localSheetId="2">#REF!</definedName>
    <definedName name="SLAYER" localSheetId="1">#REF!</definedName>
    <definedName name="SLAYER">#REF!</definedName>
    <definedName name="SLC" localSheetId="2">#REF!</definedName>
    <definedName name="SLC" localSheetId="1">#REF!</definedName>
    <definedName name="SLC">#REF!</definedName>
    <definedName name="SLIPFORM" localSheetId="2">'[103]Cost of O &amp; O'!#REF!</definedName>
    <definedName name="SLIPFORM" localSheetId="1">'[103]Cost of O &amp; O'!#REF!</definedName>
    <definedName name="SLIPFORM">'[103]Cost of O &amp; O'!#REF!</definedName>
    <definedName name="slope" localSheetId="2">#REF!</definedName>
    <definedName name="slope" localSheetId="1">#REF!</definedName>
    <definedName name="slope">#REF!</definedName>
    <definedName name="SLSAMT">[82]R2!$I$39:$I$86</definedName>
    <definedName name="SLSRT">[82]R2!$H$39:$H$86</definedName>
    <definedName name="SLURRY" localSheetId="2">#REF!</definedName>
    <definedName name="SLURRY" localSheetId="1">#REF!</definedName>
    <definedName name="SLURRY">#REF!</definedName>
    <definedName name="SMAZ" localSheetId="2">#REF!</definedName>
    <definedName name="SMAZ" localSheetId="1">#REF!</definedName>
    <definedName name="SMAZ">#REF!</definedName>
    <definedName name="SMIST" localSheetId="2">#REF!</definedName>
    <definedName name="SMIST" localSheetId="1">#REF!</definedName>
    <definedName name="SMIST">#REF!</definedName>
    <definedName name="smoot" localSheetId="2">#REF!</definedName>
    <definedName name="smoot" localSheetId="1">#REF!</definedName>
    <definedName name="smoot">#REF!</definedName>
    <definedName name="SMOOTH" localSheetId="2">#REF!</definedName>
    <definedName name="SMOOTH" localSheetId="1">#REF!</definedName>
    <definedName name="SMOOTH">#REF!</definedName>
    <definedName name="soh">0%</definedName>
    <definedName name="soil_dens" localSheetId="2">#REF!</definedName>
    <definedName name="soil_dens" localSheetId="1">#REF!</definedName>
    <definedName name="soil_dens">#REF!</definedName>
    <definedName name="soil_sub" localSheetId="2">#REF!</definedName>
    <definedName name="soil_sub" localSheetId="1">#REF!</definedName>
    <definedName name="soil_sub">#REF!</definedName>
    <definedName name="soilden" localSheetId="2">#REF!</definedName>
    <definedName name="soilden" localSheetId="1">#REF!</definedName>
    <definedName name="soilden">#REF!</definedName>
    <definedName name="SOL" localSheetId="2">#REF!</definedName>
    <definedName name="SOL" localSheetId="1">#REF!</definedName>
    <definedName name="SOL">#REF!</definedName>
    <definedName name="SORTCODE">#N/A</definedName>
    <definedName name="sp">4%</definedName>
    <definedName name="SP_AREA" localSheetId="2">#REF!</definedName>
    <definedName name="SP_AREA" localSheetId="1">#REF!</definedName>
    <definedName name="SP_AREA">#REF!</definedName>
    <definedName name="Spalls" localSheetId="2">#REF!</definedName>
    <definedName name="Spalls" localSheetId="1">#REF!</definedName>
    <definedName name="Spalls">#REF!</definedName>
    <definedName name="span" localSheetId="2">#REF!</definedName>
    <definedName name="span" localSheetId="1">#REF!</definedName>
    <definedName name="span">#REF!</definedName>
    <definedName name="SPANbearing1">'[140]SLAB DESIGN'!$E$40</definedName>
    <definedName name="SPAVER">'[58]Cost of O &amp; O'!$F$21</definedName>
    <definedName name="SPEC_1">'[93]BLR 1'!$L:$L</definedName>
    <definedName name="SPEC_10">[93]GEN!$K:$K</definedName>
    <definedName name="SPEC_11">[93]GAS!$K:$K</definedName>
    <definedName name="SPEC_12">[93]DEAE!$L:$L</definedName>
    <definedName name="SPEC_2">[93]BLR2!$L:$L</definedName>
    <definedName name="SPEC_3">[93]BLR3!$L:$L</definedName>
    <definedName name="SPEC_4">[93]BLR4!$L:$L</definedName>
    <definedName name="SPEC_5">[93]BLR5!$L:$L</definedName>
    <definedName name="SPEC_6">[93]DEM!$K:$K</definedName>
    <definedName name="SPEC_7">[93]SAM!$K:$K</definedName>
    <definedName name="SPEC_8">[93]CHEM!$K:$K</definedName>
    <definedName name="SPEC_9">[93]COP!$K:$K</definedName>
    <definedName name="SPEC12" localSheetId="1">'[154]DB_ET200(R. A)'!$S:$S</definedName>
    <definedName name="SPEC12">'[155]DB_ET200(R. A)'!$S:$S</definedName>
    <definedName name="SPEC2" localSheetId="2">#REF!</definedName>
    <definedName name="SPEC2" localSheetId="1">#REF!</definedName>
    <definedName name="SPEC2">#REF!</definedName>
    <definedName name="SPECI" localSheetId="2">#REF!</definedName>
    <definedName name="SPECI" localSheetId="1">#REF!</definedName>
    <definedName name="SPECI">#REF!</definedName>
    <definedName name="SPFAC">[82]R2!$G$21:$G$32</definedName>
    <definedName name="SPFIN">[82]R2!$C$15</definedName>
    <definedName name="SPINK" localSheetId="2">#REF!</definedName>
    <definedName name="SPINK" localSheetId="1">#REF!</definedName>
    <definedName name="SPINK">#REF!</definedName>
    <definedName name="SPRINK">'[4]Cost of O &amp; O'!$F$23</definedName>
    <definedName name="SPSUM">[82]R2!$C$13</definedName>
    <definedName name="SQRT__1___0.6___1.0" localSheetId="2">#REF!</definedName>
    <definedName name="SQRT__1___0.6___1.0" localSheetId="1">#REF!</definedName>
    <definedName name="SQRT__1___0.6___1.0">#REF!</definedName>
    <definedName name="SQRT__1___0_6___1_0" localSheetId="2">#REF!</definedName>
    <definedName name="SQRT__1___0_6___1_0" localSheetId="1">#REF!</definedName>
    <definedName name="SQRT__1___0_6___1_0">#REF!</definedName>
    <definedName name="SQRT__1___0_6___1_0___0" localSheetId="2">#REF!</definedName>
    <definedName name="SQRT__1___0_6___1_0___0" localSheetId="1">#REF!</definedName>
    <definedName name="SQRT__1___0_6___1_0___0">#REF!</definedName>
    <definedName name="SQRT__1___0_6___1_0___13" localSheetId="2">#REF!</definedName>
    <definedName name="SQRT__1___0_6___1_0___13" localSheetId="1">#REF!</definedName>
    <definedName name="SQRT__1___0_6___1_0___13">#REF!</definedName>
    <definedName name="srj" localSheetId="2">#REF!</definedName>
    <definedName name="srj" localSheetId="1">#REF!</definedName>
    <definedName name="srj">#REF!</definedName>
    <definedName name="SROLL" localSheetId="2">#REF!</definedName>
    <definedName name="SROLL" localSheetId="1">#REF!</definedName>
    <definedName name="SROLL">#REF!</definedName>
    <definedName name="ss" localSheetId="2">#REF!</definedName>
    <definedName name="ss" localSheetId="1">#REF!</definedName>
    <definedName name="ss">#REF!</definedName>
    <definedName name="ssa">#N/A</definedName>
    <definedName name="SSLCH" localSheetId="2">#REF!</definedName>
    <definedName name="SSLCH" localSheetId="1">#REF!</definedName>
    <definedName name="SSLCH">#REF!</definedName>
    <definedName name="Ssm">'[122]LOCAL RATES'!$H$38</definedName>
    <definedName name="SSR" localSheetId="2">'[156]scour depth'!#REF!</definedName>
    <definedName name="SSR" localSheetId="1">'[156]scour depth'!#REF!</definedName>
    <definedName name="SSR">'[156]scour depth'!#REF!</definedName>
    <definedName name="SSSS" localSheetId="2">[57]PROCTOR!#REF!</definedName>
    <definedName name="SSSS" localSheetId="1">[57]PROCTOR!#REF!</definedName>
    <definedName name="SSSS">[57]PROCTOR!#REF!</definedName>
    <definedName name="SSSSSS" localSheetId="2">[57]PROCTOR!#REF!</definedName>
    <definedName name="SSSSSS" localSheetId="1">[57]PROCTOR!#REF!</definedName>
    <definedName name="SSSSSS">[57]PROCTOR!#REF!</definedName>
    <definedName name="sst" localSheetId="2">#REF!</definedName>
    <definedName name="sst" localSheetId="1">#REF!</definedName>
    <definedName name="sst">#REF!</definedName>
    <definedName name="STAADappslabthk">'[157]ABUT MASTER'!$K$57</definedName>
    <definedName name="StaffApr_D" localSheetId="2">'[101]SITE OVERHEADS'!#REF!</definedName>
    <definedName name="StaffApr_D" localSheetId="1">'[101]SITE OVERHEADS'!#REF!</definedName>
    <definedName name="StaffApr_D">'[101]SITE OVERHEADS'!#REF!</definedName>
    <definedName name="Staircase" localSheetId="2">#REF!</definedName>
    <definedName name="Staircase" localSheetId="1">#REF!</definedName>
    <definedName name="Staircase">#REF!</definedName>
    <definedName name="Start1" localSheetId="2">#REF!</definedName>
    <definedName name="Start1" localSheetId="1">#REF!</definedName>
    <definedName name="Start1">#REF!</definedName>
    <definedName name="Start10" localSheetId="2">#REF!</definedName>
    <definedName name="Start10" localSheetId="1">#REF!</definedName>
    <definedName name="Start10">#REF!</definedName>
    <definedName name="Start11">'[123]Side walls (earth)'!$H$1</definedName>
    <definedName name="Start12">'[123]AFFLUX CALC'!$H$1</definedName>
    <definedName name="Start13">[123]PROTECTION!$H$1</definedName>
    <definedName name="Start14">'[123]AFF DRAW'!$H$1</definedName>
    <definedName name="Start15">'[123]TEL CALC'!$H$1</definedName>
    <definedName name="Start16">'[123]NALA-LS'!$H$1</definedName>
    <definedName name="Start17">'[123]X-BOX HYD'!$H$1</definedName>
    <definedName name="Start18">'[123]X-TRAIL PIT DETAILS'!$H$1</definedName>
    <definedName name="Start19">'[123]X-BLOCK LEVELS'!$H$1</definedName>
    <definedName name="Start2">[123]INSTRUCT!$H$1</definedName>
    <definedName name="Start20">'[123]MACRO-BACK UP'!$H$1</definedName>
    <definedName name="Start21">'[123]Side walls (earth)'!$H$1</definedName>
    <definedName name="Start27" localSheetId="2">#REF!</definedName>
    <definedName name="Start27" localSheetId="1">#REF!</definedName>
    <definedName name="Start27">#REF!</definedName>
    <definedName name="Start28" localSheetId="2">#REF!</definedName>
    <definedName name="Start28" localSheetId="1">#REF!</definedName>
    <definedName name="Start28">#REF!</definedName>
    <definedName name="Start29" localSheetId="2">[158]Sheet11!#REF!</definedName>
    <definedName name="Start29" localSheetId="1">[158]Sheet11!#REF!</definedName>
    <definedName name="Start29">[158]Sheet11!#REF!</definedName>
    <definedName name="Start3" localSheetId="2">'[159]0+655'!#REF!</definedName>
    <definedName name="Start3" localSheetId="1">'[159]0+655'!#REF!</definedName>
    <definedName name="Start3">'[159]0+655'!#REF!</definedName>
    <definedName name="Start6">'[123]DS HFL '!$H$1</definedName>
    <definedName name="Start7">'[123]VENT DESIGN '!$H$1</definedName>
    <definedName name="Start8">'[123]Side walls-Slab'!$H$1</definedName>
    <definedName name="Start9">[123]TRANSITIONS!$H$1</definedName>
    <definedName name="StartDate">[160]Menu!$E$7</definedName>
    <definedName name="steam_props" localSheetId="2">#REF!</definedName>
    <definedName name="steam_props" localSheetId="1">#REF!</definedName>
    <definedName name="steam_props">#REF!</definedName>
    <definedName name="steam_trap" localSheetId="2">#REF!</definedName>
    <definedName name="steam_trap" localSheetId="1">#REF!</definedName>
    <definedName name="steam_trap">#REF!</definedName>
    <definedName name="STEEL" localSheetId="2">#REF!</definedName>
    <definedName name="STEEL" localSheetId="1">#REF!</definedName>
    <definedName name="STEEL">#REF!</definedName>
    <definedName name="Stg_Sub" localSheetId="2">#REF!</definedName>
    <definedName name="Stg_Sub" localSheetId="1">#REF!</definedName>
    <definedName name="Stg_Sub">#REF!</definedName>
    <definedName name="Stg_Super" localSheetId="2">#REF!</definedName>
    <definedName name="Stg_Super" localSheetId="1">#REF!</definedName>
    <definedName name="Stg_Super">#REF!</definedName>
    <definedName name="STRESS">'[34]CODE-STR'!$A$3:$V$40</definedName>
    <definedName name="StrID" localSheetId="2">#REF!</definedName>
    <definedName name="StrID" localSheetId="1">#REF!</definedName>
    <definedName name="StrID">#REF!</definedName>
    <definedName name="structure" localSheetId="2">#REF!</definedName>
    <definedName name="structure" localSheetId="1">#REF!</definedName>
    <definedName name="structure">#REF!</definedName>
    <definedName name="STS" localSheetId="2">#REF!</definedName>
    <definedName name="STS" localSheetId="1">#REF!</definedName>
    <definedName name="STS">#REF!</definedName>
    <definedName name="STSJ" localSheetId="2">#REF!</definedName>
    <definedName name="STSJ" localSheetId="1">#REF!</definedName>
    <definedName name="STSJ">#REF!</definedName>
    <definedName name="SUB" localSheetId="2">#REF!</definedName>
    <definedName name="SUB" localSheetId="1">#REF!</definedName>
    <definedName name="SUB">#REF!</definedName>
    <definedName name="Sub_class1" localSheetId="1">[68]User!$D$9:$R$9</definedName>
    <definedName name="Sub_class1">[69]User!$D$9:$R$9</definedName>
    <definedName name="Sub_class10" localSheetId="1">[68]User!$D$18:$R$18</definedName>
    <definedName name="Sub_class10">[69]User!$D$18:$R$18</definedName>
    <definedName name="Sub_class11" localSheetId="1">[68]User!$D$19:$R$19</definedName>
    <definedName name="Sub_class11">[69]User!$D$19:$R$19</definedName>
    <definedName name="Sub_class12" localSheetId="1">[68]User!$D$20:$R$20</definedName>
    <definedName name="Sub_class12">[69]User!$D$20:$R$20</definedName>
    <definedName name="Sub_class13" localSheetId="1">[68]User!$D$21:$R$21</definedName>
    <definedName name="Sub_class13">[69]User!$D$21:$R$21</definedName>
    <definedName name="Sub_class14" localSheetId="1">[68]User!$D$22:$R$22</definedName>
    <definedName name="Sub_class14">[69]User!$D$22:$R$22</definedName>
    <definedName name="Sub_class15" localSheetId="1">[68]User!$D$23:$R$23</definedName>
    <definedName name="Sub_class15">[69]User!$D$23:$R$23</definedName>
    <definedName name="Sub_class2" localSheetId="1">[68]User!$D$10:$R$10</definedName>
    <definedName name="Sub_class2">[69]User!$D$10:$R$10</definedName>
    <definedName name="Sub_class3" localSheetId="1">[68]User!$D$11:$R$11</definedName>
    <definedName name="Sub_class3">[69]User!$D$11:$R$11</definedName>
    <definedName name="Sub_class4" localSheetId="1">[68]User!$D$12:$R$12</definedName>
    <definedName name="Sub_class4">[69]User!$D$12:$R$12</definedName>
    <definedName name="Sub_class5" localSheetId="1">[68]User!$D$13:$R$13</definedName>
    <definedName name="Sub_class5">[69]User!$D$13:$R$13</definedName>
    <definedName name="Sub_class6" localSheetId="1">[68]User!$D$14:$R$14</definedName>
    <definedName name="Sub_class6">[69]User!$D$14:$R$14</definedName>
    <definedName name="Sub_class7" localSheetId="1">[68]User!$D$15:$R$15</definedName>
    <definedName name="Sub_class7">[69]User!$D$15:$R$15</definedName>
    <definedName name="Sub_class8" localSheetId="1">[68]User!$D$16:$R$16</definedName>
    <definedName name="Sub_class8">[69]User!$D$16:$R$16</definedName>
    <definedName name="Sub_class9" localSheetId="1">[68]User!$D$17:$R$17</definedName>
    <definedName name="Sub_class9">[69]User!$D$17:$R$17</definedName>
    <definedName name="Sub_classes" localSheetId="2">Sub_class1,Sub_class2,Sub_class3,Sub_class4,Sub_class5,Sub_class6,Sub_class7,Sub_class8,Sub_class9,Sub_class10,Sub_class11,Sub_class12,Sub_class13,Sub_class14,Sub_class15</definedName>
    <definedName name="Sub_classes" localSheetId="1">'Recon Sheet'!Sub_class1,'Recon Sheet'!Sub_class2,'Recon Sheet'!Sub_class3,'Recon Sheet'!Sub_class4,'Recon Sheet'!Sub_class5,'Recon Sheet'!Sub_class6,'Recon Sheet'!Sub_class7,'Recon Sheet'!Sub_class8,'Recon Sheet'!Sub_class9,'Recon Sheet'!Sub_class10,'Recon Sheet'!Sub_class11,'Recon Sheet'!Sub_class12,'Recon Sheet'!Sub_class13,'Recon Sheet'!Sub_class14,'Recon Sheet'!Sub_class15</definedName>
    <definedName name="Sub_classes">Sub_class1,Sub_class2,Sub_class3,Sub_class4,Sub_class5,Sub_class6,Sub_class7,Sub_class8,Sub_class9,Sub_class10,Sub_class11,Sub_class12,Sub_class13,Sub_class14,Sub_class15</definedName>
    <definedName name="Subject" localSheetId="2">#REF!</definedName>
    <definedName name="Subject" localSheetId="1">#REF!</definedName>
    <definedName name="Subject">#REF!</definedName>
    <definedName name="subjectname" localSheetId="2">'[146]CABLE BULK'!#REF!</definedName>
    <definedName name="subjectname" localSheetId="1">'[146]CABLE BULK'!#REF!</definedName>
    <definedName name="subjectname">'[146]CABLE BULK'!#REF!</definedName>
    <definedName name="sumana" localSheetId="2">#REF!</definedName>
    <definedName name="sumana" localSheetId="1">#REF!</definedName>
    <definedName name="sumana">#REF!</definedName>
    <definedName name="summary" localSheetId="2">#REF!</definedName>
    <definedName name="summary" localSheetId="1">#REF!</definedName>
    <definedName name="summary">#REF!</definedName>
    <definedName name="sump" localSheetId="2">#REF!</definedName>
    <definedName name="sump" localSheetId="1">#REF!</definedName>
    <definedName name="sump">#REF!</definedName>
    <definedName name="SUPER" localSheetId="2">#REF!</definedName>
    <definedName name="SUPER" localSheetId="1">#REF!</definedName>
    <definedName name="SUPER">#REF!</definedName>
    <definedName name="SURCH" localSheetId="2">#REF!</definedName>
    <definedName name="SURCH" localSheetId="1">#REF!</definedName>
    <definedName name="SURCH">#REF!</definedName>
    <definedName name="SURF_AREA" localSheetId="2">#REF!</definedName>
    <definedName name="SURF_AREA" localSheetId="1">#REF!</definedName>
    <definedName name="SURF_AREA">#REF!</definedName>
    <definedName name="surge" localSheetId="2">#REF!</definedName>
    <definedName name="surge" localSheetId="1">#REF!</definedName>
    <definedName name="surge">#REF!</definedName>
    <definedName name="SWGR12" localSheetId="2">#REF!</definedName>
    <definedName name="SWGR12" localSheetId="1">#REF!</definedName>
    <definedName name="SWGR12">#REF!</definedName>
    <definedName name="SWGR345" localSheetId="2">#REF!</definedName>
    <definedName name="SWGR345" localSheetId="1">#REF!</definedName>
    <definedName name="SWGR345">#REF!</definedName>
    <definedName name="T" localSheetId="2">#REF!</definedName>
    <definedName name="T" localSheetId="1">#REF!</definedName>
    <definedName name="T">#REF!</definedName>
    <definedName name="t___0" localSheetId="2">#REF!</definedName>
    <definedName name="t___0" localSheetId="1">#REF!</definedName>
    <definedName name="t___0">#REF!</definedName>
    <definedName name="t___13" localSheetId="2">#REF!</definedName>
    <definedName name="t___13" localSheetId="1">#REF!</definedName>
    <definedName name="t___13">#REF!</definedName>
    <definedName name="T_AMOUNT">#N/A</definedName>
    <definedName name="T_UPRICE">#N/A</definedName>
    <definedName name="T0" localSheetId="2">#REF!</definedName>
    <definedName name="T0" localSheetId="1">#REF!</definedName>
    <definedName name="T0">#REF!</definedName>
    <definedName name="T19C" localSheetId="2">#REF!</definedName>
    <definedName name="T19C" localSheetId="1">#REF!</definedName>
    <definedName name="T19C">#REF!</definedName>
    <definedName name="TAB" localSheetId="2">#REF!</definedName>
    <definedName name="TAB" localSheetId="1">#REF!</definedName>
    <definedName name="TAB">#REF!</definedName>
    <definedName name="Tabela" localSheetId="1">'[161]ASME B 36.10 M'!$D$3:$W$48</definedName>
    <definedName name="Tabela">'[162]ASME B 36.10 M'!$D$3:$W$48</definedName>
    <definedName name="Table">[55]Cal!$P$2:$Q$28</definedName>
    <definedName name="TABLE_4" localSheetId="2">#REF!</definedName>
    <definedName name="TABLE_4" localSheetId="1">#REF!</definedName>
    <definedName name="TABLE_4">#REF!</definedName>
    <definedName name="table1" localSheetId="2">#REF!</definedName>
    <definedName name="table1" localSheetId="1">#REF!</definedName>
    <definedName name="table1">#REF!</definedName>
    <definedName name="TABLE2" localSheetId="2">#REF!</definedName>
    <definedName name="TABLE2" localSheetId="1">#REF!</definedName>
    <definedName name="TABLE2">#REF!</definedName>
    <definedName name="TABLE3">[163]Calc1!$B$63:$G$97</definedName>
    <definedName name="TABLE4">[163]Calc1!$C$103:$E$139</definedName>
    <definedName name="TableName">"Dummy"</definedName>
    <definedName name="TableRange" localSheetId="2">#REF!</definedName>
    <definedName name="TableRange" localSheetId="1">#REF!</definedName>
    <definedName name="TableRange">#REF!</definedName>
    <definedName name="tabu" localSheetId="2">#REF!</definedName>
    <definedName name="tabu" localSheetId="1">#REF!</definedName>
    <definedName name="tabu">#REF!</definedName>
    <definedName name="TAGG" localSheetId="2">#REF!</definedName>
    <definedName name="TAGG" localSheetId="1">#REF!</definedName>
    <definedName name="TAGG">#REF!</definedName>
    <definedName name="tam">#N/A</definedName>
    <definedName name="TARN" localSheetId="2">#REF!</definedName>
    <definedName name="TARN" localSheetId="1">#REF!</definedName>
    <definedName name="TARN">#REF!</definedName>
    <definedName name="TaxTV">10%</definedName>
    <definedName name="TaxXL">5%</definedName>
    <definedName name="tb" localSheetId="2">#REF!</definedName>
    <definedName name="tb" localSheetId="1">#REF!</definedName>
    <definedName name="tb">#REF!</definedName>
    <definedName name="TBM" localSheetId="2">#REF!</definedName>
    <definedName name="TBM" localSheetId="1">#REF!</definedName>
    <definedName name="TBM">#REF!</definedName>
    <definedName name="TBOULD" localSheetId="2">#REF!</definedName>
    <definedName name="TBOULD" localSheetId="1">#REF!</definedName>
    <definedName name="TBOULD">#REF!</definedName>
    <definedName name="tc" localSheetId="2">'[118]Pier Design(with offset)'!#REF!</definedName>
    <definedName name="tc" localSheetId="1">'[118]Pier Design(with offset)'!#REF!</definedName>
    <definedName name="tc">'[118]Pier Design(with offset)'!#REF!</definedName>
    <definedName name="TCJH">'[47]RA Civil'!$E$56</definedName>
    <definedName name="TCJHPOL">'[47]RA Civil'!$F$56</definedName>
    <definedName name="TCON" localSheetId="2">#REF!</definedName>
    <definedName name="TCON" localSheetId="1">#REF!</definedName>
    <definedName name="TCON">#REF!</definedName>
    <definedName name="tcr" localSheetId="2">#REF!</definedName>
    <definedName name="tcr" localSheetId="1">#REF!</definedName>
    <definedName name="tcr">#REF!</definedName>
    <definedName name="tct" localSheetId="2">'[121]Pier Design(with offset)'!#REF!</definedName>
    <definedName name="tct" localSheetId="1">'[121]Pier Design(with offset)'!#REF!</definedName>
    <definedName name="tct">'[121]Pier Design(with offset)'!#REF!</definedName>
    <definedName name="TEARTH" localSheetId="2">#REF!</definedName>
    <definedName name="TEARTH" localSheetId="1">#REF!</definedName>
    <definedName name="TEARTH">#REF!</definedName>
    <definedName name="TEE" localSheetId="2">#REF!</definedName>
    <definedName name="TEE" localSheetId="1">#REF!</definedName>
    <definedName name="TEE">#REF!</definedName>
    <definedName name="TEE_TAPER_WT" localSheetId="2">#REF!</definedName>
    <definedName name="TEE_TAPER_WT" localSheetId="1">#REF!</definedName>
    <definedName name="TEE_TAPER_WT">#REF!</definedName>
    <definedName name="tem" localSheetId="2">#REF!</definedName>
    <definedName name="tem" localSheetId="1">#REF!</definedName>
    <definedName name="tem">#REF!</definedName>
    <definedName name="temp" localSheetId="2">#REF!</definedName>
    <definedName name="temp" localSheetId="1">#REF!</definedName>
    <definedName name="temp">#REF!</definedName>
    <definedName name="temp_strainer" localSheetId="2">#REF!</definedName>
    <definedName name="temp_strainer" localSheetId="1">#REF!</definedName>
    <definedName name="temp_strainer">#REF!</definedName>
    <definedName name="TEMP_STRESS">'[34]CODE-STR'!$AA$3:$AA$21</definedName>
    <definedName name="temp1" localSheetId="2">#REF!</definedName>
    <definedName name="temp1" localSheetId="1">#REF!</definedName>
    <definedName name="temp1">#REF!</definedName>
    <definedName name="Ten" localSheetId="2">#REF!</definedName>
    <definedName name="Ten" localSheetId="1">#REF!</definedName>
    <definedName name="Ten">#REF!</definedName>
    <definedName name="TENDERING">[138]Sheet1!$A$9:$L$32</definedName>
    <definedName name="TEs" localSheetId="2">#REF!</definedName>
    <definedName name="TEs" localSheetId="1">#REF!</definedName>
    <definedName name="TEs">#REF!</definedName>
    <definedName name="TEs___0" localSheetId="2">#REF!</definedName>
    <definedName name="TEs___0" localSheetId="1">#REF!</definedName>
    <definedName name="TEs___0">#REF!</definedName>
    <definedName name="TEs___13" localSheetId="2">#REF!</definedName>
    <definedName name="TEs___13" localSheetId="1">#REF!</definedName>
    <definedName name="TEs___13">#REF!</definedName>
    <definedName name="test" localSheetId="2">#REF!</definedName>
    <definedName name="test" localSheetId="1">#REF!</definedName>
    <definedName name="test">#REF!</definedName>
    <definedName name="test1" localSheetId="2">#REF!</definedName>
    <definedName name="test1" localSheetId="1">#REF!</definedName>
    <definedName name="test1">#REF!</definedName>
    <definedName name="TEt" localSheetId="2">#REF!</definedName>
    <definedName name="TEt" localSheetId="1">#REF!</definedName>
    <definedName name="TEt">#REF!</definedName>
    <definedName name="TEt___0" localSheetId="2">#REF!</definedName>
    <definedName name="TEt___0" localSheetId="1">#REF!</definedName>
    <definedName name="TEt___0">#REF!</definedName>
    <definedName name="TEt___13" localSheetId="2">#REF!</definedName>
    <definedName name="TEt___13" localSheetId="1">#REF!</definedName>
    <definedName name="TEt___13">#REF!</definedName>
    <definedName name="teta" localSheetId="2">#REF!</definedName>
    <definedName name="teta" localSheetId="1">#REF!</definedName>
    <definedName name="teta">#REF!</definedName>
    <definedName name="TF" localSheetId="2">#REF!</definedName>
    <definedName name="TF" localSheetId="1">#REF!</definedName>
    <definedName name="TF">#REF!</definedName>
    <definedName name="TG" localSheetId="2">#REF!</definedName>
    <definedName name="TG" localSheetId="1">#REF!</definedName>
    <definedName name="TG">#REF!</definedName>
    <definedName name="TGSB" localSheetId="2">#REF!</definedName>
    <definedName name="TGSB" localSheetId="1">#REF!</definedName>
    <definedName name="TGSB">#REF!</definedName>
    <definedName name="TGSBM" localSheetId="2">#REF!</definedName>
    <definedName name="TGSBM" localSheetId="1">#REF!</definedName>
    <definedName name="TGSBM">#REF!</definedName>
    <definedName name="tgvs" localSheetId="2">#REF!</definedName>
    <definedName name="tgvs" localSheetId="1">#REF!</definedName>
    <definedName name="tgvs">#REF!</definedName>
    <definedName name="tgvs1973" localSheetId="2">#REF!</definedName>
    <definedName name="tgvs1973" localSheetId="1">#REF!</definedName>
    <definedName name="tgvs1973">#REF!</definedName>
    <definedName name="THK" localSheetId="2">#REF!</definedName>
    <definedName name="THK" localSheetId="1">#REF!</definedName>
    <definedName name="THK">#REF!</definedName>
    <definedName name="tidf" localSheetId="2" hidden="1">{"'Sheet1'!$L$16"}</definedName>
    <definedName name="tidf" localSheetId="1" hidden="1">{"'Sheet1'!$L$16"}</definedName>
    <definedName name="tidf" hidden="1">{"'Sheet1'!$L$16"}</definedName>
    <definedName name="TIP">'[47]RA Civil'!$E$54</definedName>
    <definedName name="TIPPOL">'[47]RA Civil'!$F$54</definedName>
    <definedName name="Title" localSheetId="2">#REF!</definedName>
    <definedName name="Title" localSheetId="1">#REF!</definedName>
    <definedName name="Title">#REF!</definedName>
    <definedName name="Title1" localSheetId="2">#REF!</definedName>
    <definedName name="Title1" localSheetId="1">#REF!</definedName>
    <definedName name="Title1">#REF!</definedName>
    <definedName name="Title2" localSheetId="2">#REF!</definedName>
    <definedName name="Title2" localSheetId="1">#REF!</definedName>
    <definedName name="Title2">#REF!</definedName>
    <definedName name="TLLPW" localSheetId="2">#REF!</definedName>
    <definedName name="TLLPW" localSheetId="1">#REF!</definedName>
    <definedName name="TLLPW">#REF!</definedName>
    <definedName name="TMIX" localSheetId="2">#REF!</definedName>
    <definedName name="TMIX" localSheetId="1">#REF!</definedName>
    <definedName name="TMIX">#REF!</definedName>
    <definedName name="TMIX45" localSheetId="2">#REF!</definedName>
    <definedName name="TMIX45" localSheetId="1">#REF!</definedName>
    <definedName name="TMIX45">#REF!</definedName>
    <definedName name="TMIX6" localSheetId="2">#REF!</definedName>
    <definedName name="TMIX6" localSheetId="1">#REF!</definedName>
    <definedName name="TMIX6">#REF!</definedName>
    <definedName name="TMT" localSheetId="2">#REF!</definedName>
    <definedName name="TMT" localSheetId="1">#REF!</definedName>
    <definedName name="TMT">#REF!</definedName>
    <definedName name="TMTbars" localSheetId="2">#REF!</definedName>
    <definedName name="TMTbars" localSheetId="1">#REF!</definedName>
    <definedName name="TMTbars">#REF!</definedName>
    <definedName name="tnr" localSheetId="2">#REF!</definedName>
    <definedName name="tnr" localSheetId="1">#REF!</definedName>
    <definedName name="tnr">#REF!</definedName>
    <definedName name="TOED1" localSheetId="2">#REF!</definedName>
    <definedName name="TOED1" localSheetId="1">#REF!</definedName>
    <definedName name="TOED1">#REF!</definedName>
    <definedName name="TOED2" localSheetId="2">#REF!</definedName>
    <definedName name="TOED2" localSheetId="1">#REF!</definedName>
    <definedName name="TOED2">#REF!</definedName>
    <definedName name="TOEHT" localSheetId="2">#REF!</definedName>
    <definedName name="TOEHT" localSheetId="1">#REF!</definedName>
    <definedName name="TOEHT">#REF!</definedName>
    <definedName name="tol" localSheetId="2">#REF!</definedName>
    <definedName name="tol" localSheetId="1">#REF!</definedName>
    <definedName name="tol">#REF!</definedName>
    <definedName name="top" localSheetId="2">#REF!</definedName>
    <definedName name="top" localSheetId="1">#REF!</definedName>
    <definedName name="top">#REF!</definedName>
    <definedName name="TOP_SHT" localSheetId="2">#REF!</definedName>
    <definedName name="TOP_SHT" localSheetId="1">#REF!</definedName>
    <definedName name="TOP_SHT">#REF!</definedName>
    <definedName name="topl" localSheetId="2">#REF!</definedName>
    <definedName name="topl" localSheetId="1">#REF!</definedName>
    <definedName name="topl">#REF!</definedName>
    <definedName name="topn" localSheetId="2">#REF!</definedName>
    <definedName name="topn" localSheetId="1">#REF!</definedName>
    <definedName name="topn">#REF!</definedName>
    <definedName name="TopSlbThk" localSheetId="2">#REF!</definedName>
    <definedName name="TopSlbThk" localSheetId="1">#REF!</definedName>
    <definedName name="TopSlbThk">#REF!</definedName>
    <definedName name="TOPW" localSheetId="2">#REF!</definedName>
    <definedName name="TOPW" localSheetId="1">#REF!</definedName>
    <definedName name="TOPW">#REF!</definedName>
    <definedName name="TOR" localSheetId="2">#REF!</definedName>
    <definedName name="TOR" localSheetId="1">#REF!</definedName>
    <definedName name="TOR">#REF!</definedName>
    <definedName name="TOTAL" localSheetId="2">'[89]boq ht'!#REF!</definedName>
    <definedName name="TOTAL" localSheetId="1">'[89]boq ht'!#REF!</definedName>
    <definedName name="TOTAL">'[89]boq ht'!#REF!</definedName>
    <definedName name="TOTAL_NO_OF_MH" localSheetId="2">#REF!</definedName>
    <definedName name="TOTAL_NO_OF_MH" localSheetId="1">#REF!</definedName>
    <definedName name="TOTAL_NO_OF_MH">#REF!</definedName>
    <definedName name="TOTCDWSSM">[82]R2!$H$33</definedName>
    <definedName name="TOTCDWSSP">[82]R2!$I$33</definedName>
    <definedName name="TOWER">'[4]Cost of O &amp; O'!$F$37</definedName>
    <definedName name="TR" localSheetId="2">#REF!</definedName>
    <definedName name="TR" localSheetId="1">#REF!</definedName>
    <definedName name="TR">#REF!</definedName>
    <definedName name="TraComp" localSheetId="2">#REF!</definedName>
    <definedName name="TraComp" localSheetId="1">#REF!</definedName>
    <definedName name="TraComp">#REF!</definedName>
    <definedName name="TRACT" localSheetId="2">#REF!</definedName>
    <definedName name="TRACT" localSheetId="1">#REF!</definedName>
    <definedName name="TRACT">#REF!</definedName>
    <definedName name="TractPOL">'[47]RA Civil'!$F$55</definedName>
    <definedName name="Transport" localSheetId="2">#REF!</definedName>
    <definedName name="Transport" localSheetId="1">#REF!</definedName>
    <definedName name="Transport">#REF!</definedName>
    <definedName name="TRBPOL">'[47]RA Civil'!$F$57</definedName>
    <definedName name="TRI" localSheetId="1">'[87]GM 000'!$I$1</definedName>
    <definedName name="TRI">'[88]GM 000'!$I$1</definedName>
    <definedName name="TROLL" localSheetId="2">#REF!</definedName>
    <definedName name="TROLL" localSheetId="1">#REF!</definedName>
    <definedName name="TROLL">#REF!</definedName>
    <definedName name="tS" localSheetId="2">#REF!</definedName>
    <definedName name="tS" localSheetId="1">#REF!</definedName>
    <definedName name="tS">#REF!</definedName>
    <definedName name="tS___0" localSheetId="2">#REF!</definedName>
    <definedName name="tS___0" localSheetId="1">#REF!</definedName>
    <definedName name="tS___0">#REF!</definedName>
    <definedName name="tS___13" localSheetId="2">#REF!</definedName>
    <definedName name="tS___13" localSheetId="1">#REF!</definedName>
    <definedName name="tS___13">#REF!</definedName>
    <definedName name="TT" localSheetId="2" hidden="1">#REF!</definedName>
    <definedName name="TT" localSheetId="1" hidden="1">#REF!</definedName>
    <definedName name="TT" hidden="1">#REF!</definedName>
    <definedName name="TTA" localSheetId="2">#REF!</definedName>
    <definedName name="TTA" localSheetId="1">#REF!</definedName>
    <definedName name="TTA">#REF!</definedName>
    <definedName name="TTB" localSheetId="2">#REF!</definedName>
    <definedName name="TTB" localSheetId="1">#REF!</definedName>
    <definedName name="TTB">#REF!</definedName>
    <definedName name="ttp" localSheetId="2">#REF!</definedName>
    <definedName name="ttp" localSheetId="1">#REF!</definedName>
    <definedName name="ttp">#REF!</definedName>
    <definedName name="ttt" localSheetId="2" hidden="1">{"'장비'!$A$3:$M$12"}</definedName>
    <definedName name="ttt" localSheetId="1" hidden="1">{"'장비'!$A$3:$M$12"}</definedName>
    <definedName name="ttt" hidden="1">{"'장비'!$A$3:$M$12"}</definedName>
    <definedName name="TTX" localSheetId="2">#REF!</definedName>
    <definedName name="TTX" localSheetId="1">#REF!</definedName>
    <definedName name="TTX">#REF!</definedName>
    <definedName name="tube_test_press1_12" localSheetId="2">#REF!</definedName>
    <definedName name="tube_test_press1_12" localSheetId="1">#REF!</definedName>
    <definedName name="tube_test_press1_12">#REF!</definedName>
    <definedName name="TUES1" localSheetId="2">#REF!</definedName>
    <definedName name="TUES1" localSheetId="1">#REF!</definedName>
    <definedName name="TUES1">#REF!</definedName>
    <definedName name="tvr" localSheetId="2">#REF!</definedName>
    <definedName name="tvr" localSheetId="1">#REF!</definedName>
    <definedName name="tvr">#REF!</definedName>
    <definedName name="TWLEVE" localSheetId="2">#REF!</definedName>
    <definedName name="TWLEVE" localSheetId="1">#REF!</definedName>
    <definedName name="TWLEVE">#REF!</definedName>
    <definedName name="TWMM" localSheetId="2">#REF!</definedName>
    <definedName name="TWMM" localSheetId="1">#REF!</definedName>
    <definedName name="TWMM">#REF!</definedName>
    <definedName name="TY" localSheetId="2" hidden="1">#REF!</definedName>
    <definedName name="TY" localSheetId="1" hidden="1">#REF!</definedName>
    <definedName name="TY" hidden="1">#REF!</definedName>
    <definedName name="Type" localSheetId="1">'[87]GM 000'!$I$3</definedName>
    <definedName name="Type">'[88]GM 000'!$I$3</definedName>
    <definedName name="Type1" localSheetId="2">#REF!</definedName>
    <definedName name="Type1" localSheetId="1">#REF!</definedName>
    <definedName name="Type1">#REF!</definedName>
    <definedName name="Type2" localSheetId="2">#REF!</definedName>
    <definedName name="Type2" localSheetId="1">#REF!</definedName>
    <definedName name="Type2">#REF!</definedName>
    <definedName name="U" localSheetId="2">[114]TOEC!#REF!</definedName>
    <definedName name="U" localSheetId="1">[115]TOEC!#REF!</definedName>
    <definedName name="U">[114]TOEC!#REF!</definedName>
    <definedName name="UI" localSheetId="2" hidden="1">#REF!</definedName>
    <definedName name="UI" localSheetId="1" hidden="1">#REF!</definedName>
    <definedName name="UI" hidden="1">#REF!</definedName>
    <definedName name="UNION" localSheetId="2">#REF!</definedName>
    <definedName name="UNION" localSheetId="1">#REF!</definedName>
    <definedName name="UNION">#REF!</definedName>
    <definedName name="unit" localSheetId="2">#REF!</definedName>
    <definedName name="unit" localSheetId="1">#REF!</definedName>
    <definedName name="unit">#REF!</definedName>
    <definedName name="unit1" localSheetId="2">#REF!</definedName>
    <definedName name="unit1" localSheetId="1">#REF!</definedName>
    <definedName name="unit1">#REF!</definedName>
    <definedName name="UNITS" localSheetId="2">#REF!</definedName>
    <definedName name="UNITS" localSheetId="1">#REF!</definedName>
    <definedName name="UNITS">#REF!</definedName>
    <definedName name="Unskilledmazdoor" localSheetId="2">#REF!</definedName>
    <definedName name="Unskilledmazdoor" localSheetId="1">#REF!</definedName>
    <definedName name="Unskilledmazdoor">#REF!</definedName>
    <definedName name="UpdateTechSpec">#N/A</definedName>
    <definedName name="USD" localSheetId="2">#REF!</definedName>
    <definedName name="USD" localSheetId="1">#REF!</definedName>
    <definedName name="USD">#REF!</definedName>
    <definedName name="USLF">[60]ANAL!$E$8</definedName>
    <definedName name="USLM">[60]ANAL!$E$7</definedName>
    <definedName name="Ut" localSheetId="2">#REF!</definedName>
    <definedName name="Ut" localSheetId="1">#REF!</definedName>
    <definedName name="Ut">#REF!</definedName>
    <definedName name="V">#N/A</definedName>
    <definedName name="v1o" localSheetId="2">'[121]Pier Design(with offset)'!#REF!</definedName>
    <definedName name="v1o" localSheetId="1">'[121]Pier Design(with offset)'!#REF!</definedName>
    <definedName name="v1o">'[121]Pier Design(with offset)'!#REF!</definedName>
    <definedName name="v1oo" localSheetId="2">'[118]Pier Design(with offset)'!#REF!</definedName>
    <definedName name="v1oo" localSheetId="1">'[118]Pier Design(with offset)'!#REF!</definedName>
    <definedName name="v1oo">'[118]Pier Design(with offset)'!#REF!</definedName>
    <definedName name="va" localSheetId="2">#REF!</definedName>
    <definedName name="va" localSheetId="1">#REF!</definedName>
    <definedName name="va">#REF!</definedName>
    <definedName name="va___0" localSheetId="2">#REF!</definedName>
    <definedName name="va___0" localSheetId="1">#REF!</definedName>
    <definedName name="va___0">#REF!</definedName>
    <definedName name="va___13" localSheetId="2">#REF!</definedName>
    <definedName name="va___13" localSheetId="1">#REF!</definedName>
    <definedName name="va___13">#REF!</definedName>
    <definedName name="VALVES_STATEMENT" localSheetId="2">#REF!</definedName>
    <definedName name="VALVES_STATEMENT" localSheetId="1">#REF!</definedName>
    <definedName name="VALVES_STATEMENT">#REF!</definedName>
    <definedName name="van" localSheetId="1">[65]CondPol!$F$69</definedName>
    <definedName name="van">[64]CondPol!$F$69</definedName>
    <definedName name="VANDEMATARAM" localSheetId="2">#REF!</definedName>
    <definedName name="VANDEMATARAM" localSheetId="1">#REF!</definedName>
    <definedName name="VANDEMATARAM">#REF!</definedName>
    <definedName name="vani" localSheetId="2">[64]MixBed!#REF!</definedName>
    <definedName name="vani" localSheetId="1">[65]MixBed!#REF!</definedName>
    <definedName name="vani">[64]MixBed!#REF!</definedName>
    <definedName name="vani1" localSheetId="2">[64]MixBed!#REF!</definedName>
    <definedName name="vani1" localSheetId="1">[65]MixBed!#REF!</definedName>
    <definedName name="vani1">[64]MixBed!#REF!</definedName>
    <definedName name="VB" localSheetId="2">#REF!</definedName>
    <definedName name="VB" localSheetId="1">#REF!</definedName>
    <definedName name="VB">#REF!</definedName>
    <definedName name="vbzxcbd" localSheetId="2">#REF!</definedName>
    <definedName name="vbzxcbd" localSheetId="1">#REF!</definedName>
    <definedName name="vbzxcbd">#REF!</definedName>
    <definedName name="vcat" localSheetId="1">[65]CondPol!$F$68</definedName>
    <definedName name="vcat">[64]CondPol!$F$68</definedName>
    <definedName name="vcati" localSheetId="2">[64]MixBed!#REF!</definedName>
    <definedName name="vcati" localSheetId="1">[65]MixBed!#REF!</definedName>
    <definedName name="vcati">[64]MixBed!#REF!</definedName>
    <definedName name="vcati1" localSheetId="2">[64]MixBed!#REF!</definedName>
    <definedName name="vcati1" localSheetId="1">[65]MixBed!#REF!</definedName>
    <definedName name="vcati1">[64]MixBed!#REF!</definedName>
    <definedName name="VD" localSheetId="2">#REF!</definedName>
    <definedName name="VD" localSheetId="1">#REF!</definedName>
    <definedName name="VD">#REF!</definedName>
    <definedName name="velocity1">[34]FLUID_INFO!$A$4:$H$14</definedName>
    <definedName name="Vend" localSheetId="2">#REF!</definedName>
    <definedName name="Vend" localSheetId="1">#REF!</definedName>
    <definedName name="Vend">#REF!</definedName>
    <definedName name="venu">150</definedName>
    <definedName name="VERT_CON_DETAIL" localSheetId="2">#REF!</definedName>
    <definedName name="VERT_CON_DETAIL" localSheetId="1">#REF!</definedName>
    <definedName name="VERT_CON_DETAIL">#REF!</definedName>
    <definedName name="vertical_col_and_corner_walls" localSheetId="2">#REF!</definedName>
    <definedName name="vertical_col_and_corner_walls" localSheetId="1">#REF!</definedName>
    <definedName name="vertical_col_and_corner_walls">#REF!</definedName>
    <definedName name="vf" localSheetId="2" hidden="1">{"'Sheet1'!$L$16"}</definedName>
    <definedName name="vf" localSheetId="1" hidden="1">{"'Sheet1'!$L$16"}</definedName>
    <definedName name="vf" hidden="1">{"'Sheet1'!$L$16"}</definedName>
    <definedName name="VIBR" localSheetId="2">#REF!</definedName>
    <definedName name="VIBR" localSheetId="1">#REF!</definedName>
    <definedName name="VIBR">#REF!</definedName>
    <definedName name="VIBRA" localSheetId="2">#REF!</definedName>
    <definedName name="VIBRA" localSheetId="1">#REF!</definedName>
    <definedName name="VIBRA">#REF!</definedName>
    <definedName name="VIBRAB" localSheetId="2">#REF!</definedName>
    <definedName name="VIBRAB" localSheetId="1">#REF!</definedName>
    <definedName name="VIBRAB">#REF!</definedName>
    <definedName name="VIBRAS" localSheetId="2">#REF!</definedName>
    <definedName name="VIBRAS" localSheetId="1">#REF!</definedName>
    <definedName name="VIBRAS">#REF!</definedName>
    <definedName name="vinert" localSheetId="1">[65]CondPol!$F$70</definedName>
    <definedName name="vinert">[64]CondPol!$F$70</definedName>
    <definedName name="Viscosity" localSheetId="2">#REF!</definedName>
    <definedName name="Viscosity" localSheetId="1">#REF!</definedName>
    <definedName name="Viscosity">#REF!</definedName>
    <definedName name="VIVEKANANDA" localSheetId="2">#REF!</definedName>
    <definedName name="VIVEKANANDA" localSheetId="1">#REF!</definedName>
    <definedName name="VIVEKANANDA">#REF!</definedName>
    <definedName name="vn" localSheetId="2" hidden="1">{"'Sheet1'!$L$16"}</definedName>
    <definedName name="vn" localSheetId="1" hidden="1">{"'Sheet1'!$L$16"}</definedName>
    <definedName name="vn" hidden="1">{"'Sheet1'!$L$16"}</definedName>
    <definedName name="VSD" localSheetId="2">#REF!</definedName>
    <definedName name="VSD" localSheetId="1">#REF!</definedName>
    <definedName name="VSD">#REF!</definedName>
    <definedName name="vsdim0" localSheetId="2">#REF!</definedName>
    <definedName name="vsdim0" localSheetId="1">#REF!</definedName>
    <definedName name="vsdim0">#REF!</definedName>
    <definedName name="Vsigma" localSheetId="2">#REF!</definedName>
    <definedName name="Vsigma" localSheetId="1">#REF!</definedName>
    <definedName name="Vsigma">#REF!</definedName>
    <definedName name="vtot" localSheetId="1">[65]CondPol!$F$71</definedName>
    <definedName name="vtot">[64]CondPol!$F$71</definedName>
    <definedName name="VUTP" localSheetId="2">#REF!</definedName>
    <definedName name="VUTP" localSheetId="1">#REF!</definedName>
    <definedName name="VUTP">#REF!</definedName>
    <definedName name="vxz" localSheetId="2">#REF!:#REF!</definedName>
    <definedName name="vxz" localSheetId="1">#REF!:#REF!</definedName>
    <definedName name="vxz">#REF!:#REF!</definedName>
    <definedName name="Vz" localSheetId="2">#REF!</definedName>
    <definedName name="Vz" localSheetId="1">#REF!</definedName>
    <definedName name="Vz">#REF!</definedName>
    <definedName name="w" localSheetId="2">#REF!</definedName>
    <definedName name="w" localSheetId="1">#REF!</definedName>
    <definedName name="w">#REF!</definedName>
    <definedName name="W_BODY" localSheetId="2">#REF!</definedName>
    <definedName name="W_BODY" localSheetId="1">#REF!</definedName>
    <definedName name="W_BODY">#REF!</definedName>
    <definedName name="W_INTERNALS" localSheetId="2">#REF!</definedName>
    <definedName name="W_INTERNALS" localSheetId="1">#REF!</definedName>
    <definedName name="W_INTERNALS">#REF!</definedName>
    <definedName name="W_PLATFORM" localSheetId="2">#REF!</definedName>
    <definedName name="W_PLATFORM" localSheetId="1">#REF!</definedName>
    <definedName name="W_PLATFORM">#REF!</definedName>
    <definedName name="w1_w2" localSheetId="2">#REF!</definedName>
    <definedName name="w1_w2" localSheetId="1">#REF!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2">#REF!</definedName>
    <definedName name="wallht" localSheetId="1">#REF!</definedName>
    <definedName name="wallht">#REF!</definedName>
    <definedName name="wallthk" localSheetId="2">#REF!</definedName>
    <definedName name="wallthk" localSheetId="1">#REF!</definedName>
    <definedName name="wallthk">#REF!</definedName>
    <definedName name="WATER" localSheetId="2">#REF!</definedName>
    <definedName name="WATER" localSheetId="1">#REF!</definedName>
    <definedName name="WATER">#REF!</definedName>
    <definedName name="water_funds" localSheetId="2" hidden="1">{"'Sheet1'!$A$4386:$N$4591"}</definedName>
    <definedName name="water_funds" localSheetId="1" hidden="1">{"'Sheet1'!$A$4386:$N$4591"}</definedName>
    <definedName name="water_funds" hidden="1">{"'Sheet1'!$A$4386:$N$4591"}</definedName>
    <definedName name="WBM" localSheetId="2">#REF!</definedName>
    <definedName name="WBM" localSheetId="1">#REF!</definedName>
    <definedName name="WBM">#REF!</definedName>
    <definedName name="WBT" localSheetId="2">#REF!</definedName>
    <definedName name="WBT" localSheetId="1">#REF!</definedName>
    <definedName name="WBT">#REF!</definedName>
    <definedName name="wc" localSheetId="2">'[118]Pier Design(with offset)'!#REF!</definedName>
    <definedName name="wc" localSheetId="1">'[118]Pier Design(with offset)'!#REF!</definedName>
    <definedName name="wc">'[118]Pier Design(with offset)'!#REF!</definedName>
    <definedName name="wct" localSheetId="2">'[121]Pier Design(with offset)'!#REF!</definedName>
    <definedName name="wct" localSheetId="1">'[121]Pier Design(with offset)'!#REF!</definedName>
    <definedName name="wct">'[121]Pier Design(with offset)'!#REF!</definedName>
    <definedName name="WE" localSheetId="2" hidden="1">{#N/A,#N/A,FALSE,"CCTV"}</definedName>
    <definedName name="WE" localSheetId="1" hidden="1">{#N/A,#N/A,FALSE,"CCTV"}</definedName>
    <definedName name="WE" hidden="1">{#N/A,#N/A,FALSE,"CCTV"}</definedName>
    <definedName name="WELD" localSheetId="2">#REF!</definedName>
    <definedName name="WELD" localSheetId="1">#REF!</definedName>
    <definedName name="WELD">#REF!</definedName>
    <definedName name="WELDH" localSheetId="2">#REF!</definedName>
    <definedName name="WELDH" localSheetId="1">#REF!</definedName>
    <definedName name="WELDH">#REF!</definedName>
    <definedName name="wfbwfbwf" localSheetId="2">#REF!</definedName>
    <definedName name="wfbwfbwf" localSheetId="1">#REF!</definedName>
    <definedName name="wfbwfbwf">#REF!</definedName>
    <definedName name="wid" localSheetId="2">#REF!</definedName>
    <definedName name="wid" localSheetId="1">#REF!</definedName>
    <definedName name="wid">#REF!</definedName>
    <definedName name="wkarea" localSheetId="2">#REF!</definedName>
    <definedName name="wkarea" localSheetId="1">#REF!</definedName>
    <definedName name="wkarea">#REF!</definedName>
    <definedName name="Wkerb">[67]basdat!$D$8</definedName>
    <definedName name="wktable" localSheetId="2">#REF!</definedName>
    <definedName name="wktable" localSheetId="1">#REF!</definedName>
    <definedName name="wktable">#REF!</definedName>
    <definedName name="WLP" localSheetId="2">#REF!</definedName>
    <definedName name="WLP" localSheetId="1">#REF!</definedName>
    <definedName name="WLP">#REF!</definedName>
    <definedName name="WMMP" localSheetId="2">#REF!</definedName>
    <definedName name="WMMP" localSheetId="1">#REF!</definedName>
    <definedName name="WMMP">#REF!</definedName>
    <definedName name="WMP" localSheetId="2">#REF!</definedName>
    <definedName name="WMP" localSheetId="1">#REF!</definedName>
    <definedName name="WMP">#REF!</definedName>
    <definedName name="WOL" localSheetId="2">#REF!</definedName>
    <definedName name="WOL" localSheetId="1">#REF!</definedName>
    <definedName name="WOL">#REF!</definedName>
    <definedName name="word">[78]Sheet1!$A$50:$C$161</definedName>
    <definedName name="work" localSheetId="2">#REF!</definedName>
    <definedName name="work" localSheetId="1">#REF!</definedName>
    <definedName name="work">#REF!</definedName>
    <definedName name="WP" localSheetId="2">#REF!</definedName>
    <definedName name="WP" localSheetId="1">#REF!</definedName>
    <definedName name="WP">#REF!</definedName>
    <definedName name="WPcomp">'[164]21-Rate Analysis-1'!$E$29</definedName>
    <definedName name="wr" localSheetId="2">'[118]Pier Design(with offset)'!#REF!</definedName>
    <definedName name="wr" localSheetId="1">'[118]Pier Design(with offset)'!#REF!</definedName>
    <definedName name="wr">'[118]Pier Design(with offset)'!#REF!</definedName>
    <definedName name="WRITE" localSheetId="2" hidden="1">{#N/A,#N/A,FALSE,"CCTV"}</definedName>
    <definedName name="WRITE" localSheetId="1" hidden="1">{#N/A,#N/A,FALSE,"CCTV"}</definedName>
    <definedName name="WRITE" hidden="1">{#N/A,#N/A,FALSE,"CCTV"}</definedName>
    <definedName name="wrn.BM." localSheetId="2" hidden="1">{#N/A,#N/A,FALSE,"CCTV"}</definedName>
    <definedName name="wrn.BM." localSheetId="1" hidden="1">{#N/A,#N/A,FALSE,"CCTV"}</definedName>
    <definedName name="wrn.BM." hidden="1">{#N/A,#N/A,FALSE,"CCTV"}</definedName>
    <definedName name="wrn.budget." localSheetId="2" hidden="1">{"form-D1",#N/A,FALSE,"FORM-D1";"form-D1_amt",#N/A,FALSE,"FORM-D1"}</definedName>
    <definedName name="wrn.budget." localSheetId="1" hidden="1">{"form-D1",#N/A,FALSE,"FORM-D1";"form-D1_amt",#N/A,FALSE,"FORM-D1"}</definedName>
    <definedName name="wrn.budget." hidden="1">{"form-D1",#N/A,FALSE,"FORM-D1";"form-D1_amt",#N/A,FALSE,"FORM-D1"}</definedName>
    <definedName name="wrn.trial." localSheetId="2">{#N/A,#N/A,FALSE,"mpph1";#N/A,#N/A,FALSE,"mpmseb";#N/A,#N/A,FALSE,"mpph2"}</definedName>
    <definedName name="wrn.trial." localSheetId="1">{#N/A,#N/A,FALSE,"mpph1";#N/A,#N/A,FALSE,"mpmseb";#N/A,#N/A,FALSE,"mpph2"}</definedName>
    <definedName name="wrn.trial.">{#N/A,#N/A,FALSE,"mpph1";#N/A,#N/A,FALSE,"mpmseb";#N/A,#N/A,FALSE,"mpph2"}</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2">#REF!</definedName>
    <definedName name="WT" localSheetId="1">#REF!</definedName>
    <definedName name="WT">#REF!</definedName>
    <definedName name="WTANK" localSheetId="2">#REF!</definedName>
    <definedName name="WTANK" localSheetId="1">#REF!</definedName>
    <definedName name="WTANK">#REF!</definedName>
    <definedName name="WTANK1" localSheetId="2">#REF!</definedName>
    <definedName name="WTANK1" localSheetId="1">#REF!</definedName>
    <definedName name="WTANK1">#REF!</definedName>
    <definedName name="wtr" localSheetId="2">'[121]Pier Design(with offset)'!#REF!</definedName>
    <definedName name="wtr" localSheetId="1">'[121]Pier Design(with offset)'!#REF!</definedName>
    <definedName name="wtr">'[121]Pier Design(with offset)'!#REF!</definedName>
    <definedName name="x" localSheetId="2">#REF!</definedName>
    <definedName name="x" localSheetId="1">#REF!</definedName>
    <definedName name="x">#REF!</definedName>
    <definedName name="Xl" localSheetId="2">#REF!</definedName>
    <definedName name="Xl" localSheetId="1">#REF!</definedName>
    <definedName name="Xl">#REF!</definedName>
    <definedName name="Xl___0" localSheetId="2">#REF!</definedName>
    <definedName name="Xl___0" localSheetId="1">#REF!</definedName>
    <definedName name="Xl___0">#REF!</definedName>
    <definedName name="Xl___13" localSheetId="2">#REF!</definedName>
    <definedName name="Xl___13" localSheetId="1">#REF!</definedName>
    <definedName name="Xl___13">#REF!</definedName>
    <definedName name="xxx" localSheetId="2">#REF!</definedName>
    <definedName name="xxx" localSheetId="1">#REF!</definedName>
    <definedName name="xxx">#REF!</definedName>
    <definedName name="xyz" localSheetId="2">#REF!</definedName>
    <definedName name="xyz" localSheetId="1">#REF!</definedName>
    <definedName name="xyz">#REF!</definedName>
    <definedName name="Y" localSheetId="2">#REF!</definedName>
    <definedName name="Y" localSheetId="1">#REF!</definedName>
    <definedName name="Y">#REF!</definedName>
    <definedName name="y_strainer" localSheetId="2">#REF!</definedName>
    <definedName name="y_strainer" localSheetId="1">#REF!</definedName>
    <definedName name="y_strainer">#REF!</definedName>
    <definedName name="Year_no" localSheetId="2">IF('[69]Engg-Exec-2'!#REF!&gt;=[69]User!$AS$8,4,IF('[69]Engg-Exec-2'!#REF!&gt;=[69]User!$AR$8,3,IF('[69]Engg-Exec-2'!#REF!&gt;=[69]User!$AQ$8,2,1)))</definedName>
    <definedName name="Year_no" localSheetId="1">IF('[68]Engg-Exec-2'!#REF!&gt;=[68]User!$AS$8,4,IF('[68]Engg-Exec-2'!#REF!&gt;=[68]User!$AR$8,3,IF('[68]Engg-Exec-2'!#REF!&gt;=[68]User!$AQ$8,2,1)))</definedName>
    <definedName name="Year_no">IF('[69]Engg-Exec-2'!#REF!&gt;=[69]User!$AS$8,4,IF('[69]Engg-Exec-2'!#REF!&gt;=[69]User!$AR$8,3,IF('[69]Engg-Exec-2'!#REF!&gt;=[69]User!$AQ$8,2,1)))</definedName>
    <definedName name="YG" localSheetId="2">#REF!</definedName>
    <definedName name="YG" localSheetId="1">#REF!</definedName>
    <definedName name="YG">#REF!</definedName>
    <definedName name="yi" localSheetId="2" hidden="1">{"'Sheet1'!$L$16"}</definedName>
    <definedName name="yi" localSheetId="1" hidden="1">{"'Sheet1'!$L$16"}</definedName>
    <definedName name="yi" hidden="1">{"'Sheet1'!$L$16"}</definedName>
    <definedName name="yRNG">[34]Tables!$U$8:$W$13</definedName>
    <definedName name="yRNG1">[34]Tables!$T$8:$W$13</definedName>
    <definedName name="yy" localSheetId="2">#REF!</definedName>
    <definedName name="yy" localSheetId="1">#REF!</definedName>
    <definedName name="yy">#REF!</definedName>
    <definedName name="z" localSheetId="2">'[165]Analy_7-10'!#REF!</definedName>
    <definedName name="z" localSheetId="1">'[165]Analy_7-10'!#REF!</definedName>
    <definedName name="z">'[165]Analy_7-10'!#REF!</definedName>
    <definedName name="zcncvnz" localSheetId="2">#REF!</definedName>
    <definedName name="zcncvnz" localSheetId="1">#REF!</definedName>
    <definedName name="zcncvnz">#REF!</definedName>
    <definedName name="zcvbzv" localSheetId="2">#REF!</definedName>
    <definedName name="zcvbzv" localSheetId="1">#REF!</definedName>
    <definedName name="zcvbzv">#REF!</definedName>
    <definedName name="zcvn" localSheetId="2">#REF!</definedName>
    <definedName name="zcvn" localSheetId="1">#REF!</definedName>
    <definedName name="zcvn">#REF!</definedName>
    <definedName name="zcvnzcvn" localSheetId="2">#REF!</definedName>
    <definedName name="zcvnzcvn" localSheetId="1">#REF!</definedName>
    <definedName name="zcvnzcvn">#REF!</definedName>
    <definedName name="zcvvcn" localSheetId="2">#REF!</definedName>
    <definedName name="zcvvcn" localSheetId="1">#REF!</definedName>
    <definedName name="zcvvcn">#REF!</definedName>
    <definedName name="zl" localSheetId="2">#REF!</definedName>
    <definedName name="zl" localSheetId="1">#REF!</definedName>
    <definedName name="zl">#REF!</definedName>
    <definedName name="zl___0" localSheetId="2">#REF!</definedName>
    <definedName name="zl___0" localSheetId="1">#REF!</definedName>
    <definedName name="zl___0">#REF!</definedName>
    <definedName name="zl___13" localSheetId="2">#REF!</definedName>
    <definedName name="zl___13" localSheetId="1">#REF!</definedName>
    <definedName name="zl___13">#REF!</definedName>
    <definedName name="zlpu" localSheetId="2">#REF!</definedName>
    <definedName name="zlpu" localSheetId="1">#REF!</definedName>
    <definedName name="zlpu">#REF!</definedName>
    <definedName name="zlpu___0" localSheetId="2">#REF!</definedName>
    <definedName name="zlpu___0" localSheetId="1">#REF!</definedName>
    <definedName name="zlpu___0">#REF!</definedName>
    <definedName name="zlpu___13" localSheetId="2">#REF!</definedName>
    <definedName name="zlpu___13" localSheetId="1">#REF!</definedName>
    <definedName name="zlpu___13">#REF!</definedName>
    <definedName name="zs" localSheetId="2">#REF!</definedName>
    <definedName name="zs" localSheetId="1">#REF!</definedName>
    <definedName name="zs">#REF!</definedName>
    <definedName name="zs___0" localSheetId="2">#REF!</definedName>
    <definedName name="zs___0" localSheetId="1">#REF!</definedName>
    <definedName name="zs___0">#REF!</definedName>
    <definedName name="zs___13" localSheetId="2">#REF!</definedName>
    <definedName name="zs___13" localSheetId="1">#REF!</definedName>
    <definedName name="zs___13">#REF!</definedName>
    <definedName name="zspu" localSheetId="2">#REF!</definedName>
    <definedName name="zspu" localSheetId="1">#REF!</definedName>
    <definedName name="zspu">#REF!</definedName>
    <definedName name="zspu___0" localSheetId="2">#REF!</definedName>
    <definedName name="zspu___0" localSheetId="1">#REF!</definedName>
    <definedName name="zspu___0">#REF!</definedName>
    <definedName name="zspu___13" localSheetId="2">#REF!</definedName>
    <definedName name="zspu___13" localSheetId="1">#REF!</definedName>
    <definedName name="zspu___13">#REF!</definedName>
    <definedName name="ZSS" localSheetId="2">#REF!</definedName>
    <definedName name="ZSS" localSheetId="1">#REF!</definedName>
    <definedName name="ZSS">#REF!</definedName>
    <definedName name="ZSS___0" localSheetId="2">#REF!</definedName>
    <definedName name="ZSS___0" localSheetId="1">#REF!</definedName>
    <definedName name="ZSS___0">#REF!</definedName>
    <definedName name="ZSS___13" localSheetId="2">#REF!</definedName>
    <definedName name="ZSS___13" localSheetId="1">#REF!</definedName>
    <definedName name="ZSS___13">#REF!</definedName>
    <definedName name="ztpu" localSheetId="2">#REF!</definedName>
    <definedName name="ztpu" localSheetId="1">#REF!</definedName>
    <definedName name="ztpu">#REF!</definedName>
    <definedName name="ztpu___0" localSheetId="2">#REF!</definedName>
    <definedName name="ztpu___0" localSheetId="1">#REF!</definedName>
    <definedName name="ztpu___0">#REF!</definedName>
    <definedName name="ztpu___13" localSheetId="2">#REF!</definedName>
    <definedName name="ztpu___13" localSheetId="1">#REF!</definedName>
    <definedName name="ztpu___13">#REF!</definedName>
    <definedName name="zx" localSheetId="2">#REF!</definedName>
    <definedName name="zx" localSheetId="1">#REF!</definedName>
    <definedName name="zx">#REF!</definedName>
    <definedName name="zxc" localSheetId="2">#REF!</definedName>
    <definedName name="zxc" localSheetId="1">#REF!</definedName>
    <definedName name="zxc">#REF!</definedName>
    <definedName name="ZY" localSheetId="2">#REF!</definedName>
    <definedName name="ZY" localSheetId="1">#REF!</definedName>
    <definedName name="ZY">#REF!</definedName>
    <definedName name="ZY___0" localSheetId="2">#REF!</definedName>
    <definedName name="ZY___0" localSheetId="1">#REF!</definedName>
    <definedName name="ZY___0">#REF!</definedName>
    <definedName name="ZY___13" localSheetId="2">#REF!</definedName>
    <definedName name="ZY___13" localSheetId="1">#REF!</definedName>
    <definedName name="ZY___13">#REF!</definedName>
    <definedName name="zzz" localSheetId="2">#REF!</definedName>
    <definedName name="zzz" localSheetId="1">#REF!</definedName>
    <definedName name="zzz">#REF!</definedName>
    <definedName name="π">PI()</definedName>
    <definedName name="ガス_灯油混焼" localSheetId="2">#REF!</definedName>
    <definedName name="ガス_灯油混焼" localSheetId="1">#REF!</definedName>
    <definedName name="ガス_灯油混焼">#REF!</definedName>
    <definedName name="モドス">[85]!モドス</definedName>
    <definedName name="건축" localSheetId="2">#REF!</definedName>
    <definedName name="건축" localSheetId="1">#REF!</definedName>
    <definedName name="건축">#REF!</definedName>
    <definedName name="구분" localSheetId="2">#REF!</definedName>
    <definedName name="구분" localSheetId="1">#REF!</definedName>
    <definedName name="구분">#REF!</definedName>
    <definedName name="기계" localSheetId="2">#REF!</definedName>
    <definedName name="기계" localSheetId="1">#REF!</definedName>
    <definedName name="기계">#REF!</definedName>
    <definedName name="기구자재선택">[166]코드관리!$V$4:$V$103</definedName>
    <definedName name="기타" localSheetId="2">[167]당초!#REF!</definedName>
    <definedName name="기타" localSheetId="1">[167]당초!#REF!</definedName>
    <definedName name="기타">[167]당초!#REF!</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2">#REF!</definedName>
    <definedName name="ㄷ1" localSheetId="1">#REF!</definedName>
    <definedName name="ㄷ1">#REF!</definedName>
    <definedName name="단가비교">#N/A</definedName>
    <definedName name="도면외주" localSheetId="2" hidden="1">#REF!</definedName>
    <definedName name="도면외주" localSheetId="1" hidden="1">#REF!</definedName>
    <definedName name="도면외주" hidden="1">#REF!</definedName>
    <definedName name="도면용역비" localSheetId="2" hidden="1">#REF!</definedName>
    <definedName name="도면용역비" localSheetId="1" hidden="1">#REF!</definedName>
    <definedName name="도면용역비" hidden="1">#REF!</definedName>
    <definedName name="ㄹㅇㄴ" localSheetId="2" hidden="1">{"'Sheet1'!$L$16"}</definedName>
    <definedName name="ㄹㅇㄴ" localSheetId="1" hidden="1">{"'Sheet1'!$L$16"}</definedName>
    <definedName name="ㄹㅇㄴ" hidden="1">{"'Sheet1'!$L$16"}</definedName>
    <definedName name="롱ㅁㄴㄱ버ㅏㅣㅈ" localSheetId="2">#REF!</definedName>
    <definedName name="롱ㅁㄴㄱ버ㅏㅣㅈ" localSheetId="1">#REF!</definedName>
    <definedName name="롱ㅁㄴㄱ버ㅏㅣㅈ">#REF!</definedName>
    <definedName name="ㅁ1" localSheetId="2">#REF!</definedName>
    <definedName name="ㅁ1" localSheetId="1">#REF!</definedName>
    <definedName name="ㅁ1">#REF!</definedName>
    <definedName name="ㅁ1727" localSheetId="2">#REF!</definedName>
    <definedName name="ㅁ1727" localSheetId="1">#REF!</definedName>
    <definedName name="ㅁ1727">#REF!</definedName>
    <definedName name="ㅂㅂ" localSheetId="2">[168]LAB!#REF!</definedName>
    <definedName name="ㅂㅂ" localSheetId="1">[168]LAB!#REF!</definedName>
    <definedName name="ㅂㅂ">[168]LAB!#REF!</definedName>
    <definedName name="ㅂㅈㅂㅈ" localSheetId="2">[168]LAB!#REF!</definedName>
    <definedName name="ㅂㅈㅂㅈ" localSheetId="1">[168]LAB!#REF!</definedName>
    <definedName name="ㅂㅈㅂㅈ">[168]LAB!#REF!</definedName>
    <definedName name="배관" localSheetId="2">#REF!</definedName>
    <definedName name="배관" localSheetId="1">#REF!</definedName>
    <definedName name="배관">#REF!</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2" hidden="1">#REF!</definedName>
    <definedName name="부대공사" localSheetId="1" hidden="1">#REF!</definedName>
    <definedName name="부대공사" hidden="1">#REF!</definedName>
    <definedName name="ㅅㄷ" localSheetId="2" hidden="1">{"'Sheet1'!$L$16"}</definedName>
    <definedName name="ㅅㄷ" localSheetId="1" hidden="1">{"'Sheet1'!$L$16"}</definedName>
    <definedName name="ㅅㄷ" hidden="1">{"'Sheet1'!$L$16"}</definedName>
    <definedName name="소모비" localSheetId="2">#REF!</definedName>
    <definedName name="소모비" localSheetId="1">#REF!</definedName>
    <definedName name="소모비">#REF!</definedName>
    <definedName name="소분류동적A">"OFFSET('규격'!$C$1,1,'규격'!$A$15-1,COUNTA(OFFSET('규격'!$E$3,1,'규격'!$H$3-1,10,1),1))"</definedName>
    <definedName name="아" localSheetId="2" hidden="1">{"'Sheet1'!$L$16"}</definedName>
    <definedName name="아" localSheetId="1" hidden="1">{"'Sheet1'!$L$16"}</definedName>
    <definedName name="아" hidden="1">{"'Sheet1'!$L$16"}</definedName>
    <definedName name="이찰" localSheetId="2">#REF!</definedName>
    <definedName name="이찰" localSheetId="1">#REF!</definedName>
    <definedName name="이찰">#REF!</definedName>
    <definedName name="입찰1">#N/A</definedName>
    <definedName name="입찰2">#N/A</definedName>
    <definedName name="잡비" localSheetId="2">#REF!</definedName>
    <definedName name="잡비" localSheetId="1">#REF!</definedName>
    <definedName name="잡비">#REF!</definedName>
    <definedName name="전" localSheetId="2">#REF!</definedName>
    <definedName name="전" localSheetId="1">#REF!</definedName>
    <definedName name="전">#REF!</definedName>
    <definedName name="전계장금액" localSheetId="2" hidden="1">#REF!</definedName>
    <definedName name="전계장금액" localSheetId="1" hidden="1">#REF!</definedName>
    <definedName name="전계장금액" hidden="1">#REF!</definedName>
    <definedName name="전기" localSheetId="2" hidden="1">{"'Sheet1'!$A$1:$E$59"}</definedName>
    <definedName name="전기" localSheetId="1" hidden="1">{"'Sheet1'!$A$1:$E$59"}</definedName>
    <definedName name="전기" hidden="1">{"'Sheet1'!$A$1:$E$59"}</definedName>
    <definedName name="전기계장" localSheetId="2">#REF!</definedName>
    <definedName name="전기계장" localSheetId="1">#REF!</definedName>
    <definedName name="전기계장">#REF!</definedName>
    <definedName name="조직도" localSheetId="2">[168]LAB!#REF!</definedName>
    <definedName name="조직도" localSheetId="1">[168]LAB!#REF!</definedName>
    <definedName name="조직도">[168]LAB!#REF!</definedName>
    <definedName name="주요물량비교">#N/A</definedName>
    <definedName name="주택사업본부" localSheetId="2">#REF!</definedName>
    <definedName name="주택사업본부" localSheetId="1">#REF!</definedName>
    <definedName name="주택사업본부">#REF!</definedName>
    <definedName name="중기" localSheetId="2">#REF!</definedName>
    <definedName name="중기" localSheetId="1">#REF!</definedName>
    <definedName name="중기">#REF!</definedName>
    <definedName name="집계SHEET" localSheetId="2">[169]당초!#REF!</definedName>
    <definedName name="집계SHEET" localSheetId="1">[169]당초!#REF!</definedName>
    <definedName name="집계SHEET">[169]당초!#REF!</definedName>
    <definedName name="철구사업본부" localSheetId="2">#REF!</definedName>
    <definedName name="철구사업본부" localSheetId="1">#REF!</definedName>
    <definedName name="철구사업본부">#REF!</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2" hidden="1">{"'Sheet1'!$L$16"}</definedName>
    <definedName name="추" localSheetId="1" hidden="1">{"'Sheet1'!$L$16"}</definedName>
    <definedName name="추" hidden="1">{"'Sheet1'!$L$16"}</definedName>
    <definedName name="추가분" localSheetId="2" hidden="1">{"'장비'!$A$3:$M$12"}</definedName>
    <definedName name="추가분" localSheetId="1" hidden="1">{"'장비'!$A$3:$M$12"}</definedName>
    <definedName name="추가분" hidden="1">{"'장비'!$A$3:$M$12"}</definedName>
    <definedName name="토목" localSheetId="2">#REF!</definedName>
    <definedName name="토목" localSheetId="1">#REF!</definedName>
    <definedName name="토목">#REF!</definedName>
    <definedName name="토목변경" localSheetId="2" hidden="1">{"'장비'!$A$3:$M$12"}</definedName>
    <definedName name="토목변경" localSheetId="1" hidden="1">{"'장비'!$A$3:$M$12"}</definedName>
    <definedName name="토목변경" hidden="1">{"'장비'!$A$3:$M$12"}</definedName>
    <definedName name="토목실행예산" localSheetId="2" hidden="1">{"'장비'!$A$3:$M$12"}</definedName>
    <definedName name="토목실행예산" localSheetId="1" hidden="1">{"'장비'!$A$3:$M$12"}</definedName>
    <definedName name="토목실행예산" hidden="1">{"'장비'!$A$3:$M$12"}</definedName>
    <definedName name="토목조정분" localSheetId="2" hidden="1">{"'장비'!$A$3:$M$12"}</definedName>
    <definedName name="토목조정분" localSheetId="1" hidden="1">{"'장비'!$A$3:$M$12"}</definedName>
    <definedName name="토목조정분" hidden="1">{"'장비'!$A$3:$M$12"}</definedName>
    <definedName name="ㅎㅎㄹ" localSheetId="2" hidden="1">{"'장비'!$A$3:$M$12"}</definedName>
    <definedName name="ㅎㅎㄹ" localSheetId="1" hidden="1">{"'장비'!$A$3:$M$12"}</definedName>
    <definedName name="ㅎㅎㄹ" hidden="1">{"'장비'!$A$3:$M$12"}</definedName>
    <definedName name="ㅎㅎㅎ" localSheetId="2" hidden="1">#REF!</definedName>
    <definedName name="ㅎㅎㅎ" localSheetId="1" hidden="1">#REF!</definedName>
    <definedName name="ㅎㅎㅎ" hidden="1">#REF!</definedName>
    <definedName name="할" localSheetId="2" hidden="1">{"'Sheet1'!$L$16"}</definedName>
    <definedName name="할" localSheetId="1" hidden="1">{"'Sheet1'!$L$16"}</definedName>
    <definedName name="할" hidden="1">{"'Sheet1'!$L$16"}</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2" hidden="1">{"'Sheet1'!$L$16"}</definedName>
    <definedName name="항" localSheetId="1" hidden="1">{"'Sheet1'!$L$16"}</definedName>
    <definedName name="항" hidden="1">{"'Sheet1'!$L$16"}</definedName>
    <definedName name="현장" localSheetId="2" hidden="1">#REF!</definedName>
    <definedName name="현장" localSheetId="1" hidden="1">#REF!</definedName>
    <definedName name="현장" hidden="1">#REF!</definedName>
    <definedName name="현장관리비">#N/A</definedName>
    <definedName name="ㅑㅅ" localSheetId="2" hidden="1">{"'Sheet1'!$L$16"}</definedName>
    <definedName name="ㅑㅅ" localSheetId="1" hidden="1">{"'Sheet1'!$L$16"}</definedName>
    <definedName name="ㅑㅅ" hidden="1">{"'Sheet1'!$L$16"}</definedName>
    <definedName name="ㅗ감" localSheetId="2">#REF!</definedName>
    <definedName name="ㅗ감" localSheetId="1">#REF!</definedName>
    <definedName name="ㅗ감">#REF!</definedName>
    <definedName name="ㅗ로비ㅕㄱ" localSheetId="2">#REF!</definedName>
    <definedName name="ㅗ로비ㅕㄱ" localSheetId="1">#REF!</definedName>
    <definedName name="ㅗ로비ㅕㄱ">#REF!</definedName>
    <definedName name="ㅘ" localSheetId="2" hidden="1">{"'Sheet1'!$L$16"}</definedName>
    <definedName name="ㅘ" localSheetId="1" hidden="1">{"'Sheet1'!$L$16"}</definedName>
    <definedName name="ㅘ" hidden="1">{"'Sheet1'!$L$16"}</definedName>
    <definedName name="中操ｹｰﾌﾞﾙ処理室" localSheetId="2">#REF!</definedName>
    <definedName name="中操ｹｰﾌﾞﾙ処理室" localSheetId="1">#REF!</definedName>
    <definedName name="中操ｹｰﾌﾞﾙ処理室">#REF!</definedName>
    <definedName name="合計" localSheetId="2">#REF!</definedName>
    <definedName name="合計" localSheetId="1">#REF!</definedName>
    <definedName name="合計">#REF!</definedName>
    <definedName name="小計" localSheetId="2">#REF!</definedName>
    <definedName name="小計" localSheetId="1">#REF!</definedName>
    <definedName name="小計">#REF!</definedName>
    <definedName name="材料費" localSheetId="2">#REF!</definedName>
    <definedName name="材料費" localSheetId="1">#REF!</definedName>
    <definedName name="材料費">#REF!</definedName>
    <definedName name="直接経費" localSheetId="2">#REF!</definedName>
    <definedName name="直接経費" localSheetId="1">#REF!</definedName>
    <definedName name="直接経費">#REF!</definedName>
    <definedName name="間接費" localSheetId="2">#REF!</definedName>
    <definedName name="間接費" localSheetId="1">#REF!</definedName>
    <definedName name="間接費">#REF!</definedName>
  </definedNames>
  <calcPr calcId="152511"/>
</workbook>
</file>

<file path=xl/calcChain.xml><?xml version="1.0" encoding="utf-8"?>
<calcChain xmlns="http://schemas.openxmlformats.org/spreadsheetml/2006/main">
  <c r="L24" i="7" l="1"/>
  <c r="L17" i="7"/>
  <c r="L26" i="7"/>
  <c r="L6" i="7"/>
  <c r="L8" i="7"/>
  <c r="E5" i="7"/>
  <c r="L21" i="7"/>
  <c r="L15" i="7"/>
  <c r="G9" i="10"/>
  <c r="E9" i="10"/>
  <c r="D9" i="10"/>
  <c r="A134" i="10"/>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27" i="10"/>
  <c r="A128" i="10" s="1"/>
  <c r="A129" i="10" s="1"/>
  <c r="A130" i="10" s="1"/>
  <c r="A119" i="10"/>
  <c r="A120" i="10" s="1"/>
  <c r="A121" i="10" s="1"/>
  <c r="A122" i="10" s="1"/>
  <c r="A123" i="10" s="1"/>
  <c r="A118" i="10"/>
  <c r="A108" i="10"/>
  <c r="A109" i="10" s="1"/>
  <c r="A110" i="10" s="1"/>
  <c r="A111" i="10" s="1"/>
  <c r="A112" i="10" s="1"/>
  <c r="A113" i="10" s="1"/>
  <c r="A114" i="10" s="1"/>
  <c r="A78" i="10"/>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68" i="10"/>
  <c r="A69" i="10" s="1"/>
  <c r="A70" i="10" s="1"/>
  <c r="A71" i="10" s="1"/>
  <c r="A72" i="10" s="1"/>
  <c r="A73" i="10" s="1"/>
  <c r="A74" i="10" s="1"/>
  <c r="A33" i="10"/>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24" i="10"/>
  <c r="A25" i="10" s="1"/>
  <c r="A26" i="10" s="1"/>
  <c r="A27" i="10" s="1"/>
  <c r="A28" i="10" s="1"/>
  <c r="A29" i="10" s="1"/>
  <c r="A23" i="10"/>
  <c r="G12" i="10"/>
  <c r="G11" i="10"/>
  <c r="G10" i="10"/>
  <c r="A10" i="10"/>
  <c r="A11" i="10" s="1"/>
  <c r="A12" i="10" s="1"/>
  <c r="A13" i="10" s="1"/>
  <c r="A14" i="10" s="1"/>
  <c r="A15" i="10" s="1"/>
  <c r="A16" i="10" s="1"/>
  <c r="A17" i="10" s="1"/>
  <c r="A18" i="10" s="1"/>
  <c r="G69" i="8"/>
  <c r="E69" i="8"/>
  <c r="M10" i="8"/>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M33" i="8" s="1"/>
  <c r="M34" i="8" s="1"/>
  <c r="M35" i="8" s="1"/>
  <c r="M36" i="8" s="1"/>
  <c r="M37" i="8" s="1"/>
  <c r="M38" i="8" s="1"/>
  <c r="M39" i="8" s="1"/>
  <c r="M40" i="8" s="1"/>
  <c r="M41" i="8" s="1"/>
  <c r="M42" i="8" s="1"/>
  <c r="M43" i="8" s="1"/>
  <c r="M44" i="8" s="1"/>
  <c r="M45" i="8" s="1"/>
  <c r="M46" i="8" s="1"/>
  <c r="M47" i="8" s="1"/>
  <c r="M48" i="8" s="1"/>
  <c r="M49" i="8" s="1"/>
  <c r="M50" i="8" s="1"/>
  <c r="M51" i="8" s="1"/>
  <c r="M52" i="8" s="1"/>
  <c r="M53" i="8" s="1"/>
  <c r="M54" i="8" s="1"/>
  <c r="M55" i="8" s="1"/>
  <c r="M9" i="8"/>
  <c r="M8" i="8"/>
  <c r="A53" i="8"/>
  <c r="A54" i="8" s="1"/>
  <c r="A55" i="8" s="1"/>
  <c r="A46" i="8"/>
  <c r="A47" i="8" s="1"/>
  <c r="A48" i="8" s="1"/>
  <c r="A49" i="8" s="1"/>
  <c r="A50" i="8" s="1"/>
  <c r="A51" i="8" s="1"/>
  <c r="A52" i="8" s="1"/>
  <c r="A44" i="8"/>
  <c r="A45" i="8"/>
  <c r="A10" i="8" l="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9" i="8"/>
  <c r="K27" i="7" l="1"/>
  <c r="G201" i="2" l="1"/>
  <c r="T18" i="3"/>
  <c r="E411" i="6" l="1"/>
  <c r="E178" i="5" l="1"/>
  <c r="F14" i="1" l="1"/>
  <c r="F15" i="1"/>
  <c r="F16" i="1"/>
  <c r="F17" i="1"/>
  <c r="F18" i="1"/>
  <c r="F19" i="1"/>
  <c r="F20" i="1"/>
  <c r="F21" i="1"/>
  <c r="F13" i="1"/>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B241" i="4" l="1"/>
  <c r="B242" i="4" s="1"/>
  <c r="B243" i="4" s="1"/>
  <c r="B244" i="4" s="1"/>
  <c r="B245" i="4" s="1"/>
  <c r="B246" i="4" s="1"/>
  <c r="B247" i="4" s="1"/>
  <c r="B248" i="4" s="1"/>
  <c r="B249" i="4" s="1"/>
  <c r="B250" i="4" s="1"/>
  <c r="B251" i="4" s="1"/>
  <c r="B252" i="4" s="1"/>
  <c r="B253" i="4" s="1"/>
  <c r="B254" i="4" s="1"/>
  <c r="B255" i="4" s="1"/>
  <c r="B256" i="4" s="1"/>
  <c r="B257" i="4" s="1"/>
  <c r="B258" i="4" s="1"/>
  <c r="B259" i="4" s="1"/>
  <c r="B260" i="4" s="1"/>
  <c r="B208" i="4"/>
  <c r="B209" i="4" s="1"/>
  <c r="B210" i="4" s="1"/>
  <c r="B211" i="4" s="1"/>
  <c r="B212" i="4" s="1"/>
  <c r="B213" i="4" s="1"/>
  <c r="B214" i="4" s="1"/>
  <c r="B215" i="4" s="1"/>
  <c r="B216" i="4" s="1"/>
  <c r="B217" i="4" s="1"/>
  <c r="B218" i="4" s="1"/>
  <c r="B219" i="4" s="1"/>
  <c r="B220" i="4" s="1"/>
  <c r="B221" i="4" s="1"/>
  <c r="B222" i="4" s="1"/>
  <c r="B223" i="4" s="1"/>
  <c r="B224" i="4" s="1"/>
  <c r="B225" i="4" s="1"/>
  <c r="B226" i="4" s="1"/>
  <c r="B227" i="4" s="1"/>
  <c r="B167" i="4"/>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24" i="4"/>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23" i="4"/>
  <c r="B89" i="4"/>
  <c r="B90" i="4" s="1"/>
  <c r="B91" i="4" s="1"/>
  <c r="B92" i="4" s="1"/>
  <c r="B93" i="4" s="1"/>
  <c r="B94" i="4" s="1"/>
  <c r="B95" i="4" s="1"/>
  <c r="B96" i="4" s="1"/>
  <c r="B97" i="4" s="1"/>
  <c r="B98" i="4" s="1"/>
  <c r="B99" i="4" s="1"/>
  <c r="B100" i="4" s="1"/>
  <c r="B101" i="4" s="1"/>
  <c r="B102" i="4" s="1"/>
  <c r="B103" i="4" s="1"/>
  <c r="B104" i="4" s="1"/>
  <c r="B105" i="4" s="1"/>
  <c r="B106" i="4" s="1"/>
  <c r="B107" i="4" s="1"/>
  <c r="B108" i="4" s="1"/>
  <c r="B109" i="4" s="1"/>
  <c r="B44" i="4"/>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11" i="4"/>
  <c r="B12" i="4" s="1"/>
  <c r="B13" i="4" s="1"/>
  <c r="B14" i="4" s="1"/>
  <c r="B15" i="4" s="1"/>
  <c r="B16" i="4" s="1"/>
  <c r="B17" i="4" s="1"/>
  <c r="B18" i="4" s="1"/>
  <c r="B19" i="4" s="1"/>
  <c r="B20" i="4" s="1"/>
  <c r="B21" i="4" s="1"/>
  <c r="B22" i="4" s="1"/>
  <c r="B23" i="4" s="1"/>
  <c r="B24" i="4" s="1"/>
  <c r="B25" i="4" s="1"/>
  <c r="B26" i="4" s="1"/>
  <c r="B27" i="4" s="1"/>
  <c r="B28" i="4" s="1"/>
  <c r="D16" i="3" l="1"/>
  <c r="G10" i="3"/>
  <c r="G11" i="3"/>
  <c r="G12" i="3"/>
  <c r="G13" i="3"/>
  <c r="G14" i="3"/>
  <c r="G15" i="3"/>
  <c r="G9" i="3"/>
  <c r="F9" i="3"/>
  <c r="G19" i="2"/>
  <c r="Q154" i="3"/>
  <c r="P154" i="3"/>
  <c r="O154" i="3"/>
  <c r="Q153" i="3"/>
  <c r="P153" i="3"/>
  <c r="O153" i="3"/>
  <c r="Q152" i="3"/>
  <c r="P152" i="3"/>
  <c r="O152" i="3"/>
  <c r="P151" i="3"/>
  <c r="L151" i="3"/>
  <c r="K151" i="3"/>
  <c r="O151" i="3" s="1"/>
  <c r="Q151" i="3" s="1"/>
  <c r="P150" i="3"/>
  <c r="L150" i="3"/>
  <c r="O150" i="3" s="1"/>
  <c r="Q150" i="3" s="1"/>
  <c r="K150" i="3"/>
  <c r="P149" i="3"/>
  <c r="L149" i="3"/>
  <c r="K149" i="3"/>
  <c r="O149" i="3" s="1"/>
  <c r="Q149" i="3" s="1"/>
  <c r="P148" i="3"/>
  <c r="L148" i="3"/>
  <c r="O148" i="3" s="1"/>
  <c r="Q148" i="3" s="1"/>
  <c r="K148" i="3"/>
  <c r="P147" i="3"/>
  <c r="L147" i="3"/>
  <c r="K147" i="3"/>
  <c r="O147" i="3" s="1"/>
  <c r="Q147" i="3" s="1"/>
  <c r="P146" i="3"/>
  <c r="O146" i="3"/>
  <c r="Q146" i="3" s="1"/>
  <c r="P145" i="3"/>
  <c r="L145" i="3"/>
  <c r="O145" i="3" s="1"/>
  <c r="Q145" i="3" s="1"/>
  <c r="K145" i="3"/>
  <c r="P144" i="3"/>
  <c r="L144" i="3"/>
  <c r="K144" i="3"/>
  <c r="O144" i="3" s="1"/>
  <c r="Q144" i="3" s="1"/>
  <c r="P143" i="3"/>
  <c r="O143" i="3"/>
  <c r="Q143" i="3" s="1"/>
  <c r="P142" i="3"/>
  <c r="O142" i="3"/>
  <c r="Q142" i="3" s="1"/>
  <c r="P141" i="3"/>
  <c r="O141" i="3"/>
  <c r="Q141" i="3" s="1"/>
  <c r="P140" i="3"/>
  <c r="O140" i="3"/>
  <c r="Q140" i="3" s="1"/>
  <c r="P139" i="3"/>
  <c r="O139" i="3"/>
  <c r="Q139" i="3" s="1"/>
  <c r="P138" i="3"/>
  <c r="O138" i="3"/>
  <c r="Q138" i="3" s="1"/>
  <c r="A138" i="3"/>
  <c r="A139" i="3" s="1"/>
  <c r="A140" i="3" s="1"/>
  <c r="A141" i="3" s="1"/>
  <c r="A142" i="3" s="1"/>
  <c r="A143" i="3" s="1"/>
  <c r="A144" i="3" s="1"/>
  <c r="A145" i="3" s="1"/>
  <c r="A146" i="3" s="1"/>
  <c r="A147" i="3" s="1"/>
  <c r="A148" i="3" s="1"/>
  <c r="A149" i="3" s="1"/>
  <c r="A150" i="3" s="1"/>
  <c r="A151" i="3" s="1"/>
  <c r="A152" i="3" s="1"/>
  <c r="A153" i="3" s="1"/>
  <c r="A154" i="3" s="1"/>
  <c r="P137" i="3"/>
  <c r="O137" i="3"/>
  <c r="Q137" i="3" s="1"/>
  <c r="P136" i="3"/>
  <c r="K136" i="3"/>
  <c r="O136" i="3" s="1"/>
  <c r="Q136" i="3" s="1"/>
  <c r="P135" i="3"/>
  <c r="O135" i="3"/>
  <c r="Q135" i="3" s="1"/>
  <c r="L135" i="3"/>
  <c r="K135" i="3"/>
  <c r="A135" i="3"/>
  <c r="A136" i="3" s="1"/>
  <c r="A137" i="3" s="1"/>
  <c r="P134" i="3"/>
  <c r="L134" i="3"/>
  <c r="K134" i="3"/>
  <c r="A134" i="3"/>
  <c r="P133" i="3"/>
  <c r="O133" i="3"/>
  <c r="Q133" i="3" s="1"/>
  <c r="L133" i="3"/>
  <c r="K133" i="3"/>
  <c r="Q130" i="3"/>
  <c r="P130" i="3"/>
  <c r="O130" i="3"/>
  <c r="Q129" i="3"/>
  <c r="P129" i="3"/>
  <c r="O129" i="3"/>
  <c r="Q128" i="3"/>
  <c r="P128" i="3"/>
  <c r="O128" i="3"/>
  <c r="Q127" i="3"/>
  <c r="P127" i="3"/>
  <c r="O127" i="3"/>
  <c r="A127" i="3"/>
  <c r="A128" i="3" s="1"/>
  <c r="A129" i="3" s="1"/>
  <c r="A130" i="3" s="1"/>
  <c r="Q126" i="3"/>
  <c r="P126" i="3"/>
  <c r="O126" i="3"/>
  <c r="P123" i="3"/>
  <c r="O123" i="3"/>
  <c r="Q123" i="3" s="1"/>
  <c r="P122" i="3"/>
  <c r="O122" i="3"/>
  <c r="Q122" i="3" s="1"/>
  <c r="P121" i="3"/>
  <c r="O121" i="3"/>
  <c r="Q121" i="3" s="1"/>
  <c r="P120" i="3"/>
  <c r="O120" i="3"/>
  <c r="Q120" i="3" s="1"/>
  <c r="P119" i="3"/>
  <c r="O119" i="3"/>
  <c r="Q119" i="3" s="1"/>
  <c r="A119" i="3"/>
  <c r="A120" i="3" s="1"/>
  <c r="A121" i="3" s="1"/>
  <c r="A122" i="3" s="1"/>
  <c r="A123" i="3" s="1"/>
  <c r="P118" i="3"/>
  <c r="O118" i="3"/>
  <c r="Q118" i="3" s="1"/>
  <c r="A118" i="3"/>
  <c r="P117" i="3"/>
  <c r="O117" i="3"/>
  <c r="Q117" i="3" s="1"/>
  <c r="P114" i="3"/>
  <c r="O114" i="3"/>
  <c r="Q114" i="3" s="1"/>
  <c r="P113" i="3"/>
  <c r="O113" i="3"/>
  <c r="Q113" i="3" s="1"/>
  <c r="P112" i="3"/>
  <c r="O112" i="3"/>
  <c r="Q112" i="3" s="1"/>
  <c r="P111" i="3"/>
  <c r="O111" i="3"/>
  <c r="Q111" i="3" s="1"/>
  <c r="P110" i="3"/>
  <c r="O110" i="3"/>
  <c r="Q110" i="3" s="1"/>
  <c r="P109" i="3"/>
  <c r="O109" i="3"/>
  <c r="Q109" i="3" s="1"/>
  <c r="A109" i="3"/>
  <c r="A110" i="3" s="1"/>
  <c r="A111" i="3" s="1"/>
  <c r="A112" i="3" s="1"/>
  <c r="A113" i="3" s="1"/>
  <c r="A114" i="3" s="1"/>
  <c r="P108" i="3"/>
  <c r="O108" i="3"/>
  <c r="Q108" i="3" s="1"/>
  <c r="A108" i="3"/>
  <c r="P107" i="3"/>
  <c r="O107" i="3"/>
  <c r="Q107" i="3" s="1"/>
  <c r="Q104" i="3"/>
  <c r="P104" i="3"/>
  <c r="O104" i="3"/>
  <c r="P103" i="3"/>
  <c r="O103" i="3"/>
  <c r="Q103" i="3" s="1"/>
  <c r="Q102" i="3"/>
  <c r="P102" i="3"/>
  <c r="O102" i="3"/>
  <c r="P101" i="3"/>
  <c r="O101" i="3"/>
  <c r="Q101" i="3" s="1"/>
  <c r="P100" i="3"/>
  <c r="O100" i="3"/>
  <c r="Q100" i="3" s="1"/>
  <c r="P99" i="3"/>
  <c r="O99" i="3"/>
  <c r="Q99" i="3" s="1"/>
  <c r="Q98" i="3"/>
  <c r="P98" i="3"/>
  <c r="O98" i="3"/>
  <c r="P97" i="3"/>
  <c r="O97" i="3"/>
  <c r="Q97" i="3" s="1"/>
  <c r="Q96" i="3"/>
  <c r="P96" i="3"/>
  <c r="O96" i="3"/>
  <c r="P95" i="3"/>
  <c r="O95" i="3"/>
  <c r="Q95" i="3" s="1"/>
  <c r="Q94" i="3"/>
  <c r="P94" i="3"/>
  <c r="O94" i="3"/>
  <c r="P93" i="3"/>
  <c r="O93" i="3"/>
  <c r="Q93" i="3" s="1"/>
  <c r="P92" i="3"/>
  <c r="O92" i="3"/>
  <c r="Q92" i="3" s="1"/>
  <c r="P91" i="3"/>
  <c r="O91" i="3"/>
  <c r="Q91" i="3" s="1"/>
  <c r="Q90" i="3"/>
  <c r="P90" i="3"/>
  <c r="O90" i="3"/>
  <c r="P89" i="3"/>
  <c r="O89" i="3"/>
  <c r="Q89" i="3" s="1"/>
  <c r="Q88" i="3"/>
  <c r="P88" i="3"/>
  <c r="O88" i="3"/>
  <c r="P87" i="3"/>
  <c r="O87" i="3"/>
  <c r="Q87" i="3" s="1"/>
  <c r="Q86" i="3"/>
  <c r="P86" i="3"/>
  <c r="O86" i="3"/>
  <c r="P85" i="3"/>
  <c r="O85" i="3"/>
  <c r="Q85" i="3" s="1"/>
  <c r="P84" i="3"/>
  <c r="O84" i="3"/>
  <c r="Q84" i="3" s="1"/>
  <c r="P83" i="3"/>
  <c r="O83" i="3"/>
  <c r="Q83" i="3" s="1"/>
  <c r="Q82" i="3"/>
  <c r="P82" i="3"/>
  <c r="O82" i="3"/>
  <c r="P81" i="3"/>
  <c r="O81" i="3"/>
  <c r="Q81" i="3" s="1"/>
  <c r="Q80" i="3"/>
  <c r="P80" i="3"/>
  <c r="O80" i="3"/>
  <c r="A80" i="3"/>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P79" i="3"/>
  <c r="O79" i="3"/>
  <c r="Q79" i="3" s="1"/>
  <c r="Q78" i="3"/>
  <c r="P78" i="3"/>
  <c r="O78" i="3"/>
  <c r="A78" i="3"/>
  <c r="A79" i="3" s="1"/>
  <c r="P77" i="3"/>
  <c r="O77" i="3"/>
  <c r="Q77" i="3" s="1"/>
  <c r="P74" i="3"/>
  <c r="O74" i="3"/>
  <c r="Q74" i="3" s="1"/>
  <c r="Q73" i="3"/>
  <c r="P73" i="3"/>
  <c r="O73" i="3"/>
  <c r="P72" i="3"/>
  <c r="O72" i="3"/>
  <c r="Q72" i="3" s="1"/>
  <c r="Q71" i="3"/>
  <c r="P71" i="3"/>
  <c r="O71" i="3"/>
  <c r="P70" i="3"/>
  <c r="O70" i="3"/>
  <c r="Q70" i="3" s="1"/>
  <c r="Q69" i="3"/>
  <c r="P69" i="3"/>
  <c r="O69" i="3"/>
  <c r="P68" i="3"/>
  <c r="O68" i="3"/>
  <c r="Q68" i="3" s="1"/>
  <c r="A68" i="3"/>
  <c r="A69" i="3" s="1"/>
  <c r="A70" i="3" s="1"/>
  <c r="A71" i="3" s="1"/>
  <c r="A72" i="3" s="1"/>
  <c r="A73" i="3" s="1"/>
  <c r="A74" i="3" s="1"/>
  <c r="Q67" i="3"/>
  <c r="P67" i="3"/>
  <c r="O67" i="3"/>
  <c r="Q66" i="3"/>
  <c r="P64" i="3"/>
  <c r="O64" i="3"/>
  <c r="Q64" i="3" s="1"/>
  <c r="Q63" i="3"/>
  <c r="P63" i="3"/>
  <c r="O63" i="3"/>
  <c r="P62" i="3"/>
  <c r="O62" i="3"/>
  <c r="Q62" i="3" s="1"/>
  <c r="Q61" i="3"/>
  <c r="P61" i="3"/>
  <c r="O61" i="3"/>
  <c r="P60" i="3"/>
  <c r="O60" i="3"/>
  <c r="Q60" i="3" s="1"/>
  <c r="Q59" i="3"/>
  <c r="P59" i="3"/>
  <c r="O59" i="3"/>
  <c r="P58" i="3"/>
  <c r="O58" i="3"/>
  <c r="Q58" i="3" s="1"/>
  <c r="Q57" i="3"/>
  <c r="P57" i="3"/>
  <c r="O57" i="3"/>
  <c r="P56" i="3"/>
  <c r="O56" i="3"/>
  <c r="Q56" i="3" s="1"/>
  <c r="Q55" i="3"/>
  <c r="P55" i="3"/>
  <c r="O55" i="3"/>
  <c r="P54" i="3"/>
  <c r="O54" i="3"/>
  <c r="Q54" i="3" s="1"/>
  <c r="Q53" i="3"/>
  <c r="P53" i="3"/>
  <c r="O53" i="3"/>
  <c r="P52" i="3"/>
  <c r="O52" i="3"/>
  <c r="Q52" i="3" s="1"/>
  <c r="Q51" i="3"/>
  <c r="P51" i="3"/>
  <c r="O51" i="3"/>
  <c r="P50" i="3"/>
  <c r="O50" i="3"/>
  <c r="Q50" i="3" s="1"/>
  <c r="Q49" i="3"/>
  <c r="P49" i="3"/>
  <c r="O49" i="3"/>
  <c r="P48" i="3"/>
  <c r="O48" i="3"/>
  <c r="Q48" i="3" s="1"/>
  <c r="Q47" i="3"/>
  <c r="P47" i="3"/>
  <c r="O47" i="3"/>
  <c r="P46" i="3"/>
  <c r="O46" i="3"/>
  <c r="Q46" i="3" s="1"/>
  <c r="Q45" i="3"/>
  <c r="P45" i="3"/>
  <c r="O45" i="3"/>
  <c r="P44" i="3"/>
  <c r="O44" i="3"/>
  <c r="Q44" i="3" s="1"/>
  <c r="Q43" i="3"/>
  <c r="P43" i="3"/>
  <c r="O43" i="3"/>
  <c r="P42" i="3"/>
  <c r="O42" i="3"/>
  <c r="Q42" i="3" s="1"/>
  <c r="Q41" i="3"/>
  <c r="P41" i="3"/>
  <c r="O41" i="3"/>
  <c r="P40" i="3"/>
  <c r="O40" i="3"/>
  <c r="Q40" i="3" s="1"/>
  <c r="Q39" i="3"/>
  <c r="P39" i="3"/>
  <c r="O39" i="3"/>
  <c r="P38" i="3"/>
  <c r="O38" i="3"/>
  <c r="Q38" i="3" s="1"/>
  <c r="Q37" i="3"/>
  <c r="P37" i="3"/>
  <c r="O37" i="3"/>
  <c r="P36" i="3"/>
  <c r="O36" i="3"/>
  <c r="Q36" i="3" s="1"/>
  <c r="Q35" i="3"/>
  <c r="P35" i="3"/>
  <c r="O35" i="3"/>
  <c r="P34" i="3"/>
  <c r="O34" i="3"/>
  <c r="Q34" i="3" s="1"/>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Q33" i="3"/>
  <c r="P33" i="3"/>
  <c r="O33" i="3"/>
  <c r="A33" i="3"/>
  <c r="P32" i="3"/>
  <c r="O32" i="3"/>
  <c r="Q32" i="3" s="1"/>
  <c r="Q31" i="3"/>
  <c r="Q29" i="3"/>
  <c r="P29" i="3"/>
  <c r="O29" i="3"/>
  <c r="P28" i="3"/>
  <c r="O28" i="3"/>
  <c r="Q28" i="3" s="1"/>
  <c r="A28" i="3"/>
  <c r="A29" i="3" s="1"/>
  <c r="Q27" i="3"/>
  <c r="P27" i="3"/>
  <c r="O27" i="3"/>
  <c r="P26" i="3"/>
  <c r="O26" i="3"/>
  <c r="Q26" i="3" s="1"/>
  <c r="A26" i="3"/>
  <c r="A27" i="3" s="1"/>
  <c r="Q25" i="3"/>
  <c r="P25" i="3"/>
  <c r="O25" i="3"/>
  <c r="P24" i="3"/>
  <c r="O24" i="3"/>
  <c r="Q24" i="3" s="1"/>
  <c r="A24" i="3"/>
  <c r="A25" i="3" s="1"/>
  <c r="Q23" i="3"/>
  <c r="P23" i="3"/>
  <c r="O23" i="3"/>
  <c r="A23" i="3"/>
  <c r="P22" i="3"/>
  <c r="O22" i="3"/>
  <c r="Q22" i="3" s="1"/>
  <c r="Q21" i="3"/>
  <c r="O21" i="3"/>
  <c r="P18" i="3"/>
  <c r="O18" i="3"/>
  <c r="Q18" i="3" s="1"/>
  <c r="Q17" i="3"/>
  <c r="P17" i="3"/>
  <c r="O17" i="3"/>
  <c r="P16" i="3"/>
  <c r="O16" i="3"/>
  <c r="Q16" i="3" s="1"/>
  <c r="P15" i="3"/>
  <c r="O15" i="3"/>
  <c r="P14" i="3"/>
  <c r="O14" i="3"/>
  <c r="P13" i="3"/>
  <c r="O13" i="3"/>
  <c r="P12" i="3"/>
  <c r="O12" i="3"/>
  <c r="P11" i="3"/>
  <c r="O11" i="3"/>
  <c r="P10" i="3"/>
  <c r="O10" i="3"/>
  <c r="A10" i="3"/>
  <c r="A11" i="3" s="1"/>
  <c r="A12" i="3" s="1"/>
  <c r="A13" i="3" s="1"/>
  <c r="A14" i="3" s="1"/>
  <c r="A15" i="3" s="1"/>
  <c r="A16" i="3" s="1"/>
  <c r="A17" i="3" s="1"/>
  <c r="A18" i="3" s="1"/>
  <c r="P9" i="3"/>
  <c r="O9" i="3"/>
  <c r="E9" i="3"/>
  <c r="D9" i="3"/>
  <c r="D19" i="3" s="1"/>
  <c r="O134" i="3" l="1"/>
  <c r="Q134" i="3" s="1"/>
  <c r="E19" i="3"/>
  <c r="J208" i="2" l="1"/>
  <c r="L208" i="2" s="1"/>
  <c r="N208" i="2" s="1"/>
  <c r="P208" i="2" s="1"/>
  <c r="H208" i="2"/>
  <c r="F219" i="2"/>
  <c r="G219" i="2"/>
  <c r="E202" i="2" s="1"/>
  <c r="H219" i="2"/>
  <c r="E203" i="2" s="1"/>
  <c r="I219" i="2"/>
  <c r="E204" i="2" s="1"/>
  <c r="J219" i="2"/>
  <c r="E205" i="2" s="1"/>
  <c r="K219" i="2"/>
  <c r="E206" i="2" s="1"/>
  <c r="L219" i="2"/>
  <c r="E207" i="2" s="1"/>
  <c r="M219" i="2"/>
  <c r="E209" i="2" s="1"/>
  <c r="E219" i="2"/>
  <c r="E201" i="2" s="1"/>
  <c r="J205" i="2" l="1"/>
  <c r="L205" i="2" s="1"/>
  <c r="N205" i="2" s="1"/>
  <c r="P205" i="2" s="1"/>
  <c r="H205" i="2"/>
  <c r="Q13" i="3" s="1"/>
  <c r="J204" i="2"/>
  <c r="L204" i="2" s="1"/>
  <c r="N204" i="2" s="1"/>
  <c r="P204" i="2" s="1"/>
  <c r="H204" i="2"/>
  <c r="Q12" i="3" s="1"/>
  <c r="J203" i="2"/>
  <c r="L203" i="2" s="1"/>
  <c r="N203" i="2" s="1"/>
  <c r="P203" i="2" s="1"/>
  <c r="H203" i="2"/>
  <c r="Q11" i="3" s="1"/>
  <c r="J202" i="2"/>
  <c r="L202" i="2" s="1"/>
  <c r="N202" i="2" s="1"/>
  <c r="P202" i="2" s="1"/>
  <c r="H202" i="2"/>
  <c r="Q10" i="3" s="1"/>
  <c r="J201" i="2"/>
  <c r="H201" i="2"/>
  <c r="E210" i="2"/>
  <c r="J209" i="2"/>
  <c r="L209" i="2" s="1"/>
  <c r="N209" i="2" s="1"/>
  <c r="P209" i="2" s="1"/>
  <c r="H209" i="2"/>
  <c r="G16" i="3" s="1"/>
  <c r="H207" i="2"/>
  <c r="Q15" i="3" s="1"/>
  <c r="J207" i="2"/>
  <c r="L207" i="2" s="1"/>
  <c r="N207" i="2" s="1"/>
  <c r="P207" i="2" s="1"/>
  <c r="H206" i="2"/>
  <c r="Q14" i="3" s="1"/>
  <c r="J206" i="2"/>
  <c r="L206" i="2" s="1"/>
  <c r="N206" i="2" s="1"/>
  <c r="P206" i="2" s="1"/>
  <c r="N219" i="2"/>
  <c r="G192" i="2"/>
  <c r="L181" i="2"/>
  <c r="N181" i="2" s="1"/>
  <c r="L177" i="2"/>
  <c r="N177" i="2" s="1"/>
  <c r="L170" i="2"/>
  <c r="N170" i="2" s="1"/>
  <c r="L169" i="2"/>
  <c r="N169" i="2" s="1"/>
  <c r="L164" i="2"/>
  <c r="N164" i="2" s="1"/>
  <c r="L163" i="2"/>
  <c r="N163" i="2" s="1"/>
  <c r="L160" i="2"/>
  <c r="N160" i="2" s="1"/>
  <c r="L159" i="2"/>
  <c r="N159" i="2" s="1"/>
  <c r="L155" i="2"/>
  <c r="N155" i="2" s="1"/>
  <c r="L154" i="2"/>
  <c r="N154" i="2" s="1"/>
  <c r="L153" i="2"/>
  <c r="N153" i="2" s="1"/>
  <c r="L152" i="2"/>
  <c r="N152" i="2" s="1"/>
  <c r="L151" i="2"/>
  <c r="N151" i="2" s="1"/>
  <c r="L150" i="2"/>
  <c r="N150" i="2" s="1"/>
  <c r="L149" i="2"/>
  <c r="N149" i="2" s="1"/>
  <c r="L146" i="2"/>
  <c r="N146" i="2" s="1"/>
  <c r="L142" i="2"/>
  <c r="N142" i="2" s="1"/>
  <c r="L141" i="2"/>
  <c r="N141" i="2" s="1"/>
  <c r="L140" i="2"/>
  <c r="N140" i="2" s="1"/>
  <c r="L138" i="2"/>
  <c r="N138" i="2" s="1"/>
  <c r="L136" i="2"/>
  <c r="N136" i="2" s="1"/>
  <c r="L135" i="2"/>
  <c r="N135" i="2" s="1"/>
  <c r="L129" i="2"/>
  <c r="N129" i="2" s="1"/>
  <c r="L127" i="2"/>
  <c r="N127" i="2" s="1"/>
  <c r="L126" i="2"/>
  <c r="N126" i="2" s="1"/>
  <c r="L113" i="2"/>
  <c r="N113" i="2" s="1"/>
  <c r="M105" i="2"/>
  <c r="L105" i="2"/>
  <c r="M99" i="2"/>
  <c r="L99" i="2"/>
  <c r="M92" i="2"/>
  <c r="L92" i="2"/>
  <c r="Q88" i="2"/>
  <c r="L88" i="2"/>
  <c r="N88" i="2" s="1"/>
  <c r="Q86" i="2"/>
  <c r="L86" i="2"/>
  <c r="N86" i="2" s="1"/>
  <c r="Q85" i="2"/>
  <c r="L85" i="2"/>
  <c r="N85" i="2" s="1"/>
  <c r="Q84" i="2"/>
  <c r="L84" i="2"/>
  <c r="N84" i="2" s="1"/>
  <c r="M82" i="2"/>
  <c r="L82" i="2"/>
  <c r="M81" i="2"/>
  <c r="L81" i="2"/>
  <c r="M80" i="2"/>
  <c r="L80" i="2"/>
  <c r="M79" i="2"/>
  <c r="L79" i="2"/>
  <c r="M78" i="2"/>
  <c r="L78" i="2"/>
  <c r="M76" i="2"/>
  <c r="L76" i="2"/>
  <c r="M70" i="2"/>
  <c r="L70" i="2"/>
  <c r="M69" i="2"/>
  <c r="L69" i="2"/>
  <c r="M67" i="2"/>
  <c r="L67" i="2"/>
  <c r="M63" i="2"/>
  <c r="L63" i="2"/>
  <c r="M51" i="2"/>
  <c r="L51" i="2"/>
  <c r="M50" i="2"/>
  <c r="L50" i="2"/>
  <c r="Q47" i="2"/>
  <c r="N47" i="2"/>
  <c r="M46" i="2"/>
  <c r="L46" i="2"/>
  <c r="M45" i="2"/>
  <c r="L45" i="2"/>
  <c r="Q42" i="2"/>
  <c r="M42" i="2"/>
  <c r="L42" i="2"/>
  <c r="M41" i="2"/>
  <c r="L41" i="2"/>
  <c r="M40" i="2"/>
  <c r="L40" i="2"/>
  <c r="Q39" i="2"/>
  <c r="N39" i="2"/>
  <c r="M35" i="2"/>
  <c r="L35" i="2"/>
  <c r="M34" i="2"/>
  <c r="L34" i="2"/>
  <c r="M33" i="2"/>
  <c r="L33" i="2"/>
  <c r="Q32" i="2"/>
  <c r="N32" i="2"/>
  <c r="Q30" i="2"/>
  <c r="N30" i="2"/>
  <c r="Q29" i="2"/>
  <c r="N29" i="2"/>
  <c r="Q23" i="2"/>
  <c r="N23" i="2"/>
  <c r="M21" i="2"/>
  <c r="L21" i="2"/>
  <c r="Q17" i="2"/>
  <c r="N17" i="2"/>
  <c r="N21" i="2" l="1"/>
  <c r="N51" i="2"/>
  <c r="N33" i="2"/>
  <c r="N40" i="2"/>
  <c r="N46" i="2"/>
  <c r="N76" i="2"/>
  <c r="N50" i="2"/>
  <c r="N45" i="2"/>
  <c r="N99" i="2"/>
  <c r="N34" i="2"/>
  <c r="N67" i="2"/>
  <c r="N78" i="2"/>
  <c r="N82" i="2"/>
  <c r="G19" i="3"/>
  <c r="T17" i="3"/>
  <c r="N80" i="2"/>
  <c r="N35" i="2"/>
  <c r="Q9" i="3"/>
  <c r="H210" i="2"/>
  <c r="L201" i="2"/>
  <c r="J210" i="2"/>
  <c r="N81" i="2"/>
  <c r="N63" i="2"/>
  <c r="N42" i="2"/>
  <c r="N69" i="2"/>
  <c r="N79" i="2"/>
  <c r="N105" i="2"/>
  <c r="Q192" i="2"/>
  <c r="N70" i="2"/>
  <c r="N41" i="2"/>
  <c r="N92" i="2"/>
  <c r="N201" i="2" l="1"/>
  <c r="L210" i="2"/>
  <c r="P201" i="2" l="1"/>
  <c r="P210" i="2" s="1"/>
  <c r="N210" i="2"/>
</calcChain>
</file>

<file path=xl/sharedStrings.xml><?xml version="1.0" encoding="utf-8"?>
<sst xmlns="http://schemas.openxmlformats.org/spreadsheetml/2006/main" count="5901" uniqueCount="2060">
  <si>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</si>
  <si>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</si>
  <si>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</si>
  <si>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</si>
  <si>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</si>
  <si>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</si>
  <si>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:brahapur</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</si>
  <si>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</si>
  <si>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</si>
  <si>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</si>
  <si>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</si>
  <si>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</si>
  <si>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</si>
  <si>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</si>
  <si>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</si>
  <si>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</si>
  <si>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</si>
  <si>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</si>
  <si>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</si>
  <si>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</si>
  <si>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</si>
  <si>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</si>
  <si>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</si>
  <si>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</si>
  <si>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</si>
  <si>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</si>
  <si>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</si>
  <si>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</si>
  <si>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</si>
  <si>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</si>
  <si>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</si>
  <si>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</si>
  <si>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j167</t>
  </si>
  <si>
    <t>j229</t>
  </si>
  <si>
    <t>j216</t>
  </si>
  <si>
    <t>j41</t>
  </si>
  <si>
    <t>j50</t>
  </si>
  <si>
    <t>B.T</t>
  </si>
  <si>
    <t>Done</t>
  </si>
  <si>
    <t>j111</t>
  </si>
  <si>
    <t>j7</t>
  </si>
  <si>
    <t>j1</t>
  </si>
  <si>
    <t>b.t crossing</t>
  </si>
  <si>
    <t>j6</t>
  </si>
  <si>
    <t>j159</t>
  </si>
  <si>
    <t>j115</t>
  </si>
  <si>
    <t>j101</t>
  </si>
  <si>
    <t>j93</t>
  </si>
  <si>
    <t>j103</t>
  </si>
  <si>
    <t>j144</t>
  </si>
  <si>
    <t>j90</t>
  </si>
  <si>
    <t>j143</t>
  </si>
  <si>
    <t>j165</t>
  </si>
  <si>
    <t>j158</t>
  </si>
  <si>
    <t>j112</t>
  </si>
  <si>
    <t>j163</t>
  </si>
  <si>
    <t>j53</t>
  </si>
  <si>
    <t>interlocking</t>
  </si>
  <si>
    <t>j240</t>
  </si>
  <si>
    <t>brick road</t>
  </si>
  <si>
    <t>j186</t>
  </si>
  <si>
    <t>j141</t>
  </si>
  <si>
    <t>j179</t>
  </si>
  <si>
    <t>j232</t>
  </si>
  <si>
    <t>j117</t>
  </si>
  <si>
    <t xml:space="preserve">b.t </t>
  </si>
  <si>
    <t>j51</t>
  </si>
  <si>
    <t>j5</t>
  </si>
  <si>
    <t>j4</t>
  </si>
  <si>
    <t>j8</t>
  </si>
  <si>
    <t>j9</t>
  </si>
  <si>
    <t>j79 A</t>
  </si>
  <si>
    <t>j7 A</t>
  </si>
  <si>
    <t>j79</t>
  </si>
  <si>
    <t>j35</t>
  </si>
  <si>
    <t>j47</t>
  </si>
  <si>
    <t>j254</t>
  </si>
  <si>
    <t>j24</t>
  </si>
  <si>
    <t>j32</t>
  </si>
  <si>
    <t>j65</t>
  </si>
  <si>
    <t>j54</t>
  </si>
  <si>
    <t>j151</t>
  </si>
  <si>
    <t>j256</t>
  </si>
  <si>
    <t>j267</t>
  </si>
  <si>
    <t>j187</t>
  </si>
  <si>
    <t>j315</t>
  </si>
  <si>
    <t>j271</t>
  </si>
  <si>
    <t>j321</t>
  </si>
  <si>
    <t>j265</t>
  </si>
  <si>
    <t>j19</t>
  </si>
  <si>
    <t>j21</t>
  </si>
  <si>
    <t>j49</t>
  </si>
  <si>
    <t>j66</t>
  </si>
  <si>
    <t>j55</t>
  </si>
  <si>
    <t>j119</t>
  </si>
  <si>
    <t>j88</t>
  </si>
  <si>
    <t>j58</t>
  </si>
  <si>
    <t>j56</t>
  </si>
  <si>
    <t>j72</t>
  </si>
  <si>
    <t>j84</t>
  </si>
  <si>
    <t>j27</t>
  </si>
  <si>
    <t>j45</t>
  </si>
  <si>
    <t>j64</t>
  </si>
  <si>
    <t>j155</t>
  </si>
  <si>
    <t>j207</t>
  </si>
  <si>
    <t>j212</t>
  </si>
  <si>
    <t>j126</t>
  </si>
  <si>
    <t>j134</t>
  </si>
  <si>
    <t>j311</t>
  </si>
  <si>
    <t>j211</t>
  </si>
  <si>
    <t>j161</t>
  </si>
  <si>
    <t>j161a</t>
  </si>
  <si>
    <t>j276</t>
  </si>
  <si>
    <t>j306</t>
  </si>
  <si>
    <t>j215</t>
  </si>
  <si>
    <t>j324</t>
  </si>
  <si>
    <t>j206</t>
  </si>
  <si>
    <t>j142</t>
  </si>
  <si>
    <t>j184</t>
  </si>
  <si>
    <t>j120</t>
  </si>
  <si>
    <t>j319</t>
  </si>
  <si>
    <t>j292</t>
  </si>
  <si>
    <t>j300</t>
  </si>
  <si>
    <t>j309</t>
  </si>
  <si>
    <t>j309a</t>
  </si>
  <si>
    <t>j322</t>
  </si>
  <si>
    <t>j322a</t>
  </si>
  <si>
    <t>j285</t>
  </si>
  <si>
    <t>j233</t>
  </si>
  <si>
    <t>j339</t>
  </si>
  <si>
    <t>j259</t>
  </si>
  <si>
    <t>j102</t>
  </si>
  <si>
    <t>j246</t>
  </si>
  <si>
    <t>culvert</t>
  </si>
  <si>
    <t>j80</t>
  </si>
  <si>
    <t>j204</t>
  </si>
  <si>
    <t>j198</t>
  </si>
  <si>
    <t>j107</t>
  </si>
  <si>
    <t>j132</t>
  </si>
  <si>
    <t>j60</t>
  </si>
  <si>
    <t>j305</t>
  </si>
  <si>
    <t>j279</t>
  </si>
  <si>
    <t>j152</t>
  </si>
  <si>
    <t>j355</t>
  </si>
  <si>
    <t>j20</t>
  </si>
  <si>
    <t>j86</t>
  </si>
  <si>
    <t>j162</t>
  </si>
  <si>
    <t>j42</t>
  </si>
  <si>
    <t>j40</t>
  </si>
  <si>
    <t>j61</t>
  </si>
  <si>
    <t>j109</t>
  </si>
  <si>
    <t>j145</t>
  </si>
  <si>
    <t>j146</t>
  </si>
  <si>
    <t>j224</t>
  </si>
  <si>
    <t>j274</t>
  </si>
  <si>
    <t>j326</t>
  </si>
  <si>
    <t>j291</t>
  </si>
  <si>
    <t>j347</t>
  </si>
  <si>
    <t>j190</t>
  </si>
  <si>
    <t>j228</t>
  </si>
  <si>
    <t>j338</t>
  </si>
  <si>
    <t>j346</t>
  </si>
  <si>
    <t>j330</t>
  </si>
  <si>
    <t>j327</t>
  </si>
  <si>
    <t>j323</t>
  </si>
  <si>
    <t>j349</t>
  </si>
  <si>
    <t>j327a</t>
  </si>
  <si>
    <t>j327b</t>
  </si>
  <si>
    <t>j225</t>
  </si>
  <si>
    <t>j223</t>
  </si>
  <si>
    <t>j262</t>
  </si>
  <si>
    <t>j218</t>
  </si>
  <si>
    <t>j220</t>
  </si>
  <si>
    <t>j270</t>
  </si>
  <si>
    <t>j277</t>
  </si>
  <si>
    <t>j234</t>
  </si>
  <si>
    <t>j122</t>
  </si>
  <si>
    <t>j73</t>
  </si>
  <si>
    <t>j278</t>
  </si>
  <si>
    <t>j345</t>
  </si>
  <si>
    <t>j157</t>
  </si>
  <si>
    <t>j194</t>
  </si>
  <si>
    <t>j304</t>
  </si>
  <si>
    <t>j283</t>
  </si>
  <si>
    <t>j350</t>
  </si>
  <si>
    <t>j318</t>
  </si>
  <si>
    <t>j296</t>
  </si>
  <si>
    <t>j356</t>
  </si>
  <si>
    <t>j314</t>
  </si>
  <si>
    <t>j258</t>
  </si>
  <si>
    <t>j202</t>
  </si>
  <si>
    <t>j129</t>
  </si>
  <si>
    <t>j147</t>
  </si>
  <si>
    <t>j255</t>
  </si>
  <si>
    <t>j59</t>
  </si>
  <si>
    <t>j123</t>
  </si>
  <si>
    <t>j357</t>
  </si>
  <si>
    <t>j208</t>
  </si>
  <si>
    <t>j342</t>
  </si>
  <si>
    <t>j235</t>
  </si>
  <si>
    <t>j266</t>
  </si>
  <si>
    <t>j189</t>
  </si>
  <si>
    <t>j264</t>
  </si>
  <si>
    <t>j287</t>
  </si>
  <si>
    <t>j286</t>
  </si>
  <si>
    <t>j282</t>
  </si>
  <si>
    <t>j182</t>
  </si>
  <si>
    <t>j173</t>
  </si>
  <si>
    <t>brickroad</t>
  </si>
  <si>
    <t>j365</t>
  </si>
  <si>
    <t>j315a</t>
  </si>
  <si>
    <t>j134a</t>
  </si>
  <si>
    <t>j118</t>
  </si>
  <si>
    <t>j121</t>
  </si>
  <si>
    <t>j127</t>
  </si>
  <si>
    <t>j128</t>
  </si>
  <si>
    <t>j130</t>
  </si>
  <si>
    <t>j197</t>
  </si>
  <si>
    <t>j209</t>
  </si>
  <si>
    <t>j289</t>
  </si>
  <si>
    <t>j169</t>
  </si>
  <si>
    <t>j205</t>
  </si>
  <si>
    <t>j181</t>
  </si>
  <si>
    <t>j181a</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</si>
  <si>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</si>
  <si>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</si>
  <si>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</si>
  <si>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</si>
  <si>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</si>
  <si>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</si>
  <si>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</si>
  <si>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</si>
  <si>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</si>
  <si>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</si>
  <si>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</si>
  <si>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</si>
  <si>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</si>
  <si>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</si>
  <si>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</si>
  <si>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</si>
  <si>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</si>
  <si>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</si>
  <si>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</si>
  <si>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</si>
  <si>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</si>
  <si>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t>
  </si>
  <si>
    <t>75 mm HDPE</t>
  </si>
  <si>
    <t>90 mm HDPE</t>
  </si>
  <si>
    <t>110mm HDPE</t>
  </si>
  <si>
    <t>125mm HDPE</t>
  </si>
  <si>
    <t>140mm HDPE</t>
  </si>
  <si>
    <t>160mm HDPE</t>
  </si>
  <si>
    <t>180mm HDPE</t>
  </si>
  <si>
    <t>200mm HDPE</t>
  </si>
  <si>
    <t>Sub Total =</t>
  </si>
  <si>
    <t xml:space="preserve">                                                                                                 </t>
  </si>
  <si>
    <t xml:space="preserve">Sub-Contractor                Site Engineer                (Sr.Eng/ DY.M-SMX )                 (Dy.M-PMX )                   AGM                Project Incharge </t>
  </si>
  <si>
    <t xml:space="preserve">POWER MECH PROJECTS.LIMITED </t>
  </si>
  <si>
    <t>FHTC</t>
  </si>
  <si>
    <t>RURAL WATER SUPPLY PROJECT UNDER JJM, UP - PRAYAGRAJ</t>
  </si>
  <si>
    <t>Reconciliation Statement - Issued  Vs Certification Qty.</t>
  </si>
  <si>
    <t>Contractor Name-tanish project limited</t>
  </si>
  <si>
    <t>MONTH:</t>
  </si>
  <si>
    <t>Block:</t>
  </si>
  <si>
    <t>mangraura</t>
  </si>
  <si>
    <t>ABC Limited</t>
  </si>
  <si>
    <t>BILL NO:</t>
  </si>
  <si>
    <t>GP:</t>
  </si>
  <si>
    <t>brahupur</t>
  </si>
  <si>
    <t>Sl NO</t>
  </si>
  <si>
    <t>Description</t>
  </si>
  <si>
    <t>Units</t>
  </si>
  <si>
    <t xml:space="preserve">Balance Qty </t>
  </si>
  <si>
    <t>SAP Entry</t>
  </si>
  <si>
    <t>Remarks</t>
  </si>
  <si>
    <t>Upto date Consumption</t>
  </si>
  <si>
    <t>Total Issued Qty</t>
  </si>
  <si>
    <t>Cumulative Consumption</t>
  </si>
  <si>
    <t xml:space="preserve">Upto Pre Consumed Qty </t>
  </si>
  <si>
    <t xml:space="preserve">This Bill Consumed Qty </t>
  </si>
  <si>
    <t>GP</t>
  </si>
  <si>
    <t>Total Consumption upto This Bill</t>
  </si>
  <si>
    <t>Entry Qty</t>
  </si>
  <si>
    <t>A</t>
  </si>
  <si>
    <t>HDPE Pipe :-</t>
  </si>
  <si>
    <t>BLOCK</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</si>
  <si>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</si>
  <si>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</si>
  <si>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</si>
  <si>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</si>
  <si>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</si>
  <si>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</si>
  <si>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</si>
  <si>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</si>
  <si>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</si>
  <si>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</si>
  <si>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</si>
  <si>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</si>
  <si>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</si>
  <si>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</si>
  <si>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</si>
  <si>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</si>
  <si>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</si>
  <si>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</si>
  <si>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</si>
  <si>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</si>
  <si>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</si>
  <si>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</si>
  <si>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</si>
  <si>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</si>
  <si>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</si>
  <si>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</si>
  <si>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</si>
  <si>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</si>
  <si>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</si>
  <si>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</si>
  <si>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</si>
  <si>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</si>
  <si>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</si>
  <si>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</si>
  <si>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</si>
  <si>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</si>
  <si>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</si>
  <si>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</si>
  <si>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</si>
  <si>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</si>
  <si>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</si>
  <si>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</si>
  <si>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</si>
  <si>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</si>
  <si>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</si>
  <si>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</si>
  <si>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</si>
  <si>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</si>
  <si>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</si>
  <si>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</si>
  <si>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</si>
  <si>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</si>
  <si>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</si>
  <si>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</si>
  <si>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</si>
  <si>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</si>
  <si>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</si>
  <si>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</si>
  <si>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</si>
  <si>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</si>
  <si>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</si>
  <si>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</si>
  <si>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</si>
  <si>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</si>
  <si>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</si>
  <si>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</si>
  <si>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</si>
  <si>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</si>
  <si>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</si>
  <si>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</si>
  <si>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</si>
  <si>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</si>
  <si>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</si>
  <si>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</si>
  <si>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</si>
  <si>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</si>
  <si>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</si>
  <si>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</si>
  <si>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</si>
  <si>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</si>
  <si>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</si>
  <si>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</si>
  <si>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</si>
  <si>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</si>
  <si>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</si>
  <si>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</si>
  <si>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</si>
  <si>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</si>
  <si>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</si>
  <si>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</si>
  <si>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</si>
  <si>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</si>
  <si>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</si>
  <si>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</si>
  <si>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</si>
  <si>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</si>
  <si>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</si>
  <si>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</si>
  <si>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</si>
  <si>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</si>
  <si>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</si>
  <si>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</si>
  <si>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</si>
  <si>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</si>
  <si>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</si>
  <si>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</si>
  <si>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</si>
  <si>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</si>
  <si>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</si>
  <si>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</si>
  <si>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</si>
  <si>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</si>
  <si>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</si>
  <si>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</si>
  <si>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</si>
  <si>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</si>
  <si>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</si>
  <si>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</si>
  <si>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</si>
  <si>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</si>
  <si>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</si>
  <si>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</si>
  <si>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</si>
  <si>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</si>
  <si>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</si>
  <si>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</si>
  <si>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</si>
  <si>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</si>
  <si>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</si>
  <si>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</si>
  <si>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</si>
  <si>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</si>
  <si>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</si>
  <si>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</si>
  <si>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</si>
  <si>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</si>
  <si>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</si>
  <si>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</si>
  <si>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</si>
  <si>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</si>
  <si>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</si>
  <si>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</si>
  <si>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</si>
  <si>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</si>
  <si>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</si>
  <si>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</si>
  <si>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</si>
  <si>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</si>
  <si>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</si>
  <si>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june</t>
  </si>
  <si>
    <t>road restoration(sqm)</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</si>
  <si>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</si>
  <si>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</si>
  <si>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</si>
  <si>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</si>
  <si>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</si>
  <si>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</si>
  <si>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</si>
  <si>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</si>
  <si>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</si>
  <si>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</si>
  <si>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</si>
  <si>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Barahupur</t>
  </si>
  <si>
    <t>Date</t>
  </si>
  <si>
    <t>Sl.No</t>
  </si>
  <si>
    <t>Start Node</t>
  </si>
  <si>
    <t>Dia of pipe</t>
  </si>
  <si>
    <t>Pipe Length (M)</t>
  </si>
  <si>
    <t>Appliede test pressure (kg /cm'2)</t>
  </si>
  <si>
    <t>Pressure test rising time (Hrs)</t>
  </si>
  <si>
    <t>Pressure Released time(Hrs)</t>
  </si>
  <si>
    <t>Total Duration Hrs</t>
  </si>
  <si>
    <t xml:space="preserve">Observation </t>
  </si>
  <si>
    <t>no</t>
  </si>
  <si>
    <t>POWER MECH PROJECT LIMITED -BRCPCL(JV).</t>
  </si>
  <si>
    <t>MEDHAJ CONSULTANCY (THIRD PARTY INS.)</t>
  </si>
  <si>
    <t>UTTAR PRADESH JAL NIGAM(RURAL)-CLIENT.</t>
  </si>
  <si>
    <t xml:space="preserve">DESIGNATION </t>
  </si>
  <si>
    <t>NAME</t>
  </si>
  <si>
    <t>SIGN.with date</t>
  </si>
  <si>
    <t>5KG/CM2</t>
  </si>
  <si>
    <t>NO</t>
  </si>
  <si>
    <t>5KG/CM22</t>
  </si>
  <si>
    <t>MANGRAURA</t>
  </si>
  <si>
    <t>aurangabad</t>
  </si>
  <si>
    <t>FHTC (No's)</t>
  </si>
  <si>
    <t>Agency Name/    Work Order No</t>
  </si>
  <si>
    <t>START NODE</t>
  </si>
  <si>
    <t>END NODE</t>
  </si>
  <si>
    <t>DIA OF PIPE (MM)</t>
  </si>
  <si>
    <t>MDPE Pipe Length (m)</t>
  </si>
  <si>
    <t>House holder name ( as per adhar)</t>
  </si>
  <si>
    <t>father/husband name(as per adhar)</t>
  </si>
  <si>
    <t>DOB</t>
  </si>
  <si>
    <t>categry</t>
  </si>
  <si>
    <t>mukhiya(m/f)</t>
  </si>
  <si>
    <t>Aadhar No /PAN No</t>
  </si>
  <si>
    <t>House holder CONTACT NO</t>
  </si>
  <si>
    <t>house holder signature</t>
  </si>
  <si>
    <t xml:space="preserve"> Site Engineer Sign</t>
  </si>
  <si>
    <t>anora devi</t>
  </si>
  <si>
    <t>jokhu ram</t>
  </si>
  <si>
    <t>ashok kumar shukla</t>
  </si>
  <si>
    <t>ram asar yadav</t>
  </si>
  <si>
    <t>kiran</t>
  </si>
  <si>
    <t>chandra sekhar</t>
  </si>
  <si>
    <t>lebda</t>
  </si>
  <si>
    <t>pushpa devi</t>
  </si>
  <si>
    <t>sonu</t>
  </si>
  <si>
    <t>ram kumar</t>
  </si>
  <si>
    <t>putana</t>
  </si>
  <si>
    <t>urmila devi</t>
  </si>
  <si>
    <t>jashoda</t>
  </si>
  <si>
    <t>raj kumar</t>
  </si>
  <si>
    <t>krishna prasad</t>
  </si>
  <si>
    <t>hari prasad mishra</t>
  </si>
  <si>
    <t>ram tirath</t>
  </si>
  <si>
    <t>ramsahay</t>
  </si>
  <si>
    <t>kanhai lal</t>
  </si>
  <si>
    <t>rajeshwari</t>
  </si>
  <si>
    <t>heerawati devi</t>
  </si>
  <si>
    <t>surjeet kumar</t>
  </si>
  <si>
    <t>radha</t>
  </si>
  <si>
    <t>kusum devi</t>
  </si>
  <si>
    <t>parmila</t>
  </si>
  <si>
    <t>krishna kumar mishra</t>
  </si>
  <si>
    <t>asha devi</t>
  </si>
  <si>
    <t>jay ram</t>
  </si>
  <si>
    <t>phoal kali</t>
  </si>
  <si>
    <t>ram krishna mishra</t>
  </si>
  <si>
    <t>ram kumar  mishra</t>
  </si>
  <si>
    <t>seema devi</t>
  </si>
  <si>
    <t>rajkumari</t>
  </si>
  <si>
    <t>israjo</t>
  </si>
  <si>
    <t>ajay kumar gaud</t>
  </si>
  <si>
    <t>nisha</t>
  </si>
  <si>
    <t>kamlesh yadav</t>
  </si>
  <si>
    <t>shyam lala</t>
  </si>
  <si>
    <t>ram charan</t>
  </si>
  <si>
    <t>viddya devi</t>
  </si>
  <si>
    <t>shivaram yadav</t>
  </si>
  <si>
    <t>suneeta</t>
  </si>
  <si>
    <t>saraju</t>
  </si>
  <si>
    <t>madhuri devi</t>
  </si>
  <si>
    <t>madina</t>
  </si>
  <si>
    <t>mangara</t>
  </si>
  <si>
    <t>ram adhar</t>
  </si>
  <si>
    <t>yashoda</t>
  </si>
  <si>
    <t>savitri devi</t>
  </si>
  <si>
    <t>kanchan</t>
  </si>
  <si>
    <t>nisha devi</t>
  </si>
  <si>
    <t>anjali mishra</t>
  </si>
  <si>
    <t>gaya prasad mishra</t>
  </si>
  <si>
    <t>rajesh kumar</t>
  </si>
  <si>
    <t>shyama devi</t>
  </si>
  <si>
    <t>kamlesh kumar</t>
  </si>
  <si>
    <t>dilip kumar mishra</t>
  </si>
  <si>
    <t>chandrawati</t>
  </si>
  <si>
    <t>ramachal</t>
  </si>
  <si>
    <t>ram kailash</t>
  </si>
  <si>
    <t>manju mishra</t>
  </si>
  <si>
    <t>rahul mishra</t>
  </si>
  <si>
    <t>krishan kumari</t>
  </si>
  <si>
    <t>kailashi devi</t>
  </si>
  <si>
    <t>ram kripal</t>
  </si>
  <si>
    <t>jeet lal</t>
  </si>
  <si>
    <t>malti</t>
  </si>
  <si>
    <t>vishehar maurya</t>
  </si>
  <si>
    <t>nayaka</t>
  </si>
  <si>
    <t>kanchan devi</t>
  </si>
  <si>
    <t>indrawati</t>
  </si>
  <si>
    <t>kranti</t>
  </si>
  <si>
    <t>radhe shyam</t>
  </si>
  <si>
    <t>shitla prasad</t>
  </si>
  <si>
    <t>manoj kumar</t>
  </si>
  <si>
    <t>guddi devi</t>
  </si>
  <si>
    <t xml:space="preserve">om prakesh  </t>
  </si>
  <si>
    <t>temple</t>
  </si>
  <si>
    <t>kevla devi</t>
  </si>
  <si>
    <t>ankit singh</t>
  </si>
  <si>
    <t>alka</t>
  </si>
  <si>
    <t>mithu lal</t>
  </si>
  <si>
    <t>md. Sahid</t>
  </si>
  <si>
    <t>sanjay kumar yadav</t>
  </si>
  <si>
    <t>shiv kumari yadav</t>
  </si>
  <si>
    <t>retta devi</t>
  </si>
  <si>
    <t>jagdish</t>
  </si>
  <si>
    <t>amarnath</t>
  </si>
  <si>
    <t>bhuwar</t>
  </si>
  <si>
    <t xml:space="preserve">dharmendra </t>
  </si>
  <si>
    <t>lalith devi</t>
  </si>
  <si>
    <t>kanchana devi</t>
  </si>
  <si>
    <t>sanju</t>
  </si>
  <si>
    <t>ram prasad</t>
  </si>
  <si>
    <t>rekha shukla</t>
  </si>
  <si>
    <t>ram dular</t>
  </si>
  <si>
    <t>sushila</t>
  </si>
  <si>
    <t>malthi devi</t>
  </si>
  <si>
    <t>gayatri devi</t>
  </si>
  <si>
    <t>ram pratap dube</t>
  </si>
  <si>
    <t>badram kumar</t>
  </si>
  <si>
    <t xml:space="preserve">krishna kumar </t>
  </si>
  <si>
    <t>usha devi</t>
  </si>
  <si>
    <t>jayram yadav</t>
  </si>
  <si>
    <t>shanti devi</t>
  </si>
  <si>
    <t>ramesh kumar yadav</t>
  </si>
  <si>
    <t>ram dulari</t>
  </si>
  <si>
    <t>suresh kumar sharma</t>
  </si>
  <si>
    <t>shyam devi</t>
  </si>
  <si>
    <t>chhaya singh</t>
  </si>
  <si>
    <t>sangeeta yadav</t>
  </si>
  <si>
    <t>amit kumar saroj</t>
  </si>
  <si>
    <t>suraj kumar yadav</t>
  </si>
  <si>
    <t xml:space="preserve">savitri </t>
  </si>
  <si>
    <t>ram shankar</t>
  </si>
  <si>
    <t>siyaram yadav</t>
  </si>
  <si>
    <t>pooja rani</t>
  </si>
  <si>
    <t>poonam</t>
  </si>
  <si>
    <t>ram jatan yadav</t>
  </si>
  <si>
    <t xml:space="preserve">ram vishal </t>
  </si>
  <si>
    <t>siv shankar panday</t>
  </si>
  <si>
    <t>gena devi</t>
  </si>
  <si>
    <t>ram milan yadav</t>
  </si>
  <si>
    <t>aman saroj</t>
  </si>
  <si>
    <t>sommari</t>
  </si>
  <si>
    <t>arti</t>
  </si>
  <si>
    <t>sadunna</t>
  </si>
  <si>
    <t>mahendra dayaram gautam</t>
  </si>
  <si>
    <t>vijay bahadur</t>
  </si>
  <si>
    <t>dinesh kumar</t>
  </si>
  <si>
    <t>hajari lal jayswal</t>
  </si>
  <si>
    <t>sharmila devi</t>
  </si>
  <si>
    <t>ram sajivan</t>
  </si>
  <si>
    <t>shyam sunder</t>
  </si>
  <si>
    <t>devi prasad</t>
  </si>
  <si>
    <t>anita devi</t>
  </si>
  <si>
    <t>ashok pandey</t>
  </si>
  <si>
    <t>bhaskar pandey</t>
  </si>
  <si>
    <t>arun kumar</t>
  </si>
  <si>
    <t>ram shiromani</t>
  </si>
  <si>
    <t>sachin maurya</t>
  </si>
  <si>
    <t>nirmala</t>
  </si>
  <si>
    <t>malti devi</t>
  </si>
  <si>
    <t>durga devi</t>
  </si>
  <si>
    <t>satish chandra</t>
  </si>
  <si>
    <t>harish chandra</t>
  </si>
  <si>
    <t>chitanu</t>
  </si>
  <si>
    <t>MAMITA</t>
  </si>
  <si>
    <t>GEETA DEVI</t>
  </si>
  <si>
    <t>manorama devi</t>
  </si>
  <si>
    <t>ram padarath</t>
  </si>
  <si>
    <t>ghanshyam yadav</t>
  </si>
  <si>
    <t>sunil kumar</t>
  </si>
  <si>
    <t>madhura rani ganj</t>
  </si>
  <si>
    <t>manju devi</t>
  </si>
  <si>
    <t>ram krishna tiwari</t>
  </si>
  <si>
    <t>pratiksha tiwari</t>
  </si>
  <si>
    <t>prem shankar</t>
  </si>
  <si>
    <t>raj bahadur yadav</t>
  </si>
  <si>
    <t>veerendra kumar</t>
  </si>
  <si>
    <t>tej bahadur</t>
  </si>
  <si>
    <t>kamta prasad</t>
  </si>
  <si>
    <t>jay milan</t>
  </si>
  <si>
    <t>sarjeet saroj</t>
  </si>
  <si>
    <t>sant lal</t>
  </si>
  <si>
    <t>kamala</t>
  </si>
  <si>
    <t>atul kumar tiwari</t>
  </si>
  <si>
    <t>surendra kumar</t>
  </si>
  <si>
    <t>shiksha tiwari</t>
  </si>
  <si>
    <t>sarita</t>
  </si>
  <si>
    <t>ashok kumar</t>
  </si>
  <si>
    <t>sunita</t>
  </si>
  <si>
    <t>lal bahadur yadav</t>
  </si>
  <si>
    <t>jinnatul nisha</t>
  </si>
  <si>
    <t xml:space="preserve">urmila </t>
  </si>
  <si>
    <t>ram surat</t>
  </si>
  <si>
    <t>suresh narayan</t>
  </si>
  <si>
    <t>shiv sahay</t>
  </si>
  <si>
    <t>pannelal</t>
  </si>
  <si>
    <t>jahida bagam</t>
  </si>
  <si>
    <t>kamala devi</t>
  </si>
  <si>
    <t>shakil ahmad khan</t>
  </si>
  <si>
    <t>sandep kumar</t>
  </si>
  <si>
    <t>raj kumari</t>
  </si>
  <si>
    <t>kusum</t>
  </si>
  <si>
    <t>taheerul nisha</t>
  </si>
  <si>
    <t>abida begam</t>
  </si>
  <si>
    <t>vinod kumar</t>
  </si>
  <si>
    <t>rajiv yadav</t>
  </si>
  <si>
    <t>moinuddin</t>
  </si>
  <si>
    <t>gopi nath</t>
  </si>
  <si>
    <t>bidpn8988e</t>
  </si>
  <si>
    <t>bhimabai</t>
  </si>
  <si>
    <t>shubham kumar</t>
  </si>
  <si>
    <t>anil kumar gaud</t>
  </si>
  <si>
    <t>sunita saroj</t>
  </si>
  <si>
    <t>amina bagam</t>
  </si>
  <si>
    <t>vijay laxmi</t>
  </si>
  <si>
    <t>tara devi</t>
  </si>
  <si>
    <t>badki</t>
  </si>
  <si>
    <t>siraj ahamad</t>
  </si>
  <si>
    <t>naimun mishra</t>
  </si>
  <si>
    <t>abdul sattar</t>
  </si>
  <si>
    <t>jafrun nisha</t>
  </si>
  <si>
    <t>mohammad arshad</t>
  </si>
  <si>
    <t>geeta devi</t>
  </si>
  <si>
    <t>etwari</t>
  </si>
  <si>
    <t>urmilla devi</t>
  </si>
  <si>
    <t>juyalal ram lal gupta</t>
  </si>
  <si>
    <t>rehan ahamad</t>
  </si>
  <si>
    <t>meena</t>
  </si>
  <si>
    <t>tulsiram</t>
  </si>
  <si>
    <t>kishmatul nisha</t>
  </si>
  <si>
    <t>geeta</t>
  </si>
  <si>
    <t>nagirul</t>
  </si>
  <si>
    <t>sita</t>
  </si>
  <si>
    <t>sumitra devi</t>
  </si>
  <si>
    <t>rekha</t>
  </si>
  <si>
    <t>brijesh kumar</t>
  </si>
  <si>
    <t>abdul rayees</t>
  </si>
  <si>
    <t>ganga prasad</t>
  </si>
  <si>
    <t>mohd hafiz khan</t>
  </si>
  <si>
    <t>anchal</t>
  </si>
  <si>
    <t>ram samuz</t>
  </si>
  <si>
    <t>manju saroj</t>
  </si>
  <si>
    <t>ratan devi</t>
  </si>
  <si>
    <t>kurshahmad</t>
  </si>
  <si>
    <t>samsul nisha</t>
  </si>
  <si>
    <t>dhatala</t>
  </si>
  <si>
    <t>premlal gupta</t>
  </si>
  <si>
    <t>ram raj</t>
  </si>
  <si>
    <t>majeed ahmad</t>
  </si>
  <si>
    <t>fool kali</t>
  </si>
  <si>
    <t>ameen varis</t>
  </si>
  <si>
    <t>vinod kumar mishra</t>
  </si>
  <si>
    <t>suman gautam</t>
  </si>
  <si>
    <t>tabbu saroj</t>
  </si>
  <si>
    <t>kalawati devi</t>
  </si>
  <si>
    <t>parasnath</t>
  </si>
  <si>
    <t>chandrawati devi</t>
  </si>
  <si>
    <t>jayanti lal</t>
  </si>
  <si>
    <t>benimadau</t>
  </si>
  <si>
    <t>bauita devi</t>
  </si>
  <si>
    <t>girijawati saroj</t>
  </si>
  <si>
    <t>mahendra pratap singh</t>
  </si>
  <si>
    <t>ravindra pratap singh</t>
  </si>
  <si>
    <t>jagdish prasad</t>
  </si>
  <si>
    <t>ashish kumar tiwari</t>
  </si>
  <si>
    <t>vinay kumar tiwari</t>
  </si>
  <si>
    <t>nirmala devi</t>
  </si>
  <si>
    <t>sujeet kumar dubey</t>
  </si>
  <si>
    <t>vivek kumar</t>
  </si>
  <si>
    <t xml:space="preserve">vijay narayan </t>
  </si>
  <si>
    <t>vinay singh</t>
  </si>
  <si>
    <t xml:space="preserve">ramesh kumar </t>
  </si>
  <si>
    <t xml:space="preserve">biriji mohan </t>
  </si>
  <si>
    <t xml:space="preserve">devta deen morya </t>
  </si>
  <si>
    <t>devkali devi</t>
  </si>
  <si>
    <t>ramachad pal</t>
  </si>
  <si>
    <t>prema devi</t>
  </si>
  <si>
    <t>Brija shanker tiwari</t>
  </si>
  <si>
    <t>Ram kishan pal</t>
  </si>
  <si>
    <t>Ravindraramlaveat</t>
  </si>
  <si>
    <t>Uday bhanu</t>
  </si>
  <si>
    <t>yashoda devi</t>
  </si>
  <si>
    <t>Raj bahadur saroj</t>
  </si>
  <si>
    <t>Shrikant tiwari</t>
  </si>
  <si>
    <t>Ravindravati pal</t>
  </si>
  <si>
    <t>Rekha pal</t>
  </si>
  <si>
    <t>Ramkali</t>
  </si>
  <si>
    <t>Ramrathi</t>
  </si>
  <si>
    <t>Suman devi</t>
  </si>
  <si>
    <t>shyamlal pal</t>
  </si>
  <si>
    <t>swaminath tiwari</t>
  </si>
  <si>
    <t>shivamathi pal</t>
  </si>
  <si>
    <t>chhotelal pal</t>
  </si>
  <si>
    <t>moshina bano</t>
  </si>
  <si>
    <t>kalawathi</t>
  </si>
  <si>
    <t>malati devi</t>
  </si>
  <si>
    <t>Dwaalika prashad</t>
  </si>
  <si>
    <t>Vishu bharathi</t>
  </si>
  <si>
    <t>Manoj kumar tiwari</t>
  </si>
  <si>
    <t>Ram raj Tiwari</t>
  </si>
  <si>
    <t>Viswanath</t>
  </si>
  <si>
    <t>Uma shanker tiwari</t>
  </si>
  <si>
    <t>Shiva narayna misra</t>
  </si>
  <si>
    <t>bhasanth kumar tiwari</t>
  </si>
  <si>
    <t xml:space="preserve"> ganga devui</t>
  </si>
  <si>
    <t>Santhosh saroj</t>
  </si>
  <si>
    <t>Savitha saroj</t>
  </si>
  <si>
    <t>rahul kumar</t>
  </si>
  <si>
    <t>raja ram</t>
  </si>
  <si>
    <t>kali tiwari</t>
  </si>
  <si>
    <t>Shubhash chandra pandey</t>
  </si>
  <si>
    <t>sadhana saroj</t>
  </si>
  <si>
    <t>Sobha pandey</t>
  </si>
  <si>
    <t>krishna singh</t>
  </si>
  <si>
    <t>rahul saroj</t>
  </si>
  <si>
    <t>ram sewak saroj</t>
  </si>
  <si>
    <t>devendra pandey</t>
  </si>
  <si>
    <t>ajay kumar</t>
  </si>
  <si>
    <t>salman khan</t>
  </si>
  <si>
    <t>sandeep giri</t>
  </si>
  <si>
    <t>shyam narayan</t>
  </si>
  <si>
    <t>bhala nath</t>
  </si>
  <si>
    <t>deen dayal</t>
  </si>
  <si>
    <t>hajarilal jayswal</t>
  </si>
  <si>
    <t>tulsi ram</t>
  </si>
  <si>
    <t>ram nihar saroj</t>
  </si>
  <si>
    <t>saroj devi</t>
  </si>
  <si>
    <t>chinta devi</t>
  </si>
  <si>
    <t>renu saroj</t>
  </si>
  <si>
    <t>anita saroj</t>
  </si>
  <si>
    <t>shivangi saroj</t>
  </si>
  <si>
    <t>indu prakash mishra</t>
  </si>
  <si>
    <t>lallu prasad giri</t>
  </si>
  <si>
    <t>ram iranjan tiwari</t>
  </si>
  <si>
    <t>shiv narayan mishra</t>
  </si>
  <si>
    <t>niyaj ansari</t>
  </si>
  <si>
    <t>nazbul hasan ansari</t>
  </si>
  <si>
    <t>samimabdul ansuri</t>
  </si>
  <si>
    <t>firoj ansari</t>
  </si>
  <si>
    <t>manoj mishra</t>
  </si>
  <si>
    <t>akash mishra</t>
  </si>
  <si>
    <t>ajeejul nisha</t>
  </si>
  <si>
    <t>kaiyum khan</t>
  </si>
  <si>
    <t>chhote lal</t>
  </si>
  <si>
    <t>sakeela bano</t>
  </si>
  <si>
    <t>siraj khan</t>
  </si>
  <si>
    <t>mohd waheed khan</t>
  </si>
  <si>
    <t>samima bano</t>
  </si>
  <si>
    <t>brij bhushan mishra</t>
  </si>
  <si>
    <t>nilam mishra</t>
  </si>
  <si>
    <t>javed khan</t>
  </si>
  <si>
    <t>majid khan</t>
  </si>
  <si>
    <t>jivi data</t>
  </si>
  <si>
    <t>subbu ali</t>
  </si>
  <si>
    <t>urijesh kumar</t>
  </si>
  <si>
    <t>mohammad rafi</t>
  </si>
  <si>
    <t>rakesh kumar</t>
  </si>
  <si>
    <t>maharan nisha</t>
  </si>
  <si>
    <t>abduchan</t>
  </si>
  <si>
    <t>muhammad harun</t>
  </si>
  <si>
    <t>mahafuj</t>
  </si>
  <si>
    <t>tanji rul nisha</t>
  </si>
  <si>
    <t>mo rasid</t>
  </si>
  <si>
    <t>muhammad kaiph</t>
  </si>
  <si>
    <t>shahjahan ansari</t>
  </si>
  <si>
    <t>ajazul hasan</t>
  </si>
  <si>
    <t>aci hasan</t>
  </si>
  <si>
    <t>khursheed ansari</t>
  </si>
  <si>
    <t>abdul hasan ansari</t>
  </si>
  <si>
    <t>ansarun nisha</t>
  </si>
  <si>
    <t>shiva murti</t>
  </si>
  <si>
    <t>mamta</t>
  </si>
  <si>
    <t>Subhash Tripathi</t>
  </si>
  <si>
    <t>Om Prakash</t>
  </si>
  <si>
    <t>Sumitra Devi</t>
  </si>
  <si>
    <t>Ranjeet Singh</t>
  </si>
  <si>
    <t>Gayadeen Maurya</t>
  </si>
  <si>
    <t>Mohammad Irsaad</t>
  </si>
  <si>
    <t>Kallan</t>
  </si>
  <si>
    <t>Haseena Bano</t>
  </si>
  <si>
    <t>Manarama Mishra</t>
  </si>
  <si>
    <t>Noorjahan Bano</t>
  </si>
  <si>
    <t>Ali Ahmad</t>
  </si>
  <si>
    <t>Sairan Nisha</t>
  </si>
  <si>
    <t>Sahin Bano</t>
  </si>
  <si>
    <t>Rekha Devi</t>
  </si>
  <si>
    <t>Urmila Devi</t>
  </si>
  <si>
    <t>Sunita Devi</t>
  </si>
  <si>
    <t>Sushma Tiwari</t>
  </si>
  <si>
    <t>Shivam Tiwari</t>
  </si>
  <si>
    <t>Nagina Begam</t>
  </si>
  <si>
    <t>Shabnam</t>
  </si>
  <si>
    <t>Raj Kumari</t>
  </si>
  <si>
    <t>Anujam</t>
  </si>
  <si>
    <t>Ramakant Panday</t>
  </si>
  <si>
    <t>Shakuntala</t>
  </si>
  <si>
    <t>Vijay Kumar Jaiswal</t>
  </si>
  <si>
    <t>Ram Gopal</t>
  </si>
  <si>
    <t>Karan Pati</t>
  </si>
  <si>
    <t>Lal Bahadur</t>
  </si>
  <si>
    <t>Ram Chandra</t>
  </si>
  <si>
    <t>Dam Bahadur</t>
  </si>
  <si>
    <t>Lalji</t>
  </si>
  <si>
    <t>Jaya Mishra</t>
  </si>
  <si>
    <t>Nasreen</t>
  </si>
  <si>
    <t>Shamin Ahmad</t>
  </si>
  <si>
    <t>Mohammad Shabbir</t>
  </si>
  <si>
    <t>Safeek Ansari</t>
  </si>
  <si>
    <t>Shyam Kishore Mishra</t>
  </si>
  <si>
    <t>Ashik</t>
  </si>
  <si>
    <t>Aslam Mohd. Khalik</t>
  </si>
  <si>
    <t>Roshan Bano</t>
  </si>
  <si>
    <t>Noorjahan</t>
  </si>
  <si>
    <t>Shahnaj Bano</t>
  </si>
  <si>
    <t>Mohammad Rafik</t>
  </si>
  <si>
    <t>Shyam Narayan</t>
  </si>
  <si>
    <t>Nagesh Mishra</t>
  </si>
  <si>
    <t>Kranti Kumari</t>
  </si>
  <si>
    <t>Priyanka</t>
  </si>
  <si>
    <t>Munna Singh</t>
  </si>
  <si>
    <t>Ramesh</t>
  </si>
  <si>
    <t>Dinesh Pratap Singh</t>
  </si>
  <si>
    <t>SanjuDevi</t>
  </si>
  <si>
    <t>Gudiya Singh</t>
  </si>
  <si>
    <t>Ram Dular</t>
  </si>
  <si>
    <t>Munni Mali</t>
  </si>
  <si>
    <t>Parmila Devi</t>
  </si>
  <si>
    <t>Bindra Prasad Giri</t>
  </si>
  <si>
    <t>Bhanu Pratap</t>
  </si>
  <si>
    <t>Naseem Hanif Ansari</t>
  </si>
  <si>
    <t>Shiv Kumar</t>
  </si>
  <si>
    <t>Sita Ram Giri</t>
  </si>
  <si>
    <t>Arun Kumar Tiwari</t>
  </si>
  <si>
    <t>Ankit Kumar Tiwari</t>
  </si>
  <si>
    <t>Shiv Kumar Tiwari</t>
  </si>
  <si>
    <t>Arun Giri</t>
  </si>
  <si>
    <t>Savedar Giri</t>
  </si>
  <si>
    <t>Urmila Giri</t>
  </si>
  <si>
    <t>Chhedi Lal Giri</t>
  </si>
  <si>
    <t>Rakesh</t>
  </si>
  <si>
    <t>Nirmala devi</t>
  </si>
  <si>
    <t>Sona Devi</t>
  </si>
  <si>
    <t>Krishna Kumar Tiwari</t>
  </si>
  <si>
    <t>Jagannath Tiwari</t>
  </si>
  <si>
    <t>Shiv Shankar Pal</t>
  </si>
  <si>
    <t>Gyan Devi</t>
  </si>
  <si>
    <t>Mudrika Devi</t>
  </si>
  <si>
    <t>Brij Mohan Tiwari</t>
  </si>
  <si>
    <t>Tiwari Omkarnath</t>
  </si>
  <si>
    <t>Ashok Tripathi</t>
  </si>
  <si>
    <t>Pawan Kumar Tiwari</t>
  </si>
  <si>
    <t>Umesh Kumar Tiwari</t>
  </si>
  <si>
    <t>Santosh Kumar Tiwari</t>
  </si>
  <si>
    <t>Mahesh Tiwari</t>
  </si>
  <si>
    <t>Ramesh Tiwari</t>
  </si>
  <si>
    <t>Janki Devi</t>
  </si>
  <si>
    <t>Maya devi</t>
  </si>
  <si>
    <t>vivek</t>
  </si>
  <si>
    <t>Praveen Tiwari</t>
  </si>
  <si>
    <t>Om Prakash Tiwari</t>
  </si>
  <si>
    <t>Malti Pal</t>
  </si>
  <si>
    <t>Jumratul Nisha</t>
  </si>
  <si>
    <t>Ashok Kumar Saroj</t>
  </si>
  <si>
    <t>Ram Prakash Verma</t>
  </si>
  <si>
    <t>anil kumar Saroj</t>
  </si>
  <si>
    <t>Rajendra kumar Verma</t>
  </si>
  <si>
    <t>Surya Kali</t>
  </si>
  <si>
    <t>Shobha Devi</t>
  </si>
  <si>
    <t>Karmaita Devi</t>
  </si>
  <si>
    <t>kanchan Devi</t>
  </si>
  <si>
    <t>Parvati</t>
  </si>
  <si>
    <t>Ramchandra</t>
  </si>
  <si>
    <t>Kanchan Saroj</t>
  </si>
  <si>
    <t>Urmila</t>
  </si>
  <si>
    <t>Sita</t>
  </si>
  <si>
    <t>Lata Devi</t>
  </si>
  <si>
    <t>Sushila Mishra</t>
  </si>
  <si>
    <t xml:space="preserve">Karmaita </t>
  </si>
  <si>
    <t>aavinash mishra</t>
  </si>
  <si>
    <t>mangesh</t>
  </si>
  <si>
    <t>saru dev</t>
  </si>
  <si>
    <t>nagendra</t>
  </si>
  <si>
    <t>shubham gupta</t>
  </si>
  <si>
    <t>sunita devi</t>
  </si>
  <si>
    <t>harshit mishra</t>
  </si>
  <si>
    <t>monu</t>
  </si>
  <si>
    <t>jebun nisha</t>
  </si>
  <si>
    <t>mr. ehyash</t>
  </si>
  <si>
    <t>lata devi</t>
  </si>
  <si>
    <t>suraj kumar</t>
  </si>
  <si>
    <t>ram baran verma</t>
  </si>
  <si>
    <t>pradeep kumar</t>
  </si>
  <si>
    <t>kamla devi</t>
  </si>
  <si>
    <t>sudhir verma</t>
  </si>
  <si>
    <t>heeravarti devi</t>
  </si>
  <si>
    <t>shobha devi</t>
  </si>
  <si>
    <t>kalika</t>
  </si>
  <si>
    <t>ram asare</t>
  </si>
  <si>
    <t>janaki devi</t>
  </si>
  <si>
    <t>anil kumari saroj</t>
  </si>
  <si>
    <t>lalita devi</t>
  </si>
  <si>
    <t>karmaita devi</t>
  </si>
  <si>
    <t>gaya prasad</t>
  </si>
  <si>
    <t>ashok saroj</t>
  </si>
  <si>
    <t>ram prakesh verma</t>
  </si>
  <si>
    <t>riyazaddin khan</t>
  </si>
  <si>
    <t>surya kali</t>
  </si>
  <si>
    <t>shubham yadav</t>
  </si>
  <si>
    <t>rajendra verma</t>
  </si>
  <si>
    <t>ashiqali</t>
  </si>
  <si>
    <t>pooja tiwari</t>
  </si>
  <si>
    <t>mohd ali</t>
  </si>
  <si>
    <t>ram raj tiwari</t>
  </si>
  <si>
    <t>hajarat ali</t>
  </si>
  <si>
    <t>om prakash</t>
  </si>
  <si>
    <t>soni yadav</t>
  </si>
  <si>
    <t>ram shankar pal</t>
  </si>
  <si>
    <t>mohd idresh</t>
  </si>
  <si>
    <t>kashuram</t>
  </si>
  <si>
    <t>nand kishor yadav</t>
  </si>
  <si>
    <t>sikandar khan</t>
  </si>
  <si>
    <t>mohd murtaza</t>
  </si>
  <si>
    <t>momina begam</t>
  </si>
  <si>
    <t>naseem khan</t>
  </si>
  <si>
    <t>muhammad afjal</t>
  </si>
  <si>
    <t>rakesh yadav</t>
  </si>
  <si>
    <t>shiv bahadur yadav</t>
  </si>
  <si>
    <t>ram gopal dubey</t>
  </si>
  <si>
    <t>ganesh duby</t>
  </si>
  <si>
    <t>munni tripathi</t>
  </si>
  <si>
    <t>asiya bega</t>
  </si>
  <si>
    <t>sumit singh</t>
  </si>
  <si>
    <t>brijesh yadav</t>
  </si>
  <si>
    <t>devi prasad pandey</t>
  </si>
  <si>
    <t>jagannath</t>
  </si>
  <si>
    <t>maddeena bano</t>
  </si>
  <si>
    <t>adhar card not given</t>
  </si>
  <si>
    <t>tanish project limited</t>
  </si>
  <si>
    <t>HYDRO TEST/ GAP CLOSING/ FHTC STRETCH/VALVE FITTING/COMMISIONING  ACKNOWLEDGEMENT</t>
  </si>
  <si>
    <t>Block:mangraura</t>
  </si>
  <si>
    <t>Billing Month:june</t>
  </si>
  <si>
    <t>RAB No:7</t>
  </si>
  <si>
    <t>Approved for RAB  Quantities : (Tick Whichever is Proposing)</t>
  </si>
  <si>
    <t xml:space="preserve">Hydrotest </t>
  </si>
  <si>
    <t>√</t>
  </si>
  <si>
    <t>GAP Closing</t>
  </si>
  <si>
    <t>FHTC Stretch</t>
  </si>
  <si>
    <t>Valve Fitting</t>
  </si>
  <si>
    <t>Commisioning</t>
  </si>
  <si>
    <t>S. No.</t>
  </si>
  <si>
    <t>Pipe Dia</t>
  </si>
  <si>
    <t>Scope Qty</t>
  </si>
  <si>
    <t>Upto date Laying Quantity</t>
  </si>
  <si>
    <t>This Bill Quantity for Above Tic Marked Item</t>
  </si>
  <si>
    <t>Cumm upto This Bill Quantity of Above Tic Marked Item</t>
  </si>
  <si>
    <t xml:space="preserve">Note: </t>
  </si>
  <si>
    <t>Sub-Contractor         Site Engineer             Block-incharge             AGM             PMX Incharge          Project Incharge</t>
  </si>
  <si>
    <t>GP: brahapur</t>
  </si>
  <si>
    <t>Contractor Name:tanish project company</t>
  </si>
  <si>
    <t>135a</t>
  </si>
  <si>
    <t>135b</t>
  </si>
  <si>
    <t>130a</t>
  </si>
  <si>
    <t>130b</t>
  </si>
  <si>
    <t>124a</t>
  </si>
  <si>
    <t>124b</t>
  </si>
  <si>
    <t>166a</t>
  </si>
  <si>
    <t>227a</t>
  </si>
  <si>
    <t>234a</t>
  </si>
  <si>
    <t>234d</t>
  </si>
  <si>
    <t>192a</t>
  </si>
  <si>
    <t>192b</t>
  </si>
  <si>
    <t>43a</t>
  </si>
  <si>
    <t>J142</t>
  </si>
  <si>
    <t>J143</t>
  </si>
  <si>
    <t>J147</t>
  </si>
  <si>
    <t>J148</t>
  </si>
  <si>
    <t>J148A</t>
  </si>
  <si>
    <t>J148B</t>
  </si>
  <si>
    <t>J180</t>
  </si>
  <si>
    <t>J149</t>
  </si>
  <si>
    <t>J187</t>
  </si>
  <si>
    <t>J196</t>
  </si>
  <si>
    <t>J197</t>
  </si>
  <si>
    <t>J192</t>
  </si>
  <si>
    <t>J193</t>
  </si>
  <si>
    <t>J198</t>
  </si>
  <si>
    <t>J228</t>
  </si>
  <si>
    <t>J3</t>
  </si>
  <si>
    <t>J10</t>
  </si>
  <si>
    <t>J11</t>
  </si>
  <si>
    <t>J27</t>
  </si>
  <si>
    <t>J26</t>
  </si>
  <si>
    <t>J28</t>
  </si>
  <si>
    <t>J91A</t>
  </si>
  <si>
    <t>J91B</t>
  </si>
  <si>
    <t>J91</t>
  </si>
  <si>
    <t>J90</t>
  </si>
  <si>
    <t>J94</t>
  </si>
  <si>
    <t>J86</t>
  </si>
  <si>
    <t>J97</t>
  </si>
  <si>
    <t>J98</t>
  </si>
  <si>
    <t>J99</t>
  </si>
  <si>
    <t>J106</t>
  </si>
  <si>
    <t>J100</t>
  </si>
  <si>
    <t>J101</t>
  </si>
  <si>
    <t>J103</t>
  </si>
  <si>
    <t>J105</t>
  </si>
  <si>
    <t>J103A</t>
  </si>
  <si>
    <t>J84</t>
  </si>
  <si>
    <t>J92</t>
  </si>
  <si>
    <t>J128</t>
  </si>
  <si>
    <t>J76</t>
  </si>
  <si>
    <t>J123</t>
  </si>
  <si>
    <t>J122</t>
  </si>
  <si>
    <t>J61</t>
  </si>
  <si>
    <t>J49</t>
  </si>
  <si>
    <t>J47</t>
  </si>
  <si>
    <t>J48</t>
  </si>
  <si>
    <t>J51</t>
  </si>
  <si>
    <t>J52</t>
  </si>
  <si>
    <t>J50</t>
  </si>
  <si>
    <t>J55</t>
  </si>
  <si>
    <t>J58</t>
  </si>
  <si>
    <t>J63</t>
  </si>
  <si>
    <t>J66</t>
  </si>
  <si>
    <t>J32</t>
  </si>
  <si>
    <t>J33</t>
  </si>
  <si>
    <t>J32A</t>
  </si>
  <si>
    <t>J32B</t>
  </si>
  <si>
    <t>J40</t>
  </si>
  <si>
    <t>J29</t>
  </si>
  <si>
    <t>J21</t>
  </si>
  <si>
    <t>J22</t>
  </si>
  <si>
    <t>J21A</t>
  </si>
  <si>
    <t>J21B</t>
  </si>
  <si>
    <t>J20</t>
  </si>
  <si>
    <t>J19</t>
  </si>
  <si>
    <t>J17</t>
  </si>
  <si>
    <t>J15</t>
  </si>
  <si>
    <t>J15A</t>
  </si>
  <si>
    <t>J16</t>
  </si>
  <si>
    <t>J13</t>
  </si>
  <si>
    <t>J14</t>
  </si>
  <si>
    <t>J590</t>
  </si>
  <si>
    <t>J618</t>
  </si>
  <si>
    <t>J628</t>
  </si>
  <si>
    <t>J630</t>
  </si>
  <si>
    <t>J627</t>
  </si>
  <si>
    <t>J644</t>
  </si>
  <si>
    <t>J576</t>
  </si>
  <si>
    <t>J658</t>
  </si>
  <si>
    <t>J657</t>
  </si>
  <si>
    <t>J624</t>
  </si>
  <si>
    <t>J620</t>
  </si>
  <si>
    <t>J595</t>
  </si>
  <si>
    <t>J596</t>
  </si>
  <si>
    <t>J587</t>
  </si>
  <si>
    <t>J525A</t>
  </si>
  <si>
    <t>J525B</t>
  </si>
  <si>
    <t>J511</t>
  </si>
  <si>
    <t>J511A</t>
  </si>
  <si>
    <t>J511B</t>
  </si>
  <si>
    <t>J639</t>
  </si>
  <si>
    <t>J638</t>
  </si>
  <si>
    <t>J648</t>
  </si>
  <si>
    <t>J640</t>
  </si>
  <si>
    <t>J616</t>
  </si>
  <si>
    <t>J617</t>
  </si>
  <si>
    <t>J537</t>
  </si>
  <si>
    <t>J544</t>
  </si>
  <si>
    <t>J545</t>
  </si>
  <si>
    <t>J567</t>
  </si>
  <si>
    <t>J633</t>
  </si>
  <si>
    <t>J634</t>
  </si>
  <si>
    <t>J601</t>
  </si>
  <si>
    <t>J593</t>
  </si>
  <si>
    <t>J568</t>
  </si>
  <si>
    <t>J569</t>
  </si>
  <si>
    <t>J562</t>
  </si>
  <si>
    <t>J563</t>
  </si>
  <si>
    <t>J557</t>
  </si>
  <si>
    <t>J529</t>
  </si>
  <si>
    <t>J543</t>
  </si>
  <si>
    <t>J509</t>
  </si>
  <si>
    <t>J546</t>
  </si>
  <si>
    <t>J552</t>
  </si>
  <si>
    <t>J547</t>
  </si>
  <si>
    <t>j546</t>
  </si>
  <si>
    <t>j558</t>
  </si>
  <si>
    <t>j542</t>
  </si>
  <si>
    <t>j559</t>
  </si>
  <si>
    <t>j593</t>
  </si>
  <si>
    <t>j601</t>
  </si>
  <si>
    <t>j530</t>
  </si>
  <si>
    <t>j504</t>
  </si>
  <si>
    <t>j506</t>
  </si>
  <si>
    <t>j590a</t>
  </si>
  <si>
    <t>j585</t>
  </si>
  <si>
    <t>j574</t>
  </si>
  <si>
    <t>j570a</t>
  </si>
  <si>
    <t>j570b</t>
  </si>
  <si>
    <t>j570c</t>
  </si>
  <si>
    <t>j578</t>
  </si>
  <si>
    <t>j575</t>
  </si>
  <si>
    <t>j580</t>
  </si>
  <si>
    <t>j581</t>
  </si>
  <si>
    <t>j379</t>
  </si>
  <si>
    <t>j502</t>
  </si>
  <si>
    <t>j514</t>
  </si>
  <si>
    <t>j619</t>
  </si>
  <si>
    <t>j401</t>
  </si>
  <si>
    <t>j414</t>
  </si>
  <si>
    <t>j419</t>
  </si>
  <si>
    <t>j422</t>
  </si>
  <si>
    <t>j416</t>
  </si>
  <si>
    <t>j417</t>
  </si>
  <si>
    <t>j418</t>
  </si>
  <si>
    <t>j423</t>
  </si>
  <si>
    <t>j382</t>
  </si>
  <si>
    <t>j383</t>
  </si>
  <si>
    <t>j386</t>
  </si>
  <si>
    <t>j387</t>
  </si>
  <si>
    <t>j388</t>
  </si>
  <si>
    <t>j407</t>
  </si>
  <si>
    <t>j408</t>
  </si>
  <si>
    <t>j451</t>
  </si>
  <si>
    <t>j455a</t>
  </si>
  <si>
    <t>j455b</t>
  </si>
  <si>
    <t>j455c</t>
  </si>
  <si>
    <t>j462</t>
  </si>
  <si>
    <t>j466</t>
  </si>
  <si>
    <t>j471</t>
  </si>
  <si>
    <t>j464</t>
  </si>
  <si>
    <t>j468</t>
  </si>
  <si>
    <t>j469</t>
  </si>
  <si>
    <t>j459</t>
  </si>
  <si>
    <t>j440</t>
  </si>
  <si>
    <t>j440a</t>
  </si>
  <si>
    <t>j440b</t>
  </si>
  <si>
    <t>j440c</t>
  </si>
  <si>
    <t>j487</t>
  </si>
  <si>
    <t>j488</t>
  </si>
  <si>
    <t>j476</t>
  </si>
  <si>
    <t>j478</t>
  </si>
  <si>
    <t>j479a</t>
  </si>
  <si>
    <t>j479</t>
  </si>
  <si>
    <t>j479b</t>
  </si>
  <si>
    <t>j480</t>
  </si>
  <si>
    <t>j476a</t>
  </si>
  <si>
    <t>j398</t>
  </si>
  <si>
    <t>j477</t>
  </si>
  <si>
    <t>j485</t>
  </si>
  <si>
    <t>j482</t>
  </si>
  <si>
    <t>j486</t>
  </si>
  <si>
    <t>j495</t>
  </si>
  <si>
    <t>j499</t>
  </si>
  <si>
    <t>j500</t>
  </si>
  <si>
    <t>j501</t>
  </si>
  <si>
    <t>j498</t>
  </si>
  <si>
    <t>j496</t>
  </si>
  <si>
    <t>j552a</t>
  </si>
  <si>
    <t>j552b</t>
  </si>
  <si>
    <t>j519</t>
  </si>
  <si>
    <t>j523</t>
  </si>
  <si>
    <t>j521</t>
  </si>
  <si>
    <t>j525</t>
  </si>
  <si>
    <t>j594</t>
  </si>
  <si>
    <t>j598</t>
  </si>
  <si>
    <t>j608</t>
  </si>
  <si>
    <t>j609</t>
  </si>
  <si>
    <t>j527</t>
  </si>
  <si>
    <t>j513</t>
  </si>
  <si>
    <t>j553</t>
  </si>
  <si>
    <t>j554</t>
  </si>
  <si>
    <t>j553a</t>
  </si>
  <si>
    <t>j553b</t>
  </si>
  <si>
    <t>j520</t>
  </si>
  <si>
    <t>j522</t>
  </si>
  <si>
    <t>j531a</t>
  </si>
  <si>
    <t>j531b</t>
  </si>
  <si>
    <t>j493</t>
  </si>
  <si>
    <t>j494</t>
  </si>
  <si>
    <t>j526</t>
  </si>
  <si>
    <t>j600</t>
  </si>
  <si>
    <t>j602</t>
  </si>
  <si>
    <t>j603</t>
  </si>
  <si>
    <t>j616</t>
  </si>
  <si>
    <t>j645</t>
  </si>
  <si>
    <t>j635</t>
  </si>
  <si>
    <t>j604</t>
  </si>
  <si>
    <t>j606</t>
  </si>
  <si>
    <t>j605</t>
  </si>
  <si>
    <t>j626</t>
  </si>
  <si>
    <t>j625</t>
  </si>
  <si>
    <t>j570</t>
  </si>
  <si>
    <t>j572</t>
  </si>
  <si>
    <t>j576a</t>
  </si>
  <si>
    <t>j576b</t>
  </si>
  <si>
    <t>j381</t>
  </si>
  <si>
    <t>j391</t>
  </si>
  <si>
    <t>j435</t>
  </si>
  <si>
    <t>j439</t>
  </si>
  <si>
    <t>j428</t>
  </si>
  <si>
    <t>j438</t>
  </si>
  <si>
    <t>j443</t>
  </si>
  <si>
    <t>j444</t>
  </si>
  <si>
    <t>j429</t>
  </si>
  <si>
    <t>j427a</t>
  </si>
  <si>
    <t>j427b</t>
  </si>
  <si>
    <t>j427</t>
  </si>
  <si>
    <t>j430</t>
  </si>
  <si>
    <t>j424</t>
  </si>
  <si>
    <t>j426</t>
  </si>
  <si>
    <t>j409</t>
  </si>
  <si>
    <t>j510</t>
  </si>
  <si>
    <t>j536</t>
  </si>
  <si>
    <t>j538</t>
  </si>
  <si>
    <t>j508</t>
  </si>
  <si>
    <t>j456</t>
  </si>
  <si>
    <t>j380</t>
  </si>
  <si>
    <t>j399</t>
  </si>
  <si>
    <t>j403</t>
  </si>
  <si>
    <t>j411</t>
  </si>
  <si>
    <t>j447a</t>
  </si>
  <si>
    <t>j447b</t>
  </si>
  <si>
    <t>j34</t>
  </si>
  <si>
    <t>j133</t>
  </si>
  <si>
    <t>j136</t>
  </si>
  <si>
    <t>j135</t>
  </si>
  <si>
    <t>j138</t>
  </si>
  <si>
    <t>j160</t>
  </si>
  <si>
    <t>j139</t>
  </si>
  <si>
    <t>j25</t>
  </si>
  <si>
    <t>j38</t>
  </si>
  <si>
    <t>j39</t>
  </si>
  <si>
    <t>j27a</t>
  </si>
  <si>
    <t>j30</t>
  </si>
  <si>
    <t>j31</t>
  </si>
  <si>
    <t>j74</t>
  </si>
  <si>
    <t>j26</t>
  </si>
  <si>
    <t>j489</t>
  </si>
  <si>
    <t>j490</t>
  </si>
  <si>
    <t>j457</t>
  </si>
  <si>
    <t>j75</t>
  </si>
  <si>
    <t>j137</t>
  </si>
  <si>
    <t>j587</t>
  </si>
  <si>
    <t>j639</t>
  </si>
  <si>
    <t>j7a</t>
  </si>
  <si>
    <t>j421</t>
  </si>
  <si>
    <t>j373</t>
  </si>
  <si>
    <t>j172</t>
  </si>
  <si>
    <t>j89</t>
  </si>
  <si>
    <t>description</t>
  </si>
  <si>
    <t>units</t>
  </si>
  <si>
    <t>ISSUED QTY</t>
  </si>
  <si>
    <t xml:space="preserve">G.I PIPE  </t>
  </si>
  <si>
    <t>MTRS</t>
  </si>
  <si>
    <t>MDPE PIPE 20MM COIL-500MTRS</t>
  </si>
  <si>
    <t>PPCLamps saddle-63*1/2"</t>
  </si>
  <si>
    <t>nos</t>
  </si>
  <si>
    <t>PPCLamps saddle-75*1/2"</t>
  </si>
  <si>
    <t>PPCLamps saddle-90*1/2"</t>
  </si>
  <si>
    <t>PPCLamps saddle-110*1/2"</t>
  </si>
  <si>
    <t>PPCLamps saddle-125*1/2"</t>
  </si>
  <si>
    <t>PPCLamps saddle-140*1/2"</t>
  </si>
  <si>
    <t>PPCLamps saddle-160*1/2"</t>
  </si>
  <si>
    <t>PPCLamps saddle-200*1/2"</t>
  </si>
  <si>
    <t>pp comp fm theard adapter-20mm*1/2"</t>
  </si>
  <si>
    <t>pp comp fm theard elb off taken-20mm*1/2"</t>
  </si>
  <si>
    <t>threaded fcv-1/2"(15nb)</t>
  </si>
  <si>
    <t>GI elbow</t>
  </si>
  <si>
    <t>GI socket</t>
  </si>
  <si>
    <t>saddle g.i pipe-15mm(clamps)</t>
  </si>
  <si>
    <t>15mm nipple-0.3mm</t>
  </si>
  <si>
    <t>bib cock ptmt(taps)</t>
  </si>
  <si>
    <t>teflon tape</t>
  </si>
  <si>
    <t>g.inails</t>
  </si>
  <si>
    <t>consumed</t>
  </si>
  <si>
    <t xml:space="preserve">SLUICE VALVE- </t>
  </si>
  <si>
    <t>NO. OF VALVE</t>
  </si>
  <si>
    <t>HDPE PIPE DIA</t>
  </si>
  <si>
    <t>INDENT ISSUE-</t>
  </si>
  <si>
    <t>SCOUR VALVE-</t>
  </si>
  <si>
    <t xml:space="preserve">SCOUR VALVE- </t>
  </si>
  <si>
    <t>AIR VALVE-</t>
  </si>
  <si>
    <t xml:space="preserve">AIR VALVE- </t>
  </si>
  <si>
    <t xml:space="preserve">MS FLANG- </t>
  </si>
  <si>
    <t>NO.</t>
  </si>
  <si>
    <t xml:space="preserve">STUBEND- </t>
  </si>
  <si>
    <t>NUT AND BOLT(M20)</t>
  </si>
  <si>
    <t>NUT AND BOLT(M16)</t>
  </si>
  <si>
    <t>GP- aurangabad</t>
  </si>
  <si>
    <t>MANDHA AND BHOJI</t>
  </si>
  <si>
    <t>Total Length (M)</t>
  </si>
  <si>
    <t>Agency Name</t>
  </si>
  <si>
    <t>Type of Road</t>
  </si>
  <si>
    <t>DI/HDPE</t>
  </si>
  <si>
    <t>Cumulative Length (M)</t>
  </si>
  <si>
    <t>LHS/RHS</t>
  </si>
  <si>
    <t>Distance from Road C/L</t>
  </si>
  <si>
    <t xml:space="preserve">  Site Engineer Sign</t>
  </si>
  <si>
    <t>63mm</t>
  </si>
  <si>
    <t>75mm</t>
  </si>
  <si>
    <t>90mm</t>
  </si>
  <si>
    <t xml:space="preserve">110mm </t>
  </si>
  <si>
    <t>140mm</t>
  </si>
  <si>
    <t>160mm</t>
  </si>
  <si>
    <t>tanish project company</t>
  </si>
  <si>
    <t xml:space="preserve">S / NO </t>
  </si>
  <si>
    <t>DATE</t>
  </si>
  <si>
    <t>starting node</t>
  </si>
  <si>
    <t>end node</t>
  </si>
  <si>
    <t>DAI OF PIPE</t>
  </si>
  <si>
    <t>MDPE PIPE</t>
  </si>
  <si>
    <t>SITE</t>
  </si>
  <si>
    <t xml:space="preserve">OWENAR NAME </t>
  </si>
  <si>
    <t>AADHAR CARD NUMBER</t>
  </si>
  <si>
    <t>MOBILE NUMBER</t>
  </si>
  <si>
    <t>63 MM</t>
  </si>
  <si>
    <t>BARHUPUR</t>
  </si>
  <si>
    <t xml:space="preserve">VINOD KUMAR </t>
  </si>
  <si>
    <t>5159 6543 2509</t>
  </si>
  <si>
    <t>63MM</t>
  </si>
  <si>
    <t>PARMOD</t>
  </si>
  <si>
    <t>9173 0133 1450</t>
  </si>
  <si>
    <t>DINESH KUMAR SINGH</t>
  </si>
  <si>
    <t>4400 0448 4207</t>
  </si>
  <si>
    <t>SAVEETA SINGH</t>
  </si>
  <si>
    <t>6889 0621 3372</t>
  </si>
  <si>
    <t xml:space="preserve">VISHAL SINGH </t>
  </si>
  <si>
    <t>4828 2719 2219</t>
  </si>
  <si>
    <t>AANARO DEVI</t>
  </si>
  <si>
    <t>8404 8912 5320</t>
  </si>
  <si>
    <t xml:space="preserve">DEVI PRASAD SINGH </t>
  </si>
  <si>
    <t>3974 5453 3154</t>
  </si>
  <si>
    <t>SUSHIL KUMAR UPADHYAY</t>
  </si>
  <si>
    <t>6002 4043 2278</t>
  </si>
  <si>
    <t>SEETA DEVI</t>
  </si>
  <si>
    <t>6534 8310 2620</t>
  </si>
  <si>
    <t>SANKAT LOCHAN UPADHYAY</t>
  </si>
  <si>
    <t>3135 5100 5631</t>
  </si>
  <si>
    <t>RAM PRAKASH UPADHYAY</t>
  </si>
  <si>
    <t xml:space="preserve">8205 2589 5138 </t>
  </si>
  <si>
    <t>GANGA RAM</t>
  </si>
  <si>
    <t>5148 9848 0704</t>
  </si>
  <si>
    <t>RAMDULAR</t>
  </si>
  <si>
    <t>7755 8663 2932</t>
  </si>
  <si>
    <t>RAMDEEN</t>
  </si>
  <si>
    <t>6660 0147 7858</t>
  </si>
  <si>
    <t xml:space="preserve">JIYA LAL </t>
  </si>
  <si>
    <t>5803 0733 2080</t>
  </si>
  <si>
    <t>SUNEEL KUMAR</t>
  </si>
  <si>
    <t>4836 8609 0924</t>
  </si>
  <si>
    <t>JANARDAN</t>
  </si>
  <si>
    <t>4998 3661 4884</t>
  </si>
  <si>
    <t xml:space="preserve">RAM KUMAR </t>
  </si>
  <si>
    <t xml:space="preserve">7981 0337 3755 </t>
  </si>
  <si>
    <t>SUSHILA DEVI</t>
  </si>
  <si>
    <t>8757 2290 3921</t>
  </si>
  <si>
    <t>VISHRAM</t>
  </si>
  <si>
    <t>3649 4349 8600</t>
  </si>
  <si>
    <t xml:space="preserve">NANHKU RAM </t>
  </si>
  <si>
    <t>7337 6995 0713</t>
  </si>
  <si>
    <t>RAMBODH</t>
  </si>
  <si>
    <t>9214 9402 1393</t>
  </si>
  <si>
    <t xml:space="preserve">SHIVRAM </t>
  </si>
  <si>
    <t>3380 4824 3721</t>
  </si>
  <si>
    <t>KALI SAHAY</t>
  </si>
  <si>
    <t>7188 7307 9289</t>
  </si>
  <si>
    <t xml:space="preserve">ASHA RAM </t>
  </si>
  <si>
    <t>5354 4789 8329</t>
  </si>
  <si>
    <t>SAVITRI DEVI</t>
  </si>
  <si>
    <t>9531 4135 1747</t>
  </si>
  <si>
    <t>KAMLESH KUMAR</t>
  </si>
  <si>
    <t>5129 8518 7450</t>
  </si>
  <si>
    <t>SURAJ</t>
  </si>
  <si>
    <t>5355 5151 7194</t>
  </si>
  <si>
    <t xml:space="preserve">MOLAI RAM </t>
  </si>
  <si>
    <t>9606 5638 2476</t>
  </si>
  <si>
    <t xml:space="preserve">MALTI DEVI </t>
  </si>
  <si>
    <t>9867 9073 5612</t>
  </si>
  <si>
    <t>LALTA PRASAD</t>
  </si>
  <si>
    <t xml:space="preserve">9819 6783 8998 </t>
  </si>
  <si>
    <t>RAMKUMAR VERMA</t>
  </si>
  <si>
    <t>9393 9279 4862</t>
  </si>
  <si>
    <t xml:space="preserve">ANEES KHAN </t>
  </si>
  <si>
    <t>3414 9293 2438</t>
  </si>
  <si>
    <t>KUSUMABEGAM</t>
  </si>
  <si>
    <t>7682 8180 1830</t>
  </si>
  <si>
    <t>SAHIMUL BANO</t>
  </si>
  <si>
    <t>9332 1816 1957</t>
  </si>
  <si>
    <t>ANVARI BEGAM</t>
  </si>
  <si>
    <t>2075 8212 2279</t>
  </si>
  <si>
    <t>BADRUL NISHA</t>
  </si>
  <si>
    <t>6465 6816 4594</t>
  </si>
  <si>
    <t xml:space="preserve">RAZZAQ KHAN </t>
  </si>
  <si>
    <t>8613 3976 6181</t>
  </si>
  <si>
    <t>2942 3678 3749</t>
  </si>
  <si>
    <t>SURESH KUMAR</t>
  </si>
  <si>
    <t>9934 3409 2943</t>
  </si>
  <si>
    <t>VIMALA DEVI</t>
  </si>
  <si>
    <t>4884 7731 6147</t>
  </si>
  <si>
    <t>PARIKSHIT</t>
  </si>
  <si>
    <t>2914 4415 5947</t>
  </si>
  <si>
    <t>VIRENDRA PRATAP SINGH</t>
  </si>
  <si>
    <t>8890 1399 8858</t>
  </si>
  <si>
    <t>9284 1074 6626</t>
  </si>
  <si>
    <t>HARI PRAKASH SINGH</t>
  </si>
  <si>
    <t>8834 9249 7619</t>
  </si>
  <si>
    <t xml:space="preserve">SNDEEP </t>
  </si>
  <si>
    <t>8339 4440 9529</t>
  </si>
  <si>
    <t>INDU UPADHYAY</t>
  </si>
  <si>
    <t>4018 6294 7753</t>
  </si>
  <si>
    <t xml:space="preserve">VIPIN KUMAR </t>
  </si>
  <si>
    <t>3414 8823 9341</t>
  </si>
  <si>
    <t xml:space="preserve">JADAWATI DEVI </t>
  </si>
  <si>
    <t>5982 7649 7893</t>
  </si>
  <si>
    <t xml:space="preserve">ROHIT KUMAR SAROJ </t>
  </si>
  <si>
    <t>4522 2450 9196</t>
  </si>
  <si>
    <t>DINESH KUMAR UPADHYAY</t>
  </si>
  <si>
    <t>7117 2337 5524</t>
  </si>
  <si>
    <t xml:space="preserve">AVNISH KUMAR </t>
  </si>
  <si>
    <t>7215 5510 7907</t>
  </si>
  <si>
    <t>HARIGOVIND HARIJAN</t>
  </si>
  <si>
    <t>6210 4708 7152</t>
  </si>
  <si>
    <t xml:space="preserve">SACHIN KUMAR </t>
  </si>
  <si>
    <t>7502 1167 8633</t>
  </si>
  <si>
    <t xml:space="preserve">VIJAY KUMAR </t>
  </si>
  <si>
    <t>3890 1199 4048</t>
  </si>
  <si>
    <t>SHOBHAVATI</t>
  </si>
  <si>
    <t>3252 0705 0329</t>
  </si>
  <si>
    <t xml:space="preserve">  </t>
  </si>
  <si>
    <t>ITAWARI</t>
  </si>
  <si>
    <t>5027 6499 2668</t>
  </si>
  <si>
    <t xml:space="preserve">BHARAT LAL HARIJAN </t>
  </si>
  <si>
    <t>4126 6364 2542</t>
  </si>
  <si>
    <t xml:space="preserve">SUDAMA DEVI </t>
  </si>
  <si>
    <t>6800 3944 1386</t>
  </si>
  <si>
    <t xml:space="preserve">HARI RAM </t>
  </si>
  <si>
    <t>9323 0909 4362</t>
  </si>
  <si>
    <t xml:space="preserve">RAVINDRA GAUTAM </t>
  </si>
  <si>
    <t>2463 1024 3063</t>
  </si>
  <si>
    <t>RAM PRATAP UPADHYAY</t>
  </si>
  <si>
    <t>7732 7607 8886</t>
  </si>
  <si>
    <t xml:space="preserve">HARHIRA BEGAM </t>
  </si>
  <si>
    <t>9258 2310 4110</t>
  </si>
  <si>
    <t>MEHILAL</t>
  </si>
  <si>
    <t>9186 3846 6686</t>
  </si>
  <si>
    <t>CHHOTE LAL</t>
  </si>
  <si>
    <t>6615 1800 7682</t>
  </si>
  <si>
    <t xml:space="preserve">KALLU RAM </t>
  </si>
  <si>
    <t>4593 1798 7205</t>
  </si>
  <si>
    <t>GURUDEEN</t>
  </si>
  <si>
    <t>3016 6170 2378</t>
  </si>
  <si>
    <t>2534 0845 7061</t>
  </si>
  <si>
    <t>KESHAV</t>
  </si>
  <si>
    <t xml:space="preserve"> 5805 6179 2713</t>
  </si>
  <si>
    <t>REETA DEVI</t>
  </si>
  <si>
    <t>7190 1734 9453</t>
  </si>
  <si>
    <t xml:space="preserve">PHOOL CHANDRA </t>
  </si>
  <si>
    <t>5150 1828 8986</t>
  </si>
  <si>
    <t xml:space="preserve">BACHJANA DEVI </t>
  </si>
  <si>
    <t>6705 8617 1504</t>
  </si>
  <si>
    <t>13/5/2024</t>
  </si>
  <si>
    <t>ACHCHELAL</t>
  </si>
  <si>
    <t>7126 61820015</t>
  </si>
  <si>
    <t xml:space="preserve">POOJA DEVI </t>
  </si>
  <si>
    <t>5735 1269 7260</t>
  </si>
  <si>
    <t xml:space="preserve">SAHEB DEEN </t>
  </si>
  <si>
    <t>6805 4195 7985</t>
  </si>
  <si>
    <t>RADHIKA</t>
  </si>
  <si>
    <t xml:space="preserve">2936 2829 6213 </t>
  </si>
  <si>
    <t>5778 9444 1765</t>
  </si>
  <si>
    <t xml:space="preserve">ANUJ KUMAR </t>
  </si>
  <si>
    <t>4321 9675 7161</t>
  </si>
  <si>
    <t>SARITA DEVI</t>
  </si>
  <si>
    <t>6883 5771 5549</t>
  </si>
  <si>
    <t xml:space="preserve">SANTOSHA DEVI </t>
  </si>
  <si>
    <t>9115 0941 7682</t>
  </si>
  <si>
    <t>14/5/2024</t>
  </si>
  <si>
    <t xml:space="preserve">MEVA LAL </t>
  </si>
  <si>
    <t>7831 2010 6777</t>
  </si>
  <si>
    <t xml:space="preserve">RESMA BANO </t>
  </si>
  <si>
    <t>7803 5552 5253</t>
  </si>
  <si>
    <t>MUKIM AHMAD</t>
  </si>
  <si>
    <t>4127 5410 3943</t>
  </si>
  <si>
    <t>AKHTARUN NISHA</t>
  </si>
  <si>
    <t>6458 1170 4020</t>
  </si>
  <si>
    <t>NISHA SINGH</t>
  </si>
  <si>
    <t>5386 7606 9642</t>
  </si>
  <si>
    <t>BRIJENDRA BAHADUR SINGH</t>
  </si>
  <si>
    <t>9331 0573 9528</t>
  </si>
  <si>
    <t>LIYAKAT ALI</t>
  </si>
  <si>
    <t>6483 3328 4537</t>
  </si>
  <si>
    <t>TAUSIF SEKH</t>
  </si>
  <si>
    <t>8734 0023 1630</t>
  </si>
  <si>
    <t>15/5/2024</t>
  </si>
  <si>
    <t xml:space="preserve">SHEIKH SHAH ALAM </t>
  </si>
  <si>
    <t>5691 2285 9174</t>
  </si>
  <si>
    <t>15/5/2025</t>
  </si>
  <si>
    <t>ASLAM KHA</t>
  </si>
  <si>
    <t>4071 2812 5051</t>
  </si>
  <si>
    <t>15/5/2026</t>
  </si>
  <si>
    <t>KHAN JYUBLNISHA NABIHUSHEN</t>
  </si>
  <si>
    <t>3719 0954 3773</t>
  </si>
  <si>
    <t>15/5/2027</t>
  </si>
  <si>
    <t>RAM AVTAR</t>
  </si>
  <si>
    <t>7296 7210 0689</t>
  </si>
  <si>
    <t>15/5/2028</t>
  </si>
  <si>
    <t>MANOJ KUMAR UPADHYAY</t>
  </si>
  <si>
    <t>3517 5859 2909</t>
  </si>
  <si>
    <t>15/5/2029</t>
  </si>
  <si>
    <t>KAMLESH KUMAR HARIJAN</t>
  </si>
  <si>
    <t>8579 4647 2154</t>
  </si>
  <si>
    <t>15/5/2030</t>
  </si>
  <si>
    <t>SABENOOR</t>
  </si>
  <si>
    <t>3272 2108 5190</t>
  </si>
  <si>
    <t>16/5/2024</t>
  </si>
  <si>
    <t>2247 5650 1457</t>
  </si>
  <si>
    <t xml:space="preserve">SUMAN DEVI </t>
  </si>
  <si>
    <t>2278 5060 2992</t>
  </si>
  <si>
    <t>RAJESH KUMAR</t>
  </si>
  <si>
    <t>6349 0142 8266</t>
  </si>
  <si>
    <t xml:space="preserve">KAMLESH KUMAR </t>
  </si>
  <si>
    <t xml:space="preserve">SAHAB DIN </t>
  </si>
  <si>
    <t>4640 5425 3431</t>
  </si>
  <si>
    <t>AVADHESH BHARTI</t>
  </si>
  <si>
    <t>9009 1136 1979</t>
  </si>
  <si>
    <t>PRAHALADI</t>
  </si>
  <si>
    <t>3516 1569 9487</t>
  </si>
  <si>
    <t>SABHAJEET</t>
  </si>
  <si>
    <t>5931 6020 0469</t>
  </si>
  <si>
    <t>17/5/2024</t>
  </si>
  <si>
    <t>RAJPATI</t>
  </si>
  <si>
    <t xml:space="preserve"> 4191 7834 2803</t>
  </si>
  <si>
    <t>KRIPASHANKAR</t>
  </si>
  <si>
    <t>5513 8402 0530</t>
  </si>
  <si>
    <t>SHAKINTLA DEVI</t>
  </si>
  <si>
    <t>4871 4051 7931</t>
  </si>
  <si>
    <t>JHURI RAM</t>
  </si>
  <si>
    <t>6589 2182 1597</t>
  </si>
  <si>
    <t>KIRAN DEVI</t>
  </si>
  <si>
    <t>3054 8945 9297</t>
  </si>
  <si>
    <t>TANDAN KUMAR</t>
  </si>
  <si>
    <t>7620 8108 6684</t>
  </si>
  <si>
    <t xml:space="preserve">RAKESH KUMAR </t>
  </si>
  <si>
    <t>4115 9958 7184</t>
  </si>
  <si>
    <t>7495 8423 0003</t>
  </si>
  <si>
    <t>VIJAY BAHADUR VERMA</t>
  </si>
  <si>
    <t>3282 0738 2266</t>
  </si>
  <si>
    <t>REKHA VERMA</t>
  </si>
  <si>
    <t>7984 9389 9202</t>
  </si>
  <si>
    <t>JAGAI</t>
  </si>
  <si>
    <t>9898 4691 9254</t>
  </si>
  <si>
    <t xml:space="preserve">SONA DEVI </t>
  </si>
  <si>
    <t>5077 1883 3796</t>
  </si>
  <si>
    <t>SHIV KUMARI</t>
  </si>
  <si>
    <t>3637 8783 0928</t>
  </si>
  <si>
    <t>18/5/2024</t>
  </si>
  <si>
    <t>KAMALA  DEVI</t>
  </si>
  <si>
    <t>8048 3855 0877</t>
  </si>
  <si>
    <t>SANJAY KUMAR</t>
  </si>
  <si>
    <t>3358 3496 9999</t>
  </si>
  <si>
    <t>8717 8051 1004</t>
  </si>
  <si>
    <t xml:space="preserve">BHARAT LAL </t>
  </si>
  <si>
    <t>7338 4336 1905</t>
  </si>
  <si>
    <t>MADAN LAL</t>
  </si>
  <si>
    <t>6007 1377 9426</t>
  </si>
  <si>
    <t>RAM MURAT</t>
  </si>
  <si>
    <t>6854 2663 4767</t>
  </si>
  <si>
    <t>GULAM RASOOL</t>
  </si>
  <si>
    <t>8990 8613 3797</t>
  </si>
  <si>
    <t xml:space="preserve">SAJIDA BEGAM </t>
  </si>
  <si>
    <t>3583 9302 5018</t>
  </si>
  <si>
    <t>JAYDA BEGAM</t>
  </si>
  <si>
    <t>2838 0648 7436</t>
  </si>
  <si>
    <t>19/5/2024</t>
  </si>
  <si>
    <t>SAHABUDDIN</t>
  </si>
  <si>
    <t>7632 1501 1872</t>
  </si>
  <si>
    <t>SANGEETA DEVI</t>
  </si>
  <si>
    <t>3708 6125 4793</t>
  </si>
  <si>
    <t>JAVIRA</t>
  </si>
  <si>
    <t>8980 9415 5307</t>
  </si>
  <si>
    <t xml:space="preserve">CHANDRA BHAN </t>
  </si>
  <si>
    <t>5275 5930 0745</t>
  </si>
  <si>
    <t>RAM SAKAL</t>
  </si>
  <si>
    <t>9724 1431 9560</t>
  </si>
  <si>
    <t xml:space="preserve">RAHUL KUMAR </t>
  </si>
  <si>
    <t>6702 5986 4216</t>
  </si>
  <si>
    <t>ASHA DEVI</t>
  </si>
  <si>
    <t>9685 1477 2812</t>
  </si>
  <si>
    <t xml:space="preserve">MOGGAN RAM </t>
  </si>
  <si>
    <t>4005 0613 3981</t>
  </si>
  <si>
    <t>ANSARI ABDUL KAIYUM</t>
  </si>
  <si>
    <t>2685 2250 9966</t>
  </si>
  <si>
    <t>20/5/2024</t>
  </si>
  <si>
    <t>ANSARI NIZAMUDDIN</t>
  </si>
  <si>
    <t xml:space="preserve">3984 6467 4788 </t>
  </si>
  <si>
    <t>MAHARUN</t>
  </si>
  <si>
    <t>5068 9918 0466</t>
  </si>
  <si>
    <t>3984 6467 4788</t>
  </si>
  <si>
    <t>PEERU</t>
  </si>
  <si>
    <t>6006 7207 1417</t>
  </si>
  <si>
    <t xml:space="preserve">HIRALAL </t>
  </si>
  <si>
    <t>8697 4745 5336</t>
  </si>
  <si>
    <t>RAMDIN</t>
  </si>
  <si>
    <t>4239 5936 3788</t>
  </si>
  <si>
    <t>SANDEEP KUMAR MAURYA</t>
  </si>
  <si>
    <t>8705 6567 5465</t>
  </si>
  <si>
    <t>NAHNA RAM</t>
  </si>
  <si>
    <t>8378 6921 9244</t>
  </si>
  <si>
    <t>SHIV SHANKAR GUPTA</t>
  </si>
  <si>
    <t>4483 0265 3401</t>
  </si>
  <si>
    <t>21/5/2024</t>
  </si>
  <si>
    <t>BARASATI LAL</t>
  </si>
  <si>
    <t>4939 7143 0089</t>
  </si>
  <si>
    <t>BACHHULAL MAURYA</t>
  </si>
  <si>
    <t>2696 9333 6524</t>
  </si>
  <si>
    <t>RAM PHAL</t>
  </si>
  <si>
    <t>9456 5808 4779</t>
  </si>
  <si>
    <t>SITARA BANO</t>
  </si>
  <si>
    <t>3621 6291 7489</t>
  </si>
  <si>
    <t xml:space="preserve">AFREEN BANO </t>
  </si>
  <si>
    <t>7266 3087 5327</t>
  </si>
  <si>
    <t xml:space="preserve">SAYRA BEGUM </t>
  </si>
  <si>
    <t>2494 8803 6583</t>
  </si>
  <si>
    <t>VAHEED AHAMAD</t>
  </si>
  <si>
    <t>5346 0987 1501</t>
  </si>
  <si>
    <t>NAJIR AHAMAD</t>
  </si>
  <si>
    <t>7423 2274 5895</t>
  </si>
  <si>
    <t xml:space="preserve">NASEER AHAMAD </t>
  </si>
  <si>
    <t>6476 8956 0040</t>
  </si>
  <si>
    <t xml:space="preserve">NIRMALA DEVI </t>
  </si>
  <si>
    <t>8369 0659 9690</t>
  </si>
  <si>
    <t>22/5/2024</t>
  </si>
  <si>
    <t xml:space="preserve">MANOJ KUMAR GUPTA </t>
  </si>
  <si>
    <t>8833 4290 3881</t>
  </si>
  <si>
    <t>9554 4216 5216</t>
  </si>
  <si>
    <t xml:space="preserve">ANARA DEVI </t>
  </si>
  <si>
    <t>6670 9175 4990</t>
  </si>
  <si>
    <t>RADHE SHYAM</t>
  </si>
  <si>
    <t>8907 6663 0398</t>
  </si>
  <si>
    <t>NAJRUL NISHA</t>
  </si>
  <si>
    <t>9711 3203 4962</t>
  </si>
  <si>
    <t>WASEEM KHAN</t>
  </si>
  <si>
    <t>7975 6920 9577</t>
  </si>
  <si>
    <t>SHUBHAM PATEL</t>
  </si>
  <si>
    <t>2474 4719 0143</t>
  </si>
  <si>
    <t>23/5/2024</t>
  </si>
  <si>
    <t>SHAHNAJ</t>
  </si>
  <si>
    <t>7237 0456 9300</t>
  </si>
  <si>
    <t>ISLAMUL NISHA</t>
  </si>
  <si>
    <t>4963 3979 9034</t>
  </si>
  <si>
    <t>RAVIYA BEGAM</t>
  </si>
  <si>
    <t>6317 9356 9227</t>
  </si>
  <si>
    <t>RAM JASH VERMA</t>
  </si>
  <si>
    <t>2966 7696 9469</t>
  </si>
  <si>
    <t xml:space="preserve">JAMEEM KHAN </t>
  </si>
  <si>
    <t xml:space="preserve">3509 7409 2843 </t>
  </si>
  <si>
    <t>NIJAM KHA</t>
  </si>
  <si>
    <t>7178 0763 1616</t>
  </si>
  <si>
    <t xml:space="preserve">NASRUDDIN </t>
  </si>
  <si>
    <t>5708 3899 4344</t>
  </si>
  <si>
    <t>JAREENA KHATOON</t>
  </si>
  <si>
    <t>5743 6706 5447</t>
  </si>
  <si>
    <t>VIJAY KUMAR VERMA</t>
  </si>
  <si>
    <t>5860 2237 7942</t>
  </si>
  <si>
    <t>MD ABAD KHAN</t>
  </si>
  <si>
    <t>6887 2936 2112</t>
  </si>
  <si>
    <t xml:space="preserve">VIMLA DEVI </t>
  </si>
  <si>
    <t xml:space="preserve">3905 6422 7167 </t>
  </si>
  <si>
    <t>24/5/2024</t>
  </si>
  <si>
    <t>RAMESH KUMAR</t>
  </si>
  <si>
    <t>9848 5573 3465</t>
  </si>
  <si>
    <t>SUNITA URF PINKA</t>
  </si>
  <si>
    <t>6104 8633 8695</t>
  </si>
  <si>
    <t>DALPATTI DEVI</t>
  </si>
  <si>
    <t>8445 1129 9535</t>
  </si>
  <si>
    <t>SHIV MURAT</t>
  </si>
  <si>
    <t>2783 5016 1136</t>
  </si>
  <si>
    <t>BHUWAL</t>
  </si>
  <si>
    <t>6219 5470 3033</t>
  </si>
  <si>
    <t xml:space="preserve">AFSAR KHAN </t>
  </si>
  <si>
    <t>7774 7153 2028</t>
  </si>
  <si>
    <t>NOOR JAHA</t>
  </si>
  <si>
    <t>3368 5737 5410</t>
  </si>
  <si>
    <t>25/5/2024</t>
  </si>
  <si>
    <t>SAHEEDUL</t>
  </si>
  <si>
    <t>5068 2638 6518</t>
  </si>
  <si>
    <t>5392 2716 0340</t>
  </si>
  <si>
    <t>25/5/2025</t>
  </si>
  <si>
    <t>HARIKESH KUMAR</t>
  </si>
  <si>
    <t>8770 6067 1402</t>
  </si>
  <si>
    <t>25/5/2026</t>
  </si>
  <si>
    <t>JUBAIDA KHATOON</t>
  </si>
  <si>
    <t>5057 5014 3010</t>
  </si>
  <si>
    <t>25/5/2027</t>
  </si>
  <si>
    <t>HUSEN KHAN</t>
  </si>
  <si>
    <t>4565 7821 3221</t>
  </si>
  <si>
    <t>25/5/2028</t>
  </si>
  <si>
    <t>JUBAIDA BEGAM</t>
  </si>
  <si>
    <t>2081 9152 7283</t>
  </si>
  <si>
    <t>25/5/2029</t>
  </si>
  <si>
    <t>RUKSHSANA BANO</t>
  </si>
  <si>
    <t>8235 5384 7003</t>
  </si>
  <si>
    <t>25/5/2030</t>
  </si>
  <si>
    <t>HASEENA BEGAM</t>
  </si>
  <si>
    <t>7021 8821 5382</t>
  </si>
  <si>
    <t>25/5/2031</t>
  </si>
  <si>
    <t>BEBI BANO</t>
  </si>
  <si>
    <t>3249 6115 6769</t>
  </si>
  <si>
    <t>25/5/2032</t>
  </si>
  <si>
    <t>KIRAN PATEL</t>
  </si>
  <si>
    <t>4549 7494 7023</t>
  </si>
  <si>
    <t>25/5/2033</t>
  </si>
  <si>
    <t>25/5/2034</t>
  </si>
  <si>
    <t>SHYAM SHANKAR VERMA</t>
  </si>
  <si>
    <t>5114 4510 5130</t>
  </si>
  <si>
    <t>25/5/2035</t>
  </si>
  <si>
    <t>DURGAVATI</t>
  </si>
  <si>
    <t>6593 4677 5664</t>
  </si>
  <si>
    <t>25/5/2036</t>
  </si>
  <si>
    <t>ABDUL VAHID</t>
  </si>
  <si>
    <t>3551 9800 7576</t>
  </si>
  <si>
    <t>25/5/2037</t>
  </si>
  <si>
    <t>SABNAM BEGAM</t>
  </si>
  <si>
    <t>4464 5658 9572</t>
  </si>
  <si>
    <t>25/5/2038</t>
  </si>
  <si>
    <t>AVVARULHAK</t>
  </si>
  <si>
    <t>8393 9568 3557</t>
  </si>
  <si>
    <t>26/5/2024</t>
  </si>
  <si>
    <t>ATEEK AHMAD</t>
  </si>
  <si>
    <t>3515 5648 3336</t>
  </si>
  <si>
    <t>MUNAUVAR KHAN</t>
  </si>
  <si>
    <t>MASJID</t>
  </si>
  <si>
    <t>PANCHAYAT BHAWAN</t>
  </si>
  <si>
    <t>NEW MOSQUE MASJID</t>
  </si>
  <si>
    <t>OLD MOSQUE MASJID</t>
  </si>
  <si>
    <t>RAJARAM</t>
  </si>
  <si>
    <t>7111 3469 8058</t>
  </si>
  <si>
    <t>27/5/2024</t>
  </si>
  <si>
    <t xml:space="preserve">HASHIRA BEGAM </t>
  </si>
  <si>
    <t>VINOD KUMAR SAROJ</t>
  </si>
  <si>
    <t>6929 7083 4990</t>
  </si>
  <si>
    <t xml:space="preserve">SABIDA BEGAM </t>
  </si>
  <si>
    <t>4372 9399 7825</t>
  </si>
  <si>
    <t>AMRUL</t>
  </si>
  <si>
    <t>8102 3921 0320</t>
  </si>
  <si>
    <t xml:space="preserve">ASMIN BEGAM </t>
  </si>
  <si>
    <t>7966 9311 1678</t>
  </si>
  <si>
    <t>AFSANA</t>
  </si>
  <si>
    <t>4795 9521 6502</t>
  </si>
  <si>
    <t xml:space="preserve">SAYARA BEGAM </t>
  </si>
  <si>
    <t>8579 8389 0890</t>
  </si>
  <si>
    <t xml:space="preserve">AFASARI BEGAM </t>
  </si>
  <si>
    <t xml:space="preserve">7265 1267 2360 </t>
  </si>
  <si>
    <t xml:space="preserve">ABDUL AHMAD </t>
  </si>
  <si>
    <t>2552 9239 6720</t>
  </si>
  <si>
    <t xml:space="preserve">GULAFAM SHEIKH </t>
  </si>
  <si>
    <t>9703 4956 2444</t>
  </si>
  <si>
    <t>SARFRAJ AHMAD</t>
  </si>
  <si>
    <t>5250 3672 5279</t>
  </si>
  <si>
    <t>28/5/2024</t>
  </si>
  <si>
    <t xml:space="preserve">KHALEEL KHAN </t>
  </si>
  <si>
    <t>5464 4726 5669</t>
  </si>
  <si>
    <t>BANARSILAL VERMA</t>
  </si>
  <si>
    <t>4142 8470 6400</t>
  </si>
  <si>
    <t>SHEKH NASEEM</t>
  </si>
  <si>
    <t>3097 7520 6268</t>
  </si>
  <si>
    <t xml:space="preserve">ASIYA BANO </t>
  </si>
  <si>
    <t>7928 0980 1538</t>
  </si>
  <si>
    <t>SHAHNOOR BANO</t>
  </si>
  <si>
    <t>8729 1428 8536</t>
  </si>
  <si>
    <t>SHEKH KARAMUDDIN</t>
  </si>
  <si>
    <t>3962 4084 2227</t>
  </si>
  <si>
    <t>SHABAN</t>
  </si>
  <si>
    <t>5065 4737 7482</t>
  </si>
  <si>
    <t>FURKAN AHMAD</t>
  </si>
  <si>
    <t>9784 8811 9355</t>
  </si>
  <si>
    <t xml:space="preserve">MAHENDRA KUMAR SAROJ </t>
  </si>
  <si>
    <t>7595 9996 1041</t>
  </si>
  <si>
    <t>29/5/2024</t>
  </si>
  <si>
    <t xml:space="preserve">FIRAJUDDEN </t>
  </si>
  <si>
    <t>5755 7963 2910</t>
  </si>
  <si>
    <t xml:space="preserve">FIRDAUSH </t>
  </si>
  <si>
    <t>7447 9186 8165</t>
  </si>
  <si>
    <t xml:space="preserve">SHAKE ANSAR AHAMAD </t>
  </si>
  <si>
    <t>5142 7405 6857</t>
  </si>
  <si>
    <t>IRSAD AHMAD</t>
  </si>
  <si>
    <t>6986 9011 3971</t>
  </si>
  <si>
    <t>MO ASLAM</t>
  </si>
  <si>
    <t>6741 0369 0651</t>
  </si>
  <si>
    <t>30/5/2024</t>
  </si>
  <si>
    <t>VAJIR ALAM</t>
  </si>
  <si>
    <t>5264 2731 4540</t>
  </si>
  <si>
    <t xml:space="preserve">SHAILENDRA PRATAP SINGH </t>
  </si>
  <si>
    <t>4469 2092 1109</t>
  </si>
  <si>
    <t xml:space="preserve">NAFEESA BANO </t>
  </si>
  <si>
    <t>4320 2378 7513</t>
  </si>
  <si>
    <t xml:space="preserve">MD DANISH RAZA </t>
  </si>
  <si>
    <t>7699 9713 3087</t>
  </si>
  <si>
    <t xml:space="preserve">KHAN NABIHUSEEN </t>
  </si>
  <si>
    <t>7586 0931 2914</t>
  </si>
  <si>
    <t xml:space="preserve">ALI HUSSAIN HAMIN KHAN </t>
  </si>
  <si>
    <t>8747 2543 9281</t>
  </si>
  <si>
    <t>KUTTA</t>
  </si>
  <si>
    <t>9002 2115 7817</t>
  </si>
  <si>
    <t>TAJIBUL NISHA</t>
  </si>
  <si>
    <t>6115 9153 7687</t>
  </si>
  <si>
    <t>31/5/2024</t>
  </si>
  <si>
    <t>KUDDUSH KHAN</t>
  </si>
  <si>
    <t>9370 8775 6101</t>
  </si>
  <si>
    <t>RAFEEKUN NISHA</t>
  </si>
  <si>
    <t>8729 0155 9342</t>
  </si>
  <si>
    <t>ASEEMUN</t>
  </si>
  <si>
    <t>9935 5242 2080</t>
  </si>
  <si>
    <t xml:space="preserve">JAUNAV BEGAM </t>
  </si>
  <si>
    <t>4377 4705 0297</t>
  </si>
  <si>
    <t xml:space="preserve">KALIM KHAN </t>
  </si>
  <si>
    <t>3618 8982 7887</t>
  </si>
  <si>
    <t>SAKIL SULEMAN KHAN</t>
  </si>
  <si>
    <t>3504 9548 8137</t>
  </si>
  <si>
    <t xml:space="preserve">KISMAT ALI </t>
  </si>
  <si>
    <t>3064 2716 2403</t>
  </si>
  <si>
    <t xml:space="preserve">ANEETA </t>
  </si>
  <si>
    <t>9290 8273 3976</t>
  </si>
  <si>
    <t>RAMAVADH VERMA</t>
  </si>
  <si>
    <t>7000 3741 4939</t>
  </si>
  <si>
    <t xml:space="preserve">ARVIND KUMAR </t>
  </si>
  <si>
    <t>5271 2053 7513</t>
  </si>
  <si>
    <t>JANKI DEVI</t>
  </si>
  <si>
    <t>6091 8300 8156</t>
  </si>
  <si>
    <t xml:space="preserve">JAGANNATH </t>
  </si>
  <si>
    <t>3967 5128 3916</t>
  </si>
  <si>
    <t>8033 6027 0126</t>
  </si>
  <si>
    <t xml:space="preserve">TARABUN NISHA </t>
  </si>
  <si>
    <t>4413 0630 1125</t>
  </si>
  <si>
    <t>AKRAM KHAN</t>
  </si>
  <si>
    <t>2780 0164 2375</t>
  </si>
  <si>
    <t xml:space="preserve">AAYSHA BANO </t>
  </si>
  <si>
    <t>9277 3581 4776</t>
  </si>
  <si>
    <t xml:space="preserve">JANE ALAM KHAN </t>
  </si>
  <si>
    <t>2893 8545 9136</t>
  </si>
  <si>
    <t xml:space="preserve">NAJNI BEGAM </t>
  </si>
  <si>
    <t>8921 8894 7777</t>
  </si>
  <si>
    <t xml:space="preserve">SONAM HARIJAN </t>
  </si>
  <si>
    <t xml:space="preserve">6845 8477 9432 </t>
  </si>
  <si>
    <t xml:space="preserve">AKHILESH GAUTAM </t>
  </si>
  <si>
    <t>6153 2118 3018</t>
  </si>
  <si>
    <t>3579 7944 7288</t>
  </si>
  <si>
    <t xml:space="preserve">RAJENDDRA PRASAD PATEL </t>
  </si>
  <si>
    <t>5090 5869 8103</t>
  </si>
  <si>
    <t>FIROJ</t>
  </si>
  <si>
    <t>2736 6497 5793</t>
  </si>
  <si>
    <t xml:space="preserve">BADARUDDIN KHAN </t>
  </si>
  <si>
    <t>9305 3473 0260</t>
  </si>
  <si>
    <t>MO SAIF</t>
  </si>
  <si>
    <t>6853 0234 7057</t>
  </si>
  <si>
    <t xml:space="preserve">SHEIKH NASEEM ALI </t>
  </si>
  <si>
    <t>2922 8353 8965</t>
  </si>
  <si>
    <t xml:space="preserve">JAMIDUL NISHA </t>
  </si>
  <si>
    <t>9408 4786 2207</t>
  </si>
  <si>
    <t>8480 7625 7164</t>
  </si>
  <si>
    <t xml:space="preserve">ABDUL LATIF </t>
  </si>
  <si>
    <t>7994 0168 9444</t>
  </si>
  <si>
    <t xml:space="preserve">NOOR MO KHAN </t>
  </si>
  <si>
    <t>3189 8011 6734</t>
  </si>
  <si>
    <t xml:space="preserve">ABUL HASAN KHAN </t>
  </si>
  <si>
    <t>9511 9074 1150</t>
  </si>
  <si>
    <t xml:space="preserve">ALAUDDIN KHAN TAHIR KHAN </t>
  </si>
  <si>
    <t>2241 8139 7236</t>
  </si>
  <si>
    <t xml:space="preserve">RAJENDRA PRATAO SINGH </t>
  </si>
  <si>
    <t>4435 5631 9046</t>
  </si>
  <si>
    <t xml:space="preserve">RAJKUMAR </t>
  </si>
  <si>
    <t>2996 3959 6890</t>
  </si>
  <si>
    <t>2581 2054 5845</t>
  </si>
  <si>
    <t>GYANPRAKASH</t>
  </si>
  <si>
    <t>2948 9947 1046</t>
  </si>
  <si>
    <t xml:space="preserve">KITABUL NISHA </t>
  </si>
  <si>
    <t>8935 6046 9574</t>
  </si>
  <si>
    <t xml:space="preserve">SHEKH SONU </t>
  </si>
  <si>
    <t>9137 8583 4160</t>
  </si>
  <si>
    <t xml:space="preserve">FARID KHAN </t>
  </si>
  <si>
    <t>7618 5540 2412</t>
  </si>
  <si>
    <t>JAMUNA PRASAD  PATEL</t>
  </si>
  <si>
    <t>8621 0360 3712</t>
  </si>
  <si>
    <t xml:space="preserve">CHANDRAKALI     </t>
  </si>
  <si>
    <t>2308 4474 4700</t>
  </si>
  <si>
    <t>2635 0201 3651</t>
  </si>
  <si>
    <t xml:space="preserve">SHEKH ABRAR </t>
  </si>
  <si>
    <t>2532 0467 6750</t>
  </si>
  <si>
    <t xml:space="preserve">SANJAY GUPTA </t>
  </si>
  <si>
    <t>9380 4843 8432</t>
  </si>
  <si>
    <t xml:space="preserve">SHAH NAVAJ </t>
  </si>
  <si>
    <t>3243 1276 7101</t>
  </si>
  <si>
    <t xml:space="preserve">ANURADHA DEVI </t>
  </si>
  <si>
    <t>2303 8586 3249</t>
  </si>
  <si>
    <t xml:space="preserve">IMRAN SHABUDDIN SHAIKH </t>
  </si>
  <si>
    <t>9952 7563 4339</t>
  </si>
  <si>
    <t xml:space="preserve">HARISHCHANDRA </t>
  </si>
  <si>
    <t>2157 5201 3593</t>
  </si>
  <si>
    <t>RAM ABHILAKH VERMA</t>
  </si>
  <si>
    <t>4991 1477 8587</t>
  </si>
  <si>
    <t xml:space="preserve">REETA DEVI </t>
  </si>
  <si>
    <t>7520 7834 5624</t>
  </si>
  <si>
    <t xml:space="preserve">SANT KUMAR PATEL </t>
  </si>
  <si>
    <t>GZFPP7460B</t>
  </si>
  <si>
    <t>RAJ KUMAR VERMA</t>
  </si>
  <si>
    <t>6611 7682 0442</t>
  </si>
  <si>
    <t xml:space="preserve">SHEKH MUKHIL ALI </t>
  </si>
  <si>
    <t>8904 7610 7705</t>
  </si>
  <si>
    <t xml:space="preserve">RAJEEV SINGH </t>
  </si>
  <si>
    <t xml:space="preserve">3946 4480 5751 </t>
  </si>
  <si>
    <t xml:space="preserve">NOOR ALAM </t>
  </si>
  <si>
    <t>9562 7339 9229</t>
  </si>
  <si>
    <t xml:space="preserve">NOOR SABA BANO </t>
  </si>
  <si>
    <t>6320 8537 2260</t>
  </si>
  <si>
    <t xml:space="preserve">JAKIR ALI </t>
  </si>
  <si>
    <t>5070 2954 6351</t>
  </si>
  <si>
    <t xml:space="preserve">JEET LAL </t>
  </si>
  <si>
    <t>9836 5576 3786</t>
  </si>
  <si>
    <t>NEHA PATEL</t>
  </si>
  <si>
    <t>4490 1582 8668</t>
  </si>
  <si>
    <t>DEVTA DEEN</t>
  </si>
  <si>
    <t>5541 3655 0882</t>
  </si>
  <si>
    <t xml:space="preserve">RAM THIRTH </t>
  </si>
  <si>
    <t>5174 5762 3347</t>
  </si>
  <si>
    <t>SAURABH KUMAR</t>
  </si>
  <si>
    <t>7336 7059 1246</t>
  </si>
  <si>
    <t>RANJIT</t>
  </si>
  <si>
    <t>6913 2850 9447</t>
  </si>
  <si>
    <t>RANJI KUMAR</t>
  </si>
  <si>
    <t>3070 4056 7450</t>
  </si>
  <si>
    <t xml:space="preserve">VISHAL </t>
  </si>
  <si>
    <t>4576 7789 1102</t>
  </si>
  <si>
    <t>MO MUSTAQ SHERALI KHAN</t>
  </si>
  <si>
    <t>4431 4410 8563</t>
  </si>
  <si>
    <t>AKBARI SHARFUDDIN KHAN</t>
  </si>
  <si>
    <t>4071 0604 5969</t>
  </si>
  <si>
    <t xml:space="preserve">AMAN ULLA KHAN </t>
  </si>
  <si>
    <t>7891 7665 3435</t>
  </si>
  <si>
    <t>BADRI PRASAD</t>
  </si>
  <si>
    <t>3890 1376 8435</t>
  </si>
  <si>
    <t>JUBAIDA BANO</t>
  </si>
  <si>
    <t>3782 5600 3745</t>
  </si>
  <si>
    <t xml:space="preserve">ALEEMUN NISHA </t>
  </si>
  <si>
    <t>6756 2695 5310</t>
  </si>
  <si>
    <t>MO DANISH RAZA</t>
  </si>
  <si>
    <t xml:space="preserve">SAMIR KHAN </t>
  </si>
  <si>
    <t>2385 4212 9988</t>
  </si>
  <si>
    <t xml:space="preserve">SALMAN KHAN </t>
  </si>
  <si>
    <t>3022 3408 8802</t>
  </si>
  <si>
    <t>MAISIN</t>
  </si>
  <si>
    <t>6826 9655 0792</t>
  </si>
  <si>
    <t>7269 6371 3973</t>
  </si>
  <si>
    <t>8918 4131 3046</t>
  </si>
  <si>
    <t>FARJANO BABO</t>
  </si>
  <si>
    <t>6582 8002 0633</t>
  </si>
  <si>
    <t>CHOTE LAL PATEL</t>
  </si>
  <si>
    <t>5898 3156 1511</t>
  </si>
  <si>
    <t>PHOOL CHANDRA VERMA</t>
  </si>
  <si>
    <t>6179 0898 1277</t>
  </si>
  <si>
    <t>BADELAL PATEL</t>
  </si>
  <si>
    <t>6520 6462 1783</t>
  </si>
  <si>
    <t xml:space="preserve">CHAMELA DEVI </t>
  </si>
  <si>
    <t>5387 5550 5717</t>
  </si>
  <si>
    <t>MUKESH KUMAR</t>
  </si>
  <si>
    <t>2287 6001 4565</t>
  </si>
  <si>
    <t xml:space="preserve">RANGEETA </t>
  </si>
  <si>
    <t>3388 4387 5250</t>
  </si>
  <si>
    <t>RAJESH KUMAR VERMA</t>
  </si>
  <si>
    <t>2895 3086 3294</t>
  </si>
  <si>
    <t>HARIKESH</t>
  </si>
  <si>
    <t>4010 1497 7823</t>
  </si>
  <si>
    <t>PAWAN KUMAR</t>
  </si>
  <si>
    <t>8698 3671 8332</t>
  </si>
  <si>
    <t xml:space="preserve"> </t>
  </si>
  <si>
    <t>200a</t>
  </si>
  <si>
    <t>200b</t>
  </si>
  <si>
    <t>179a</t>
  </si>
  <si>
    <t>1a</t>
  </si>
  <si>
    <t>ab</t>
  </si>
  <si>
    <t>mandah boji</t>
  </si>
  <si>
    <t>j12</t>
  </si>
  <si>
    <t>j156</t>
  </si>
  <si>
    <t>j257</t>
  </si>
  <si>
    <t>j372</t>
  </si>
  <si>
    <t>j307</t>
  </si>
  <si>
    <t>j332</t>
  </si>
  <si>
    <t>j516</t>
  </si>
  <si>
    <t>j588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</si>
</sst>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64" formatCode="_ * #,##0.00_ ;_ * \-#,##0.00_ ;_ * &quot;-&quot;_ ;_ @_ "/>
    <numFmt numFmtId="165" formatCode="0.000"/>
    <numFmt numFmtId="166" formatCode="_ * #,##0.000_ ;_ * \-#,##0.000_ ;_ * &quot;-&quot;??_ ;_ @_ "/>
    <numFmt numFmtId="167" formatCode="0\4"/>
    <numFmt numFmtId="168" formatCode="00"/>
  </numFmts>
  <fonts count="52" x14ac:knownFonts="1">
    <font>
      <sz val="11"/>
      <color theme="1"/>
      <name val="Calibri"/>
      <family val="2"/>
      <scheme val="minor"/>
    </font>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b/>
      <sz val="12"/>
      <color theme="1"/>
      <name val="Cambria"/>
      <family val="1"/>
      <scheme val="major"/>
    </font>
    <font>
      <b/>
      <sz val="18"/>
      <color theme="1"/>
      <name val="Cambria"/>
      <family val="1"/>
      <scheme val="major"/>
    </font>
    <font>
      <sz val="10"/>
      <color rgb="FF000000"/>
      <name val="Times New Roman"/>
      <family val="1"/>
    </font>
    <font>
      <b/>
      <sz val="11"/>
      <color rgb="FF000000"/>
      <name val="Calibri"/>
      <family val="2"/>
    </font>
    <font>
      <b/>
      <sz val="12"/>
      <color rgb="FF000000"/>
      <name val="Calibri"/>
      <family val="2"/>
    </font>
    <font>
      <sz val="10"/>
      <color rgb="FF000000"/>
      <name val="Calibri"/>
      <family val="2"/>
    </font>
    <font>
      <b/>
      <sz val="12"/>
      <name val="Calibri"/>
      <family val="2"/>
    </font>
    <font>
      <b/>
      <sz val="10"/>
      <color rgb="FF000000"/>
      <name val="Calibri"/>
      <family val="2"/>
    </font>
    <font>
      <b/>
      <sz val="14"/>
      <color rgb="FF000000"/>
      <name val="Calibri"/>
      <family val="2"/>
    </font>
    <font>
      <b/>
      <sz val="12"/>
      <color rgb="FF000000"/>
      <name val="Verdana"/>
      <family val="2"/>
    </font>
    <font>
      <sz val="11"/>
      <color rgb="FFFF0000"/>
      <name val="Calibri"/>
      <family val="2"/>
      <scheme val="minor"/>
    </font>
    <font>
      <b/>
      <sz val="11"/>
      <color theme="1"/>
      <name val="Calibri"/>
      <family val="2"/>
      <scheme val="minor"/>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0"/>
      <name val="Verdana"/>
      <family val="2"/>
    </font>
    <font>
      <b/>
      <sz val="10"/>
      <color rgb="FFFF0000"/>
      <name val="Verdana"/>
      <family val="2"/>
    </font>
    <font>
      <b/>
      <sz val="10"/>
      <name val="Calibri"/>
      <family val="2"/>
      <scheme val="minor"/>
    </font>
    <font>
      <sz val="10"/>
      <name val="Verdana"/>
      <family val="2"/>
    </font>
    <font>
      <sz val="10"/>
      <color rgb="FFFF0000"/>
      <name val="Verdana"/>
      <family val="2"/>
    </font>
    <font>
      <b/>
      <sz val="9"/>
      <name val="Calibri"/>
      <family val="2"/>
      <scheme val="minor"/>
    </font>
    <font>
      <sz val="11"/>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b/>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font>
    <font>
      <sz val="16"/>
      <color theme="1"/>
      <name val="Calibri"/>
      <family val="2"/>
      <scheme val="minor"/>
    </font>
    <font>
      <b/>
      <sz val="13"/>
      <color theme="1"/>
      <name val="Calibri"/>
      <family val="2"/>
      <scheme val="minor"/>
    </font>
    <font>
      <b/>
      <sz val="15"/>
      <color theme="1"/>
      <name val="Cambria"/>
      <family val="1"/>
      <scheme val="major"/>
    </font>
    <font>
      <b/>
      <sz val="14"/>
      <color theme="1"/>
      <name val="Cambria"/>
      <family val="1"/>
      <scheme val="maj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2065187536243"/>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indexed="64"/>
      </right>
      <top/>
      <bottom style="thin">
        <color indexed="64"/>
      </bottom>
      <diagonal/>
    </border>
    <border>
      <left style="medium">
        <color auto="1"/>
      </left>
      <right/>
      <top style="thin">
        <color auto="1"/>
      </top>
      <bottom style="thin">
        <color auto="1"/>
      </bottom>
      <diagonal/>
    </border>
    <border>
      <left style="medium">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8">
    <xf numFmtId="0" fontId="0" fillId="0" borderId="0"/>
    <xf numFmtId="0" fontId="2" fillId="0" borderId="0"/>
    <xf numFmtId="0" fontId="5" fillId="0" borderId="0"/>
    <xf numFmtId="43" fontId="1" fillId="0" borderId="0" applyFont="0" applyFill="0" applyBorder="0" applyAlignment="0" applyProtection="0"/>
    <xf numFmtId="0" fontId="10" fillId="0" borderId="0"/>
    <xf numFmtId="0" fontId="2" fillId="0" borderId="0"/>
    <xf numFmtId="0" fontId="1" fillId="0" borderId="0"/>
    <xf numFmtId="0" fontId="5" fillId="0" borderId="0"/>
    <xf numFmtId="43" fontId="1"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381">
    <xf numFmtId="0" fontId="0" fillId="0" borderId="0" xfId="0"/>
    <xf numFmtId="0" fontId="2" fillId="0" borderId="0" xfId="1"/>
    <xf numFmtId="0" fontId="3" fillId="2" borderId="0" xfId="1" applyFont="1" applyFill="1" applyAlignment="1">
      <alignment horizontal="center" vertical="center"/>
    </xf>
    <xf numFmtId="0" fontId="3" fillId="2" borderId="0" xfId="1" applyFont="1" applyFill="1" applyAlignment="1">
      <alignment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vertical="center" wrapText="1"/>
    </xf>
    <xf numFmtId="0" fontId="2" fillId="0" borderId="3" xfId="1" applyBorder="1" applyAlignment="1">
      <alignment horizontal="center"/>
    </xf>
    <xf numFmtId="0" fontId="2" fillId="0" borderId="3" xfId="1" applyBorder="1" applyAlignment="1">
      <alignment horizontal="center" vertical="center"/>
    </xf>
    <xf numFmtId="0" fontId="2" fillId="0" borderId="3" xfId="1" applyFill="1" applyBorder="1" applyAlignment="1">
      <alignment horizontal="center"/>
    </xf>
    <xf numFmtId="0" fontId="2" fillId="0" borderId="0" xfId="1" applyBorder="1" applyAlignment="1">
      <alignment horizontal="center"/>
    </xf>
    <xf numFmtId="0" fontId="2" fillId="0" borderId="0" xfId="1" applyFill="1" applyBorder="1" applyAlignment="1">
      <alignment horizontal="center"/>
    </xf>
    <xf numFmtId="0" fontId="0" fillId="0" borderId="0" xfId="0"/>
    <xf numFmtId="0" fontId="11" fillId="5" borderId="8" xfId="4" applyFont="1" applyFill="1" applyBorder="1" applyAlignment="1">
      <alignment horizontal="center" vertical="center" wrapText="1"/>
    </xf>
    <xf numFmtId="0" fontId="11" fillId="5" borderId="9" xfId="4" applyFont="1" applyFill="1" applyBorder="1" applyAlignment="1">
      <alignment horizontal="center" vertical="center" wrapText="1"/>
    </xf>
    <xf numFmtId="0" fontId="11" fillId="3" borderId="16" xfId="4" applyFont="1" applyFill="1" applyBorder="1" applyAlignment="1">
      <alignment horizontal="center" vertical="center" wrapText="1"/>
    </xf>
    <xf numFmtId="0" fontId="11" fillId="3" borderId="12" xfId="4" applyFont="1" applyFill="1" applyBorder="1" applyAlignment="1">
      <alignment horizontal="center" vertical="center" wrapText="1"/>
    </xf>
    <xf numFmtId="0" fontId="11" fillId="3" borderId="10" xfId="4" applyFont="1" applyFill="1" applyBorder="1" applyAlignment="1">
      <alignment horizontal="center" vertical="center" wrapText="1"/>
    </xf>
    <xf numFmtId="0" fontId="12" fillId="0" borderId="3" xfId="4" applyFont="1" applyBorder="1" applyAlignment="1">
      <alignment horizontal="center" vertical="center"/>
    </xf>
    <xf numFmtId="0" fontId="12" fillId="0" borderId="3" xfId="4" applyFont="1" applyBorder="1" applyAlignment="1">
      <alignment horizontal="left" vertical="center"/>
    </xf>
    <xf numFmtId="43" fontId="13" fillId="0" borderId="3" xfId="4" applyNumberFormat="1" applyFont="1" applyBorder="1" applyAlignment="1">
      <alignment horizontal="center" vertical="center"/>
    </xf>
    <xf numFmtId="43" fontId="2" fillId="0" borderId="3" xfId="5" applyNumberFormat="1" applyBorder="1"/>
    <xf numFmtId="43" fontId="13" fillId="0" borderId="6" xfId="4" applyNumberFormat="1" applyFont="1" applyBorder="1" applyAlignment="1">
      <alignment horizontal="center" vertical="center"/>
    </xf>
    <xf numFmtId="164" fontId="12" fillId="0" borderId="17" xfId="4" applyNumberFormat="1" applyFont="1" applyBorder="1" applyAlignment="1">
      <alignment horizontal="center" vertical="center"/>
    </xf>
    <xf numFmtId="43" fontId="12" fillId="0" borderId="18" xfId="4" applyNumberFormat="1" applyFont="1" applyBorder="1" applyAlignment="1">
      <alignment horizontal="center" vertical="center"/>
    </xf>
    <xf numFmtId="164" fontId="12" fillId="3" borderId="19" xfId="4" applyNumberFormat="1" applyFont="1" applyFill="1" applyBorder="1" applyAlignment="1">
      <alignment horizontal="center" vertical="center"/>
    </xf>
    <xf numFmtId="164" fontId="14" fillId="0" borderId="17" xfId="4" applyNumberFormat="1" applyFont="1" applyBorder="1" applyAlignment="1">
      <alignment horizontal="center" vertical="center"/>
    </xf>
    <xf numFmtId="164" fontId="12" fillId="0" borderId="18" xfId="4" applyNumberFormat="1" applyFont="1" applyBorder="1" applyAlignment="1">
      <alignment horizontal="center" vertical="center"/>
    </xf>
    <xf numFmtId="164" fontId="12" fillId="0" borderId="20" xfId="4" applyNumberFormat="1" applyFont="1" applyBorder="1" applyAlignment="1">
      <alignment horizontal="center" vertical="center"/>
    </xf>
    <xf numFmtId="43" fontId="12" fillId="0" borderId="3" xfId="4" applyNumberFormat="1" applyFont="1" applyBorder="1" applyAlignment="1">
      <alignment horizontal="center" vertical="center"/>
    </xf>
    <xf numFmtId="164" fontId="12" fillId="0" borderId="3" xfId="4" applyNumberFormat="1" applyFont="1" applyBorder="1" applyAlignment="1">
      <alignment horizontal="center" vertical="center"/>
    </xf>
    <xf numFmtId="164" fontId="12" fillId="3" borderId="21" xfId="4" applyNumberFormat="1" applyFont="1" applyFill="1" applyBorder="1" applyAlignment="1">
      <alignment horizontal="center" vertical="center"/>
    </xf>
    <xf numFmtId="164" fontId="12" fillId="3" borderId="5" xfId="4" applyNumberFormat="1" applyFont="1" applyFill="1" applyBorder="1" applyAlignment="1">
      <alignment horizontal="center" vertical="center"/>
    </xf>
    <xf numFmtId="41" fontId="12" fillId="0" borderId="4" xfId="4" applyNumberFormat="1" applyFont="1" applyBorder="1" applyAlignment="1">
      <alignment horizontal="center" vertical="center"/>
    </xf>
    <xf numFmtId="43" fontId="15" fillId="5" borderId="3" xfId="4" applyNumberFormat="1" applyFont="1" applyFill="1" applyBorder="1" applyAlignment="1">
      <alignment horizontal="center" vertical="center"/>
    </xf>
    <xf numFmtId="164" fontId="16" fillId="4" borderId="4" xfId="4" applyNumberFormat="1" applyFont="1" applyFill="1" applyBorder="1" applyAlignment="1">
      <alignment horizontal="center" vertical="center"/>
    </xf>
    <xf numFmtId="164" fontId="15" fillId="4" borderId="4" xfId="4" applyNumberFormat="1" applyFont="1" applyFill="1" applyBorder="1" applyAlignment="1">
      <alignment horizontal="center" vertical="center"/>
    </xf>
    <xf numFmtId="164" fontId="16" fillId="3" borderId="22" xfId="4" applyNumberFormat="1" applyFont="1" applyFill="1" applyBorder="1" applyAlignment="1">
      <alignment horizontal="center" vertical="center"/>
    </xf>
    <xf numFmtId="164" fontId="16" fillId="4" borderId="23" xfId="4" applyNumberFormat="1" applyFont="1" applyFill="1" applyBorder="1" applyAlignment="1">
      <alignment horizontal="center" vertical="center"/>
    </xf>
    <xf numFmtId="164" fontId="16" fillId="4" borderId="24" xfId="4" applyNumberFormat="1" applyFont="1" applyFill="1" applyBorder="1" applyAlignment="1">
      <alignment horizontal="center" vertical="center"/>
    </xf>
    <xf numFmtId="164" fontId="16" fillId="3" borderId="25" xfId="4" applyNumberFormat="1" applyFont="1" applyFill="1" applyBorder="1" applyAlignment="1">
      <alignment horizontal="center" vertical="center"/>
    </xf>
    <xf numFmtId="0" fontId="11" fillId="0" borderId="0" xfId="4" applyFont="1" applyAlignment="1">
      <alignment horizontal="right" vertical="center"/>
    </xf>
    <xf numFmtId="164" fontId="15" fillId="0" borderId="0" xfId="4" applyNumberFormat="1" applyFont="1" applyAlignment="1">
      <alignment horizontal="center" vertical="center"/>
    </xf>
    <xf numFmtId="164" fontId="12" fillId="4" borderId="23" xfId="4" applyNumberFormat="1" applyFont="1" applyFill="1" applyBorder="1" applyAlignment="1">
      <alignment horizontal="center" vertical="center"/>
    </xf>
    <xf numFmtId="43" fontId="13" fillId="0" borderId="3" xfId="4" applyNumberFormat="1" applyFont="1" applyBorder="1" applyAlignment="1">
      <alignment horizontal="center" vertical="center"/>
    </xf>
    <xf numFmtId="164" fontId="12" fillId="0" borderId="17" xfId="4" applyNumberFormat="1" applyFont="1" applyBorder="1" applyAlignment="1">
      <alignment horizontal="center" vertical="center"/>
    </xf>
    <xf numFmtId="43" fontId="15" fillId="5" borderId="3" xfId="4" applyNumberFormat="1" applyFont="1" applyFill="1" applyBorder="1" applyAlignment="1">
      <alignment horizontal="center" vertical="center"/>
    </xf>
    <xf numFmtId="0" fontId="20" fillId="0" borderId="26" xfId="7" applyFont="1" applyBorder="1" applyAlignment="1">
      <alignment horizontal="center" vertical="center" wrapText="1"/>
    </xf>
    <xf numFmtId="0" fontId="20" fillId="0" borderId="0" xfId="7" applyFont="1" applyBorder="1" applyAlignment="1">
      <alignment horizontal="center" vertical="center" wrapText="1"/>
    </xf>
    <xf numFmtId="0" fontId="20" fillId="0" borderId="27" xfId="7" applyFont="1" applyBorder="1" applyAlignment="1">
      <alignment horizontal="center" vertical="center" wrapText="1"/>
    </xf>
    <xf numFmtId="0" fontId="21" fillId="0" borderId="0" xfId="7" applyFont="1" applyAlignment="1">
      <alignment horizontal="center" vertical="center" wrapText="1"/>
    </xf>
    <xf numFmtId="0" fontId="22" fillId="0" borderId="0" xfId="7" applyFont="1" applyAlignment="1">
      <alignment vertical="center" wrapText="1"/>
    </xf>
    <xf numFmtId="0" fontId="20" fillId="6" borderId="0" xfId="7" applyFont="1" applyFill="1" applyAlignment="1">
      <alignment horizontal="center" vertical="center" wrapText="1"/>
    </xf>
    <xf numFmtId="0" fontId="0" fillId="0" borderId="0" xfId="0" applyAlignment="1">
      <alignment vertical="center"/>
    </xf>
    <xf numFmtId="0" fontId="23" fillId="0" borderId="26" xfId="7" applyFont="1" applyBorder="1" applyAlignment="1">
      <alignment horizontal="center" vertical="center"/>
    </xf>
    <xf numFmtId="0" fontId="23" fillId="0" borderId="0" xfId="7" applyFont="1" applyBorder="1" applyAlignment="1">
      <alignment horizontal="center" vertical="center"/>
    </xf>
    <xf numFmtId="0" fontId="23" fillId="0" borderId="27" xfId="7" applyFont="1" applyBorder="1" applyAlignment="1">
      <alignment horizontal="center" vertical="center"/>
    </xf>
    <xf numFmtId="0" fontId="24" fillId="0" borderId="0" xfId="7" applyFont="1" applyAlignment="1">
      <alignment horizontal="center" vertical="center"/>
    </xf>
    <xf numFmtId="0" fontId="25" fillId="0" borderId="0" xfId="7" applyFont="1" applyAlignment="1">
      <alignment vertical="center" wrapText="1"/>
    </xf>
    <xf numFmtId="0" fontId="23" fillId="6" borderId="0" xfId="7" applyFont="1" applyFill="1" applyAlignment="1">
      <alignment horizontal="center" vertical="center"/>
    </xf>
    <xf numFmtId="164" fontId="15" fillId="7" borderId="3" xfId="4" applyNumberFormat="1" applyFont="1" applyFill="1" applyBorder="1" applyAlignment="1">
      <alignment horizontal="center" vertical="center"/>
    </xf>
    <xf numFmtId="0" fontId="23" fillId="8" borderId="0" xfId="7" applyFont="1" applyFill="1" applyBorder="1" applyAlignment="1">
      <alignment horizontal="center" vertical="center"/>
    </xf>
    <xf numFmtId="0" fontId="23" fillId="0" borderId="3" xfId="7" applyFont="1" applyBorder="1" applyAlignment="1">
      <alignment horizontal="center" vertical="center"/>
    </xf>
    <xf numFmtId="0" fontId="23" fillId="0" borderId="3" xfId="7" applyFont="1" applyBorder="1" applyAlignment="1">
      <alignment horizontal="left" vertical="center"/>
    </xf>
    <xf numFmtId="0" fontId="23" fillId="0" borderId="4" xfId="7" applyFont="1" applyBorder="1" applyAlignment="1">
      <alignment horizontal="center" vertical="center"/>
    </xf>
    <xf numFmtId="0" fontId="23" fillId="0" borderId="3" xfId="7" applyFont="1" applyBorder="1" applyAlignment="1">
      <alignment horizontal="right" vertical="center"/>
    </xf>
    <xf numFmtId="0" fontId="23" fillId="0" borderId="6" xfId="7" applyFont="1" applyBorder="1" applyAlignment="1">
      <alignment horizontal="center" vertical="center"/>
    </xf>
    <xf numFmtId="164" fontId="15" fillId="7" borderId="0" xfId="4" applyNumberFormat="1" applyFont="1" applyFill="1" applyBorder="1" applyAlignment="1">
      <alignment horizontal="center" vertical="center"/>
    </xf>
    <xf numFmtId="0" fontId="23" fillId="0" borderId="4" xfId="7" applyFont="1" applyBorder="1" applyAlignment="1">
      <alignment vertical="center"/>
    </xf>
    <xf numFmtId="0" fontId="23" fillId="0" borderId="5" xfId="7" applyFont="1" applyBorder="1" applyAlignment="1">
      <alignment vertical="center"/>
    </xf>
    <xf numFmtId="0" fontId="26" fillId="9" borderId="3" xfId="0" applyFont="1" applyFill="1" applyBorder="1" applyAlignment="1">
      <alignment vertical="center" wrapText="1"/>
    </xf>
    <xf numFmtId="0" fontId="27" fillId="9" borderId="1" xfId="0" applyFont="1" applyFill="1" applyBorder="1" applyAlignment="1">
      <alignment horizontal="center" vertical="center" wrapText="1"/>
    </xf>
    <xf numFmtId="0" fontId="28" fillId="9" borderId="0" xfId="0" applyFont="1" applyFill="1"/>
    <xf numFmtId="0" fontId="23" fillId="8" borderId="6" xfId="0" applyFont="1" applyFill="1" applyBorder="1" applyAlignment="1">
      <alignment vertical="center" wrapText="1"/>
    </xf>
    <xf numFmtId="0" fontId="26" fillId="9"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7" fillId="9" borderId="18"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3" xfId="0" applyFont="1" applyFill="1" applyBorder="1" applyAlignment="1">
      <alignment horizontal="left" vertical="center"/>
    </xf>
    <xf numFmtId="0" fontId="29" fillId="10" borderId="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10" borderId="3" xfId="0" applyFont="1" applyFill="1" applyBorder="1" applyAlignment="1">
      <alignment horizontal="center" vertical="center" wrapText="1"/>
    </xf>
    <xf numFmtId="165" fontId="29" fillId="10" borderId="4" xfId="0" applyNumberFormat="1" applyFont="1" applyFill="1" applyBorder="1" applyAlignment="1">
      <alignment horizontal="center" vertical="center"/>
    </xf>
    <xf numFmtId="165" fontId="29" fillId="8" borderId="20" xfId="0" applyNumberFormat="1" applyFont="1" applyFill="1" applyBorder="1" applyAlignment="1">
      <alignment horizontal="center" vertical="center"/>
    </xf>
    <xf numFmtId="165" fontId="29" fillId="8" borderId="3" xfId="0" applyNumberFormat="1" applyFont="1" applyFill="1" applyBorder="1" applyAlignment="1">
      <alignment horizontal="center" vertical="center"/>
    </xf>
    <xf numFmtId="165" fontId="29" fillId="8" borderId="21" xfId="0" applyNumberFormat="1" applyFont="1" applyFill="1" applyBorder="1" applyAlignment="1">
      <alignment horizontal="center" vertical="center"/>
    </xf>
    <xf numFmtId="165" fontId="24" fillId="8" borderId="6" xfId="0" applyNumberFormat="1" applyFont="1" applyFill="1" applyBorder="1" applyAlignment="1">
      <alignment horizontal="center" vertical="center"/>
    </xf>
    <xf numFmtId="0" fontId="31" fillId="10" borderId="0" xfId="0" applyFont="1" applyFill="1"/>
    <xf numFmtId="165" fontId="29" fillId="6" borderId="3" xfId="0" applyNumberFormat="1" applyFont="1" applyFill="1" applyBorder="1" applyAlignment="1">
      <alignment horizontal="center" vertical="center"/>
    </xf>
    <xf numFmtId="0" fontId="24" fillId="2" borderId="3" xfId="0" applyFont="1" applyFill="1" applyBorder="1" applyAlignment="1">
      <alignment horizontal="center" vertical="center" wrapText="1"/>
    </xf>
    <xf numFmtId="0" fontId="32" fillId="0" borderId="3" xfId="0" applyFont="1" applyBorder="1" applyAlignment="1">
      <alignment horizontal="left" vertical="center" wrapText="1"/>
    </xf>
    <xf numFmtId="43" fontId="32" fillId="0" borderId="3" xfId="8" applyFont="1" applyFill="1" applyBorder="1" applyAlignment="1">
      <alignment horizontal="center" vertical="center" wrapText="1"/>
    </xf>
    <xf numFmtId="43" fontId="29" fillId="0" borderId="3" xfId="8" applyFont="1" applyFill="1" applyBorder="1" applyAlignment="1">
      <alignment horizontal="center" vertical="center" wrapText="1"/>
    </xf>
    <xf numFmtId="43" fontId="29" fillId="5" borderId="3" xfId="8" applyFont="1" applyFill="1" applyBorder="1" applyAlignment="1">
      <alignment horizontal="center" vertical="center" wrapText="1"/>
    </xf>
    <xf numFmtId="43" fontId="30" fillId="0" borderId="3" xfId="8" applyFont="1" applyFill="1" applyBorder="1" applyAlignment="1">
      <alignment horizontal="center" vertical="center" wrapText="1"/>
    </xf>
    <xf numFmtId="43" fontId="29" fillId="0" borderId="4" xfId="8" applyFont="1" applyFill="1" applyBorder="1" applyAlignment="1">
      <alignment horizontal="center" vertical="center" wrapText="1"/>
    </xf>
    <xf numFmtId="43" fontId="29" fillId="0" borderId="20" xfId="8" applyFont="1" applyFill="1" applyBorder="1" applyAlignment="1">
      <alignment horizontal="center" vertical="center" wrapText="1"/>
    </xf>
    <xf numFmtId="43" fontId="29" fillId="0" borderId="6" xfId="8" applyFont="1" applyFill="1" applyBorder="1" applyAlignment="1">
      <alignment horizontal="center" vertical="center" wrapText="1"/>
    </xf>
    <xf numFmtId="43" fontId="29" fillId="0" borderId="21" xfId="8" applyFont="1" applyFill="1" applyBorder="1" applyAlignment="1">
      <alignment horizontal="center" vertical="center" wrapText="1"/>
    </xf>
    <xf numFmtId="43" fontId="24" fillId="0" borderId="6" xfId="8" applyFont="1" applyFill="1" applyBorder="1" applyAlignment="1">
      <alignment horizontal="center" vertical="center" wrapText="1"/>
    </xf>
    <xf numFmtId="0" fontId="31" fillId="0" borderId="0" xfId="0" applyFont="1"/>
    <xf numFmtId="43" fontId="29" fillId="6" borderId="3" xfId="8" applyFont="1" applyFill="1" applyBorder="1" applyAlignment="1">
      <alignment horizontal="center" vertical="center" wrapText="1"/>
    </xf>
    <xf numFmtId="43" fontId="31" fillId="0" borderId="0" xfId="0" applyNumberFormat="1" applyFont="1"/>
    <xf numFmtId="0" fontId="33" fillId="9" borderId="3" xfId="0" applyFont="1" applyFill="1" applyBorder="1" applyAlignment="1">
      <alignment horizontal="right" vertical="center" wrapText="1"/>
    </xf>
    <xf numFmtId="0" fontId="33" fillId="9" borderId="3" xfId="0" applyFont="1" applyFill="1" applyBorder="1" applyAlignment="1">
      <alignment horizontal="right" vertical="center"/>
    </xf>
    <xf numFmtId="41" fontId="34" fillId="9" borderId="3" xfId="16" applyNumberFormat="1" applyFont="1" applyFill="1" applyBorder="1" applyAlignment="1">
      <alignment horizontal="center" vertical="center" wrapText="1"/>
    </xf>
    <xf numFmtId="2" fontId="35" fillId="9" borderId="3" xfId="16" applyNumberFormat="1" applyFont="1" applyFill="1" applyBorder="1" applyAlignment="1">
      <alignment horizontal="center" vertical="center" wrapText="1"/>
    </xf>
    <xf numFmtId="0" fontId="34" fillId="9" borderId="4" xfId="0" applyFont="1" applyFill="1" applyBorder="1" applyAlignment="1">
      <alignment horizontal="right" vertical="center"/>
    </xf>
    <xf numFmtId="0" fontId="34" fillId="9" borderId="20" xfId="0" applyFont="1" applyFill="1" applyBorder="1" applyAlignment="1">
      <alignment horizontal="right" vertical="center"/>
    </xf>
    <xf numFmtId="0" fontId="34" fillId="9" borderId="6" xfId="0" applyFont="1" applyFill="1" applyBorder="1" applyAlignment="1">
      <alignment horizontal="right" vertical="center"/>
    </xf>
    <xf numFmtId="0" fontId="34" fillId="9" borderId="3" xfId="0" applyFont="1" applyFill="1" applyBorder="1" applyAlignment="1">
      <alignment horizontal="right" vertical="center"/>
    </xf>
    <xf numFmtId="0" fontId="34" fillId="9" borderId="21" xfId="0" applyFont="1" applyFill="1" applyBorder="1" applyAlignment="1">
      <alignment horizontal="right" vertical="center"/>
    </xf>
    <xf numFmtId="0" fontId="33" fillId="9" borderId="6" xfId="0" applyFont="1" applyFill="1" applyBorder="1" applyAlignment="1">
      <alignment horizontal="right" vertical="center"/>
    </xf>
    <xf numFmtId="0" fontId="36" fillId="9" borderId="0" xfId="0" applyFont="1" applyFill="1" applyAlignment="1">
      <alignment horizontal="right"/>
    </xf>
    <xf numFmtId="0" fontId="34" fillId="6" borderId="3" xfId="0" applyFont="1" applyFill="1" applyBorder="1" applyAlignment="1">
      <alignment horizontal="right" vertical="center"/>
    </xf>
    <xf numFmtId="41" fontId="29" fillId="10" borderId="3" xfId="0" applyNumberFormat="1" applyFont="1" applyFill="1" applyBorder="1" applyAlignment="1">
      <alignment horizontal="center" vertical="center" wrapText="1"/>
    </xf>
    <xf numFmtId="41" fontId="29" fillId="5" borderId="3" xfId="0" applyNumberFormat="1" applyFont="1" applyFill="1" applyBorder="1" applyAlignment="1">
      <alignment horizontal="center" vertical="center" wrapText="1"/>
    </xf>
    <xf numFmtId="165" fontId="29" fillId="10" borderId="20" xfId="0" applyNumberFormat="1" applyFont="1" applyFill="1" applyBorder="1" applyAlignment="1">
      <alignment horizontal="center" vertical="center"/>
    </xf>
    <xf numFmtId="165" fontId="29" fillId="10" borderId="6" xfId="0" applyNumberFormat="1" applyFont="1" applyFill="1" applyBorder="1" applyAlignment="1">
      <alignment horizontal="center" vertical="center"/>
    </xf>
    <xf numFmtId="165" fontId="29" fillId="10" borderId="3" xfId="0" applyNumberFormat="1" applyFont="1" applyFill="1" applyBorder="1" applyAlignment="1">
      <alignment horizontal="center" vertical="center"/>
    </xf>
    <xf numFmtId="165" fontId="29" fillId="10" borderId="21" xfId="0" applyNumberFormat="1" applyFont="1" applyFill="1" applyBorder="1" applyAlignment="1">
      <alignment horizontal="center" vertical="center"/>
    </xf>
    <xf numFmtId="165" fontId="24" fillId="10" borderId="6" xfId="0" applyNumberFormat="1" applyFont="1" applyFill="1" applyBorder="1" applyAlignment="1">
      <alignment horizontal="center" vertical="center"/>
    </xf>
    <xf numFmtId="0" fontId="0" fillId="10" borderId="0" xfId="0" applyFill="1"/>
    <xf numFmtId="0" fontId="24" fillId="0" borderId="3" xfId="0" applyFont="1" applyBorder="1" applyAlignment="1">
      <alignment horizontal="center" vertical="center" wrapText="1"/>
    </xf>
    <xf numFmtId="0" fontId="24" fillId="0" borderId="3" xfId="0" applyFont="1" applyBorder="1" applyAlignment="1">
      <alignment horizontal="left" vertical="center"/>
    </xf>
    <xf numFmtId="0" fontId="5" fillId="0" borderId="0" xfId="0" applyFont="1"/>
    <xf numFmtId="41" fontId="29"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165" fontId="29" fillId="0" borderId="4" xfId="0" applyNumberFormat="1" applyFont="1" applyBorder="1" applyAlignment="1">
      <alignment horizontal="center" vertical="center"/>
    </xf>
    <xf numFmtId="165" fontId="29" fillId="0" borderId="20" xfId="0" applyNumberFormat="1" applyFont="1" applyBorder="1" applyAlignment="1">
      <alignment horizontal="center" vertical="center"/>
    </xf>
    <xf numFmtId="165" fontId="29" fillId="0" borderId="6" xfId="0" applyNumberFormat="1" applyFont="1" applyBorder="1" applyAlignment="1">
      <alignment horizontal="center" vertical="center"/>
    </xf>
    <xf numFmtId="165" fontId="29" fillId="0" borderId="3" xfId="0" applyNumberFormat="1" applyFont="1" applyBorder="1" applyAlignment="1">
      <alignment horizontal="center" vertical="center"/>
    </xf>
    <xf numFmtId="165" fontId="29" fillId="0" borderId="21" xfId="0" applyNumberFormat="1" applyFont="1" applyBorder="1" applyAlignment="1">
      <alignment horizontal="center" vertical="center"/>
    </xf>
    <xf numFmtId="0" fontId="32" fillId="0"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43" fontId="32" fillId="0" borderId="6" xfId="8" applyFont="1" applyFill="1" applyBorder="1" applyAlignment="1">
      <alignment horizontal="center" vertical="center" wrapText="1"/>
    </xf>
    <xf numFmtId="0" fontId="37" fillId="0" borderId="0" xfId="0" applyFont="1" applyFill="1"/>
    <xf numFmtId="43" fontId="26" fillId="6" borderId="3" xfId="8" applyFont="1" applyFill="1" applyBorder="1" applyAlignment="1">
      <alignment horizontal="center" vertical="center" wrapText="1"/>
    </xf>
    <xf numFmtId="41" fontId="34" fillId="5" borderId="3" xfId="16" applyNumberFormat="1" applyFont="1" applyFill="1" applyBorder="1" applyAlignment="1">
      <alignment horizontal="center" vertical="center" wrapText="1"/>
    </xf>
    <xf numFmtId="165" fontId="24" fillId="0" borderId="6" xfId="0" applyNumberFormat="1" applyFont="1" applyBorder="1" applyAlignment="1">
      <alignment horizontal="center" vertical="center"/>
    </xf>
    <xf numFmtId="41" fontId="29" fillId="0" borderId="3" xfId="8" applyNumberFormat="1" applyFont="1" applyFill="1" applyBorder="1" applyAlignment="1">
      <alignment horizontal="center" vertical="center" wrapText="1"/>
    </xf>
    <xf numFmtId="166" fontId="30" fillId="0" borderId="3" xfId="8" applyNumberFormat="1" applyFont="1" applyFill="1" applyBorder="1" applyAlignment="1">
      <alignment horizontal="center" vertical="center" wrapText="1"/>
    </xf>
    <xf numFmtId="0" fontId="32" fillId="2" borderId="3" xfId="0" applyFont="1" applyFill="1" applyBorder="1" applyAlignment="1">
      <alignment horizontal="center" vertical="center" wrapText="1"/>
    </xf>
    <xf numFmtId="0" fontId="37" fillId="0" borderId="0" xfId="0" applyFont="1"/>
    <xf numFmtId="0" fontId="29" fillId="10" borderId="4"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1"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0" borderId="3" xfId="0" applyFont="1" applyBorder="1" applyAlignment="1">
      <alignment vertical="top"/>
    </xf>
    <xf numFmtId="0" fontId="38" fillId="2" borderId="3" xfId="0" applyFont="1" applyFill="1" applyBorder="1" applyAlignment="1">
      <alignment horizontal="center" vertical="center" wrapText="1"/>
    </xf>
    <xf numFmtId="0" fontId="29" fillId="0" borderId="3" xfId="0" applyFont="1" applyBorder="1" applyAlignment="1">
      <alignment horizontal="left" vertical="center" wrapText="1"/>
    </xf>
    <xf numFmtId="0" fontId="34" fillId="9" borderId="3" xfId="0" applyFont="1" applyFill="1" applyBorder="1" applyAlignment="1">
      <alignment horizontal="righ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9" fillId="0" borderId="0" xfId="0" applyFont="1" applyAlignment="1">
      <alignment horizontal="center" vertical="center" wrapText="1"/>
    </xf>
    <xf numFmtId="0" fontId="33" fillId="0" borderId="26" xfId="0" applyFont="1" applyBorder="1" applyAlignment="1">
      <alignment horizontal="center" vertical="center"/>
    </xf>
    <xf numFmtId="0" fontId="33" fillId="0" borderId="0" xfId="0" applyFont="1" applyBorder="1" applyAlignment="1">
      <alignment horizontal="center" vertical="center"/>
    </xf>
    <xf numFmtId="0" fontId="33" fillId="0" borderId="27" xfId="0" applyFont="1" applyBorder="1" applyAlignment="1">
      <alignment horizontal="center" vertical="center"/>
    </xf>
    <xf numFmtId="0" fontId="33" fillId="6" borderId="0" xfId="0" applyFont="1" applyFill="1" applyAlignment="1">
      <alignment horizontal="center" vertical="center"/>
    </xf>
    <xf numFmtId="0" fontId="26" fillId="0" borderId="26" xfId="0" applyFont="1" applyBorder="1" applyAlignment="1">
      <alignment horizontal="center" vertical="center"/>
    </xf>
    <xf numFmtId="0" fontId="26" fillId="0" borderId="0" xfId="0" applyFont="1" applyBorder="1" applyAlignment="1">
      <alignment horizontal="center" vertical="center"/>
    </xf>
    <xf numFmtId="0" fontId="26" fillId="0" borderId="27" xfId="0" applyFont="1" applyBorder="1" applyAlignment="1">
      <alignment horizontal="center" vertical="center"/>
    </xf>
    <xf numFmtId="0" fontId="24" fillId="0" borderId="0" xfId="0" applyFont="1" applyAlignment="1">
      <alignment horizontal="center" vertical="center"/>
    </xf>
    <xf numFmtId="0" fontId="40" fillId="0" borderId="0" xfId="0" applyFont="1" applyAlignment="1">
      <alignment vertical="center"/>
    </xf>
    <xf numFmtId="0" fontId="26" fillId="6" borderId="0" xfId="0" applyFont="1" applyFill="1" applyAlignment="1">
      <alignment horizontal="center" vertical="center"/>
    </xf>
    <xf numFmtId="0" fontId="0" fillId="0" borderId="0" xfId="0" applyAlignment="1">
      <alignment vertical="top"/>
    </xf>
    <xf numFmtId="0" fontId="41" fillId="0" borderId="0" xfId="0" applyFont="1" applyAlignment="1">
      <alignment vertical="top"/>
    </xf>
    <xf numFmtId="0" fontId="0" fillId="0" borderId="0" xfId="0" applyAlignment="1">
      <alignment wrapText="1"/>
    </xf>
    <xf numFmtId="0" fontId="18" fillId="0" borderId="0" xfId="0" applyFont="1" applyAlignment="1">
      <alignment wrapText="1"/>
    </xf>
    <xf numFmtId="0" fontId="0" fillId="0" borderId="26" xfId="0" applyBorder="1"/>
    <xf numFmtId="0" fontId="0" fillId="0" borderId="0" xfId="0" applyBorder="1"/>
    <xf numFmtId="0" fontId="0" fillId="0" borderId="27" xfId="0" applyBorder="1"/>
    <xf numFmtId="0" fontId="42" fillId="0" borderId="0" xfId="0" applyFont="1"/>
    <xf numFmtId="0" fontId="0" fillId="6" borderId="0" xfId="0" applyFill="1"/>
    <xf numFmtId="0" fontId="43" fillId="0" borderId="3" xfId="0" applyFont="1" applyBorder="1" applyAlignment="1">
      <alignment horizontal="center" vertical="center"/>
    </xf>
    <xf numFmtId="0" fontId="19" fillId="0" borderId="3" xfId="0" applyFont="1" applyBorder="1" applyAlignment="1">
      <alignment horizontal="center" vertical="center" wrapText="1"/>
    </xf>
    <xf numFmtId="167" fontId="19" fillId="0" borderId="3" xfId="0" applyNumberFormat="1" applyFont="1" applyBorder="1" applyAlignment="1">
      <alignment horizontal="center" vertical="center" wrapText="1"/>
    </xf>
    <xf numFmtId="168" fontId="19" fillId="0" borderId="3" xfId="0" applyNumberFormat="1" applyFont="1" applyBorder="1" applyAlignment="1">
      <alignment horizontal="center" vertical="center" wrapText="1"/>
    </xf>
    <xf numFmtId="0" fontId="0" fillId="0" borderId="3" xfId="0" applyBorder="1" applyAlignment="1">
      <alignment horizontal="center"/>
    </xf>
    <xf numFmtId="0" fontId="44" fillId="0" borderId="3" xfId="0" applyFont="1" applyBorder="1" applyAlignment="1"/>
    <xf numFmtId="0" fontId="0" fillId="0" borderId="3" xfId="0" applyFill="1" applyBorder="1" applyAlignment="1">
      <alignment horizontal="center"/>
    </xf>
    <xf numFmtId="0" fontId="0" fillId="2" borderId="3" xfId="0" applyFill="1" applyBorder="1" applyAlignment="1">
      <alignment horizontal="center"/>
    </xf>
    <xf numFmtId="0" fontId="0" fillId="0" borderId="0" xfId="0" applyAlignment="1">
      <alignment horizontal="center"/>
    </xf>
    <xf numFmtId="0" fontId="45" fillId="0" borderId="3" xfId="0" applyFont="1" applyBorder="1" applyAlignment="1">
      <alignment horizontal="left"/>
    </xf>
    <xf numFmtId="0" fontId="45" fillId="0" borderId="4" xfId="0" applyFont="1" applyBorder="1" applyAlignment="1"/>
    <xf numFmtId="0" fontId="45" fillId="0" borderId="5" xfId="0" applyFont="1" applyBorder="1" applyAlignment="1"/>
    <xf numFmtId="0" fontId="45" fillId="0" borderId="6" xfId="0" applyFont="1" applyBorder="1" applyAlignment="1"/>
    <xf numFmtId="0" fontId="45" fillId="0" borderId="4" xfId="0" applyFont="1" applyBorder="1" applyAlignment="1">
      <alignment horizontal="left"/>
    </xf>
    <xf numFmtId="0" fontId="45" fillId="0" borderId="6" xfId="0" applyFont="1" applyBorder="1" applyAlignment="1">
      <alignment horizontal="left" vertical="center"/>
    </xf>
    <xf numFmtId="0" fontId="45" fillId="0" borderId="4" xfId="0" applyFont="1" applyBorder="1" applyAlignment="1">
      <alignment horizontal="left" wrapText="1"/>
    </xf>
    <xf numFmtId="0" fontId="45" fillId="0" borderId="3" xfId="0" applyFont="1" applyBorder="1" applyAlignment="1">
      <alignment horizontal="center" vertical="center"/>
    </xf>
    <xf numFmtId="0" fontId="45" fillId="0" borderId="3" xfId="0" applyFont="1" applyBorder="1" applyAlignment="1">
      <alignment horizontal="center" vertical="center" wrapText="1"/>
    </xf>
    <xf numFmtId="1" fontId="0" fillId="0" borderId="0" xfId="0" applyNumberFormat="1"/>
    <xf numFmtId="0" fontId="47" fillId="0" borderId="18" xfId="11" applyFont="1" applyBorder="1" applyAlignment="1">
      <alignment horizontal="center" vertical="center"/>
    </xf>
    <xf numFmtId="0" fontId="43" fillId="0" borderId="3" xfId="11" applyFont="1" applyBorder="1" applyAlignment="1">
      <alignment horizontal="left" vertical="center"/>
    </xf>
    <xf numFmtId="0" fontId="43" fillId="0" borderId="1" xfId="11" applyFont="1" applyBorder="1" applyAlignment="1">
      <alignment horizontal="left" vertical="center"/>
    </xf>
    <xf numFmtId="0" fontId="43" fillId="0" borderId="8" xfId="11" applyFont="1" applyBorder="1" applyAlignment="1">
      <alignment horizontal="center" vertical="center"/>
    </xf>
    <xf numFmtId="0" fontId="43" fillId="0" borderId="9" xfId="11" applyFont="1" applyBorder="1" applyAlignment="1">
      <alignment horizontal="center" vertical="center"/>
    </xf>
    <xf numFmtId="0" fontId="43" fillId="0" borderId="9" xfId="11" applyFont="1" applyBorder="1" applyAlignment="1">
      <alignment horizontal="center" vertical="center" wrapText="1"/>
    </xf>
    <xf numFmtId="0" fontId="43" fillId="0" borderId="10" xfId="11" applyFont="1" applyBorder="1" applyAlignment="1">
      <alignment horizontal="center" vertical="center"/>
    </xf>
    <xf numFmtId="0" fontId="48" fillId="0" borderId="17" xfId="11" applyFont="1" applyBorder="1" applyAlignment="1">
      <alignment horizontal="center" vertical="center"/>
    </xf>
    <xf numFmtId="0" fontId="48" fillId="0" borderId="19" xfId="11" applyFont="1" applyBorder="1" applyAlignment="1">
      <alignment horizontal="center" vertical="center"/>
    </xf>
    <xf numFmtId="0" fontId="48" fillId="0" borderId="20" xfId="11" applyFont="1" applyBorder="1" applyAlignment="1">
      <alignment horizontal="center" vertical="center"/>
    </xf>
    <xf numFmtId="0" fontId="46" fillId="0" borderId="3" xfId="11" applyFont="1" applyBorder="1" applyAlignment="1">
      <alignment horizontal="center" vertical="center"/>
    </xf>
    <xf numFmtId="0" fontId="48" fillId="0" borderId="3" xfId="11" applyFont="1" applyBorder="1" applyAlignment="1">
      <alignment horizontal="center" vertical="center"/>
    </xf>
    <xf numFmtId="0" fontId="48" fillId="0" borderId="21" xfId="11" applyFont="1" applyBorder="1" applyAlignment="1">
      <alignment horizontal="center" vertical="center"/>
    </xf>
    <xf numFmtId="0" fontId="48" fillId="0" borderId="23" xfId="11" applyFont="1" applyBorder="1" applyAlignment="1">
      <alignment horizontal="center" vertical="center"/>
    </xf>
    <xf numFmtId="0" fontId="46" fillId="0" borderId="24" xfId="11" applyFont="1" applyBorder="1" applyAlignment="1">
      <alignment horizontal="center" vertical="center"/>
    </xf>
    <xf numFmtId="0" fontId="48" fillId="0" borderId="24" xfId="11" applyFont="1" applyBorder="1" applyAlignment="1">
      <alignment horizontal="center" vertical="center"/>
    </xf>
    <xf numFmtId="0" fontId="48" fillId="0" borderId="25" xfId="11" applyFont="1" applyBorder="1" applyAlignment="1">
      <alignment horizontal="center" vertical="center"/>
    </xf>
    <xf numFmtId="43" fontId="12" fillId="0" borderId="17" xfId="4" applyNumberFormat="1" applyFont="1" applyBorder="1" applyAlignment="1">
      <alignment horizontal="center" vertical="center"/>
    </xf>
    <xf numFmtId="43" fontId="12" fillId="0" borderId="20" xfId="4" applyNumberFormat="1" applyFont="1" applyBorder="1" applyAlignment="1">
      <alignment horizontal="center" vertical="center"/>
    </xf>
    <xf numFmtId="43" fontId="48" fillId="0" borderId="3" xfId="11" applyNumberFormat="1" applyFont="1" applyBorder="1" applyAlignment="1">
      <alignment vertical="center"/>
    </xf>
    <xf numFmtId="43" fontId="44" fillId="0" borderId="24" xfId="11" applyNumberFormat="1" applyFont="1" applyBorder="1" applyAlignment="1">
      <alignment vertical="center"/>
    </xf>
    <xf numFmtId="0" fontId="0" fillId="0" borderId="3" xfId="0" applyBorder="1" applyAlignment="1">
      <alignment horizontal="center" vertical="center"/>
    </xf>
    <xf numFmtId="1" fontId="0" fillId="0" borderId="3" xfId="0" applyNumberFormat="1" applyBorder="1" applyAlignment="1">
      <alignment horizontal="center"/>
    </xf>
    <xf numFmtId="0" fontId="1" fillId="0" borderId="3" xfId="17" applyFont="1" applyFill="1" applyBorder="1" applyAlignment="1">
      <alignment horizontal="center"/>
    </xf>
    <xf numFmtId="0" fontId="1" fillId="0" borderId="3" xfId="17" applyBorder="1" applyAlignment="1">
      <alignment horizontal="center"/>
    </xf>
    <xf numFmtId="0" fontId="0" fillId="0" borderId="3" xfId="0" applyBorder="1"/>
    <xf numFmtId="0" fontId="0" fillId="0" borderId="3" xfId="0" applyBorder="1" applyAlignment="1">
      <alignment horizontal="center"/>
    </xf>
    <xf numFmtId="0" fontId="0" fillId="0" borderId="41"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45" fillId="0" borderId="0" xfId="0" applyFont="1" applyBorder="1" applyAlignment="1"/>
    <xf numFmtId="0" fontId="45" fillId="0" borderId="0" xfId="0" applyFont="1" applyBorder="1" applyAlignment="1">
      <alignment horizontal="left" vertical="center"/>
    </xf>
    <xf numFmtId="0" fontId="45" fillId="0" borderId="0" xfId="0" applyFont="1" applyBorder="1" applyAlignment="1">
      <alignment horizontal="center" vertical="center" wrapText="1"/>
    </xf>
    <xf numFmtId="0" fontId="0" fillId="0" borderId="0"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49" fillId="0" borderId="28" xfId="0" applyFont="1" applyBorder="1" applyAlignment="1">
      <alignment horizontal="center"/>
    </xf>
    <xf numFmtId="0" fontId="0" fillId="0" borderId="47" xfId="0" applyBorder="1"/>
    <xf numFmtId="0" fontId="0" fillId="0" borderId="29" xfId="0" applyBorder="1"/>
    <xf numFmtId="0" fontId="0" fillId="0" borderId="30" xfId="0" applyBorder="1"/>
    <xf numFmtId="0" fontId="49" fillId="0" borderId="26" xfId="0" applyFont="1" applyBorder="1" applyAlignment="1">
      <alignment horizontal="center"/>
    </xf>
    <xf numFmtId="0" fontId="19" fillId="0" borderId="3" xfId="0" applyFont="1" applyBorder="1" applyAlignment="1">
      <alignment horizontal="center"/>
    </xf>
    <xf numFmtId="0" fontId="0" fillId="0" borderId="27" xfId="0" applyBorder="1" applyAlignment="1">
      <alignment horizontal="center"/>
    </xf>
    <xf numFmtId="0" fontId="19" fillId="0" borderId="21" xfId="0" applyFont="1" applyBorder="1" applyAlignment="1">
      <alignment horizontal="center"/>
    </xf>
    <xf numFmtId="0" fontId="0" fillId="0" borderId="21" xfId="0" applyBorder="1" applyAlignment="1">
      <alignment horizontal="center"/>
    </xf>
    <xf numFmtId="0" fontId="0" fillId="0" borderId="3" xfId="0" applyFont="1" applyBorder="1" applyAlignment="1">
      <alignment horizontal="center"/>
    </xf>
    <xf numFmtId="0" fontId="0" fillId="0" borderId="3" xfId="0" applyBorder="1" applyAlignment="1">
      <alignment horizontal="center" wrapText="1"/>
    </xf>
    <xf numFmtId="0" fontId="0" fillId="0" borderId="21" xfId="0" applyBorder="1"/>
    <xf numFmtId="0" fontId="49" fillId="0" borderId="48" xfId="0" applyFont="1" applyBorder="1" applyAlignment="1">
      <alignment horizontal="center"/>
    </xf>
    <xf numFmtId="0" fontId="0" fillId="0" borderId="49" xfId="0" applyBorder="1"/>
    <xf numFmtId="0" fontId="0" fillId="0" borderId="49" xfId="0" applyBorder="1" applyAlignment="1">
      <alignment horizontal="center"/>
    </xf>
    <xf numFmtId="0" fontId="0" fillId="0" borderId="24" xfId="0" applyBorder="1" applyAlignment="1">
      <alignment horizontal="center" wrapText="1"/>
    </xf>
    <xf numFmtId="0" fontId="0" fillId="0" borderId="24" xfId="0" applyBorder="1" applyAlignment="1">
      <alignment horizontal="center"/>
    </xf>
    <xf numFmtId="0" fontId="0" fillId="0" borderId="25" xfId="0" applyBorder="1"/>
    <xf numFmtId="0" fontId="50" fillId="0" borderId="3" xfId="0" applyFont="1" applyBorder="1" applyAlignment="1">
      <alignment horizontal="left" vertical="center"/>
    </xf>
    <xf numFmtId="0" fontId="51" fillId="11" borderId="3" xfId="0" applyFont="1" applyFill="1" applyBorder="1" applyAlignment="1">
      <alignment horizontal="center" vertical="center"/>
    </xf>
    <xf numFmtId="0" fontId="2" fillId="0" borderId="3" xfId="1" applyFill="1" applyBorder="1" applyAlignment="1">
      <alignment horizontal="center"/>
    </xf>
    <xf numFmtId="0" fontId="23" fillId="0" borderId="4" xfId="7" applyFont="1" applyBorder="1" applyAlignment="1">
      <alignment horizontal="center" vertical="center"/>
    </xf>
    <xf numFmtId="0" fontId="23" fillId="0" borderId="6" xfId="7" applyFont="1" applyBorder="1" applyAlignment="1">
      <alignment horizontal="center" vertical="center"/>
    </xf>
    <xf numFmtId="0" fontId="26" fillId="9" borderId="3" xfId="0" applyFont="1" applyFill="1" applyBorder="1" applyAlignment="1">
      <alignment horizontal="center" vertical="center" wrapText="1"/>
    </xf>
    <xf numFmtId="0" fontId="0" fillId="0" borderId="3" xfId="0" applyBorder="1" applyAlignment="1">
      <alignment horizontal="center"/>
    </xf>
    <xf numFmtId="0" fontId="19" fillId="0" borderId="0" xfId="0" applyFont="1"/>
    <xf numFmtId="14" fontId="19" fillId="0" borderId="0" xfId="0" applyNumberFormat="1" applyFont="1"/>
    <xf numFmtId="14" fontId="0" fillId="0" borderId="0" xfId="0" applyNumberFormat="1"/>
    <xf numFmtId="14" fontId="19" fillId="0" borderId="3" xfId="0" applyNumberFormat="1" applyFont="1" applyBorder="1" applyAlignment="1">
      <alignment horizontal="center"/>
    </xf>
    <xf numFmtId="0" fontId="4" fillId="2" borderId="0" xfId="1" applyFont="1" applyFill="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2" applyFont="1" applyFill="1" applyAlignment="1">
      <alignment horizontal="left" vertical="center"/>
    </xf>
    <xf numFmtId="0" fontId="16" fillId="4" borderId="4" xfId="4" applyFont="1" applyFill="1" applyBorder="1" applyAlignment="1">
      <alignment horizontal="center" vertical="center"/>
    </xf>
    <xf numFmtId="0" fontId="16" fillId="4" borderId="6" xfId="4" applyFont="1" applyFill="1" applyBorder="1" applyAlignment="1">
      <alignment horizontal="center" vertical="center"/>
    </xf>
    <xf numFmtId="0" fontId="0" fillId="0" borderId="3" xfId="1" applyFont="1" applyFill="1" applyBorder="1" applyAlignment="1">
      <alignment horizontal="center"/>
    </xf>
    <xf numFmtId="0" fontId="2" fillId="0" borderId="3" xfId="1" applyFill="1" applyBorder="1" applyAlignment="1">
      <alignment horizontal="center"/>
    </xf>
    <xf numFmtId="0" fontId="2" fillId="0" borderId="4" xfId="1" applyFill="1" applyBorder="1" applyAlignment="1">
      <alignment horizontal="center"/>
    </xf>
    <xf numFmtId="0" fontId="2" fillId="0" borderId="5" xfId="1" applyFill="1" applyBorder="1" applyAlignment="1">
      <alignment horizontal="center"/>
    </xf>
    <xf numFmtId="0" fontId="2" fillId="0" borderId="6" xfId="1" applyFill="1" applyBorder="1" applyAlignment="1">
      <alignment horizontal="center"/>
    </xf>
    <xf numFmtId="1" fontId="17" fillId="0" borderId="0" xfId="6" applyNumberFormat="1" applyFont="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1" fillId="5" borderId="2" xfId="4" applyFont="1" applyFill="1" applyBorder="1" applyAlignment="1">
      <alignment horizontal="center" vertical="center"/>
    </xf>
    <xf numFmtId="0" fontId="11" fillId="5" borderId="14" xfId="4" applyFont="1" applyFill="1" applyBorder="1" applyAlignment="1">
      <alignment horizontal="center" vertical="center"/>
    </xf>
    <xf numFmtId="0" fontId="11" fillId="5" borderId="7" xfId="4" applyFont="1" applyFill="1" applyBorder="1" applyAlignment="1">
      <alignment horizontal="center" vertical="center" wrapText="1"/>
    </xf>
    <xf numFmtId="0" fontId="11" fillId="5" borderId="15" xfId="4" applyFont="1" applyFill="1" applyBorder="1" applyAlignment="1">
      <alignment horizontal="center" vertical="center" wrapText="1"/>
    </xf>
    <xf numFmtId="0" fontId="11" fillId="5" borderId="7" xfId="4" applyFont="1" applyFill="1" applyBorder="1" applyAlignment="1">
      <alignment horizontal="center" vertical="center"/>
    </xf>
    <xf numFmtId="0" fontId="11" fillId="5" borderId="15" xfId="4"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6" fillId="9" borderId="4"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6" fillId="0" borderId="0" xfId="0" applyFont="1" applyAlignment="1">
      <alignment horizontal="center" vertical="center"/>
    </xf>
    <xf numFmtId="0" fontId="20" fillId="0" borderId="0" xfId="7" applyFont="1" applyAlignment="1">
      <alignment horizontal="center" vertical="center" wrapText="1"/>
    </xf>
    <xf numFmtId="0" fontId="23" fillId="0" borderId="0" xfId="7" applyFont="1" applyAlignment="1">
      <alignment horizontal="center" vertical="center"/>
    </xf>
    <xf numFmtId="0" fontId="23" fillId="0" borderId="4" xfId="7" applyFont="1" applyBorder="1" applyAlignment="1">
      <alignment horizontal="center" vertical="center"/>
    </xf>
    <xf numFmtId="0" fontId="23" fillId="0" borderId="5" xfId="7" applyFont="1" applyBorder="1" applyAlignment="1">
      <alignment horizontal="center" vertical="center"/>
    </xf>
    <xf numFmtId="0" fontId="23" fillId="0" borderId="6" xfId="7" applyFont="1" applyBorder="1" applyAlignment="1">
      <alignment horizontal="center" vertical="center"/>
    </xf>
    <xf numFmtId="0" fontId="26" fillId="9" borderId="3" xfId="0" applyFont="1" applyFill="1" applyBorder="1" applyAlignment="1">
      <alignment horizontal="center" vertical="center" wrapText="1"/>
    </xf>
    <xf numFmtId="0" fontId="26" fillId="9" borderId="3"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18" xfId="0" applyFont="1" applyFill="1" applyBorder="1" applyAlignment="1">
      <alignment horizontal="center" vertical="center"/>
    </xf>
    <xf numFmtId="0" fontId="26" fillId="9" borderId="1"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43" fillId="0" borderId="3" xfId="0" applyFont="1" applyBorder="1" applyAlignment="1">
      <alignment horizontal="center" vertical="center"/>
    </xf>
    <xf numFmtId="0" fontId="0" fillId="0" borderId="3" xfId="0" applyBorder="1" applyAlignment="1">
      <alignment horizontal="left"/>
    </xf>
    <xf numFmtId="0" fontId="44" fillId="0" borderId="3" xfId="0" applyFont="1" applyBorder="1" applyAlignment="1">
      <alignment horizontal="left"/>
    </xf>
    <xf numFmtId="0" fontId="45" fillId="0" borderId="4" xfId="0" applyFont="1" applyBorder="1" applyAlignment="1">
      <alignment horizontal="left"/>
    </xf>
    <xf numFmtId="0" fontId="45" fillId="0" borderId="5" xfId="0" applyFont="1" applyBorder="1" applyAlignment="1">
      <alignment horizontal="left"/>
    </xf>
    <xf numFmtId="0" fontId="0" fillId="0" borderId="9" xfId="0" applyBorder="1" applyAlignment="1">
      <alignment horizontal="center"/>
    </xf>
    <xf numFmtId="0" fontId="0" fillId="0" borderId="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43" fillId="0" borderId="28" xfId="11" applyFont="1" applyBorder="1" applyAlignment="1">
      <alignment horizontal="center" vertical="center"/>
    </xf>
    <xf numFmtId="0" fontId="43" fillId="0" borderId="29" xfId="11" applyFont="1" applyBorder="1" applyAlignment="1">
      <alignment horizontal="center" vertical="center"/>
    </xf>
    <xf numFmtId="0" fontId="43" fillId="0" borderId="30" xfId="11" applyFont="1" applyBorder="1" applyAlignment="1">
      <alignment horizontal="center" vertical="center"/>
    </xf>
    <xf numFmtId="0" fontId="43" fillId="0" borderId="8" xfId="11" applyFont="1" applyBorder="1" applyAlignment="1">
      <alignment horizontal="left" vertical="center"/>
    </xf>
    <xf numFmtId="0" fontId="43" fillId="0" borderId="9" xfId="11" applyFont="1" applyBorder="1" applyAlignment="1">
      <alignment horizontal="left" vertical="center"/>
    </xf>
    <xf numFmtId="0" fontId="43" fillId="0" borderId="10" xfId="11" applyFont="1" applyBorder="1" applyAlignment="1">
      <alignment horizontal="left" vertical="center"/>
    </xf>
    <xf numFmtId="0" fontId="43" fillId="0" borderId="31" xfId="11" applyFont="1" applyBorder="1" applyAlignment="1">
      <alignment horizontal="left" vertical="center"/>
    </xf>
    <xf numFmtId="0" fontId="43" fillId="0" borderId="15" xfId="11" applyFont="1" applyBorder="1" applyAlignment="1">
      <alignment horizontal="left" vertical="center"/>
    </xf>
    <xf numFmtId="0" fontId="43" fillId="0" borderId="32" xfId="11" applyFont="1" applyBorder="1" applyAlignment="1">
      <alignment horizontal="left" vertical="center"/>
    </xf>
    <xf numFmtId="0" fontId="43" fillId="0" borderId="18" xfId="11" applyFont="1" applyBorder="1" applyAlignment="1">
      <alignment horizontal="left" vertical="center"/>
    </xf>
    <xf numFmtId="0" fontId="43" fillId="0" borderId="19" xfId="11" applyFont="1" applyBorder="1" applyAlignment="1">
      <alignment horizontal="left" vertical="center"/>
    </xf>
    <xf numFmtId="0" fontId="43" fillId="0" borderId="33" xfId="11" applyFont="1" applyBorder="1" applyAlignment="1">
      <alignment horizontal="left" vertical="center"/>
    </xf>
    <xf numFmtId="0" fontId="43" fillId="0" borderId="5" xfId="11" applyFont="1" applyBorder="1" applyAlignment="1">
      <alignment horizontal="left" vertical="center"/>
    </xf>
    <xf numFmtId="0" fontId="43" fillId="0" borderId="6" xfId="11" applyFont="1" applyBorder="1" applyAlignment="1">
      <alignment horizontal="left" vertical="center"/>
    </xf>
    <xf numFmtId="0" fontId="43" fillId="0" borderId="3" xfId="11" applyFont="1" applyBorder="1" applyAlignment="1">
      <alignment horizontal="left" vertical="center"/>
    </xf>
    <xf numFmtId="0" fontId="43" fillId="0" borderId="21" xfId="11" applyFont="1" applyBorder="1" applyAlignment="1">
      <alignment horizontal="left" vertical="center"/>
    </xf>
    <xf numFmtId="0" fontId="43" fillId="0" borderId="34" xfId="11" applyFont="1" applyBorder="1" applyAlignment="1">
      <alignment horizontal="center" vertical="center"/>
    </xf>
    <xf numFmtId="0" fontId="43" fillId="0" borderId="22" xfId="11" applyFont="1" applyBorder="1" applyAlignment="1">
      <alignment horizontal="center" vertical="center"/>
    </xf>
    <xf numFmtId="0" fontId="43" fillId="0" borderId="35" xfId="11" applyFont="1" applyBorder="1" applyAlignment="1">
      <alignment horizontal="center" vertical="center"/>
    </xf>
    <xf numFmtId="0" fontId="43" fillId="0" borderId="17" xfId="11" applyFont="1" applyBorder="1" applyAlignment="1">
      <alignment horizontal="center" vertical="center"/>
    </xf>
    <xf numFmtId="0" fontId="43" fillId="0" borderId="20" xfId="11" applyFont="1" applyBorder="1" applyAlignment="1">
      <alignment horizontal="center" vertical="center"/>
    </xf>
    <xf numFmtId="0" fontId="43" fillId="0" borderId="36" xfId="11" applyFont="1" applyBorder="1" applyAlignment="1">
      <alignment horizontal="center" vertical="center"/>
    </xf>
    <xf numFmtId="0" fontId="46" fillId="0" borderId="18" xfId="11" applyFont="1" applyBorder="1" applyAlignment="1">
      <alignment horizontal="center" vertical="center" wrapText="1"/>
    </xf>
    <xf numFmtId="0" fontId="43" fillId="0" borderId="19" xfId="11" applyFont="1" applyBorder="1" applyAlignment="1">
      <alignment horizontal="center" vertical="center"/>
    </xf>
    <xf numFmtId="0" fontId="43" fillId="0" borderId="21" xfId="11" applyFont="1" applyBorder="1" applyAlignment="1">
      <alignment horizontal="center" vertical="center"/>
    </xf>
    <xf numFmtId="0" fontId="43" fillId="0" borderId="37" xfId="11" applyFont="1" applyBorder="1" applyAlignment="1">
      <alignment horizontal="center" vertical="center"/>
    </xf>
    <xf numFmtId="0" fontId="46" fillId="0" borderId="3" xfId="11" applyFont="1" applyBorder="1" applyAlignment="1">
      <alignment horizontal="center" vertical="center" wrapText="1"/>
    </xf>
    <xf numFmtId="0" fontId="46" fillId="0" borderId="3" xfId="11" applyFont="1" applyBorder="1" applyAlignment="1">
      <alignment horizontal="center" vertical="center"/>
    </xf>
    <xf numFmtId="0" fontId="48" fillId="0" borderId="1" xfId="11" applyFont="1" applyBorder="1" applyAlignment="1">
      <alignment horizontal="center" vertical="top"/>
    </xf>
    <xf numFmtId="0" fontId="48" fillId="0" borderId="38" xfId="11" applyFont="1" applyBorder="1" applyAlignment="1">
      <alignment horizontal="center"/>
    </xf>
    <xf numFmtId="0" fontId="48" fillId="0" borderId="39" xfId="11" applyFont="1" applyBorder="1" applyAlignment="1">
      <alignment horizontal="center"/>
    </xf>
    <xf numFmtId="0" fontId="48" fillId="0" borderId="40" xfId="11" applyFont="1" applyBorder="1" applyAlignment="1">
      <alignment horizontal="center"/>
    </xf>
    <xf numFmtId="0" fontId="43" fillId="0" borderId="9" xfId="11" applyFont="1" applyBorder="1" applyAlignment="1">
      <alignment horizontal="center" vertical="center"/>
    </xf>
    <xf numFmtId="0" fontId="46" fillId="0" borderId="18" xfId="11" applyFont="1" applyBorder="1" applyAlignment="1">
      <alignment horizontal="center" vertical="center"/>
    </xf>
    <xf numFmtId="0" fontId="46" fillId="0" borderId="24" xfId="11" applyFont="1" applyBorder="1" applyAlignment="1">
      <alignment horizontal="center" vertical="center"/>
    </xf>
    <xf numFmtId="0" fontId="46" fillId="0" borderId="11" xfId="11" applyFont="1" applyBorder="1" applyAlignment="1">
      <alignment horizontal="left" vertical="top"/>
    </xf>
    <xf numFmtId="0" fontId="46" fillId="0" borderId="12" xfId="11" applyFont="1" applyBorder="1" applyAlignment="1">
      <alignment horizontal="left" vertical="top"/>
    </xf>
    <xf numFmtId="0" fontId="46" fillId="0" borderId="13" xfId="11" applyFont="1" applyBorder="1" applyAlignment="1">
      <alignment horizontal="left" vertical="top"/>
    </xf>
    <xf numFmtId="0" fontId="49" fillId="0" borderId="47" xfId="0" applyFont="1" applyBorder="1" applyAlignment="1">
      <alignment horizontal="left"/>
    </xf>
    <xf numFmtId="0" fontId="19" fillId="0" borderId="3" xfId="0" applyFont="1" applyBorder="1" applyAlignment="1">
      <alignment horizontal="center" vertical="center"/>
    </xf>
    <xf numFmtId="0" fontId="45" fillId="0" borderId="0" xfId="0" applyFont="1" applyBorder="1" applyAlignment="1">
      <alignment horizontal="center"/>
    </xf>
    <xf numFmtId="0" fontId="50" fillId="0" borderId="3" xfId="0" applyFont="1" applyBorder="1" applyAlignment="1">
      <alignment horizontal="left" vertical="center"/>
    </xf>
    <xf numFmtId="0" fontId="50" fillId="0" borderId="3" xfId="0" applyFont="1" applyBorder="1" applyAlignment="1">
      <alignment horizontal="center" vertical="center"/>
    </xf>
    <xf numFmtId="0" fontId="8" fillId="0" borderId="3" xfId="0" applyFont="1" applyBorder="1" applyAlignment="1">
      <alignment horizontal="center" vertical="center"/>
    </xf>
    <xf numFmtId="0" fontId="51" fillId="0" borderId="3" xfId="0" applyFont="1" applyBorder="1" applyAlignment="1">
      <alignment horizontal="center" vertical="center" wrapText="1"/>
    </xf>
    <xf numFmtId="0" fontId="50" fillId="0" borderId="3" xfId="0" applyFont="1" applyBorder="1" applyAlignment="1">
      <alignment horizontal="left" vertical="center" wrapText="1"/>
    </xf>
    <xf numFmtId="0" fontId="50" fillId="0" borderId="3" xfId="0" applyFont="1" applyBorder="1" applyAlignment="1">
      <alignment horizontal="left" vertical="center" indent="3"/>
    </xf>
    <xf numFmtId="0" fontId="50" fillId="0" borderId="1" xfId="0" applyFont="1" applyBorder="1" applyAlignment="1">
      <alignment horizontal="left" vertical="center" indent="3"/>
    </xf>
    <xf numFmtId="0" fontId="51" fillId="0" borderId="3" xfId="0" applyFont="1" applyBorder="1" applyAlignment="1">
      <alignment horizontal="center" vertical="center"/>
    </xf>
    <xf numFmtId="0" fontId="51" fillId="11" borderId="3" xfId="0" applyFont="1" applyFill="1" applyBorder="1" applyAlignment="1">
      <alignment horizontal="center" vertical="center" wrapText="1"/>
    </xf>
  </cellXfs>
  <cellStyles count="18">
    <cellStyle name="Comma" xfId="16" builtinId="3"/>
    <cellStyle name="Comma 2" xfId="3"/>
    <cellStyle name="Comma 3" xfId="14"/>
    <cellStyle name="Comma 4" xfId="8"/>
    <cellStyle name="Comma 4 2" xfId="15"/>
    <cellStyle name="Normal" xfId="0" builtinId="0"/>
    <cellStyle name="Normal 2" xfId="1"/>
    <cellStyle name="Normal 2 2" xfId="7"/>
    <cellStyle name="Normal 2 2 3" xfId="12"/>
    <cellStyle name="Normal 2 3" xfId="13"/>
    <cellStyle name="Normal 3" xfId="5"/>
    <cellStyle name="Normal 3 2" xfId="17"/>
    <cellStyle name="Normal 4" xfId="2"/>
    <cellStyle name="Normal 4 2" xfId="9"/>
    <cellStyle name="Normal 4 3" xfId="10"/>
    <cellStyle name="Normal 4 4" xfId="6"/>
    <cellStyle name="Normal 6" xfId="11"/>
    <cellStyle name="Normal 9" xfId="4"/>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38" Type="http://schemas.openxmlformats.org/officeDocument/2006/relationships/externalLink" Target="externalLinks/externalLink128.xml"/><Relationship Id="rId159" Type="http://schemas.openxmlformats.org/officeDocument/2006/relationships/externalLink" Target="externalLinks/externalLink149.xml"/><Relationship Id="rId170" Type="http://schemas.openxmlformats.org/officeDocument/2006/relationships/externalLink" Target="externalLinks/externalLink160.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53" Type="http://schemas.openxmlformats.org/officeDocument/2006/relationships/externalLink" Target="externalLinks/externalLink43.xml"/><Relationship Id="rId74" Type="http://schemas.openxmlformats.org/officeDocument/2006/relationships/externalLink" Target="externalLinks/externalLink64.xml"/><Relationship Id="rId128" Type="http://schemas.openxmlformats.org/officeDocument/2006/relationships/externalLink" Target="externalLinks/externalLink118.xml"/><Relationship Id="rId149" Type="http://schemas.openxmlformats.org/officeDocument/2006/relationships/externalLink" Target="externalLinks/externalLink139.xml"/><Relationship Id="rId5" Type="http://schemas.openxmlformats.org/officeDocument/2006/relationships/worksheet" Target="worksheets/sheet5.xml"/><Relationship Id="rId95" Type="http://schemas.openxmlformats.org/officeDocument/2006/relationships/externalLink" Target="externalLinks/externalLink85.xml"/><Relationship Id="rId160" Type="http://schemas.openxmlformats.org/officeDocument/2006/relationships/externalLink" Target="externalLinks/externalLink150.xml"/><Relationship Id="rId181" Type="http://schemas.openxmlformats.org/officeDocument/2006/relationships/externalLink" Target="externalLinks/externalLink171.xml"/><Relationship Id="rId22" Type="http://schemas.openxmlformats.org/officeDocument/2006/relationships/externalLink" Target="externalLinks/externalLink12.xml"/><Relationship Id="rId43" Type="http://schemas.openxmlformats.org/officeDocument/2006/relationships/externalLink" Target="externalLinks/externalLink33.xml"/><Relationship Id="rId64" Type="http://schemas.openxmlformats.org/officeDocument/2006/relationships/externalLink" Target="externalLinks/externalLink54.xml"/><Relationship Id="rId118" Type="http://schemas.openxmlformats.org/officeDocument/2006/relationships/externalLink" Target="externalLinks/externalLink108.xml"/><Relationship Id="rId139" Type="http://schemas.openxmlformats.org/officeDocument/2006/relationships/externalLink" Target="externalLinks/externalLink129.xml"/><Relationship Id="rId85" Type="http://schemas.openxmlformats.org/officeDocument/2006/relationships/externalLink" Target="externalLinks/externalLink75.xml"/><Relationship Id="rId150" Type="http://schemas.openxmlformats.org/officeDocument/2006/relationships/externalLink" Target="externalLinks/externalLink140.xml"/><Relationship Id="rId171" Type="http://schemas.openxmlformats.org/officeDocument/2006/relationships/externalLink" Target="externalLinks/externalLink161.xml"/><Relationship Id="rId12" Type="http://schemas.openxmlformats.org/officeDocument/2006/relationships/externalLink" Target="externalLinks/externalLink2.xml"/><Relationship Id="rId33" Type="http://schemas.openxmlformats.org/officeDocument/2006/relationships/externalLink" Target="externalLinks/externalLink23.xml"/><Relationship Id="rId108" Type="http://schemas.openxmlformats.org/officeDocument/2006/relationships/externalLink" Target="externalLinks/externalLink98.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5" Type="http://schemas.openxmlformats.org/officeDocument/2006/relationships/externalLink" Target="externalLinks/externalLink65.xml"/><Relationship Id="rId96" Type="http://schemas.openxmlformats.org/officeDocument/2006/relationships/externalLink" Target="externalLinks/externalLink86.xml"/><Relationship Id="rId140" Type="http://schemas.openxmlformats.org/officeDocument/2006/relationships/externalLink" Target="externalLinks/externalLink130.xml"/><Relationship Id="rId161" Type="http://schemas.openxmlformats.org/officeDocument/2006/relationships/externalLink" Target="externalLinks/externalLink151.xml"/><Relationship Id="rId182" Type="http://schemas.openxmlformats.org/officeDocument/2006/relationships/theme" Target="theme/theme1.xml"/><Relationship Id="rId6" Type="http://schemas.openxmlformats.org/officeDocument/2006/relationships/worksheet" Target="worksheets/sheet6.xml"/><Relationship Id="rId23" Type="http://schemas.openxmlformats.org/officeDocument/2006/relationships/externalLink" Target="externalLinks/externalLink13.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5" Type="http://schemas.openxmlformats.org/officeDocument/2006/relationships/externalLink" Target="externalLinks/externalLink55.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51" Type="http://schemas.openxmlformats.org/officeDocument/2006/relationships/externalLink" Target="externalLinks/externalLink141.xml"/><Relationship Id="rId172" Type="http://schemas.openxmlformats.org/officeDocument/2006/relationships/externalLink" Target="externalLinks/externalLink162.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141" Type="http://schemas.openxmlformats.org/officeDocument/2006/relationships/externalLink" Target="externalLinks/externalLink131.xml"/><Relationship Id="rId146" Type="http://schemas.openxmlformats.org/officeDocument/2006/relationships/externalLink" Target="externalLinks/externalLink136.xml"/><Relationship Id="rId167" Type="http://schemas.openxmlformats.org/officeDocument/2006/relationships/externalLink" Target="externalLinks/externalLink157.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162" Type="http://schemas.openxmlformats.org/officeDocument/2006/relationships/externalLink" Target="externalLinks/externalLink152.xml"/><Relationship Id="rId18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externalLink" Target="externalLinks/externalLink126.xml"/><Relationship Id="rId157" Type="http://schemas.openxmlformats.org/officeDocument/2006/relationships/externalLink" Target="externalLinks/externalLink147.xml"/><Relationship Id="rId178" Type="http://schemas.openxmlformats.org/officeDocument/2006/relationships/externalLink" Target="externalLinks/externalLink168.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52" Type="http://schemas.openxmlformats.org/officeDocument/2006/relationships/externalLink" Target="externalLinks/externalLink142.xml"/><Relationship Id="rId173" Type="http://schemas.openxmlformats.org/officeDocument/2006/relationships/externalLink" Target="externalLinks/externalLink163.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147" Type="http://schemas.openxmlformats.org/officeDocument/2006/relationships/externalLink" Target="externalLinks/externalLink137.xml"/><Relationship Id="rId168" Type="http://schemas.openxmlformats.org/officeDocument/2006/relationships/externalLink" Target="externalLinks/externalLink158.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142" Type="http://schemas.openxmlformats.org/officeDocument/2006/relationships/externalLink" Target="externalLinks/externalLink132.xml"/><Relationship Id="rId163" Type="http://schemas.openxmlformats.org/officeDocument/2006/relationships/externalLink" Target="externalLinks/externalLink153.xml"/><Relationship Id="rId184"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137" Type="http://schemas.openxmlformats.org/officeDocument/2006/relationships/externalLink" Target="externalLinks/externalLink127.xml"/><Relationship Id="rId158" Type="http://schemas.openxmlformats.org/officeDocument/2006/relationships/externalLink" Target="externalLinks/externalLink148.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3" Type="http://schemas.openxmlformats.org/officeDocument/2006/relationships/externalLink" Target="externalLinks/externalLink143.xml"/><Relationship Id="rId174" Type="http://schemas.openxmlformats.org/officeDocument/2006/relationships/externalLink" Target="externalLinks/externalLink164.xml"/><Relationship Id="rId179" Type="http://schemas.openxmlformats.org/officeDocument/2006/relationships/externalLink" Target="externalLinks/externalLink169.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143" Type="http://schemas.openxmlformats.org/officeDocument/2006/relationships/externalLink" Target="externalLinks/externalLink133.xml"/><Relationship Id="rId148" Type="http://schemas.openxmlformats.org/officeDocument/2006/relationships/externalLink" Target="externalLinks/externalLink138.xml"/><Relationship Id="rId164" Type="http://schemas.openxmlformats.org/officeDocument/2006/relationships/externalLink" Target="externalLinks/externalLink154.xml"/><Relationship Id="rId169" Type="http://schemas.openxmlformats.org/officeDocument/2006/relationships/externalLink" Target="externalLinks/externalLink159.xml"/><Relationship Id="rId18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70.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externalLink" Target="externalLinks/externalLink123.xml"/><Relationship Id="rId154" Type="http://schemas.openxmlformats.org/officeDocument/2006/relationships/externalLink" Target="externalLinks/externalLink144.xml"/><Relationship Id="rId175" Type="http://schemas.openxmlformats.org/officeDocument/2006/relationships/externalLink" Target="externalLinks/externalLink165.xml"/><Relationship Id="rId16" Type="http://schemas.openxmlformats.org/officeDocument/2006/relationships/externalLink" Target="externalLinks/externalLink6.xml"/><Relationship Id="rId37" Type="http://schemas.openxmlformats.org/officeDocument/2006/relationships/externalLink" Target="externalLinks/externalLink27.xml"/><Relationship Id="rId58" Type="http://schemas.openxmlformats.org/officeDocument/2006/relationships/externalLink" Target="externalLinks/externalLink48.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44" Type="http://schemas.openxmlformats.org/officeDocument/2006/relationships/externalLink" Target="externalLinks/externalLink134.xml"/><Relationship Id="rId90" Type="http://schemas.openxmlformats.org/officeDocument/2006/relationships/externalLink" Target="externalLinks/externalLink80.xml"/><Relationship Id="rId165" Type="http://schemas.openxmlformats.org/officeDocument/2006/relationships/externalLink" Target="externalLinks/externalLink155.xml"/><Relationship Id="rId27" Type="http://schemas.openxmlformats.org/officeDocument/2006/relationships/externalLink" Target="externalLinks/externalLink17.xml"/><Relationship Id="rId48" Type="http://schemas.openxmlformats.org/officeDocument/2006/relationships/externalLink" Target="externalLinks/externalLink38.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34" Type="http://schemas.openxmlformats.org/officeDocument/2006/relationships/externalLink" Target="externalLinks/externalLink124.xml"/><Relationship Id="rId80" Type="http://schemas.openxmlformats.org/officeDocument/2006/relationships/externalLink" Target="externalLinks/externalLink70.xml"/><Relationship Id="rId155" Type="http://schemas.openxmlformats.org/officeDocument/2006/relationships/externalLink" Target="externalLinks/externalLink145.xml"/><Relationship Id="rId176" Type="http://schemas.openxmlformats.org/officeDocument/2006/relationships/externalLink" Target="externalLinks/externalLink166.xml"/><Relationship Id="rId17" Type="http://schemas.openxmlformats.org/officeDocument/2006/relationships/externalLink" Target="externalLinks/externalLink7.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24" Type="http://schemas.openxmlformats.org/officeDocument/2006/relationships/externalLink" Target="externalLinks/externalLink114.xml"/><Relationship Id="rId70" Type="http://schemas.openxmlformats.org/officeDocument/2006/relationships/externalLink" Target="externalLinks/externalLink60.xml"/><Relationship Id="rId91" Type="http://schemas.openxmlformats.org/officeDocument/2006/relationships/externalLink" Target="externalLinks/externalLink81.xml"/><Relationship Id="rId145" Type="http://schemas.openxmlformats.org/officeDocument/2006/relationships/externalLink" Target="externalLinks/externalLink135.xml"/><Relationship Id="rId166" Type="http://schemas.openxmlformats.org/officeDocument/2006/relationships/externalLink" Target="externalLinks/externalLink156.xml"/><Relationship Id="rId1" Type="http://schemas.openxmlformats.org/officeDocument/2006/relationships/worksheet" Target="worksheets/sheet1.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60" Type="http://schemas.openxmlformats.org/officeDocument/2006/relationships/externalLink" Target="externalLinks/externalLink50.xml"/><Relationship Id="rId81" Type="http://schemas.openxmlformats.org/officeDocument/2006/relationships/externalLink" Target="externalLinks/externalLink71.xml"/><Relationship Id="rId135" Type="http://schemas.openxmlformats.org/officeDocument/2006/relationships/externalLink" Target="externalLinks/externalLink125.xml"/><Relationship Id="rId156" Type="http://schemas.openxmlformats.org/officeDocument/2006/relationships/externalLink" Target="externalLinks/externalLink146.xml"/><Relationship Id="rId177" Type="http://schemas.openxmlformats.org/officeDocument/2006/relationships/externalLink" Target="externalLinks/externalLink1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24857</xdr:colOff>
      <xdr:row>2</xdr:row>
      <xdr:rowOff>53070</xdr:rowOff>
    </xdr:from>
    <xdr:to>
      <xdr:col>2</xdr:col>
      <xdr:colOff>76201</xdr:colOff>
      <xdr:row>7</xdr:row>
      <xdr:rowOff>120091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34457" y="434070"/>
          <a:ext cx="660944" cy="1371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476250</xdr:colOff>
      <xdr:row>0</xdr:row>
      <xdr:rowOff>172811</xdr:rowOff>
    </xdr:from>
    <xdr:to>
      <xdr:col>18</xdr:col>
      <xdr:colOff>954520</xdr:colOff>
      <xdr:row>9</xdr:row>
      <xdr:rowOff>28575</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2630150" y="172811"/>
          <a:ext cx="1087870" cy="207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104774</xdr:colOff>
      <xdr:row>0</xdr:row>
      <xdr:rowOff>0</xdr:rowOff>
    </xdr:from>
    <xdr:to>
      <xdr:col>14</xdr:col>
      <xdr:colOff>828675</xdr:colOff>
      <xdr:row>3</xdr:row>
      <xdr:rowOff>466725</xdr:rowOff>
    </xdr:to>
    <xdr:pic>
      <xdr:nvPicPr>
        <xdr:cNvPr id="2" name="Picture 1" descr="Power Mech Symble.jpg"/>
        <xdr:cNvPicPr>
          <a:picLocks noChangeAspect="1"/>
        </xdr:cNvPicPr>
      </xdr:nvPicPr>
      <xdr:blipFill>
        <a:blip xmlns:r="http://schemas.openxmlformats.org/officeDocument/2006/relationships" r:embed="rId1" cstate="print"/>
        <a:stretch>
          <a:fillRect/>
        </a:stretch>
      </xdr:blipFill>
      <xdr:spPr>
        <a:xfrm>
          <a:off x="10801349" y="0"/>
          <a:ext cx="723901"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104774</xdr:colOff>
      <xdr:row>0</xdr:row>
      <xdr:rowOff>1</xdr:rowOff>
    </xdr:from>
    <xdr:to>
      <xdr:col>14</xdr:col>
      <xdr:colOff>1038225</xdr:colOff>
      <xdr:row>4</xdr:row>
      <xdr:rowOff>153944</xdr:rowOff>
    </xdr:to>
    <xdr:pic>
      <xdr:nvPicPr>
        <xdr:cNvPr id="2" name="Picture 1" descr="Power Mech Symble.jpg"/>
        <xdr:cNvPicPr>
          <a:picLocks noChangeAspect="1"/>
        </xdr:cNvPicPr>
      </xdr:nvPicPr>
      <xdr:blipFill>
        <a:blip xmlns:r="http://schemas.openxmlformats.org/officeDocument/2006/relationships" r:embed="rId1" cstate="print"/>
        <a:stretch>
          <a:fillRect/>
        </a:stretch>
      </xdr:blipFill>
      <xdr:spPr>
        <a:xfrm>
          <a:off x="11048999" y="1"/>
          <a:ext cx="933451" cy="1325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752475</xdr:colOff>
      <xdr:row>7</xdr:row>
      <xdr:rowOff>66675</xdr:rowOff>
    </xdr:from>
    <xdr:to>
      <xdr:col>6</xdr:col>
      <xdr:colOff>1000125</xdr:colOff>
      <xdr:row>7</xdr:row>
      <xdr:rowOff>266700</xdr:rowOff>
    </xdr:to>
    <xdr:sp macro="" textlink="">
      <xdr:nvSpPr>
        <xdr:cNvPr id="2" name="Rectangle 1">
          <a:extLst>
            <a:ext uri="{FF2B5EF4-FFF2-40B4-BE49-F238E27FC236}">
              <a16:creationId xmlns="" xmlns:a16="http://schemas.microsoft.com/office/drawing/2014/main" id="{00000000-0008-0000-0200-000003000000}"/>
            </a:ext>
          </a:extLst>
        </xdr:cNvPr>
        <xdr:cNvSpPr/>
      </xdr:nvSpPr>
      <xdr:spPr>
        <a:xfrm>
          <a:off x="6381750" y="1819275"/>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4" name="Rectangle 3">
          <a:extLst>
            <a:ext uri="{FF2B5EF4-FFF2-40B4-BE49-F238E27FC236}">
              <a16:creationId xmlns="" xmlns:a16="http://schemas.microsoft.com/office/drawing/2014/main" id="{00000000-0008-0000-0200-000006000000}"/>
            </a:ext>
          </a:extLst>
        </xdr:cNvPr>
        <xdr:cNvSpPr/>
      </xdr:nvSpPr>
      <xdr:spPr>
        <a:xfrm>
          <a:off x="6381750" y="234315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7</xdr:col>
      <xdr:colOff>104775</xdr:colOff>
      <xdr:row>6</xdr:row>
      <xdr:rowOff>16670</xdr:rowOff>
    </xdr:from>
    <xdr:to>
      <xdr:col>7</xdr:col>
      <xdr:colOff>1200150</xdr:colOff>
      <xdr:row>9</xdr:row>
      <xdr:rowOff>100013</xdr:rowOff>
    </xdr:to>
    <xdr:pic>
      <xdr:nvPicPr>
        <xdr:cNvPr id="5" name="Picture 4">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8075" y="1502570"/>
          <a:ext cx="1095375" cy="88344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1015485</xdr:colOff>
      <xdr:row>0</xdr:row>
      <xdr:rowOff>131379</xdr:rowOff>
    </xdr:from>
    <xdr:to>
      <xdr:col>16</xdr:col>
      <xdr:colOff>2497</xdr:colOff>
      <xdr:row>1</xdr:row>
      <xdr:rowOff>4618</xdr:rowOff>
    </xdr:to>
    <xdr:pic>
      <xdr:nvPicPr>
        <xdr:cNvPr id="2" name="Picture 1" descr="Power Mech Symble.jpg">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12693135" y="131379"/>
          <a:ext cx="6187" cy="63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Users\HP\Downloads\tanish%20may%20bill.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sheetName val="Recon Sheet (2)"/>
      <sheetName val="details"/>
      <sheetName val="aurangabad HT"/>
      <sheetName val="lak"/>
      <sheetName val="AURANGABAD R.R"/>
      <sheetName val="barhupur"/>
      <sheetName val="Recon Sheet"/>
    </sheetNames>
    <sheetDataSet>
      <sheetData sheetId="0"/>
      <sheetData sheetId="1"/>
      <sheetData sheetId="2"/>
      <sheetData sheetId="3"/>
      <sheetData sheetId="4"/>
      <sheetData sheetId="5"/>
      <sheetData sheetId="6">
        <row r="97">
          <cell r="G97">
            <v>3896</v>
          </cell>
        </row>
      </sheetData>
      <sheetData sheetId="7"/>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219"/>
  <sheetViews>
    <sheetView topLeftCell="A193" workbookViewId="0">
      <selection activeCell="B198" sqref="B198:S213"/>
    </sheetView>
  </sheetViews>
  <sheetFormatPr defaultRowHeight="15" x14ac:dyDescent="0.25"/>
  <cols>
    <col min="1" max="3" width="9.140625" style="1"/>
    <col min="4" max="4" width="16.7109375" style="1" customWidth="1"/>
    <col min="5" max="5" width="12.5703125" style="1" customWidth="1"/>
    <col min="6" max="6" width="14.42578125" style="1" hidden="1" customWidth="1"/>
    <col min="7" max="7" width="16" style="1" customWidth="1"/>
    <col min="8" max="9" width="9.140625" style="1"/>
    <col min="10" max="10" width="12.5703125" style="1" customWidth="1"/>
    <col min="11" max="11" width="17.7109375" style="1" customWidth="1"/>
    <col min="12" max="12" width="18.7109375" style="1" customWidth="1"/>
    <col min="13" max="13" width="9.140625" style="1"/>
    <col min="14" max="14" width="14.5703125" style="1" customWidth="1"/>
    <col min="15" max="15" width="9.140625" style="1"/>
    <col min="16" max="16" width="14" style="1" bestFit="1" customWidth="1"/>
    <col min="17" max="18" width="9.140625" style="1"/>
    <col min="19" max="19" width="17.28515625" style="1" customWidth="1"/>
    <col min="20" max="16384" width="9.140625" style="1"/>
  </cols>
  <sheetData>
    <row r="3" spans="2:19" ht="21" x14ac:dyDescent="0.25">
      <c r="B3" s="266" t="s">
        <v>0</v>
      </c>
      <c r="C3" s="266"/>
      <c r="D3" s="266"/>
      <c r="E3" s="266"/>
      <c r="F3" s="266"/>
      <c r="G3" s="266"/>
      <c r="H3" s="266"/>
      <c r="I3" s="266"/>
      <c r="J3" s="266"/>
      <c r="K3" s="266"/>
      <c r="L3" s="266"/>
      <c r="M3" s="266"/>
      <c r="N3" s="266"/>
      <c r="O3" s="266"/>
      <c r="P3" s="266"/>
      <c r="Q3" s="266"/>
      <c r="R3" s="266"/>
      <c r="S3" s="266"/>
    </row>
    <row r="4" spans="2:19" ht="21" x14ac:dyDescent="0.25">
      <c r="B4" s="266" t="s">
        <v>1</v>
      </c>
      <c r="C4" s="266"/>
      <c r="D4" s="266"/>
      <c r="E4" s="266"/>
      <c r="F4" s="266"/>
      <c r="G4" s="266"/>
      <c r="H4" s="266"/>
      <c r="I4" s="266"/>
      <c r="J4" s="266"/>
      <c r="K4" s="266"/>
      <c r="L4" s="266"/>
      <c r="M4" s="266"/>
      <c r="N4" s="266"/>
      <c r="O4" s="266"/>
      <c r="P4" s="266"/>
      <c r="Q4" s="266"/>
      <c r="R4" s="266"/>
      <c r="S4" s="266"/>
    </row>
    <row r="5" spans="2:19" ht="21" x14ac:dyDescent="0.25">
      <c r="B5" s="266" t="s">
        <v>2</v>
      </c>
      <c r="C5" s="266"/>
      <c r="D5" s="266"/>
      <c r="E5" s="266"/>
      <c r="F5" s="266"/>
      <c r="G5" s="266"/>
      <c r="H5" s="266"/>
      <c r="I5" s="266"/>
      <c r="J5" s="266"/>
      <c r="K5" s="266"/>
      <c r="L5" s="266"/>
      <c r="M5" s="266"/>
      <c r="N5" s="266"/>
      <c r="O5" s="266"/>
      <c r="P5" s="266"/>
      <c r="Q5" s="266"/>
      <c r="R5" s="266"/>
      <c r="S5" s="266"/>
    </row>
    <row r="6" spans="2:19" ht="18.75" x14ac:dyDescent="0.25">
      <c r="B6" s="267" t="s">
        <v>3</v>
      </c>
      <c r="C6" s="267"/>
      <c r="D6" s="267"/>
      <c r="E6" s="267"/>
      <c r="F6" s="267"/>
      <c r="G6" s="267"/>
      <c r="H6" s="267"/>
      <c r="I6" s="267"/>
      <c r="J6" s="267"/>
      <c r="K6" s="267"/>
      <c r="L6" s="267"/>
      <c r="M6" s="267"/>
      <c r="N6" s="267"/>
      <c r="O6" s="267"/>
      <c r="P6" s="267"/>
      <c r="Q6" s="267"/>
      <c r="R6" s="267"/>
      <c r="S6" s="267"/>
    </row>
    <row r="7" spans="2:19" ht="21" x14ac:dyDescent="0.25">
      <c r="B7" s="268" t="s">
        <v>4</v>
      </c>
      <c r="C7" s="268"/>
      <c r="D7" s="268"/>
      <c r="E7" s="268"/>
      <c r="F7" s="268"/>
      <c r="G7" s="268"/>
      <c r="H7" s="268"/>
      <c r="I7" s="268"/>
      <c r="J7" s="268"/>
      <c r="K7" s="268"/>
      <c r="L7" s="268"/>
      <c r="M7" s="268"/>
      <c r="N7" s="268"/>
      <c r="O7" s="268"/>
      <c r="P7" s="268"/>
      <c r="Q7" s="2"/>
      <c r="R7" s="2"/>
      <c r="S7" s="2"/>
    </row>
    <row r="8" spans="2:19" ht="21" x14ac:dyDescent="0.25">
      <c r="B8" s="264" t="s">
        <v>5</v>
      </c>
      <c r="C8" s="264"/>
      <c r="D8" s="265" t="s">
        <v>6</v>
      </c>
      <c r="E8" s="265"/>
      <c r="F8" s="265"/>
      <c r="G8" s="265"/>
      <c r="H8" s="3"/>
      <c r="I8" s="3"/>
      <c r="J8" s="3"/>
      <c r="K8" s="3"/>
      <c r="L8" s="3"/>
      <c r="M8" s="3"/>
      <c r="N8" s="3"/>
      <c r="O8" s="3"/>
      <c r="P8" s="3"/>
      <c r="Q8" s="3"/>
      <c r="R8" s="3"/>
      <c r="S8" s="3"/>
    </row>
    <row r="9" spans="2:19" ht="21" x14ac:dyDescent="0.25">
      <c r="B9" s="264" t="s">
        <v>7</v>
      </c>
      <c r="C9" s="264"/>
      <c r="D9" s="265" t="s">
        <v>8</v>
      </c>
      <c r="E9" s="265"/>
      <c r="F9" s="265"/>
      <c r="G9" s="265"/>
      <c r="H9" s="3"/>
      <c r="I9" s="3"/>
      <c r="J9" s="3"/>
      <c r="K9" s="3"/>
      <c r="L9" s="3"/>
      <c r="M9" s="3"/>
      <c r="N9" s="3"/>
      <c r="O9" s="3"/>
      <c r="P9" s="3"/>
      <c r="Q9" s="3"/>
      <c r="R9" s="3"/>
      <c r="S9" s="3"/>
    </row>
    <row r="10" spans="2:19" ht="21" x14ac:dyDescent="0.25">
      <c r="B10" s="264" t="s">
        <v>9</v>
      </c>
      <c r="C10" s="264"/>
      <c r="D10" s="265" t="s">
        <v>10</v>
      </c>
      <c r="E10" s="265"/>
      <c r="F10" s="265"/>
      <c r="G10" s="265"/>
      <c r="H10" s="3"/>
      <c r="I10" s="3"/>
      <c r="J10" s="3"/>
      <c r="K10" s="3"/>
      <c r="L10" s="3"/>
      <c r="M10" s="3"/>
      <c r="N10" s="3"/>
      <c r="O10" s="3"/>
      <c r="P10" s="3"/>
      <c r="Q10" s="3"/>
      <c r="R10" s="3"/>
      <c r="S10" s="3"/>
    </row>
    <row r="11" spans="2:19" ht="21" x14ac:dyDescent="0.25">
      <c r="B11" s="264" t="s">
        <v>11</v>
      </c>
      <c r="C11" s="264"/>
      <c r="D11" s="265" t="s">
        <v>12</v>
      </c>
      <c r="E11" s="265"/>
      <c r="F11" s="265"/>
      <c r="G11" s="265"/>
      <c r="H11" s="3"/>
      <c r="I11" s="3"/>
      <c r="J11" s="3"/>
      <c r="K11" s="3"/>
      <c r="L11" s="3"/>
      <c r="M11" s="3"/>
      <c r="N11" s="3"/>
      <c r="O11" s="3"/>
      <c r="P11" s="3"/>
      <c r="Q11" s="3"/>
      <c r="R11" s="3"/>
      <c r="S11" s="3"/>
    </row>
    <row r="12" spans="2:19" ht="21" x14ac:dyDescent="0.25">
      <c r="B12" s="264" t="s">
        <v>13</v>
      </c>
      <c r="C12" s="264"/>
      <c r="D12" s="265" t="s">
        <v>10</v>
      </c>
      <c r="E12" s="265"/>
      <c r="F12" s="265"/>
      <c r="G12" s="265"/>
      <c r="H12" s="3"/>
      <c r="I12" s="3"/>
      <c r="J12" s="3"/>
      <c r="K12" s="3"/>
      <c r="L12" s="3"/>
      <c r="M12" s="3"/>
      <c r="N12" s="3"/>
      <c r="O12" s="3"/>
      <c r="P12" s="3"/>
      <c r="Q12" s="3"/>
      <c r="R12" s="3"/>
      <c r="S12" s="3"/>
    </row>
    <row r="13" spans="2:19" ht="63" x14ac:dyDescent="0.25">
      <c r="B13" s="4" t="s">
        <v>14</v>
      </c>
      <c r="C13" s="4" t="s">
        <v>15</v>
      </c>
      <c r="D13" s="4" t="s">
        <v>16</v>
      </c>
      <c r="E13" s="4" t="s">
        <v>17</v>
      </c>
      <c r="F13" s="4" t="s">
        <v>18</v>
      </c>
      <c r="G13" s="4" t="s">
        <v>19</v>
      </c>
      <c r="H13" s="4" t="s">
        <v>20</v>
      </c>
      <c r="I13" s="4" t="s">
        <v>21</v>
      </c>
      <c r="J13" s="4" t="s">
        <v>22</v>
      </c>
      <c r="K13" s="4" t="s">
        <v>23</v>
      </c>
      <c r="L13" s="4" t="s">
        <v>24</v>
      </c>
      <c r="M13" s="4" t="s">
        <v>25</v>
      </c>
      <c r="N13" s="4" t="s">
        <v>26</v>
      </c>
      <c r="O13" s="4" t="s">
        <v>27</v>
      </c>
      <c r="P13" s="4" t="s">
        <v>28</v>
      </c>
      <c r="Q13" s="4" t="s">
        <v>29</v>
      </c>
      <c r="R13" s="4" t="s">
        <v>30</v>
      </c>
      <c r="S13" s="5" t="s">
        <v>31</v>
      </c>
    </row>
    <row r="14" spans="2:19" x14ac:dyDescent="0.25">
      <c r="B14" s="6">
        <v>1</v>
      </c>
      <c r="C14" s="6" t="s">
        <v>32</v>
      </c>
      <c r="D14" s="6" t="s">
        <v>33</v>
      </c>
      <c r="E14" s="6">
        <v>140</v>
      </c>
      <c r="F14" s="6">
        <v>225</v>
      </c>
      <c r="G14" s="6">
        <v>231.3</v>
      </c>
      <c r="H14" s="6">
        <v>0.44</v>
      </c>
      <c r="I14" s="6">
        <v>1.1399999999999999</v>
      </c>
      <c r="J14" s="6"/>
      <c r="K14" s="6"/>
      <c r="L14" s="6"/>
      <c r="M14" s="6"/>
      <c r="N14" s="6"/>
      <c r="O14" s="6"/>
      <c r="P14" s="6"/>
      <c r="Q14" s="6"/>
      <c r="R14" s="6"/>
      <c r="S14" s="6"/>
    </row>
    <row r="15" spans="2:19" x14ac:dyDescent="0.25">
      <c r="B15" s="6">
        <v>2</v>
      </c>
      <c r="C15" s="6" t="s">
        <v>33</v>
      </c>
      <c r="D15" s="6" t="s">
        <v>34</v>
      </c>
      <c r="E15" s="6">
        <v>140</v>
      </c>
      <c r="F15" s="6">
        <v>20</v>
      </c>
      <c r="G15" s="6">
        <v>10</v>
      </c>
      <c r="H15" s="6">
        <v>0.44</v>
      </c>
      <c r="I15" s="6">
        <v>1.1399999999999999</v>
      </c>
      <c r="J15" s="6"/>
      <c r="K15" s="6"/>
      <c r="L15" s="6"/>
      <c r="M15" s="6"/>
      <c r="N15" s="6"/>
      <c r="O15" s="6"/>
      <c r="P15" s="6"/>
      <c r="Q15" s="6"/>
      <c r="R15" s="6"/>
      <c r="S15" s="6"/>
    </row>
    <row r="16" spans="2:19" x14ac:dyDescent="0.25">
      <c r="B16" s="6">
        <v>3</v>
      </c>
      <c r="C16" s="6" t="s">
        <v>34</v>
      </c>
      <c r="D16" s="6" t="s">
        <v>35</v>
      </c>
      <c r="E16" s="6">
        <v>140</v>
      </c>
      <c r="F16" s="6"/>
      <c r="G16" s="6">
        <v>338</v>
      </c>
      <c r="H16" s="6">
        <v>0.44</v>
      </c>
      <c r="I16" s="6">
        <v>1.1399999999999999</v>
      </c>
      <c r="J16" s="6"/>
      <c r="K16" s="6"/>
      <c r="L16" s="6"/>
      <c r="M16" s="6"/>
      <c r="N16" s="6"/>
      <c r="O16" s="6"/>
      <c r="P16" s="6"/>
      <c r="Q16" s="6"/>
      <c r="R16" s="6"/>
      <c r="S16" s="6"/>
    </row>
    <row r="17" spans="2:19" x14ac:dyDescent="0.25">
      <c r="B17" s="6">
        <v>4</v>
      </c>
      <c r="C17" s="6" t="s">
        <v>35</v>
      </c>
      <c r="D17" s="6" t="s">
        <v>36</v>
      </c>
      <c r="E17" s="6">
        <v>125</v>
      </c>
      <c r="F17" s="6"/>
      <c r="G17" s="6">
        <v>129.69999999999999</v>
      </c>
      <c r="H17" s="6">
        <v>0.42</v>
      </c>
      <c r="I17" s="6">
        <v>1.1200000000000001</v>
      </c>
      <c r="J17" s="6"/>
      <c r="K17" s="6" t="s">
        <v>37</v>
      </c>
      <c r="L17" s="6">
        <v>129.69999999999999</v>
      </c>
      <c r="M17" s="6">
        <v>0.46</v>
      </c>
      <c r="N17" s="6">
        <f>+M17*L17</f>
        <v>59.661999999999999</v>
      </c>
      <c r="O17" s="6">
        <v>129.69999999999999</v>
      </c>
      <c r="P17" s="6">
        <v>0.46</v>
      </c>
      <c r="Q17" s="6">
        <f>+P17*O17</f>
        <v>59.661999999999999</v>
      </c>
      <c r="R17" s="6" t="s">
        <v>38</v>
      </c>
      <c r="S17" s="6"/>
    </row>
    <row r="18" spans="2:19" x14ac:dyDescent="0.25">
      <c r="B18" s="6">
        <v>5</v>
      </c>
      <c r="C18" s="6" t="s">
        <v>36</v>
      </c>
      <c r="D18" s="6" t="s">
        <v>39</v>
      </c>
      <c r="E18" s="6">
        <v>63</v>
      </c>
      <c r="F18" s="6"/>
      <c r="G18" s="6">
        <v>111.8</v>
      </c>
      <c r="H18" s="6">
        <v>0.36</v>
      </c>
      <c r="I18" s="6">
        <v>1.06</v>
      </c>
      <c r="J18" s="6"/>
      <c r="K18" s="6"/>
      <c r="L18" s="6"/>
      <c r="M18" s="6"/>
      <c r="N18" s="6"/>
      <c r="O18" s="6"/>
      <c r="P18" s="6"/>
      <c r="Q18" s="6"/>
      <c r="R18" s="6"/>
      <c r="S18" s="6"/>
    </row>
    <row r="19" spans="2:19" x14ac:dyDescent="0.25">
      <c r="B19" s="6">
        <v>6</v>
      </c>
      <c r="C19" s="6" t="s">
        <v>35</v>
      </c>
      <c r="D19" s="6" t="s">
        <v>40</v>
      </c>
      <c r="E19" s="6">
        <v>160</v>
      </c>
      <c r="F19" s="6"/>
      <c r="G19" s="6">
        <f>625-60</f>
        <v>565</v>
      </c>
      <c r="H19" s="6">
        <v>0.46</v>
      </c>
      <c r="I19" s="6">
        <v>1.1599999999999999</v>
      </c>
      <c r="J19" s="6"/>
      <c r="K19" s="6"/>
      <c r="L19" s="6"/>
      <c r="M19" s="6"/>
      <c r="N19" s="6"/>
      <c r="O19" s="6"/>
      <c r="P19" s="6"/>
      <c r="Q19" s="6"/>
      <c r="R19" s="6"/>
      <c r="S19" s="6"/>
    </row>
    <row r="20" spans="2:19" x14ac:dyDescent="0.25">
      <c r="B20" s="6">
        <v>7</v>
      </c>
      <c r="C20" s="6" t="s">
        <v>40</v>
      </c>
      <c r="D20" s="6" t="s">
        <v>41</v>
      </c>
      <c r="E20" s="6">
        <v>200</v>
      </c>
      <c r="F20" s="6">
        <v>1418</v>
      </c>
      <c r="G20" s="6">
        <v>1502.2</v>
      </c>
      <c r="H20" s="6">
        <v>0.5</v>
      </c>
      <c r="I20" s="6">
        <v>1.2</v>
      </c>
      <c r="J20" s="6"/>
      <c r="K20" s="6"/>
      <c r="L20" s="6"/>
      <c r="M20" s="6"/>
      <c r="N20" s="6"/>
      <c r="O20" s="6"/>
      <c r="P20" s="6"/>
      <c r="Q20" s="6"/>
      <c r="R20" s="6"/>
      <c r="S20" s="6"/>
    </row>
    <row r="21" spans="2:19" x14ac:dyDescent="0.25">
      <c r="B21" s="6">
        <v>8</v>
      </c>
      <c r="C21" s="6" t="s">
        <v>40</v>
      </c>
      <c r="D21" s="6" t="s">
        <v>41</v>
      </c>
      <c r="E21" s="6">
        <v>200</v>
      </c>
      <c r="F21" s="6"/>
      <c r="G21" s="6">
        <v>7.8</v>
      </c>
      <c r="H21" s="6">
        <v>0.5</v>
      </c>
      <c r="I21" s="6">
        <v>1.2</v>
      </c>
      <c r="J21" s="6"/>
      <c r="K21" s="6" t="s">
        <v>42</v>
      </c>
      <c r="L21" s="6">
        <f>+G21</f>
        <v>7.8</v>
      </c>
      <c r="M21" s="6">
        <f>+H21</f>
        <v>0.5</v>
      </c>
      <c r="N21" s="6">
        <f>+L21*M21</f>
        <v>3.9</v>
      </c>
      <c r="O21" s="6">
        <v>7.8</v>
      </c>
      <c r="P21" s="6">
        <v>0.5</v>
      </c>
      <c r="Q21" s="6">
        <v>3.9</v>
      </c>
      <c r="R21" s="6" t="s">
        <v>38</v>
      </c>
      <c r="S21" s="6"/>
    </row>
    <row r="22" spans="2:19" x14ac:dyDescent="0.25">
      <c r="B22" s="6">
        <v>9</v>
      </c>
      <c r="C22" s="6" t="s">
        <v>43</v>
      </c>
      <c r="D22" s="6" t="s">
        <v>44</v>
      </c>
      <c r="E22" s="6">
        <v>63</v>
      </c>
      <c r="F22" s="6"/>
      <c r="G22" s="6">
        <v>1113.3</v>
      </c>
      <c r="H22" s="6">
        <v>0.36</v>
      </c>
      <c r="I22" s="6">
        <v>1.06</v>
      </c>
      <c r="J22" s="6"/>
      <c r="K22" s="7"/>
      <c r="L22" s="6"/>
      <c r="M22" s="6"/>
      <c r="N22" s="6"/>
      <c r="O22" s="6"/>
      <c r="P22" s="6"/>
      <c r="Q22" s="6"/>
      <c r="R22" s="6"/>
      <c r="S22" s="6"/>
    </row>
    <row r="23" spans="2:19" x14ac:dyDescent="0.25">
      <c r="B23" s="6">
        <v>10</v>
      </c>
      <c r="C23" s="6" t="s">
        <v>44</v>
      </c>
      <c r="D23" s="6" t="s">
        <v>45</v>
      </c>
      <c r="E23" s="6">
        <v>63</v>
      </c>
      <c r="F23" s="6"/>
      <c r="G23" s="6">
        <v>489.6</v>
      </c>
      <c r="H23" s="6">
        <v>0.36</v>
      </c>
      <c r="I23" s="6">
        <v>1.06</v>
      </c>
      <c r="J23" s="6"/>
      <c r="K23" s="7" t="s">
        <v>37</v>
      </c>
      <c r="L23" s="6">
        <v>489.6</v>
      </c>
      <c r="M23" s="6">
        <v>0.46</v>
      </c>
      <c r="N23" s="6">
        <f>+M23*L23</f>
        <v>225.21600000000001</v>
      </c>
      <c r="O23" s="6">
        <v>489.6</v>
      </c>
      <c r="P23" s="6">
        <v>0.46</v>
      </c>
      <c r="Q23" s="6">
        <f>+P23*O23</f>
        <v>225.21600000000001</v>
      </c>
      <c r="R23" s="6" t="s">
        <v>38</v>
      </c>
      <c r="S23" s="6"/>
    </row>
    <row r="24" spans="2:19" x14ac:dyDescent="0.25">
      <c r="B24" s="6">
        <v>11</v>
      </c>
      <c r="C24" s="6" t="s">
        <v>45</v>
      </c>
      <c r="D24" s="6" t="s">
        <v>46</v>
      </c>
      <c r="E24" s="6">
        <v>63</v>
      </c>
      <c r="F24" s="6"/>
      <c r="G24" s="6">
        <v>123.3</v>
      </c>
      <c r="H24" s="6">
        <v>0.36</v>
      </c>
      <c r="I24" s="6">
        <v>1.06</v>
      </c>
      <c r="J24" s="6"/>
      <c r="K24" s="7"/>
      <c r="L24" s="6"/>
      <c r="M24" s="6"/>
      <c r="N24" s="6"/>
      <c r="O24" s="6"/>
      <c r="P24" s="6"/>
      <c r="Q24" s="6"/>
      <c r="R24" s="6"/>
      <c r="S24" s="6"/>
    </row>
    <row r="25" spans="2:19" x14ac:dyDescent="0.25">
      <c r="B25" s="6">
        <v>12</v>
      </c>
      <c r="C25" s="6" t="s">
        <v>45</v>
      </c>
      <c r="D25" s="6" t="s">
        <v>47</v>
      </c>
      <c r="E25" s="6">
        <v>63</v>
      </c>
      <c r="F25" s="6"/>
      <c r="G25" s="6">
        <v>150.80000000000001</v>
      </c>
      <c r="H25" s="6">
        <v>0.36</v>
      </c>
      <c r="I25" s="6">
        <v>1.06</v>
      </c>
      <c r="J25" s="6"/>
      <c r="K25" s="7"/>
      <c r="L25" s="6"/>
      <c r="M25" s="6"/>
      <c r="N25" s="6"/>
      <c r="O25" s="6"/>
      <c r="P25" s="6"/>
      <c r="Q25" s="6"/>
      <c r="R25" s="6"/>
      <c r="S25" s="6"/>
    </row>
    <row r="26" spans="2:19" x14ac:dyDescent="0.25">
      <c r="B26" s="6">
        <v>13</v>
      </c>
      <c r="C26" s="6" t="s">
        <v>47</v>
      </c>
      <c r="D26" s="6" t="s">
        <v>48</v>
      </c>
      <c r="E26" s="6">
        <v>63</v>
      </c>
      <c r="F26" s="6"/>
      <c r="G26" s="6">
        <v>130.69999999999999</v>
      </c>
      <c r="H26" s="6">
        <v>0.36</v>
      </c>
      <c r="I26" s="6">
        <v>1.06</v>
      </c>
      <c r="J26" s="6"/>
      <c r="K26" s="7"/>
      <c r="L26" s="6"/>
      <c r="M26" s="6"/>
      <c r="N26" s="6"/>
      <c r="O26" s="6"/>
      <c r="P26" s="6"/>
      <c r="Q26" s="6"/>
      <c r="R26" s="6"/>
      <c r="S26" s="6"/>
    </row>
    <row r="27" spans="2:19" x14ac:dyDescent="0.25">
      <c r="B27" s="6">
        <v>14</v>
      </c>
      <c r="C27" s="6" t="s">
        <v>47</v>
      </c>
      <c r="D27" s="6" t="s">
        <v>49</v>
      </c>
      <c r="E27" s="6">
        <v>63</v>
      </c>
      <c r="F27" s="6"/>
      <c r="G27" s="6">
        <v>37</v>
      </c>
      <c r="H27" s="6">
        <v>0.36</v>
      </c>
      <c r="I27" s="6">
        <v>1.06</v>
      </c>
      <c r="J27" s="6"/>
      <c r="K27" s="7"/>
      <c r="L27" s="6"/>
      <c r="M27" s="6"/>
      <c r="N27" s="6"/>
      <c r="O27" s="6"/>
      <c r="P27" s="6"/>
      <c r="Q27" s="6"/>
      <c r="R27" s="6"/>
      <c r="S27" s="6"/>
    </row>
    <row r="28" spans="2:19" x14ac:dyDescent="0.25">
      <c r="B28" s="6">
        <v>15</v>
      </c>
      <c r="C28" s="6" t="s">
        <v>49</v>
      </c>
      <c r="D28" s="6" t="s">
        <v>50</v>
      </c>
      <c r="E28" s="6">
        <v>63</v>
      </c>
      <c r="F28" s="6"/>
      <c r="G28" s="6">
        <v>35.299999999999997</v>
      </c>
      <c r="H28" s="6">
        <v>0.31</v>
      </c>
      <c r="I28" s="6">
        <v>1.06</v>
      </c>
      <c r="J28" s="6"/>
      <c r="K28" s="7"/>
      <c r="L28" s="6"/>
      <c r="M28" s="6"/>
      <c r="N28" s="6"/>
      <c r="O28" s="6"/>
      <c r="P28" s="6"/>
      <c r="Q28" s="6"/>
      <c r="R28" s="6"/>
      <c r="S28" s="6"/>
    </row>
    <row r="29" spans="2:19" x14ac:dyDescent="0.25">
      <c r="B29" s="6">
        <v>16</v>
      </c>
      <c r="C29" s="6" t="s">
        <v>51</v>
      </c>
      <c r="D29" s="6" t="s">
        <v>52</v>
      </c>
      <c r="E29" s="6">
        <v>63</v>
      </c>
      <c r="F29" s="6"/>
      <c r="G29" s="6">
        <v>10</v>
      </c>
      <c r="H29" s="6">
        <v>0.36</v>
      </c>
      <c r="I29" s="6">
        <v>1.06</v>
      </c>
      <c r="J29" s="6"/>
      <c r="K29" s="7" t="s">
        <v>37</v>
      </c>
      <c r="L29" s="6">
        <v>10</v>
      </c>
      <c r="M29" s="6">
        <v>0.46</v>
      </c>
      <c r="N29" s="6">
        <f>+M29*L29</f>
        <v>4.6000000000000005</v>
      </c>
      <c r="O29" s="6">
        <v>10</v>
      </c>
      <c r="P29" s="6">
        <v>0.46</v>
      </c>
      <c r="Q29" s="6">
        <f>+P29*O29</f>
        <v>4.6000000000000005</v>
      </c>
      <c r="R29" s="6" t="s">
        <v>38</v>
      </c>
      <c r="S29" s="6"/>
    </row>
    <row r="30" spans="2:19" x14ac:dyDescent="0.25">
      <c r="B30" s="6">
        <v>17</v>
      </c>
      <c r="C30" s="6" t="s">
        <v>52</v>
      </c>
      <c r="D30" s="6" t="s">
        <v>53</v>
      </c>
      <c r="E30" s="6">
        <v>63</v>
      </c>
      <c r="F30" s="6"/>
      <c r="G30" s="6">
        <v>68</v>
      </c>
      <c r="H30" s="6">
        <v>0.36</v>
      </c>
      <c r="I30" s="6">
        <v>1.06</v>
      </c>
      <c r="J30" s="6"/>
      <c r="K30" s="7" t="s">
        <v>37</v>
      </c>
      <c r="L30" s="6">
        <v>68</v>
      </c>
      <c r="M30" s="6">
        <v>0.46</v>
      </c>
      <c r="N30" s="6">
        <f>+M30*L30</f>
        <v>31.28</v>
      </c>
      <c r="O30" s="6">
        <v>68</v>
      </c>
      <c r="P30" s="6">
        <v>0.46</v>
      </c>
      <c r="Q30" s="6">
        <f>+P30*O30</f>
        <v>31.28</v>
      </c>
      <c r="R30" s="6" t="s">
        <v>38</v>
      </c>
      <c r="S30" s="6"/>
    </row>
    <row r="31" spans="2:19" x14ac:dyDescent="0.25">
      <c r="B31" s="6">
        <v>18</v>
      </c>
      <c r="C31" s="6" t="s">
        <v>39</v>
      </c>
      <c r="D31" s="6" t="s">
        <v>54</v>
      </c>
      <c r="E31" s="6">
        <v>63</v>
      </c>
      <c r="F31" s="6"/>
      <c r="G31" s="6">
        <v>215</v>
      </c>
      <c r="H31" s="6">
        <v>0.36</v>
      </c>
      <c r="I31" s="6">
        <v>1.06</v>
      </c>
      <c r="J31" s="6"/>
      <c r="K31" s="7"/>
      <c r="L31" s="6"/>
      <c r="M31" s="6"/>
      <c r="N31" s="6"/>
      <c r="O31" s="6"/>
      <c r="P31" s="6"/>
      <c r="Q31" s="6"/>
      <c r="R31" s="6"/>
      <c r="S31" s="6"/>
    </row>
    <row r="32" spans="2:19" x14ac:dyDescent="0.25">
      <c r="B32" s="6">
        <v>19</v>
      </c>
      <c r="C32" s="6" t="s">
        <v>51</v>
      </c>
      <c r="D32" s="6" t="s">
        <v>55</v>
      </c>
      <c r="E32" s="6">
        <v>63</v>
      </c>
      <c r="F32" s="6"/>
      <c r="G32" s="6">
        <v>180</v>
      </c>
      <c r="H32" s="6">
        <v>0.36</v>
      </c>
      <c r="I32" s="6">
        <v>1.06</v>
      </c>
      <c r="J32" s="6"/>
      <c r="K32" s="7" t="s">
        <v>37</v>
      </c>
      <c r="L32" s="6">
        <v>180</v>
      </c>
      <c r="M32" s="6">
        <v>0.46</v>
      </c>
      <c r="N32" s="6">
        <f>+M32*L32</f>
        <v>82.8</v>
      </c>
      <c r="O32" s="6">
        <v>180</v>
      </c>
      <c r="P32" s="6">
        <v>0.46</v>
      </c>
      <c r="Q32" s="6">
        <f>+P32*O32</f>
        <v>82.8</v>
      </c>
      <c r="R32" s="6" t="s">
        <v>38</v>
      </c>
      <c r="S32" s="6"/>
    </row>
    <row r="33" spans="2:19" x14ac:dyDescent="0.25">
      <c r="B33" s="6">
        <v>20</v>
      </c>
      <c r="C33" s="6" t="s">
        <v>51</v>
      </c>
      <c r="D33" s="6" t="s">
        <v>56</v>
      </c>
      <c r="E33" s="6">
        <v>63</v>
      </c>
      <c r="F33" s="6"/>
      <c r="G33" s="6">
        <v>5</v>
      </c>
      <c r="H33" s="6">
        <v>0.36</v>
      </c>
      <c r="I33" s="6">
        <v>1.06</v>
      </c>
      <c r="J33" s="6"/>
      <c r="K33" s="6" t="s">
        <v>42</v>
      </c>
      <c r="L33" s="6">
        <f>+G33</f>
        <v>5</v>
      </c>
      <c r="M33" s="6">
        <f>+H33:H33</f>
        <v>0.36</v>
      </c>
      <c r="N33" s="6">
        <f>+L33*M33</f>
        <v>1.7999999999999998</v>
      </c>
      <c r="O33" s="6">
        <v>5</v>
      </c>
      <c r="P33" s="6">
        <v>0.36</v>
      </c>
      <c r="Q33" s="6">
        <v>1.7999999999999998</v>
      </c>
      <c r="R33" s="6" t="s">
        <v>38</v>
      </c>
      <c r="S33" s="6"/>
    </row>
    <row r="34" spans="2:19" x14ac:dyDescent="0.25">
      <c r="B34" s="6">
        <v>21</v>
      </c>
      <c r="C34" s="6" t="s">
        <v>47</v>
      </c>
      <c r="D34" s="6">
        <v>92</v>
      </c>
      <c r="E34" s="6">
        <v>63</v>
      </c>
      <c r="F34" s="6"/>
      <c r="G34" s="6">
        <v>7</v>
      </c>
      <c r="H34" s="6">
        <v>0.46</v>
      </c>
      <c r="I34" s="6">
        <v>1.06</v>
      </c>
      <c r="J34" s="6"/>
      <c r="K34" s="7" t="s">
        <v>57</v>
      </c>
      <c r="L34" s="6">
        <f t="shared" ref="L34:L35" si="0">+G34</f>
        <v>7</v>
      </c>
      <c r="M34" s="6">
        <f t="shared" ref="M34:M35" si="1">+H34:H34</f>
        <v>0.46</v>
      </c>
      <c r="N34" s="6">
        <f>+L34*M34</f>
        <v>3.22</v>
      </c>
      <c r="O34" s="6">
        <v>7</v>
      </c>
      <c r="P34" s="6">
        <v>0.46</v>
      </c>
      <c r="Q34" s="6">
        <v>3.22</v>
      </c>
      <c r="R34" s="6" t="s">
        <v>38</v>
      </c>
      <c r="S34" s="6"/>
    </row>
    <row r="35" spans="2:19" x14ac:dyDescent="0.25">
      <c r="B35" s="6">
        <v>22</v>
      </c>
      <c r="C35" s="6" t="s">
        <v>39</v>
      </c>
      <c r="D35" s="6" t="s">
        <v>58</v>
      </c>
      <c r="E35" s="6">
        <v>63</v>
      </c>
      <c r="F35" s="6"/>
      <c r="G35" s="6">
        <v>83.3</v>
      </c>
      <c r="H35" s="6">
        <v>0.36</v>
      </c>
      <c r="I35" s="6">
        <v>1.06</v>
      </c>
      <c r="J35" s="6"/>
      <c r="K35" s="7" t="s">
        <v>59</v>
      </c>
      <c r="L35" s="6">
        <f t="shared" si="0"/>
        <v>83.3</v>
      </c>
      <c r="M35" s="6">
        <f t="shared" si="1"/>
        <v>0.36</v>
      </c>
      <c r="N35" s="6">
        <f>+L35*M35</f>
        <v>29.988</v>
      </c>
      <c r="O35" s="6">
        <v>83.3</v>
      </c>
      <c r="P35" s="6">
        <v>0.36</v>
      </c>
      <c r="Q35" s="6">
        <v>29.988</v>
      </c>
      <c r="R35" s="6" t="s">
        <v>38</v>
      </c>
      <c r="S35" s="6"/>
    </row>
    <row r="36" spans="2:19" x14ac:dyDescent="0.25">
      <c r="B36" s="6">
        <v>23</v>
      </c>
      <c r="C36" s="6" t="s">
        <v>60</v>
      </c>
      <c r="D36" s="6" t="s">
        <v>61</v>
      </c>
      <c r="E36" s="6">
        <v>63</v>
      </c>
      <c r="F36" s="6"/>
      <c r="G36" s="6">
        <v>65</v>
      </c>
      <c r="H36" s="6">
        <v>0.36</v>
      </c>
      <c r="I36" s="6">
        <v>1.06</v>
      </c>
      <c r="J36" s="6"/>
      <c r="K36" s="7"/>
      <c r="L36" s="6"/>
      <c r="M36" s="6"/>
      <c r="N36" s="6"/>
      <c r="O36" s="6"/>
      <c r="P36" s="6"/>
      <c r="Q36" s="6"/>
      <c r="R36" s="6"/>
      <c r="S36" s="6"/>
    </row>
    <row r="37" spans="2:19" x14ac:dyDescent="0.25">
      <c r="B37" s="6">
        <v>24</v>
      </c>
      <c r="C37" s="6" t="s">
        <v>60</v>
      </c>
      <c r="D37" s="6" t="s">
        <v>62</v>
      </c>
      <c r="E37" s="6">
        <v>63</v>
      </c>
      <c r="F37" s="6"/>
      <c r="G37" s="6">
        <v>26.8</v>
      </c>
      <c r="H37" s="6">
        <v>0.28000000000000003</v>
      </c>
      <c r="I37" s="6">
        <v>1.06</v>
      </c>
      <c r="J37" s="6"/>
      <c r="K37" s="7"/>
      <c r="L37" s="6"/>
      <c r="M37" s="6"/>
      <c r="N37" s="6"/>
      <c r="O37" s="6"/>
      <c r="P37" s="6"/>
      <c r="Q37" s="6"/>
      <c r="R37" s="6"/>
      <c r="S37" s="6"/>
    </row>
    <row r="38" spans="2:19" x14ac:dyDescent="0.25">
      <c r="B38" s="6">
        <v>25</v>
      </c>
      <c r="C38" s="6" t="s">
        <v>63</v>
      </c>
      <c r="D38" s="6" t="s">
        <v>62</v>
      </c>
      <c r="E38" s="6">
        <v>63</v>
      </c>
      <c r="F38" s="6">
        <v>39</v>
      </c>
      <c r="G38" s="6">
        <v>53</v>
      </c>
      <c r="H38" s="6">
        <v>0.32</v>
      </c>
      <c r="I38" s="6">
        <v>1.06</v>
      </c>
      <c r="J38" s="6"/>
      <c r="K38" s="7"/>
      <c r="L38" s="6"/>
      <c r="M38" s="6"/>
      <c r="N38" s="6"/>
      <c r="O38" s="6"/>
      <c r="P38" s="6"/>
      <c r="Q38" s="6"/>
      <c r="R38" s="6"/>
      <c r="S38" s="6"/>
    </row>
    <row r="39" spans="2:19" x14ac:dyDescent="0.25">
      <c r="B39" s="6">
        <v>26</v>
      </c>
      <c r="C39" s="6" t="s">
        <v>62</v>
      </c>
      <c r="D39" s="6" t="s">
        <v>55</v>
      </c>
      <c r="E39" s="6">
        <v>63</v>
      </c>
      <c r="F39" s="6"/>
      <c r="G39" s="6">
        <v>76.2</v>
      </c>
      <c r="H39" s="6">
        <v>0.36</v>
      </c>
      <c r="I39" s="6">
        <v>1.06</v>
      </c>
      <c r="J39" s="6"/>
      <c r="K39" s="7" t="s">
        <v>37</v>
      </c>
      <c r="L39" s="6">
        <v>76.2</v>
      </c>
      <c r="M39" s="6">
        <v>0.46</v>
      </c>
      <c r="N39" s="6">
        <f>+M39*L39</f>
        <v>35.052</v>
      </c>
      <c r="O39" s="6">
        <v>76.2</v>
      </c>
      <c r="P39" s="6">
        <v>0.46</v>
      </c>
      <c r="Q39" s="6">
        <f>+P39*O39</f>
        <v>35.052</v>
      </c>
      <c r="R39" s="6" t="s">
        <v>38</v>
      </c>
      <c r="S39" s="6"/>
    </row>
    <row r="40" spans="2:19" x14ac:dyDescent="0.25">
      <c r="B40" s="6">
        <v>27</v>
      </c>
      <c r="C40" s="6" t="s">
        <v>62</v>
      </c>
      <c r="D40" s="6" t="s">
        <v>55</v>
      </c>
      <c r="E40" s="6">
        <v>63</v>
      </c>
      <c r="F40" s="6"/>
      <c r="G40" s="6">
        <v>5</v>
      </c>
      <c r="H40" s="6">
        <v>0.36</v>
      </c>
      <c r="I40" s="6">
        <v>1.06</v>
      </c>
      <c r="J40" s="6"/>
      <c r="K40" s="6" t="s">
        <v>42</v>
      </c>
      <c r="L40" s="6">
        <f>+G40</f>
        <v>5</v>
      </c>
      <c r="M40" s="6">
        <f>+H40</f>
        <v>0.36</v>
      </c>
      <c r="N40" s="6">
        <f>+L40*M40</f>
        <v>1.7999999999999998</v>
      </c>
      <c r="O40" s="6">
        <v>5</v>
      </c>
      <c r="P40" s="6">
        <v>0.36</v>
      </c>
      <c r="Q40" s="6">
        <v>1.7999999999999998</v>
      </c>
      <c r="R40" s="6" t="s">
        <v>38</v>
      </c>
      <c r="S40" s="6"/>
    </row>
    <row r="41" spans="2:19" x14ac:dyDescent="0.25">
      <c r="B41" s="6">
        <v>28</v>
      </c>
      <c r="C41" s="6" t="s">
        <v>47</v>
      </c>
      <c r="D41" s="6" t="s">
        <v>64</v>
      </c>
      <c r="E41" s="6">
        <v>63</v>
      </c>
      <c r="F41" s="6"/>
      <c r="G41" s="6">
        <v>5</v>
      </c>
      <c r="H41" s="6">
        <v>0.36</v>
      </c>
      <c r="I41" s="6">
        <v>1.06</v>
      </c>
      <c r="J41" s="6"/>
      <c r="K41" s="6" t="s">
        <v>42</v>
      </c>
      <c r="L41" s="6">
        <f t="shared" ref="L41:M42" si="2">+G41</f>
        <v>5</v>
      </c>
      <c r="M41" s="6">
        <f t="shared" si="2"/>
        <v>0.36</v>
      </c>
      <c r="N41" s="6">
        <f>+L41*M41</f>
        <v>1.7999999999999998</v>
      </c>
      <c r="O41" s="6">
        <v>5</v>
      </c>
      <c r="P41" s="6">
        <v>0.36</v>
      </c>
      <c r="Q41" s="6">
        <v>1.7999999999999998</v>
      </c>
      <c r="R41" s="6" t="s">
        <v>38</v>
      </c>
      <c r="S41" s="6"/>
    </row>
    <row r="42" spans="2:19" x14ac:dyDescent="0.25">
      <c r="B42" s="6">
        <v>29</v>
      </c>
      <c r="C42" s="6" t="s">
        <v>47</v>
      </c>
      <c r="D42" s="6" t="s">
        <v>55</v>
      </c>
      <c r="E42" s="6">
        <v>63</v>
      </c>
      <c r="F42" s="6"/>
      <c r="G42" s="6">
        <v>161</v>
      </c>
      <c r="H42" s="6">
        <v>0.36</v>
      </c>
      <c r="I42" s="6">
        <v>1.06</v>
      </c>
      <c r="J42" s="6"/>
      <c r="K42" s="6" t="s">
        <v>65</v>
      </c>
      <c r="L42" s="6">
        <f t="shared" si="2"/>
        <v>161</v>
      </c>
      <c r="M42" s="6">
        <f t="shared" si="2"/>
        <v>0.36</v>
      </c>
      <c r="N42" s="6">
        <f>+L42*M42</f>
        <v>57.96</v>
      </c>
      <c r="O42" s="6">
        <v>161</v>
      </c>
      <c r="P42" s="6">
        <v>0.36</v>
      </c>
      <c r="Q42" s="6">
        <f>+P42*O42</f>
        <v>57.96</v>
      </c>
      <c r="R42" s="6" t="s">
        <v>38</v>
      </c>
      <c r="S42" s="6"/>
    </row>
    <row r="43" spans="2:19" x14ac:dyDescent="0.25">
      <c r="B43" s="6">
        <v>30</v>
      </c>
      <c r="C43" s="6" t="s">
        <v>36</v>
      </c>
      <c r="D43" s="6" t="s">
        <v>66</v>
      </c>
      <c r="E43" s="6">
        <v>63</v>
      </c>
      <c r="F43" s="6"/>
      <c r="G43" s="6">
        <v>208.3</v>
      </c>
      <c r="H43" s="6">
        <v>0.36</v>
      </c>
      <c r="I43" s="6">
        <v>1.06</v>
      </c>
      <c r="J43" s="6"/>
      <c r="K43" s="6"/>
      <c r="L43" s="6"/>
      <c r="M43" s="6"/>
      <c r="N43" s="6"/>
      <c r="O43" s="6"/>
      <c r="P43" s="6"/>
      <c r="Q43" s="6"/>
      <c r="R43" s="6"/>
      <c r="S43" s="6"/>
    </row>
    <row r="44" spans="2:19" x14ac:dyDescent="0.25">
      <c r="B44" s="6">
        <v>31</v>
      </c>
      <c r="C44" s="6" t="s">
        <v>67</v>
      </c>
      <c r="D44" s="6" t="s">
        <v>68</v>
      </c>
      <c r="E44" s="6">
        <v>63</v>
      </c>
      <c r="F44" s="6"/>
      <c r="G44" s="6">
        <v>94.6</v>
      </c>
      <c r="H44" s="6">
        <v>0.36</v>
      </c>
      <c r="I44" s="6">
        <v>1.06</v>
      </c>
      <c r="J44" s="6"/>
      <c r="K44" s="6"/>
      <c r="L44" s="6"/>
      <c r="M44" s="6"/>
      <c r="N44" s="6"/>
      <c r="O44" s="6"/>
      <c r="P44" s="6"/>
      <c r="Q44" s="6"/>
      <c r="R44" s="6"/>
      <c r="S44" s="6"/>
    </row>
    <row r="45" spans="2:19" x14ac:dyDescent="0.25">
      <c r="B45" s="6">
        <v>32</v>
      </c>
      <c r="C45" s="6" t="s">
        <v>69</v>
      </c>
      <c r="D45" s="6" t="s">
        <v>70</v>
      </c>
      <c r="E45" s="6">
        <v>63</v>
      </c>
      <c r="F45" s="6"/>
      <c r="G45" s="6">
        <v>6</v>
      </c>
      <c r="H45" s="6">
        <v>0.36</v>
      </c>
      <c r="I45" s="6">
        <v>1.06</v>
      </c>
      <c r="J45" s="6"/>
      <c r="K45" s="6" t="s">
        <v>42</v>
      </c>
      <c r="L45" s="6">
        <f>+G45</f>
        <v>6</v>
      </c>
      <c r="M45" s="6">
        <f>+H45</f>
        <v>0.36</v>
      </c>
      <c r="N45" s="6">
        <f>+L45*M45</f>
        <v>2.16</v>
      </c>
      <c r="O45" s="6">
        <v>6</v>
      </c>
      <c r="P45" s="6">
        <v>0.36</v>
      </c>
      <c r="Q45" s="6">
        <v>2.16</v>
      </c>
      <c r="R45" s="6" t="s">
        <v>38</v>
      </c>
      <c r="S45" s="6"/>
    </row>
    <row r="46" spans="2:19" x14ac:dyDescent="0.25">
      <c r="B46" s="6">
        <v>33</v>
      </c>
      <c r="C46" s="6" t="s">
        <v>69</v>
      </c>
      <c r="D46" s="6" t="s">
        <v>70</v>
      </c>
      <c r="E46" s="6">
        <v>63</v>
      </c>
      <c r="F46" s="6"/>
      <c r="G46" s="6">
        <v>76</v>
      </c>
      <c r="H46" s="6">
        <v>0.36</v>
      </c>
      <c r="I46" s="6">
        <v>1.06</v>
      </c>
      <c r="J46" s="6"/>
      <c r="K46" s="6" t="s">
        <v>59</v>
      </c>
      <c r="L46" s="6">
        <f>+G46</f>
        <v>76</v>
      </c>
      <c r="M46" s="6">
        <f>+H46</f>
        <v>0.36</v>
      </c>
      <c r="N46" s="6">
        <f>+L46*M46</f>
        <v>27.36</v>
      </c>
      <c r="O46" s="6">
        <v>76</v>
      </c>
      <c r="P46" s="6">
        <v>0.36</v>
      </c>
      <c r="Q46" s="6">
        <v>27.36</v>
      </c>
      <c r="R46" s="6" t="s">
        <v>38</v>
      </c>
      <c r="S46" s="6"/>
    </row>
    <row r="47" spans="2:19" x14ac:dyDescent="0.25">
      <c r="B47" s="6">
        <v>34</v>
      </c>
      <c r="C47" s="6" t="s">
        <v>71</v>
      </c>
      <c r="D47" s="6" t="s">
        <v>72</v>
      </c>
      <c r="E47" s="6">
        <v>63</v>
      </c>
      <c r="F47" s="6"/>
      <c r="G47" s="6">
        <v>815.3</v>
      </c>
      <c r="H47" s="6">
        <v>0.36</v>
      </c>
      <c r="I47" s="6">
        <v>1.06</v>
      </c>
      <c r="J47" s="6"/>
      <c r="K47" s="6" t="s">
        <v>37</v>
      </c>
      <c r="L47" s="6">
        <v>815.3</v>
      </c>
      <c r="M47" s="6">
        <v>0.46</v>
      </c>
      <c r="N47" s="6">
        <f>+L47*M47</f>
        <v>375.03800000000001</v>
      </c>
      <c r="O47" s="6">
        <v>815.3</v>
      </c>
      <c r="P47" s="6">
        <v>0.46</v>
      </c>
      <c r="Q47" s="6">
        <f>+P47*O47</f>
        <v>375.03800000000001</v>
      </c>
      <c r="R47" s="6" t="s">
        <v>38</v>
      </c>
      <c r="S47" s="6"/>
    </row>
    <row r="48" spans="2:19" x14ac:dyDescent="0.25">
      <c r="B48" s="6">
        <v>35</v>
      </c>
      <c r="C48" s="6" t="s">
        <v>73</v>
      </c>
      <c r="D48" s="6" t="s">
        <v>74</v>
      </c>
      <c r="E48" s="6">
        <v>63</v>
      </c>
      <c r="F48" s="6"/>
      <c r="G48" s="6">
        <v>46.3</v>
      </c>
      <c r="H48" s="6">
        <v>0.34</v>
      </c>
      <c r="I48" s="6">
        <v>1.06</v>
      </c>
      <c r="J48" s="6"/>
      <c r="K48" s="6"/>
      <c r="L48" s="6"/>
      <c r="M48" s="6"/>
      <c r="N48" s="6"/>
      <c r="O48" s="6"/>
      <c r="P48" s="6"/>
      <c r="Q48" s="6"/>
      <c r="R48" s="6"/>
      <c r="S48" s="6"/>
    </row>
    <row r="49" spans="2:19" x14ac:dyDescent="0.25">
      <c r="B49" s="6">
        <v>36</v>
      </c>
      <c r="C49" s="6" t="s">
        <v>75</v>
      </c>
      <c r="D49" s="6" t="s">
        <v>76</v>
      </c>
      <c r="E49" s="6">
        <v>63</v>
      </c>
      <c r="F49" s="6"/>
      <c r="G49" s="6">
        <v>112.3</v>
      </c>
      <c r="H49" s="6">
        <v>0.36</v>
      </c>
      <c r="I49" s="6">
        <v>1.06</v>
      </c>
      <c r="J49" s="6"/>
      <c r="K49" s="6"/>
      <c r="L49" s="6"/>
      <c r="M49" s="6"/>
      <c r="N49" s="6"/>
      <c r="O49" s="6"/>
      <c r="P49" s="6"/>
      <c r="Q49" s="6"/>
      <c r="R49" s="6"/>
      <c r="S49" s="6"/>
    </row>
    <row r="50" spans="2:19" x14ac:dyDescent="0.25">
      <c r="B50" s="6">
        <v>37</v>
      </c>
      <c r="C50" s="6" t="s">
        <v>77</v>
      </c>
      <c r="D50" s="6" t="s">
        <v>76</v>
      </c>
      <c r="E50" s="6">
        <v>63</v>
      </c>
      <c r="F50" s="6"/>
      <c r="G50" s="6">
        <v>161</v>
      </c>
      <c r="H50" s="6">
        <v>0.36</v>
      </c>
      <c r="I50" s="6">
        <v>1.06</v>
      </c>
      <c r="J50" s="6"/>
      <c r="K50" s="6" t="s">
        <v>59</v>
      </c>
      <c r="L50" s="6">
        <f>+G50</f>
        <v>161</v>
      </c>
      <c r="M50" s="6">
        <f>+H50</f>
        <v>0.36</v>
      </c>
      <c r="N50" s="6">
        <f>+L50*M50</f>
        <v>57.96</v>
      </c>
      <c r="O50" s="6">
        <v>161</v>
      </c>
      <c r="P50" s="6">
        <v>0.36</v>
      </c>
      <c r="Q50" s="6">
        <v>57.96</v>
      </c>
      <c r="R50" s="6" t="s">
        <v>38</v>
      </c>
      <c r="S50" s="6"/>
    </row>
    <row r="51" spans="2:19" x14ac:dyDescent="0.25">
      <c r="B51" s="6">
        <v>38</v>
      </c>
      <c r="C51" s="6" t="s">
        <v>78</v>
      </c>
      <c r="D51" s="6" t="s">
        <v>79</v>
      </c>
      <c r="E51" s="6">
        <v>63</v>
      </c>
      <c r="F51" s="6"/>
      <c r="G51" s="6">
        <v>25</v>
      </c>
      <c r="H51" s="6">
        <v>0.46</v>
      </c>
      <c r="I51" s="6">
        <v>1.06</v>
      </c>
      <c r="J51" s="6"/>
      <c r="K51" s="7" t="s">
        <v>57</v>
      </c>
      <c r="L51" s="6">
        <f>+G51</f>
        <v>25</v>
      </c>
      <c r="M51" s="6">
        <f>+H51</f>
        <v>0.46</v>
      </c>
      <c r="N51" s="6">
        <f>+L51*M51</f>
        <v>11.5</v>
      </c>
      <c r="O51" s="6">
        <v>25</v>
      </c>
      <c r="P51" s="6">
        <v>0.46</v>
      </c>
      <c r="Q51" s="6">
        <v>11.5</v>
      </c>
      <c r="R51" s="6" t="s">
        <v>38</v>
      </c>
      <c r="S51" s="6"/>
    </row>
    <row r="52" spans="2:19" x14ac:dyDescent="0.25">
      <c r="B52" s="6">
        <v>39</v>
      </c>
      <c r="C52" s="6" t="s">
        <v>79</v>
      </c>
      <c r="D52" s="6" t="s">
        <v>80</v>
      </c>
      <c r="E52" s="6">
        <v>63</v>
      </c>
      <c r="F52" s="6"/>
      <c r="G52" s="6">
        <v>30</v>
      </c>
      <c r="H52" s="6">
        <v>0.36</v>
      </c>
      <c r="I52" s="6">
        <v>1.06</v>
      </c>
      <c r="J52" s="6"/>
      <c r="K52" s="6"/>
      <c r="L52" s="6"/>
      <c r="M52" s="6"/>
      <c r="N52" s="6"/>
      <c r="O52" s="6"/>
      <c r="P52" s="6"/>
      <c r="Q52" s="6"/>
      <c r="R52" s="6"/>
      <c r="S52" s="6"/>
    </row>
    <row r="53" spans="2:19" x14ac:dyDescent="0.25">
      <c r="B53" s="6">
        <v>40</v>
      </c>
      <c r="C53" s="6" t="s">
        <v>79</v>
      </c>
      <c r="D53" s="6" t="s">
        <v>81</v>
      </c>
      <c r="E53" s="6">
        <v>63</v>
      </c>
      <c r="F53" s="6"/>
      <c r="G53" s="6">
        <v>23.4</v>
      </c>
      <c r="H53" s="6">
        <v>0.28999999999999998</v>
      </c>
      <c r="I53" s="6">
        <v>1.06</v>
      </c>
      <c r="J53" s="6"/>
      <c r="K53" s="6"/>
      <c r="L53" s="6"/>
      <c r="M53" s="6"/>
      <c r="N53" s="6"/>
      <c r="O53" s="6"/>
      <c r="P53" s="6"/>
      <c r="Q53" s="6"/>
      <c r="R53" s="6"/>
      <c r="S53" s="6"/>
    </row>
    <row r="54" spans="2:19" x14ac:dyDescent="0.25">
      <c r="B54" s="6">
        <v>41</v>
      </c>
      <c r="C54" s="6" t="s">
        <v>82</v>
      </c>
      <c r="D54" s="6" t="s">
        <v>83</v>
      </c>
      <c r="E54" s="6">
        <v>63</v>
      </c>
      <c r="F54" s="6"/>
      <c r="G54" s="6">
        <v>104.3</v>
      </c>
      <c r="H54" s="6">
        <v>0.36</v>
      </c>
      <c r="I54" s="6">
        <v>1.06</v>
      </c>
      <c r="J54" s="6"/>
      <c r="K54" s="6"/>
      <c r="L54" s="6"/>
      <c r="M54" s="6"/>
      <c r="N54" s="6"/>
      <c r="O54" s="6"/>
      <c r="P54" s="6"/>
      <c r="Q54" s="6"/>
      <c r="R54" s="6"/>
      <c r="S54" s="6"/>
    </row>
    <row r="55" spans="2:19" x14ac:dyDescent="0.25">
      <c r="B55" s="6">
        <v>42</v>
      </c>
      <c r="C55" s="6" t="s">
        <v>83</v>
      </c>
      <c r="D55" s="6" t="s">
        <v>84</v>
      </c>
      <c r="E55" s="6">
        <v>63</v>
      </c>
      <c r="F55" s="6"/>
      <c r="G55" s="6">
        <v>53.2</v>
      </c>
      <c r="H55" s="6">
        <v>0.36</v>
      </c>
      <c r="I55" s="6">
        <v>1.06</v>
      </c>
      <c r="J55" s="6"/>
      <c r="K55" s="6"/>
      <c r="L55" s="6"/>
      <c r="M55" s="6"/>
      <c r="N55" s="6"/>
      <c r="O55" s="6"/>
      <c r="P55" s="6"/>
      <c r="Q55" s="6"/>
      <c r="R55" s="6"/>
      <c r="S55" s="6"/>
    </row>
    <row r="56" spans="2:19" x14ac:dyDescent="0.25">
      <c r="B56" s="6">
        <v>43</v>
      </c>
      <c r="C56" s="6" t="s">
        <v>83</v>
      </c>
      <c r="D56" s="6" t="s">
        <v>85</v>
      </c>
      <c r="E56" s="6">
        <v>63</v>
      </c>
      <c r="F56" s="6"/>
      <c r="G56" s="6">
        <v>123.2</v>
      </c>
      <c r="H56" s="6">
        <v>0.36</v>
      </c>
      <c r="I56" s="6">
        <v>1.06</v>
      </c>
      <c r="J56" s="6"/>
      <c r="K56" s="6"/>
      <c r="L56" s="6"/>
      <c r="M56" s="6"/>
      <c r="N56" s="6"/>
      <c r="O56" s="6"/>
      <c r="P56" s="6"/>
      <c r="Q56" s="6"/>
      <c r="R56" s="6"/>
      <c r="S56" s="6"/>
    </row>
    <row r="57" spans="2:19" x14ac:dyDescent="0.25">
      <c r="B57" s="6">
        <v>44</v>
      </c>
      <c r="C57" s="6" t="s">
        <v>85</v>
      </c>
      <c r="D57" s="6" t="s">
        <v>86</v>
      </c>
      <c r="E57" s="6">
        <v>63</v>
      </c>
      <c r="F57" s="6"/>
      <c r="G57" s="6">
        <v>40</v>
      </c>
      <c r="H57" s="6">
        <v>0.34</v>
      </c>
      <c r="I57" s="6">
        <v>1.06</v>
      </c>
      <c r="J57" s="6"/>
      <c r="K57" s="6"/>
      <c r="L57" s="6"/>
      <c r="M57" s="6"/>
      <c r="N57" s="6"/>
      <c r="O57" s="6"/>
      <c r="P57" s="6"/>
      <c r="Q57" s="6"/>
      <c r="R57" s="6"/>
      <c r="S57" s="6"/>
    </row>
    <row r="58" spans="2:19" x14ac:dyDescent="0.25">
      <c r="B58" s="6">
        <v>45</v>
      </c>
      <c r="C58" s="6" t="s">
        <v>85</v>
      </c>
      <c r="D58" s="6" t="s">
        <v>86</v>
      </c>
      <c r="E58" s="6">
        <v>63</v>
      </c>
      <c r="F58" s="6"/>
      <c r="G58" s="6">
        <v>11.1</v>
      </c>
      <c r="H58" s="6">
        <v>0.36</v>
      </c>
      <c r="I58" s="6">
        <v>1.06</v>
      </c>
      <c r="J58" s="6"/>
      <c r="K58" s="6"/>
      <c r="L58" s="6"/>
      <c r="M58" s="6"/>
      <c r="N58" s="6"/>
      <c r="O58" s="6"/>
      <c r="P58" s="6"/>
      <c r="Q58" s="6"/>
      <c r="R58" s="6"/>
      <c r="S58" s="6"/>
    </row>
    <row r="59" spans="2:19" x14ac:dyDescent="0.25">
      <c r="B59" s="6">
        <v>46</v>
      </c>
      <c r="C59" s="6" t="s">
        <v>85</v>
      </c>
      <c r="D59" s="6" t="s">
        <v>87</v>
      </c>
      <c r="E59" s="6">
        <v>63</v>
      </c>
      <c r="F59" s="6"/>
      <c r="G59" s="6">
        <v>186.8</v>
      </c>
      <c r="H59" s="6">
        <v>0.36</v>
      </c>
      <c r="I59" s="6">
        <v>1.06</v>
      </c>
      <c r="J59" s="6"/>
      <c r="K59" s="6"/>
      <c r="L59" s="6"/>
      <c r="M59" s="6"/>
      <c r="N59" s="6"/>
      <c r="O59" s="6"/>
      <c r="P59" s="6"/>
      <c r="Q59" s="6"/>
      <c r="R59" s="6"/>
      <c r="S59" s="6"/>
    </row>
    <row r="60" spans="2:19" x14ac:dyDescent="0.25">
      <c r="B60" s="6">
        <v>47</v>
      </c>
      <c r="C60" s="6" t="s">
        <v>34</v>
      </c>
      <c r="D60" s="6" t="s">
        <v>88</v>
      </c>
      <c r="E60" s="6">
        <v>63</v>
      </c>
      <c r="F60" s="6"/>
      <c r="G60" s="6">
        <v>315.60000000000002</v>
      </c>
      <c r="H60" s="6">
        <v>0.36</v>
      </c>
      <c r="I60" s="6">
        <v>1.06</v>
      </c>
      <c r="J60" s="6"/>
      <c r="K60" s="6"/>
      <c r="L60" s="6"/>
      <c r="M60" s="6"/>
      <c r="N60" s="6"/>
      <c r="O60" s="6"/>
      <c r="P60" s="6"/>
      <c r="Q60" s="6"/>
      <c r="R60" s="6"/>
      <c r="S60" s="6"/>
    </row>
    <row r="61" spans="2:19" x14ac:dyDescent="0.25">
      <c r="B61" s="6">
        <v>48</v>
      </c>
      <c r="C61" s="6" t="s">
        <v>87</v>
      </c>
      <c r="D61" s="6" t="s">
        <v>89</v>
      </c>
      <c r="E61" s="6">
        <v>63</v>
      </c>
      <c r="F61" s="6"/>
      <c r="G61" s="6">
        <v>753.3</v>
      </c>
      <c r="H61" s="6">
        <v>0.36</v>
      </c>
      <c r="I61" s="6">
        <v>1.06</v>
      </c>
      <c r="J61" s="6"/>
      <c r="K61" s="6"/>
      <c r="L61" s="6"/>
      <c r="M61" s="6"/>
      <c r="N61" s="6"/>
      <c r="O61" s="6"/>
      <c r="P61" s="6"/>
      <c r="Q61" s="6"/>
      <c r="R61" s="6"/>
      <c r="S61" s="6"/>
    </row>
    <row r="62" spans="2:19" x14ac:dyDescent="0.25">
      <c r="B62" s="6">
        <v>49</v>
      </c>
      <c r="C62" s="6" t="s">
        <v>89</v>
      </c>
      <c r="D62" s="6" t="s">
        <v>90</v>
      </c>
      <c r="E62" s="6">
        <v>90</v>
      </c>
      <c r="F62" s="6"/>
      <c r="G62" s="6">
        <v>60.3</v>
      </c>
      <c r="H62" s="6">
        <v>0.39</v>
      </c>
      <c r="I62" s="6">
        <v>1.0900000000000001</v>
      </c>
      <c r="J62" s="6"/>
      <c r="K62" s="6"/>
      <c r="L62" s="6"/>
      <c r="M62" s="6"/>
      <c r="N62" s="6"/>
      <c r="O62" s="6"/>
      <c r="P62" s="6"/>
      <c r="Q62" s="6"/>
      <c r="R62" s="6"/>
      <c r="S62" s="6"/>
    </row>
    <row r="63" spans="2:19" x14ac:dyDescent="0.25">
      <c r="B63" s="6">
        <v>50</v>
      </c>
      <c r="C63" s="6" t="s">
        <v>89</v>
      </c>
      <c r="D63" s="6" t="s">
        <v>91</v>
      </c>
      <c r="E63" s="6">
        <v>75</v>
      </c>
      <c r="F63" s="6"/>
      <c r="G63" s="6">
        <v>120</v>
      </c>
      <c r="H63" s="6">
        <v>0.46</v>
      </c>
      <c r="I63" s="6">
        <v>1.07</v>
      </c>
      <c r="J63" s="6"/>
      <c r="K63" s="6" t="s">
        <v>57</v>
      </c>
      <c r="L63" s="6">
        <f>+G63</f>
        <v>120</v>
      </c>
      <c r="M63" s="6">
        <f>+H63</f>
        <v>0.46</v>
      </c>
      <c r="N63" s="6">
        <f>+L63*M63</f>
        <v>55.2</v>
      </c>
      <c r="O63" s="6">
        <v>120</v>
      </c>
      <c r="P63" s="6">
        <v>0.46</v>
      </c>
      <c r="Q63" s="6">
        <v>55.2</v>
      </c>
      <c r="R63" s="6" t="s">
        <v>38</v>
      </c>
      <c r="S63" s="6"/>
    </row>
    <row r="64" spans="2:19" x14ac:dyDescent="0.25">
      <c r="B64" s="6">
        <v>51</v>
      </c>
      <c r="C64" s="6" t="s">
        <v>92</v>
      </c>
      <c r="D64" s="6" t="s">
        <v>93</v>
      </c>
      <c r="E64" s="6">
        <v>63</v>
      </c>
      <c r="F64" s="6"/>
      <c r="G64" s="6">
        <v>26</v>
      </c>
      <c r="H64" s="6">
        <v>0.36</v>
      </c>
      <c r="I64" s="6">
        <v>1.06</v>
      </c>
      <c r="J64" s="6"/>
      <c r="K64" s="6"/>
      <c r="L64" s="6"/>
      <c r="M64" s="6"/>
      <c r="N64" s="6"/>
      <c r="O64" s="6"/>
      <c r="P64" s="6"/>
      <c r="Q64" s="6"/>
      <c r="R64" s="6"/>
      <c r="S64" s="6"/>
    </row>
    <row r="65" spans="2:19" x14ac:dyDescent="0.25">
      <c r="B65" s="6">
        <v>52</v>
      </c>
      <c r="C65" s="6" t="s">
        <v>91</v>
      </c>
      <c r="D65" s="6" t="s">
        <v>92</v>
      </c>
      <c r="E65" s="6">
        <v>75</v>
      </c>
      <c r="F65" s="6"/>
      <c r="G65" s="6">
        <v>30</v>
      </c>
      <c r="H65" s="6">
        <v>0.37</v>
      </c>
      <c r="I65" s="6">
        <v>1.07</v>
      </c>
      <c r="J65" s="6"/>
      <c r="K65" s="6"/>
      <c r="L65" s="6"/>
      <c r="M65" s="6"/>
      <c r="N65" s="6"/>
      <c r="O65" s="6"/>
      <c r="P65" s="6"/>
      <c r="Q65" s="6"/>
      <c r="R65" s="6"/>
      <c r="S65" s="6"/>
    </row>
    <row r="66" spans="2:19" x14ac:dyDescent="0.25">
      <c r="B66" s="6">
        <v>53</v>
      </c>
      <c r="C66" s="6" t="s">
        <v>93</v>
      </c>
      <c r="D66" s="6" t="s">
        <v>94</v>
      </c>
      <c r="E66" s="6">
        <v>63</v>
      </c>
      <c r="F66" s="6"/>
      <c r="G66" s="6">
        <v>21.1</v>
      </c>
      <c r="H66" s="6">
        <v>0.33</v>
      </c>
      <c r="I66" s="6">
        <v>1.06</v>
      </c>
      <c r="J66" s="6"/>
      <c r="K66" s="6"/>
      <c r="L66" s="6"/>
      <c r="M66" s="6"/>
      <c r="N66" s="6"/>
      <c r="O66" s="6"/>
      <c r="P66" s="6"/>
      <c r="Q66" s="6"/>
      <c r="R66" s="6"/>
      <c r="S66" s="6"/>
    </row>
    <row r="67" spans="2:19" x14ac:dyDescent="0.25">
      <c r="B67" s="6">
        <v>54</v>
      </c>
      <c r="C67" s="6" t="s">
        <v>95</v>
      </c>
      <c r="D67" s="6" t="s">
        <v>92</v>
      </c>
      <c r="E67" s="6">
        <v>63</v>
      </c>
      <c r="F67" s="6"/>
      <c r="G67" s="6">
        <v>30.2</v>
      </c>
      <c r="H67" s="6">
        <v>0.46</v>
      </c>
      <c r="I67" s="6">
        <v>1.06</v>
      </c>
      <c r="J67" s="6"/>
      <c r="K67" s="6" t="s">
        <v>57</v>
      </c>
      <c r="L67" s="6">
        <f>+G67</f>
        <v>30.2</v>
      </c>
      <c r="M67" s="6">
        <f>+H67</f>
        <v>0.46</v>
      </c>
      <c r="N67" s="6">
        <f>+L67*M67</f>
        <v>13.891999999999999</v>
      </c>
      <c r="O67" s="6">
        <v>30.2</v>
      </c>
      <c r="P67" s="6">
        <v>0.46</v>
      </c>
      <c r="Q67" s="6">
        <v>13.891999999999999</v>
      </c>
      <c r="R67" s="6" t="s">
        <v>38</v>
      </c>
      <c r="S67" s="6"/>
    </row>
    <row r="68" spans="2:19" x14ac:dyDescent="0.25">
      <c r="B68" s="6">
        <v>55</v>
      </c>
      <c r="C68" s="6" t="s">
        <v>96</v>
      </c>
      <c r="D68" s="6" t="s">
        <v>95</v>
      </c>
      <c r="E68" s="6">
        <v>63</v>
      </c>
      <c r="F68" s="6"/>
      <c r="G68" s="6">
        <v>27.2</v>
      </c>
      <c r="H68" s="6">
        <v>0.36</v>
      </c>
      <c r="I68" s="6">
        <v>1.06</v>
      </c>
      <c r="J68" s="6"/>
      <c r="K68" s="6"/>
      <c r="L68" s="6"/>
      <c r="M68" s="6"/>
      <c r="N68" s="6"/>
      <c r="O68" s="6"/>
      <c r="P68" s="6"/>
      <c r="Q68" s="6"/>
      <c r="R68" s="6"/>
      <c r="S68" s="6"/>
    </row>
    <row r="69" spans="2:19" x14ac:dyDescent="0.25">
      <c r="B69" s="6">
        <v>56</v>
      </c>
      <c r="C69" s="6" t="s">
        <v>93</v>
      </c>
      <c r="D69" s="6" t="s">
        <v>97</v>
      </c>
      <c r="E69" s="6">
        <v>63</v>
      </c>
      <c r="F69" s="6"/>
      <c r="G69" s="6">
        <v>20.5</v>
      </c>
      <c r="H69" s="6">
        <v>0.46</v>
      </c>
      <c r="I69" s="6">
        <v>1.06</v>
      </c>
      <c r="J69" s="6"/>
      <c r="K69" s="6" t="s">
        <v>57</v>
      </c>
      <c r="L69" s="6">
        <f>+G69</f>
        <v>20.5</v>
      </c>
      <c r="M69" s="6">
        <f>+H69</f>
        <v>0.46</v>
      </c>
      <c r="N69" s="6">
        <f>+L69*M69</f>
        <v>9.43</v>
      </c>
      <c r="O69" s="6">
        <v>20.5</v>
      </c>
      <c r="P69" s="6">
        <v>0.46</v>
      </c>
      <c r="Q69" s="6">
        <v>9.43</v>
      </c>
      <c r="R69" s="6" t="s">
        <v>38</v>
      </c>
      <c r="S69" s="6"/>
    </row>
    <row r="70" spans="2:19" x14ac:dyDescent="0.25">
      <c r="B70" s="6">
        <v>57</v>
      </c>
      <c r="C70" s="6" t="s">
        <v>95</v>
      </c>
      <c r="D70" s="6" t="s">
        <v>98</v>
      </c>
      <c r="E70" s="6">
        <v>63</v>
      </c>
      <c r="F70" s="6"/>
      <c r="G70" s="6">
        <v>24.7</v>
      </c>
      <c r="H70" s="6">
        <v>0.46</v>
      </c>
      <c r="I70" s="6">
        <v>1.06</v>
      </c>
      <c r="J70" s="6"/>
      <c r="K70" s="6" t="s">
        <v>57</v>
      </c>
      <c r="L70" s="6">
        <f>+G70</f>
        <v>24.7</v>
      </c>
      <c r="M70" s="6">
        <f>+H70</f>
        <v>0.46</v>
      </c>
      <c r="N70" s="6">
        <f>+L70*M70</f>
        <v>11.362</v>
      </c>
      <c r="O70" s="6">
        <v>24.7</v>
      </c>
      <c r="P70" s="6">
        <v>0.46</v>
      </c>
      <c r="Q70" s="6">
        <v>11.362</v>
      </c>
      <c r="R70" s="6" t="s">
        <v>38</v>
      </c>
      <c r="S70" s="6"/>
    </row>
    <row r="71" spans="2:19" x14ac:dyDescent="0.25">
      <c r="B71" s="6">
        <v>58</v>
      </c>
      <c r="C71" s="6" t="s">
        <v>98</v>
      </c>
      <c r="D71" s="6" t="s">
        <v>99</v>
      </c>
      <c r="E71" s="6">
        <v>63</v>
      </c>
      <c r="F71" s="6"/>
      <c r="G71" s="6">
        <v>54.5</v>
      </c>
      <c r="H71" s="6">
        <v>0.36</v>
      </c>
      <c r="I71" s="6">
        <v>1.06</v>
      </c>
      <c r="J71" s="6"/>
      <c r="K71" s="6"/>
      <c r="L71" s="6"/>
      <c r="M71" s="6"/>
      <c r="N71" s="6"/>
      <c r="O71" s="6"/>
      <c r="P71" s="6"/>
      <c r="Q71" s="6"/>
      <c r="R71" s="6"/>
      <c r="S71" s="6"/>
    </row>
    <row r="72" spans="2:19" x14ac:dyDescent="0.25">
      <c r="B72" s="6">
        <v>59</v>
      </c>
      <c r="C72" s="6" t="s">
        <v>100</v>
      </c>
      <c r="D72" s="6" t="s">
        <v>99</v>
      </c>
      <c r="E72" s="6">
        <v>63</v>
      </c>
      <c r="F72" s="6"/>
      <c r="G72" s="6">
        <v>48.5</v>
      </c>
      <c r="H72" s="6">
        <v>0.36</v>
      </c>
      <c r="I72" s="6">
        <v>1.06</v>
      </c>
      <c r="J72" s="6"/>
      <c r="K72" s="6"/>
      <c r="L72" s="6"/>
      <c r="M72" s="6"/>
      <c r="N72" s="6"/>
      <c r="O72" s="6"/>
      <c r="P72" s="6"/>
      <c r="Q72" s="6"/>
      <c r="R72" s="6"/>
      <c r="S72" s="6"/>
    </row>
    <row r="73" spans="2:19" x14ac:dyDescent="0.25">
      <c r="B73" s="6">
        <v>60</v>
      </c>
      <c r="C73" s="6" t="s">
        <v>100</v>
      </c>
      <c r="D73" s="6" t="s">
        <v>101</v>
      </c>
      <c r="E73" s="6">
        <v>63</v>
      </c>
      <c r="F73" s="6"/>
      <c r="G73" s="6">
        <v>46.8</v>
      </c>
      <c r="H73" s="6">
        <v>0.36</v>
      </c>
      <c r="I73" s="6">
        <v>1.06</v>
      </c>
      <c r="J73" s="6"/>
      <c r="K73" s="6"/>
      <c r="L73" s="6"/>
      <c r="M73" s="6"/>
      <c r="N73" s="6"/>
      <c r="O73" s="6"/>
      <c r="P73" s="6"/>
      <c r="Q73" s="6"/>
      <c r="R73" s="6"/>
      <c r="S73" s="6"/>
    </row>
    <row r="74" spans="2:19" x14ac:dyDescent="0.25">
      <c r="B74" s="6">
        <v>61</v>
      </c>
      <c r="C74" s="6" t="s">
        <v>101</v>
      </c>
      <c r="D74" s="6" t="s">
        <v>102</v>
      </c>
      <c r="E74" s="6">
        <v>63</v>
      </c>
      <c r="F74" s="6"/>
      <c r="G74" s="6">
        <v>41.5</v>
      </c>
      <c r="H74" s="6">
        <v>0.36</v>
      </c>
      <c r="I74" s="6">
        <v>1.06</v>
      </c>
      <c r="J74" s="6"/>
      <c r="K74" s="6"/>
      <c r="L74" s="6"/>
      <c r="M74" s="6"/>
      <c r="N74" s="6"/>
      <c r="O74" s="6"/>
      <c r="P74" s="6"/>
      <c r="Q74" s="6"/>
      <c r="R74" s="6"/>
      <c r="S74" s="6"/>
    </row>
    <row r="75" spans="2:19" x14ac:dyDescent="0.25">
      <c r="B75" s="6">
        <v>62</v>
      </c>
      <c r="C75" s="6" t="s">
        <v>101</v>
      </c>
      <c r="D75" s="6" t="s">
        <v>103</v>
      </c>
      <c r="E75" s="6">
        <v>63</v>
      </c>
      <c r="F75" s="6"/>
      <c r="G75" s="6">
        <v>62.6</v>
      </c>
      <c r="H75" s="6">
        <v>0.36</v>
      </c>
      <c r="I75" s="6">
        <v>1.06</v>
      </c>
      <c r="J75" s="6"/>
      <c r="K75" s="6"/>
      <c r="L75" s="6"/>
      <c r="M75" s="6"/>
      <c r="N75" s="6"/>
      <c r="O75" s="6"/>
      <c r="P75" s="6"/>
      <c r="Q75" s="6"/>
      <c r="R75" s="6"/>
      <c r="S75" s="6"/>
    </row>
    <row r="76" spans="2:19" x14ac:dyDescent="0.25">
      <c r="B76" s="6">
        <v>63</v>
      </c>
      <c r="C76" s="6" t="s">
        <v>101</v>
      </c>
      <c r="D76" s="6" t="s">
        <v>103</v>
      </c>
      <c r="E76" s="6">
        <v>63</v>
      </c>
      <c r="F76" s="6"/>
      <c r="G76" s="6">
        <v>34</v>
      </c>
      <c r="H76" s="6">
        <v>0.36</v>
      </c>
      <c r="I76" s="6">
        <v>1.06</v>
      </c>
      <c r="J76" s="6"/>
      <c r="K76" s="6" t="s">
        <v>59</v>
      </c>
      <c r="L76" s="6">
        <f>+G76</f>
        <v>34</v>
      </c>
      <c r="M76" s="6">
        <f>+H76</f>
        <v>0.36</v>
      </c>
      <c r="N76" s="6">
        <f>+L76*M76</f>
        <v>12.24</v>
      </c>
      <c r="O76" s="6">
        <v>34</v>
      </c>
      <c r="P76" s="6">
        <v>0.36</v>
      </c>
      <c r="Q76" s="6">
        <v>12.24</v>
      </c>
      <c r="R76" s="6" t="s">
        <v>38</v>
      </c>
      <c r="S76" s="6"/>
    </row>
    <row r="77" spans="2:19" x14ac:dyDescent="0.25">
      <c r="B77" s="6">
        <v>64</v>
      </c>
      <c r="C77" s="6" t="s">
        <v>103</v>
      </c>
      <c r="D77" s="6" t="s">
        <v>76</v>
      </c>
      <c r="E77" s="6">
        <v>63</v>
      </c>
      <c r="F77" s="6"/>
      <c r="G77" s="6">
        <v>26</v>
      </c>
      <c r="H77" s="6">
        <v>0.28999999999999998</v>
      </c>
      <c r="I77" s="6">
        <v>1.06</v>
      </c>
      <c r="J77" s="6"/>
      <c r="K77" s="6"/>
      <c r="L77" s="6"/>
      <c r="M77" s="6"/>
      <c r="N77" s="6"/>
      <c r="O77" s="6"/>
      <c r="P77" s="6"/>
      <c r="Q77" s="6"/>
      <c r="R77" s="6"/>
      <c r="S77" s="6"/>
    </row>
    <row r="78" spans="2:19" x14ac:dyDescent="0.25">
      <c r="B78" s="6">
        <v>65</v>
      </c>
      <c r="C78" s="6" t="s">
        <v>76</v>
      </c>
      <c r="D78" s="6" t="s">
        <v>101</v>
      </c>
      <c r="E78" s="6">
        <v>63</v>
      </c>
      <c r="F78" s="6"/>
      <c r="G78" s="6">
        <v>71.3</v>
      </c>
      <c r="H78" s="6">
        <v>0.36</v>
      </c>
      <c r="I78" s="6">
        <v>1.06</v>
      </c>
      <c r="J78" s="6"/>
      <c r="K78" s="6" t="s">
        <v>59</v>
      </c>
      <c r="L78" s="6">
        <f t="shared" ref="L78:M88" si="3">+G78</f>
        <v>71.3</v>
      </c>
      <c r="M78" s="6">
        <f t="shared" si="3"/>
        <v>0.36</v>
      </c>
      <c r="N78" s="6">
        <f>+L78*M78</f>
        <v>25.667999999999999</v>
      </c>
      <c r="O78" s="6">
        <v>71.3</v>
      </c>
      <c r="P78" s="6">
        <v>0.36</v>
      </c>
      <c r="Q78" s="6">
        <v>25.667999999999999</v>
      </c>
      <c r="R78" s="6" t="s">
        <v>38</v>
      </c>
      <c r="S78" s="6"/>
    </row>
    <row r="79" spans="2:19" x14ac:dyDescent="0.25">
      <c r="B79" s="6">
        <v>66</v>
      </c>
      <c r="C79" s="6" t="s">
        <v>76</v>
      </c>
      <c r="D79" s="6" t="s">
        <v>81</v>
      </c>
      <c r="E79" s="6">
        <v>63</v>
      </c>
      <c r="F79" s="6"/>
      <c r="G79" s="6">
        <v>19</v>
      </c>
      <c r="H79" s="6">
        <v>0.36</v>
      </c>
      <c r="I79" s="6">
        <v>1.06</v>
      </c>
      <c r="J79" s="6"/>
      <c r="K79" s="6" t="s">
        <v>59</v>
      </c>
      <c r="L79" s="6">
        <f t="shared" si="3"/>
        <v>19</v>
      </c>
      <c r="M79" s="6">
        <f t="shared" si="3"/>
        <v>0.36</v>
      </c>
      <c r="N79" s="6">
        <f>+L79*M79</f>
        <v>6.84</v>
      </c>
      <c r="O79" s="6">
        <v>19</v>
      </c>
      <c r="P79" s="6">
        <v>0.36</v>
      </c>
      <c r="Q79" s="6">
        <v>6.84</v>
      </c>
      <c r="R79" s="6" t="s">
        <v>38</v>
      </c>
      <c r="S79" s="6"/>
    </row>
    <row r="80" spans="2:19" x14ac:dyDescent="0.25">
      <c r="B80" s="6">
        <v>67</v>
      </c>
      <c r="C80" s="6" t="s">
        <v>81</v>
      </c>
      <c r="D80" s="6" t="s">
        <v>98</v>
      </c>
      <c r="E80" s="6">
        <v>63</v>
      </c>
      <c r="F80" s="6"/>
      <c r="G80" s="6">
        <v>80.2</v>
      </c>
      <c r="H80" s="6">
        <v>0.46</v>
      </c>
      <c r="I80" s="6">
        <v>1.06</v>
      </c>
      <c r="J80" s="6"/>
      <c r="K80" s="6" t="s">
        <v>57</v>
      </c>
      <c r="L80" s="6">
        <f t="shared" si="3"/>
        <v>80.2</v>
      </c>
      <c r="M80" s="6">
        <f t="shared" si="3"/>
        <v>0.46</v>
      </c>
      <c r="N80" s="6">
        <f>+L80*M80</f>
        <v>36.892000000000003</v>
      </c>
      <c r="O80" s="6">
        <v>80.2</v>
      </c>
      <c r="P80" s="6">
        <v>0.46</v>
      </c>
      <c r="Q80" s="6">
        <v>36.892000000000003</v>
      </c>
      <c r="R80" s="6" t="s">
        <v>38</v>
      </c>
      <c r="S80" s="6"/>
    </row>
    <row r="81" spans="2:19" x14ac:dyDescent="0.25">
      <c r="B81" s="6">
        <v>68</v>
      </c>
      <c r="C81" s="6" t="s">
        <v>76</v>
      </c>
      <c r="D81" s="6" t="s">
        <v>104</v>
      </c>
      <c r="E81" s="6">
        <v>63</v>
      </c>
      <c r="F81" s="6"/>
      <c r="G81" s="6">
        <v>198.3</v>
      </c>
      <c r="H81" s="6">
        <v>0.36</v>
      </c>
      <c r="I81" s="6">
        <v>1.06</v>
      </c>
      <c r="J81" s="6"/>
      <c r="K81" s="6" t="s">
        <v>59</v>
      </c>
      <c r="L81" s="6">
        <f t="shared" si="3"/>
        <v>198.3</v>
      </c>
      <c r="M81" s="6">
        <f t="shared" si="3"/>
        <v>0.36</v>
      </c>
      <c r="N81" s="6">
        <f>+L81*M81</f>
        <v>71.388000000000005</v>
      </c>
      <c r="O81" s="6">
        <v>198.3</v>
      </c>
      <c r="P81" s="6">
        <v>0.36</v>
      </c>
      <c r="Q81" s="6">
        <v>71.388000000000005</v>
      </c>
      <c r="R81" s="6" t="s">
        <v>38</v>
      </c>
      <c r="S81" s="6"/>
    </row>
    <row r="82" spans="2:19" x14ac:dyDescent="0.25">
      <c r="B82" s="6">
        <v>69</v>
      </c>
      <c r="C82" s="6" t="s">
        <v>76</v>
      </c>
      <c r="D82" s="6" t="s">
        <v>104</v>
      </c>
      <c r="E82" s="6">
        <v>63</v>
      </c>
      <c r="F82" s="6"/>
      <c r="G82" s="6">
        <v>38.700000000000003</v>
      </c>
      <c r="H82" s="6">
        <v>0.46</v>
      </c>
      <c r="I82" s="6">
        <v>1.06</v>
      </c>
      <c r="J82" s="6"/>
      <c r="K82" s="6" t="s">
        <v>57</v>
      </c>
      <c r="L82" s="6">
        <f t="shared" si="3"/>
        <v>38.700000000000003</v>
      </c>
      <c r="M82" s="6">
        <f t="shared" si="3"/>
        <v>0.46</v>
      </c>
      <c r="N82" s="6">
        <f>+L82*M82</f>
        <v>17.802000000000003</v>
      </c>
      <c r="O82" s="6">
        <v>38.700000000000003</v>
      </c>
      <c r="P82" s="6">
        <v>0.46</v>
      </c>
      <c r="Q82" s="6">
        <v>17.802000000000003</v>
      </c>
      <c r="R82" s="6" t="s">
        <v>38</v>
      </c>
      <c r="S82" s="6"/>
    </row>
    <row r="83" spans="2:19" x14ac:dyDescent="0.25">
      <c r="B83" s="6">
        <v>70</v>
      </c>
      <c r="C83" s="6" t="s">
        <v>76</v>
      </c>
      <c r="D83" s="6" t="s">
        <v>104</v>
      </c>
      <c r="E83" s="6">
        <v>63</v>
      </c>
      <c r="F83" s="6"/>
      <c r="G83" s="6">
        <v>51.5</v>
      </c>
      <c r="H83" s="6">
        <v>0.36</v>
      </c>
      <c r="I83" s="6">
        <v>1.06</v>
      </c>
      <c r="J83" s="6"/>
      <c r="K83" s="6"/>
      <c r="L83" s="6"/>
      <c r="M83" s="6"/>
      <c r="N83" s="6"/>
      <c r="O83" s="6"/>
      <c r="P83" s="6"/>
      <c r="Q83" s="6"/>
      <c r="R83" s="6"/>
      <c r="S83" s="6"/>
    </row>
    <row r="84" spans="2:19" x14ac:dyDescent="0.25">
      <c r="B84" s="6">
        <v>71</v>
      </c>
      <c r="C84" s="6" t="s">
        <v>105</v>
      </c>
      <c r="D84" s="6" t="s">
        <v>106</v>
      </c>
      <c r="E84" s="6">
        <v>63</v>
      </c>
      <c r="F84" s="6"/>
      <c r="G84" s="6">
        <v>394.9</v>
      </c>
      <c r="H84" s="6">
        <v>0.36</v>
      </c>
      <c r="I84" s="6">
        <v>1.06</v>
      </c>
      <c r="J84" s="6"/>
      <c r="K84" s="6" t="s">
        <v>59</v>
      </c>
      <c r="L84" s="6">
        <f t="shared" si="3"/>
        <v>394.9</v>
      </c>
      <c r="M84" s="6">
        <v>0.46</v>
      </c>
      <c r="N84" s="6">
        <f>+L84*M84</f>
        <v>181.654</v>
      </c>
      <c r="O84" s="6">
        <v>394.9</v>
      </c>
      <c r="P84" s="6">
        <v>0.46</v>
      </c>
      <c r="Q84" s="6">
        <f>+P84*O84</f>
        <v>181.654</v>
      </c>
      <c r="R84" s="6" t="s">
        <v>38</v>
      </c>
      <c r="S84" s="6"/>
    </row>
    <row r="85" spans="2:19" x14ac:dyDescent="0.25">
      <c r="B85" s="6">
        <v>72</v>
      </c>
      <c r="C85" s="6" t="s">
        <v>106</v>
      </c>
      <c r="D85" s="6" t="s">
        <v>97</v>
      </c>
      <c r="E85" s="6">
        <v>63</v>
      </c>
      <c r="F85" s="6"/>
      <c r="G85" s="6">
        <v>170</v>
      </c>
      <c r="H85" s="6">
        <v>0.36</v>
      </c>
      <c r="I85" s="6">
        <v>1.06</v>
      </c>
      <c r="J85" s="6"/>
      <c r="K85" s="6" t="s">
        <v>59</v>
      </c>
      <c r="L85" s="6">
        <f t="shared" si="3"/>
        <v>170</v>
      </c>
      <c r="M85" s="6">
        <v>0.46</v>
      </c>
      <c r="N85" s="6">
        <f>+L85*M85</f>
        <v>78.2</v>
      </c>
      <c r="O85" s="6">
        <v>170</v>
      </c>
      <c r="P85" s="6">
        <v>0.46</v>
      </c>
      <c r="Q85" s="6">
        <f t="shared" ref="Q85:Q88" si="4">+P85*O85</f>
        <v>78.2</v>
      </c>
      <c r="R85" s="6" t="s">
        <v>38</v>
      </c>
      <c r="S85" s="6"/>
    </row>
    <row r="86" spans="2:19" x14ac:dyDescent="0.25">
      <c r="B86" s="6">
        <v>73</v>
      </c>
      <c r="C86" s="6" t="s">
        <v>106</v>
      </c>
      <c r="D86" s="6" t="s">
        <v>107</v>
      </c>
      <c r="E86" s="6">
        <v>63</v>
      </c>
      <c r="F86" s="6"/>
      <c r="G86" s="6">
        <v>193</v>
      </c>
      <c r="H86" s="6">
        <v>0.36</v>
      </c>
      <c r="I86" s="6">
        <v>1.06</v>
      </c>
      <c r="J86" s="6"/>
      <c r="K86" s="6" t="s">
        <v>59</v>
      </c>
      <c r="L86" s="6">
        <f t="shared" si="3"/>
        <v>193</v>
      </c>
      <c r="M86" s="6">
        <v>0.46</v>
      </c>
      <c r="N86" s="6">
        <f>+L86*M86</f>
        <v>88.78</v>
      </c>
      <c r="O86" s="6">
        <v>193</v>
      </c>
      <c r="P86" s="6">
        <v>0.46</v>
      </c>
      <c r="Q86" s="6">
        <f t="shared" si="4"/>
        <v>88.78</v>
      </c>
      <c r="R86" s="6" t="s">
        <v>38</v>
      </c>
      <c r="S86" s="6"/>
    </row>
    <row r="87" spans="2:19" x14ac:dyDescent="0.25">
      <c r="B87" s="6">
        <v>74</v>
      </c>
      <c r="C87" s="8" t="s">
        <v>108</v>
      </c>
      <c r="D87" s="6" t="s">
        <v>107</v>
      </c>
      <c r="E87" s="8">
        <v>63</v>
      </c>
      <c r="F87" s="6"/>
      <c r="G87" s="8">
        <v>648.29999999999995</v>
      </c>
      <c r="H87" s="6">
        <v>0.36</v>
      </c>
      <c r="I87" s="6">
        <v>1.06</v>
      </c>
      <c r="J87" s="6"/>
      <c r="K87" s="6"/>
      <c r="L87" s="6"/>
      <c r="M87" s="6"/>
      <c r="N87" s="6"/>
      <c r="O87" s="6"/>
      <c r="P87" s="6"/>
      <c r="Q87" s="6"/>
      <c r="R87" s="6"/>
      <c r="S87" s="6"/>
    </row>
    <row r="88" spans="2:19" x14ac:dyDescent="0.25">
      <c r="B88" s="6">
        <v>75</v>
      </c>
      <c r="C88" s="8" t="s">
        <v>107</v>
      </c>
      <c r="D88" s="6" t="s">
        <v>109</v>
      </c>
      <c r="E88" s="8">
        <v>63</v>
      </c>
      <c r="F88" s="6"/>
      <c r="G88" s="8">
        <v>332.2</v>
      </c>
      <c r="H88" s="6">
        <v>0.36</v>
      </c>
      <c r="I88" s="6">
        <v>1.06</v>
      </c>
      <c r="J88" s="6"/>
      <c r="K88" s="6" t="s">
        <v>59</v>
      </c>
      <c r="L88" s="6">
        <f t="shared" si="3"/>
        <v>332.2</v>
      </c>
      <c r="M88" s="6">
        <v>0.46</v>
      </c>
      <c r="N88" s="6">
        <f>+L88*M88</f>
        <v>152.81200000000001</v>
      </c>
      <c r="O88" s="6">
        <v>332.2</v>
      </c>
      <c r="P88" s="6">
        <v>0.46</v>
      </c>
      <c r="Q88" s="6">
        <f t="shared" si="4"/>
        <v>152.81200000000001</v>
      </c>
      <c r="R88" s="6" t="s">
        <v>38</v>
      </c>
      <c r="S88" s="6"/>
    </row>
    <row r="89" spans="2:19" x14ac:dyDescent="0.25">
      <c r="B89" s="6">
        <v>76</v>
      </c>
      <c r="C89" s="8" t="s">
        <v>110</v>
      </c>
      <c r="D89" s="6" t="s">
        <v>111</v>
      </c>
      <c r="E89" s="8">
        <v>63</v>
      </c>
      <c r="F89" s="6"/>
      <c r="G89" s="8">
        <v>61.3</v>
      </c>
      <c r="H89" s="6">
        <v>0.36</v>
      </c>
      <c r="I89" s="6">
        <v>1.06</v>
      </c>
      <c r="J89" s="6"/>
      <c r="K89" s="6"/>
      <c r="L89" s="6"/>
      <c r="M89" s="6"/>
      <c r="N89" s="6"/>
      <c r="O89" s="6"/>
      <c r="P89" s="6"/>
      <c r="Q89" s="6"/>
      <c r="R89" s="6"/>
      <c r="S89" s="6"/>
    </row>
    <row r="90" spans="2:19" x14ac:dyDescent="0.25">
      <c r="B90" s="6">
        <v>77</v>
      </c>
      <c r="C90" s="8" t="s">
        <v>112</v>
      </c>
      <c r="D90" s="6" t="s">
        <v>113</v>
      </c>
      <c r="E90" s="8">
        <v>63</v>
      </c>
      <c r="F90" s="6">
        <v>106</v>
      </c>
      <c r="G90" s="8">
        <v>78</v>
      </c>
      <c r="H90" s="6">
        <v>0.36</v>
      </c>
      <c r="I90" s="6">
        <v>1.06</v>
      </c>
      <c r="J90" s="6"/>
      <c r="K90" s="6"/>
      <c r="L90" s="6"/>
      <c r="M90" s="6"/>
      <c r="N90" s="6"/>
      <c r="O90" s="6"/>
      <c r="P90" s="6"/>
      <c r="Q90" s="6"/>
      <c r="R90" s="6"/>
      <c r="S90" s="6"/>
    </row>
    <row r="91" spans="2:19" x14ac:dyDescent="0.25">
      <c r="B91" s="6">
        <v>78</v>
      </c>
      <c r="C91" s="8" t="s">
        <v>113</v>
      </c>
      <c r="D91" s="6" t="s">
        <v>114</v>
      </c>
      <c r="E91" s="8">
        <v>63</v>
      </c>
      <c r="F91" s="6">
        <v>49</v>
      </c>
      <c r="G91" s="8">
        <v>65.5</v>
      </c>
      <c r="H91" s="6">
        <v>0.36</v>
      </c>
      <c r="I91" s="6">
        <v>1.06</v>
      </c>
      <c r="J91" s="6"/>
      <c r="K91" s="6"/>
      <c r="L91" s="6"/>
      <c r="M91" s="6"/>
      <c r="N91" s="6"/>
      <c r="O91" s="6"/>
      <c r="P91" s="6"/>
      <c r="Q91" s="6"/>
      <c r="R91" s="6"/>
      <c r="S91" s="6"/>
    </row>
    <row r="92" spans="2:19" x14ac:dyDescent="0.25">
      <c r="B92" s="6">
        <v>79</v>
      </c>
      <c r="C92" s="8" t="s">
        <v>113</v>
      </c>
      <c r="D92" s="6" t="s">
        <v>115</v>
      </c>
      <c r="E92" s="8">
        <v>63</v>
      </c>
      <c r="F92" s="6"/>
      <c r="G92" s="8">
        <v>7</v>
      </c>
      <c r="H92" s="6">
        <v>0.46</v>
      </c>
      <c r="I92" s="6">
        <v>1.06</v>
      </c>
      <c r="J92" s="6"/>
      <c r="K92" s="6" t="s">
        <v>57</v>
      </c>
      <c r="L92" s="6">
        <f>+G92</f>
        <v>7</v>
      </c>
      <c r="M92" s="6">
        <f>+H92</f>
        <v>0.46</v>
      </c>
      <c r="N92" s="6">
        <f>+L92*M92</f>
        <v>3.22</v>
      </c>
      <c r="O92" s="6">
        <v>7</v>
      </c>
      <c r="P92" s="6">
        <v>0.46</v>
      </c>
      <c r="Q92" s="6">
        <v>3.22</v>
      </c>
      <c r="R92" s="6" t="s">
        <v>38</v>
      </c>
      <c r="S92" s="6"/>
    </row>
    <row r="93" spans="2:19" x14ac:dyDescent="0.25">
      <c r="B93" s="6">
        <v>80</v>
      </c>
      <c r="C93" s="8" t="s">
        <v>115</v>
      </c>
      <c r="D93" s="6" t="s">
        <v>116</v>
      </c>
      <c r="E93" s="8">
        <v>63</v>
      </c>
      <c r="F93" s="6">
        <v>65</v>
      </c>
      <c r="G93" s="8">
        <v>55</v>
      </c>
      <c r="H93" s="6">
        <v>0.36</v>
      </c>
      <c r="I93" s="6">
        <v>1.06</v>
      </c>
      <c r="J93" s="6"/>
      <c r="K93" s="6"/>
      <c r="L93" s="6"/>
      <c r="M93" s="6"/>
      <c r="N93" s="6"/>
      <c r="O93" s="6"/>
      <c r="P93" s="6"/>
      <c r="Q93" s="6"/>
      <c r="R93" s="6"/>
      <c r="S93" s="6"/>
    </row>
    <row r="94" spans="2:19" x14ac:dyDescent="0.25">
      <c r="B94" s="6">
        <v>81</v>
      </c>
      <c r="C94" s="8" t="s">
        <v>116</v>
      </c>
      <c r="D94" s="6" t="s">
        <v>117</v>
      </c>
      <c r="E94" s="8">
        <v>63</v>
      </c>
      <c r="F94" s="6">
        <v>45</v>
      </c>
      <c r="G94" s="8">
        <v>106</v>
      </c>
      <c r="H94" s="6">
        <v>0.36</v>
      </c>
      <c r="I94" s="6">
        <v>1.06</v>
      </c>
      <c r="J94" s="6"/>
      <c r="K94" s="6"/>
      <c r="L94" s="6"/>
      <c r="M94" s="6"/>
      <c r="N94" s="6"/>
      <c r="O94" s="6"/>
      <c r="P94" s="6"/>
      <c r="Q94" s="6"/>
      <c r="R94" s="6"/>
      <c r="S94" s="6"/>
    </row>
    <row r="95" spans="2:19" x14ac:dyDescent="0.25">
      <c r="B95" s="6">
        <v>82</v>
      </c>
      <c r="C95" s="8" t="s">
        <v>116</v>
      </c>
      <c r="D95" s="6" t="s">
        <v>118</v>
      </c>
      <c r="E95" s="8">
        <v>63</v>
      </c>
      <c r="F95" s="6">
        <v>88</v>
      </c>
      <c r="G95" s="8">
        <v>85.1</v>
      </c>
      <c r="H95" s="6">
        <v>0.36</v>
      </c>
      <c r="I95" s="6">
        <v>1.06</v>
      </c>
      <c r="J95" s="6"/>
      <c r="K95" s="6"/>
      <c r="L95" s="6"/>
      <c r="M95" s="6"/>
      <c r="N95" s="6"/>
      <c r="O95" s="6"/>
      <c r="P95" s="6"/>
      <c r="Q95" s="6"/>
      <c r="R95" s="6"/>
      <c r="S95" s="6"/>
    </row>
    <row r="96" spans="2:19" x14ac:dyDescent="0.25">
      <c r="B96" s="6">
        <v>83</v>
      </c>
      <c r="C96" s="8" t="s">
        <v>118</v>
      </c>
      <c r="D96" s="6" t="s">
        <v>119</v>
      </c>
      <c r="E96" s="8">
        <v>63</v>
      </c>
      <c r="F96" s="6">
        <v>26</v>
      </c>
      <c r="G96" s="8">
        <v>50</v>
      </c>
      <c r="H96" s="6">
        <v>0.36</v>
      </c>
      <c r="I96" s="6">
        <v>1.06</v>
      </c>
      <c r="J96" s="6"/>
      <c r="K96" s="6"/>
      <c r="L96" s="6"/>
      <c r="M96" s="6"/>
      <c r="N96" s="6"/>
      <c r="O96" s="6"/>
      <c r="P96" s="6"/>
      <c r="Q96" s="6"/>
      <c r="R96" s="6"/>
      <c r="S96" s="6"/>
    </row>
    <row r="97" spans="2:19" x14ac:dyDescent="0.25">
      <c r="B97" s="6">
        <v>84</v>
      </c>
      <c r="C97" s="8" t="s">
        <v>118</v>
      </c>
      <c r="D97" s="6" t="s">
        <v>120</v>
      </c>
      <c r="E97" s="8">
        <v>63</v>
      </c>
      <c r="F97" s="6">
        <v>38</v>
      </c>
      <c r="G97" s="8">
        <v>79</v>
      </c>
      <c r="H97" s="6">
        <v>0.36</v>
      </c>
      <c r="I97" s="6">
        <v>1.06</v>
      </c>
      <c r="J97" s="6"/>
      <c r="K97" s="6"/>
      <c r="L97" s="6"/>
      <c r="M97" s="6"/>
      <c r="N97" s="6"/>
      <c r="O97" s="6"/>
      <c r="P97" s="6"/>
      <c r="Q97" s="6"/>
      <c r="R97" s="6"/>
      <c r="S97" s="6"/>
    </row>
    <row r="98" spans="2:19" x14ac:dyDescent="0.25">
      <c r="B98" s="6">
        <v>85</v>
      </c>
      <c r="C98" s="8" t="s">
        <v>121</v>
      </c>
      <c r="D98" s="6" t="s">
        <v>122</v>
      </c>
      <c r="E98" s="8">
        <v>63</v>
      </c>
      <c r="F98" s="6"/>
      <c r="G98" s="8">
        <v>41</v>
      </c>
      <c r="H98" s="6">
        <v>0.36</v>
      </c>
      <c r="I98" s="6">
        <v>1.06</v>
      </c>
      <c r="J98" s="6"/>
      <c r="K98" s="6"/>
      <c r="L98" s="6"/>
      <c r="M98" s="6"/>
      <c r="N98" s="6"/>
      <c r="O98" s="6"/>
      <c r="P98" s="6"/>
      <c r="Q98" s="6"/>
      <c r="R98" s="6"/>
      <c r="S98" s="6"/>
    </row>
    <row r="99" spans="2:19" x14ac:dyDescent="0.25">
      <c r="B99" s="6">
        <v>86</v>
      </c>
      <c r="C99" s="8" t="s">
        <v>123</v>
      </c>
      <c r="D99" s="6" t="s">
        <v>124</v>
      </c>
      <c r="E99" s="8">
        <v>63</v>
      </c>
      <c r="F99" s="6"/>
      <c r="G99" s="8">
        <v>51</v>
      </c>
      <c r="H99" s="6">
        <v>0.46</v>
      </c>
      <c r="I99" s="6">
        <v>1.06</v>
      </c>
      <c r="J99" s="6"/>
      <c r="K99" s="6" t="s">
        <v>57</v>
      </c>
      <c r="L99" s="6">
        <f>+G99</f>
        <v>51</v>
      </c>
      <c r="M99" s="6">
        <f>+H99</f>
        <v>0.46</v>
      </c>
      <c r="N99" s="6">
        <f>+L99*M99</f>
        <v>23.46</v>
      </c>
      <c r="O99" s="6">
        <v>51</v>
      </c>
      <c r="P99" s="6">
        <v>0.46</v>
      </c>
      <c r="Q99" s="6">
        <v>23.46</v>
      </c>
      <c r="R99" s="6" t="s">
        <v>38</v>
      </c>
      <c r="S99" s="6"/>
    </row>
    <row r="100" spans="2:19" x14ac:dyDescent="0.25">
      <c r="B100" s="6">
        <v>87</v>
      </c>
      <c r="C100" s="8" t="s">
        <v>125</v>
      </c>
      <c r="D100" s="6" t="s">
        <v>123</v>
      </c>
      <c r="E100" s="8">
        <v>63</v>
      </c>
      <c r="F100" s="6"/>
      <c r="G100" s="8">
        <v>91.3</v>
      </c>
      <c r="H100" s="6">
        <v>0.36</v>
      </c>
      <c r="I100" s="6">
        <v>1.06</v>
      </c>
      <c r="J100" s="6"/>
      <c r="K100" s="6"/>
      <c r="L100" s="6"/>
      <c r="M100" s="6"/>
      <c r="N100" s="6"/>
      <c r="O100" s="6"/>
      <c r="P100" s="6"/>
      <c r="Q100" s="6"/>
      <c r="R100" s="6"/>
      <c r="S100" s="6"/>
    </row>
    <row r="101" spans="2:19" x14ac:dyDescent="0.25">
      <c r="B101" s="6">
        <v>88</v>
      </c>
      <c r="C101" s="8" t="s">
        <v>126</v>
      </c>
      <c r="D101" s="6" t="s">
        <v>127</v>
      </c>
      <c r="E101" s="8">
        <v>63</v>
      </c>
      <c r="F101" s="6"/>
      <c r="G101" s="8">
        <v>103</v>
      </c>
      <c r="H101" s="6">
        <v>0.36</v>
      </c>
      <c r="I101" s="6">
        <v>1.06</v>
      </c>
      <c r="J101" s="6"/>
      <c r="K101" s="6"/>
      <c r="L101" s="6"/>
      <c r="M101" s="6"/>
      <c r="N101" s="6"/>
      <c r="O101" s="6"/>
      <c r="P101" s="6"/>
      <c r="Q101" s="6"/>
      <c r="R101" s="6"/>
      <c r="S101" s="6"/>
    </row>
    <row r="102" spans="2:19" x14ac:dyDescent="0.25">
      <c r="B102" s="6">
        <v>89</v>
      </c>
      <c r="C102" s="8" t="s">
        <v>115</v>
      </c>
      <c r="D102" s="6" t="s">
        <v>128</v>
      </c>
      <c r="E102" s="8">
        <v>63</v>
      </c>
      <c r="F102" s="6">
        <v>112</v>
      </c>
      <c r="G102" s="8">
        <v>113.3</v>
      </c>
      <c r="H102" s="6">
        <v>0.36</v>
      </c>
      <c r="I102" s="6">
        <v>1.06</v>
      </c>
      <c r="J102" s="6"/>
      <c r="K102" s="6"/>
      <c r="L102" s="6"/>
      <c r="M102" s="6"/>
      <c r="N102" s="6"/>
      <c r="O102" s="6"/>
      <c r="P102" s="6"/>
      <c r="Q102" s="6"/>
      <c r="R102" s="6"/>
      <c r="S102" s="6"/>
    </row>
    <row r="103" spans="2:19" x14ac:dyDescent="0.25">
      <c r="B103" s="6">
        <v>90</v>
      </c>
      <c r="C103" s="8" t="s">
        <v>128</v>
      </c>
      <c r="D103" s="6" t="s">
        <v>129</v>
      </c>
      <c r="E103" s="8">
        <v>63</v>
      </c>
      <c r="F103" s="6">
        <v>104</v>
      </c>
      <c r="G103" s="8">
        <v>65.400000000000006</v>
      </c>
      <c r="H103" s="6">
        <v>0.36</v>
      </c>
      <c r="I103" s="6">
        <v>1.06</v>
      </c>
      <c r="J103" s="6"/>
      <c r="K103" s="6"/>
      <c r="L103" s="6"/>
      <c r="M103" s="6"/>
      <c r="N103" s="6"/>
      <c r="O103" s="6"/>
      <c r="P103" s="6"/>
      <c r="Q103" s="6"/>
      <c r="R103" s="6"/>
      <c r="S103" s="6"/>
    </row>
    <row r="104" spans="2:19" x14ac:dyDescent="0.25">
      <c r="B104" s="6">
        <v>91</v>
      </c>
      <c r="C104" s="8" t="s">
        <v>128</v>
      </c>
      <c r="D104" s="6" t="s">
        <v>130</v>
      </c>
      <c r="E104" s="8">
        <v>63</v>
      </c>
      <c r="F104" s="6"/>
      <c r="G104" s="8">
        <v>368.3</v>
      </c>
      <c r="H104" s="6">
        <v>0.36</v>
      </c>
      <c r="I104" s="6">
        <v>1.06</v>
      </c>
      <c r="J104" s="6"/>
      <c r="K104" s="6"/>
      <c r="L104" s="6"/>
      <c r="M104" s="6"/>
      <c r="N104" s="6"/>
      <c r="O104" s="6"/>
      <c r="P104" s="6"/>
      <c r="Q104" s="6"/>
      <c r="R104" s="6"/>
      <c r="S104" s="6"/>
    </row>
    <row r="105" spans="2:19" x14ac:dyDescent="0.25">
      <c r="B105" s="6">
        <v>92</v>
      </c>
      <c r="C105" s="8" t="s">
        <v>128</v>
      </c>
      <c r="D105" s="6" t="s">
        <v>130</v>
      </c>
      <c r="E105" s="8">
        <v>63</v>
      </c>
      <c r="F105" s="6"/>
      <c r="G105" s="8">
        <v>7</v>
      </c>
      <c r="H105" s="6">
        <v>0.36</v>
      </c>
      <c r="I105" s="6">
        <v>1.06</v>
      </c>
      <c r="J105" s="6"/>
      <c r="K105" s="6" t="s">
        <v>42</v>
      </c>
      <c r="L105" s="6">
        <f>+G105</f>
        <v>7</v>
      </c>
      <c r="M105" s="6">
        <f>+H105</f>
        <v>0.36</v>
      </c>
      <c r="N105" s="6">
        <f>+L105*M105</f>
        <v>2.52</v>
      </c>
      <c r="O105" s="6">
        <v>7</v>
      </c>
      <c r="P105" s="6">
        <v>0.36</v>
      </c>
      <c r="Q105" s="6">
        <v>2.52</v>
      </c>
      <c r="R105" s="6" t="s">
        <v>38</v>
      </c>
      <c r="S105" s="6"/>
    </row>
    <row r="106" spans="2:19" x14ac:dyDescent="0.25">
      <c r="B106" s="6">
        <v>93</v>
      </c>
      <c r="C106" s="8" t="s">
        <v>130</v>
      </c>
      <c r="D106" s="6" t="s">
        <v>131</v>
      </c>
      <c r="E106" s="8">
        <v>110</v>
      </c>
      <c r="F106" s="6">
        <v>356</v>
      </c>
      <c r="G106" s="8">
        <v>311.10000000000002</v>
      </c>
      <c r="H106" s="6">
        <v>0.41</v>
      </c>
      <c r="I106" s="6">
        <v>1.1000000000000001</v>
      </c>
      <c r="J106" s="6"/>
      <c r="K106" s="6"/>
      <c r="L106" s="6"/>
      <c r="M106" s="6"/>
      <c r="N106" s="6"/>
      <c r="O106" s="6"/>
      <c r="P106" s="6"/>
      <c r="Q106" s="6"/>
      <c r="R106" s="6"/>
      <c r="S106" s="6"/>
    </row>
    <row r="107" spans="2:19" x14ac:dyDescent="0.25">
      <c r="B107" s="6">
        <v>94</v>
      </c>
      <c r="C107" s="8" t="s">
        <v>132</v>
      </c>
      <c r="D107" s="6" t="s">
        <v>131</v>
      </c>
      <c r="E107" s="8">
        <v>63</v>
      </c>
      <c r="F107" s="6"/>
      <c r="G107" s="8">
        <v>413.1</v>
      </c>
      <c r="H107" s="6">
        <v>0.36</v>
      </c>
      <c r="I107" s="6">
        <v>1.06</v>
      </c>
      <c r="J107" s="6"/>
      <c r="K107" s="6"/>
      <c r="L107" s="6"/>
      <c r="M107" s="6"/>
      <c r="N107" s="6"/>
      <c r="O107" s="6"/>
      <c r="P107" s="6"/>
      <c r="Q107" s="6"/>
      <c r="R107" s="6"/>
      <c r="S107" s="6"/>
    </row>
    <row r="108" spans="2:19" x14ac:dyDescent="0.25">
      <c r="B108" s="6">
        <v>95</v>
      </c>
      <c r="C108" s="8" t="s">
        <v>132</v>
      </c>
      <c r="D108" s="6" t="s">
        <v>131</v>
      </c>
      <c r="E108" s="8">
        <v>63</v>
      </c>
      <c r="F108" s="6"/>
      <c r="G108" s="8">
        <v>10</v>
      </c>
      <c r="H108" s="6">
        <v>0.36</v>
      </c>
      <c r="I108" s="6">
        <v>1.06</v>
      </c>
      <c r="J108" s="6"/>
      <c r="K108" s="6" t="s">
        <v>133</v>
      </c>
      <c r="L108" s="6"/>
      <c r="M108" s="6"/>
      <c r="N108" s="6"/>
      <c r="O108" s="6"/>
      <c r="P108" s="6"/>
      <c r="Q108" s="6"/>
      <c r="R108" s="6"/>
      <c r="S108" s="6"/>
    </row>
    <row r="109" spans="2:19" x14ac:dyDescent="0.25">
      <c r="B109" s="6">
        <v>96</v>
      </c>
      <c r="C109" s="8" t="s">
        <v>134</v>
      </c>
      <c r="D109" s="6" t="s">
        <v>129</v>
      </c>
      <c r="E109" s="8">
        <v>63</v>
      </c>
      <c r="F109" s="6"/>
      <c r="G109" s="8">
        <v>307.7</v>
      </c>
      <c r="H109" s="6">
        <v>0.36</v>
      </c>
      <c r="I109" s="6">
        <v>1.06</v>
      </c>
      <c r="J109" s="6"/>
      <c r="K109" s="6"/>
      <c r="L109" s="6"/>
      <c r="M109" s="6"/>
      <c r="N109" s="6"/>
      <c r="O109" s="6"/>
      <c r="P109" s="6"/>
      <c r="Q109" s="6"/>
      <c r="R109" s="6"/>
      <c r="S109" s="6"/>
    </row>
    <row r="110" spans="2:19" x14ac:dyDescent="0.25">
      <c r="B110" s="6">
        <v>97</v>
      </c>
      <c r="C110" s="8" t="s">
        <v>130</v>
      </c>
      <c r="D110" s="6" t="s">
        <v>34</v>
      </c>
      <c r="E110" s="8">
        <v>125</v>
      </c>
      <c r="F110" s="6"/>
      <c r="G110" s="8">
        <v>211</v>
      </c>
      <c r="H110" s="6">
        <v>0.42</v>
      </c>
      <c r="I110" s="6">
        <v>1.1200000000000001</v>
      </c>
      <c r="J110" s="6"/>
      <c r="K110" s="6"/>
      <c r="L110" s="6"/>
      <c r="M110" s="6"/>
      <c r="N110" s="6"/>
      <c r="O110" s="6"/>
      <c r="P110" s="6"/>
      <c r="Q110" s="6"/>
      <c r="R110" s="6"/>
      <c r="S110" s="6"/>
    </row>
    <row r="111" spans="2:19" x14ac:dyDescent="0.25">
      <c r="B111" s="6">
        <v>98</v>
      </c>
      <c r="C111" s="8" t="s">
        <v>113</v>
      </c>
      <c r="D111" s="6" t="s">
        <v>130</v>
      </c>
      <c r="E111" s="8">
        <v>63</v>
      </c>
      <c r="F111" s="6"/>
      <c r="G111" s="8">
        <v>803.2</v>
      </c>
      <c r="H111" s="6">
        <v>0.36</v>
      </c>
      <c r="I111" s="6">
        <v>1.06</v>
      </c>
      <c r="J111" s="6"/>
      <c r="K111" s="6"/>
      <c r="L111" s="6"/>
      <c r="M111" s="6"/>
      <c r="N111" s="6"/>
      <c r="O111" s="6"/>
      <c r="P111" s="6"/>
      <c r="Q111" s="6"/>
      <c r="R111" s="6"/>
      <c r="S111" s="6"/>
    </row>
    <row r="112" spans="2:19" x14ac:dyDescent="0.25">
      <c r="B112" s="6">
        <v>99</v>
      </c>
      <c r="C112" s="8" t="s">
        <v>104</v>
      </c>
      <c r="D112" s="6" t="s">
        <v>135</v>
      </c>
      <c r="E112" s="8">
        <v>63</v>
      </c>
      <c r="F112" s="6">
        <v>79</v>
      </c>
      <c r="G112" s="8">
        <v>72.3</v>
      </c>
      <c r="H112" s="6">
        <v>0.36</v>
      </c>
      <c r="I112" s="6">
        <v>1.06</v>
      </c>
      <c r="J112" s="6"/>
      <c r="K112" s="6"/>
      <c r="L112" s="6"/>
      <c r="M112" s="6"/>
      <c r="N112" s="6"/>
      <c r="O112" s="6"/>
      <c r="P112" s="6"/>
      <c r="Q112" s="6"/>
      <c r="R112" s="6"/>
      <c r="S112" s="6"/>
    </row>
    <row r="113" spans="2:19" x14ac:dyDescent="0.25">
      <c r="B113" s="6">
        <v>100</v>
      </c>
      <c r="C113" s="8" t="s">
        <v>136</v>
      </c>
      <c r="D113" s="6" t="s">
        <v>137</v>
      </c>
      <c r="E113" s="8">
        <v>63</v>
      </c>
      <c r="F113" s="6">
        <v>121</v>
      </c>
      <c r="G113" s="8">
        <v>133</v>
      </c>
      <c r="H113" s="6">
        <v>0.36</v>
      </c>
      <c r="I113" s="6">
        <v>1.06</v>
      </c>
      <c r="J113" s="6"/>
      <c r="K113" s="6" t="s">
        <v>59</v>
      </c>
      <c r="L113" s="6">
        <f>+G113</f>
        <v>133</v>
      </c>
      <c r="M113" s="6">
        <v>0.36</v>
      </c>
      <c r="N113" s="6">
        <f>+L113*M113</f>
        <v>47.879999999999995</v>
      </c>
      <c r="O113" s="6">
        <v>133</v>
      </c>
      <c r="P113" s="6">
        <v>0.36</v>
      </c>
      <c r="Q113" s="6">
        <v>47.879999999999995</v>
      </c>
      <c r="R113" s="6" t="s">
        <v>38</v>
      </c>
      <c r="S113" s="6"/>
    </row>
    <row r="114" spans="2:19" x14ac:dyDescent="0.25">
      <c r="B114" s="6">
        <v>101</v>
      </c>
      <c r="C114" s="8" t="s">
        <v>137</v>
      </c>
      <c r="D114" s="6" t="s">
        <v>138</v>
      </c>
      <c r="E114" s="8">
        <v>63</v>
      </c>
      <c r="F114" s="6">
        <v>64</v>
      </c>
      <c r="G114" s="8">
        <v>102.3</v>
      </c>
      <c r="H114" s="6">
        <v>0.36</v>
      </c>
      <c r="I114" s="6">
        <v>1.06</v>
      </c>
      <c r="J114" s="6"/>
      <c r="K114" s="6"/>
      <c r="L114" s="6"/>
      <c r="M114" s="6"/>
      <c r="N114" s="6"/>
      <c r="O114" s="6"/>
      <c r="P114" s="6"/>
      <c r="Q114" s="6"/>
      <c r="R114" s="6"/>
      <c r="S114" s="6"/>
    </row>
    <row r="115" spans="2:19" x14ac:dyDescent="0.25">
      <c r="B115" s="6">
        <v>102</v>
      </c>
      <c r="C115" s="8" t="s">
        <v>138</v>
      </c>
      <c r="D115" s="6" t="s">
        <v>139</v>
      </c>
      <c r="E115" s="8">
        <v>63</v>
      </c>
      <c r="F115" s="6"/>
      <c r="G115" s="8">
        <v>23.2</v>
      </c>
      <c r="H115" s="6">
        <v>0.28999999999999998</v>
      </c>
      <c r="I115" s="6">
        <v>1.06</v>
      </c>
      <c r="J115" s="6"/>
      <c r="K115" s="6"/>
      <c r="L115" s="6"/>
      <c r="M115" s="6"/>
      <c r="N115" s="6"/>
      <c r="O115" s="6"/>
      <c r="P115" s="6"/>
      <c r="Q115" s="6"/>
      <c r="R115" s="6"/>
      <c r="S115" s="6"/>
    </row>
    <row r="116" spans="2:19" x14ac:dyDescent="0.25">
      <c r="B116" s="6">
        <v>103</v>
      </c>
      <c r="C116" s="8" t="s">
        <v>137</v>
      </c>
      <c r="D116" s="6" t="s">
        <v>140</v>
      </c>
      <c r="E116" s="8">
        <v>63</v>
      </c>
      <c r="F116" s="6"/>
      <c r="G116" s="8">
        <v>76.5</v>
      </c>
      <c r="H116" s="6">
        <v>0.36</v>
      </c>
      <c r="I116" s="6">
        <v>1.06</v>
      </c>
      <c r="J116" s="6"/>
      <c r="K116" s="6"/>
      <c r="L116" s="6"/>
      <c r="M116" s="6"/>
      <c r="N116" s="6"/>
      <c r="O116" s="6"/>
      <c r="P116" s="6"/>
      <c r="Q116" s="6"/>
      <c r="R116" s="6"/>
      <c r="S116" s="6"/>
    </row>
    <row r="117" spans="2:19" x14ac:dyDescent="0.25">
      <c r="B117" s="6">
        <v>104</v>
      </c>
      <c r="C117" s="8" t="s">
        <v>141</v>
      </c>
      <c r="D117" s="6" t="s">
        <v>142</v>
      </c>
      <c r="E117" s="8">
        <v>63</v>
      </c>
      <c r="F117" s="6"/>
      <c r="G117" s="8">
        <v>37.200000000000003</v>
      </c>
      <c r="H117" s="6">
        <v>0.34</v>
      </c>
      <c r="I117" s="6">
        <v>1.06</v>
      </c>
      <c r="J117" s="6"/>
      <c r="K117" s="6"/>
      <c r="L117" s="6"/>
      <c r="M117" s="6"/>
      <c r="N117" s="6"/>
      <c r="O117" s="6"/>
      <c r="P117" s="6"/>
      <c r="Q117" s="6"/>
      <c r="R117" s="6"/>
      <c r="S117" s="6"/>
    </row>
    <row r="118" spans="2:19" x14ac:dyDescent="0.25">
      <c r="B118" s="6">
        <v>105</v>
      </c>
      <c r="C118" s="8" t="s">
        <v>143</v>
      </c>
      <c r="D118" s="6" t="s">
        <v>144</v>
      </c>
      <c r="E118" s="8">
        <v>63</v>
      </c>
      <c r="F118" s="6"/>
      <c r="G118" s="8">
        <v>157.19999999999999</v>
      </c>
      <c r="H118" s="6">
        <v>0.36</v>
      </c>
      <c r="I118" s="6">
        <v>1.06</v>
      </c>
      <c r="J118" s="6"/>
      <c r="K118" s="6"/>
      <c r="L118" s="6"/>
      <c r="M118" s="6"/>
      <c r="N118" s="6"/>
      <c r="O118" s="6"/>
      <c r="P118" s="6"/>
      <c r="Q118" s="6"/>
      <c r="R118" s="6"/>
      <c r="S118" s="6"/>
    </row>
    <row r="119" spans="2:19" x14ac:dyDescent="0.25">
      <c r="B119" s="6">
        <v>106</v>
      </c>
      <c r="C119" s="8" t="s">
        <v>145</v>
      </c>
      <c r="D119" s="6" t="s">
        <v>146</v>
      </c>
      <c r="E119" s="8">
        <v>63</v>
      </c>
      <c r="F119" s="6">
        <v>105</v>
      </c>
      <c r="G119" s="8">
        <v>98.2</v>
      </c>
      <c r="H119" s="6">
        <v>0.36</v>
      </c>
      <c r="I119" s="6">
        <v>1.06</v>
      </c>
      <c r="J119" s="6"/>
      <c r="K119" s="6"/>
      <c r="L119" s="6"/>
      <c r="M119" s="6"/>
      <c r="N119" s="6"/>
      <c r="O119" s="6"/>
      <c r="P119" s="6"/>
      <c r="Q119" s="6"/>
      <c r="R119" s="6"/>
      <c r="S119" s="6"/>
    </row>
    <row r="120" spans="2:19" x14ac:dyDescent="0.25">
      <c r="B120" s="6">
        <v>107</v>
      </c>
      <c r="C120" s="8" t="s">
        <v>146</v>
      </c>
      <c r="D120" s="6" t="s">
        <v>147</v>
      </c>
      <c r="E120" s="8">
        <v>63</v>
      </c>
      <c r="F120" s="6"/>
      <c r="G120" s="8">
        <v>82.3</v>
      </c>
      <c r="H120" s="6">
        <v>0.36</v>
      </c>
      <c r="I120" s="6">
        <v>1.06</v>
      </c>
      <c r="J120" s="6"/>
      <c r="K120" s="6"/>
      <c r="L120" s="6"/>
      <c r="M120" s="6"/>
      <c r="N120" s="6"/>
      <c r="O120" s="6"/>
      <c r="P120" s="6"/>
      <c r="Q120" s="6"/>
      <c r="R120" s="6"/>
      <c r="S120" s="6"/>
    </row>
    <row r="121" spans="2:19" x14ac:dyDescent="0.25">
      <c r="B121" s="6">
        <v>108</v>
      </c>
      <c r="C121" s="8" t="s">
        <v>147</v>
      </c>
      <c r="D121" s="6" t="s">
        <v>148</v>
      </c>
      <c r="E121" s="8">
        <v>63</v>
      </c>
      <c r="F121" s="6"/>
      <c r="G121" s="8">
        <v>78</v>
      </c>
      <c r="H121" s="6">
        <v>0.36</v>
      </c>
      <c r="I121" s="6">
        <v>1.06</v>
      </c>
      <c r="J121" s="6"/>
      <c r="K121" s="6"/>
      <c r="L121" s="6"/>
      <c r="M121" s="6"/>
      <c r="N121" s="6"/>
      <c r="O121" s="6"/>
      <c r="P121" s="6"/>
      <c r="Q121" s="6"/>
      <c r="R121" s="6"/>
      <c r="S121" s="6"/>
    </row>
    <row r="122" spans="2:19" x14ac:dyDescent="0.25">
      <c r="B122" s="6">
        <v>109</v>
      </c>
      <c r="C122" s="8" t="s">
        <v>147</v>
      </c>
      <c r="D122" s="6" t="s">
        <v>149</v>
      </c>
      <c r="E122" s="8">
        <v>63</v>
      </c>
      <c r="F122" s="6"/>
      <c r="G122" s="8">
        <v>73.2</v>
      </c>
      <c r="H122" s="6">
        <v>0.36</v>
      </c>
      <c r="I122" s="6">
        <v>1.06</v>
      </c>
      <c r="J122" s="6"/>
      <c r="K122" s="6"/>
      <c r="L122" s="6"/>
      <c r="M122" s="6"/>
      <c r="N122" s="6"/>
      <c r="O122" s="6"/>
      <c r="P122" s="6"/>
      <c r="Q122" s="6"/>
      <c r="R122" s="6"/>
      <c r="S122" s="6"/>
    </row>
    <row r="123" spans="2:19" x14ac:dyDescent="0.25">
      <c r="B123" s="6">
        <v>110</v>
      </c>
      <c r="C123" s="8" t="s">
        <v>146</v>
      </c>
      <c r="D123" s="6" t="s">
        <v>150</v>
      </c>
      <c r="E123" s="8">
        <v>63</v>
      </c>
      <c r="F123" s="6"/>
      <c r="G123" s="8">
        <v>45</v>
      </c>
      <c r="H123" s="6">
        <v>0.36</v>
      </c>
      <c r="I123" s="6">
        <v>1.06</v>
      </c>
      <c r="J123" s="6"/>
      <c r="K123" s="6"/>
      <c r="L123" s="6"/>
      <c r="M123" s="6"/>
      <c r="N123" s="6"/>
      <c r="O123" s="6"/>
      <c r="P123" s="6"/>
      <c r="Q123" s="6"/>
      <c r="R123" s="6"/>
      <c r="S123" s="6"/>
    </row>
    <row r="124" spans="2:19" x14ac:dyDescent="0.25">
      <c r="B124" s="6">
        <v>111</v>
      </c>
      <c r="C124" s="8" t="s">
        <v>151</v>
      </c>
      <c r="D124" s="6" t="s">
        <v>152</v>
      </c>
      <c r="E124" s="8">
        <v>63</v>
      </c>
      <c r="F124" s="6"/>
      <c r="G124" s="8">
        <v>69.3</v>
      </c>
      <c r="H124" s="6">
        <v>0.36</v>
      </c>
      <c r="I124" s="6">
        <v>1.06</v>
      </c>
      <c r="J124" s="6"/>
      <c r="K124" s="6"/>
      <c r="L124" s="6"/>
      <c r="M124" s="6"/>
      <c r="N124" s="6"/>
      <c r="O124" s="6"/>
      <c r="P124" s="6"/>
      <c r="Q124" s="6"/>
      <c r="R124" s="6"/>
      <c r="S124" s="6"/>
    </row>
    <row r="125" spans="2:19" x14ac:dyDescent="0.25">
      <c r="B125" s="6">
        <v>112</v>
      </c>
      <c r="C125" s="8" t="s">
        <v>153</v>
      </c>
      <c r="D125" s="6" t="s">
        <v>154</v>
      </c>
      <c r="E125" s="8">
        <v>63</v>
      </c>
      <c r="F125" s="6">
        <v>126</v>
      </c>
      <c r="G125" s="8">
        <v>125.1</v>
      </c>
      <c r="H125" s="6">
        <v>0.36</v>
      </c>
      <c r="I125" s="6">
        <v>1.06</v>
      </c>
      <c r="J125" s="6"/>
      <c r="K125" s="6"/>
      <c r="L125" s="6"/>
      <c r="M125" s="6"/>
      <c r="N125" s="6"/>
      <c r="O125" s="6"/>
      <c r="P125" s="6"/>
      <c r="Q125" s="6"/>
      <c r="R125" s="6"/>
      <c r="S125" s="6"/>
    </row>
    <row r="126" spans="2:19" x14ac:dyDescent="0.25">
      <c r="B126" s="6">
        <v>113</v>
      </c>
      <c r="C126" s="8" t="s">
        <v>153</v>
      </c>
      <c r="D126" s="6" t="s">
        <v>154</v>
      </c>
      <c r="E126" s="8">
        <v>63</v>
      </c>
      <c r="F126" s="6"/>
      <c r="G126" s="8">
        <v>5</v>
      </c>
      <c r="H126" s="6">
        <v>0.36</v>
      </c>
      <c r="I126" s="6">
        <v>1.06</v>
      </c>
      <c r="J126" s="6"/>
      <c r="K126" s="6" t="s">
        <v>42</v>
      </c>
      <c r="L126" s="6">
        <f>+G126</f>
        <v>5</v>
      </c>
      <c r="M126" s="6">
        <v>0.36</v>
      </c>
      <c r="N126" s="6">
        <f>+L126*M126</f>
        <v>1.7999999999999998</v>
      </c>
      <c r="O126" s="6">
        <v>5</v>
      </c>
      <c r="P126" s="6">
        <v>0.36</v>
      </c>
      <c r="Q126" s="6">
        <v>1.7999999999999998</v>
      </c>
      <c r="R126" s="6" t="s">
        <v>38</v>
      </c>
      <c r="S126" s="6"/>
    </row>
    <row r="127" spans="2:19" x14ac:dyDescent="0.25">
      <c r="B127" s="6">
        <v>114</v>
      </c>
      <c r="C127" s="8" t="s">
        <v>154</v>
      </c>
      <c r="D127" s="6" t="s">
        <v>155</v>
      </c>
      <c r="E127" s="8">
        <v>63</v>
      </c>
      <c r="F127" s="6">
        <v>167</v>
      </c>
      <c r="G127" s="8">
        <v>148.80000000000001</v>
      </c>
      <c r="H127" s="6">
        <v>0.36</v>
      </c>
      <c r="I127" s="6">
        <v>1.06</v>
      </c>
      <c r="J127" s="6"/>
      <c r="K127" s="6" t="s">
        <v>59</v>
      </c>
      <c r="L127" s="6">
        <f>+G127</f>
        <v>148.80000000000001</v>
      </c>
      <c r="M127" s="6">
        <v>0.36</v>
      </c>
      <c r="N127" s="6">
        <f>+L127*M127</f>
        <v>53.568000000000005</v>
      </c>
      <c r="O127" s="6">
        <v>148.80000000000001</v>
      </c>
      <c r="P127" s="6">
        <v>0.36</v>
      </c>
      <c r="Q127" s="6">
        <v>53.568000000000005</v>
      </c>
      <c r="R127" s="6" t="s">
        <v>38</v>
      </c>
      <c r="S127" s="6"/>
    </row>
    <row r="128" spans="2:19" x14ac:dyDescent="0.25">
      <c r="B128" s="6">
        <v>115</v>
      </c>
      <c r="C128" s="8" t="s">
        <v>154</v>
      </c>
      <c r="D128" s="6" t="s">
        <v>156</v>
      </c>
      <c r="E128" s="8">
        <v>63</v>
      </c>
      <c r="F128" s="6"/>
      <c r="G128" s="8">
        <v>248.6</v>
      </c>
      <c r="H128" s="6">
        <v>0.36</v>
      </c>
      <c r="I128" s="6">
        <v>1.06</v>
      </c>
      <c r="J128" s="6"/>
      <c r="K128" s="6"/>
      <c r="L128" s="6"/>
      <c r="M128" s="6"/>
      <c r="N128" s="6"/>
      <c r="O128" s="6"/>
      <c r="P128" s="6"/>
      <c r="Q128" s="6"/>
      <c r="R128" s="6"/>
      <c r="S128" s="6"/>
    </row>
    <row r="129" spans="2:19" x14ac:dyDescent="0.25">
      <c r="B129" s="6">
        <v>116</v>
      </c>
      <c r="C129" s="8" t="s">
        <v>156</v>
      </c>
      <c r="D129" s="6" t="s">
        <v>157</v>
      </c>
      <c r="E129" s="8">
        <v>63</v>
      </c>
      <c r="F129" s="6"/>
      <c r="G129" s="8">
        <v>15</v>
      </c>
      <c r="H129" s="6">
        <v>0.36</v>
      </c>
      <c r="I129" s="6">
        <v>1.06</v>
      </c>
      <c r="J129" s="6"/>
      <c r="K129" s="6" t="s">
        <v>59</v>
      </c>
      <c r="L129" s="6">
        <f>+G129</f>
        <v>15</v>
      </c>
      <c r="M129" s="6">
        <v>0.36</v>
      </c>
      <c r="N129" s="6">
        <f>+L129*M129</f>
        <v>5.3999999999999995</v>
      </c>
      <c r="O129" s="6">
        <v>15</v>
      </c>
      <c r="P129" s="6">
        <v>0.36</v>
      </c>
      <c r="Q129" s="6">
        <v>5.3999999999999995</v>
      </c>
      <c r="R129" s="6" t="s">
        <v>38</v>
      </c>
      <c r="S129" s="6"/>
    </row>
    <row r="130" spans="2:19" x14ac:dyDescent="0.25">
      <c r="B130" s="6">
        <v>117</v>
      </c>
      <c r="C130" s="8" t="s">
        <v>157</v>
      </c>
      <c r="D130" s="6" t="s">
        <v>158</v>
      </c>
      <c r="E130" s="8">
        <v>63</v>
      </c>
      <c r="F130" s="6"/>
      <c r="G130" s="8">
        <v>162.30000000000001</v>
      </c>
      <c r="H130" s="6">
        <v>0.36</v>
      </c>
      <c r="I130" s="6">
        <v>1.06</v>
      </c>
      <c r="J130" s="6"/>
      <c r="K130" s="6"/>
      <c r="L130" s="6"/>
      <c r="M130" s="6"/>
      <c r="N130" s="6"/>
      <c r="O130" s="6"/>
      <c r="P130" s="6"/>
      <c r="Q130" s="6"/>
      <c r="R130" s="6"/>
      <c r="S130" s="6"/>
    </row>
    <row r="131" spans="2:19" x14ac:dyDescent="0.25">
      <c r="B131" s="6">
        <v>118</v>
      </c>
      <c r="C131" s="8" t="s">
        <v>159</v>
      </c>
      <c r="D131" s="6" t="s">
        <v>160</v>
      </c>
      <c r="E131" s="8">
        <v>63</v>
      </c>
      <c r="F131" s="6"/>
      <c r="G131" s="8">
        <v>65</v>
      </c>
      <c r="H131" s="6">
        <v>0.36</v>
      </c>
      <c r="I131" s="6">
        <v>1.06</v>
      </c>
      <c r="J131" s="6"/>
      <c r="K131" s="6"/>
      <c r="L131" s="6"/>
      <c r="M131" s="6"/>
      <c r="N131" s="6"/>
      <c r="O131" s="6"/>
      <c r="P131" s="6"/>
      <c r="Q131" s="6"/>
      <c r="R131" s="6"/>
      <c r="S131" s="6"/>
    </row>
    <row r="132" spans="2:19" x14ac:dyDescent="0.25">
      <c r="B132" s="6">
        <v>119</v>
      </c>
      <c r="C132" s="8" t="s">
        <v>161</v>
      </c>
      <c r="D132" s="6" t="s">
        <v>162</v>
      </c>
      <c r="E132" s="8">
        <v>63</v>
      </c>
      <c r="F132" s="6"/>
      <c r="G132" s="8">
        <v>47.7</v>
      </c>
      <c r="H132" s="6">
        <v>0.36</v>
      </c>
      <c r="I132" s="6">
        <v>1.06</v>
      </c>
      <c r="J132" s="6"/>
      <c r="K132" s="6"/>
      <c r="L132" s="6"/>
      <c r="M132" s="6"/>
      <c r="N132" s="6"/>
      <c r="O132" s="6"/>
      <c r="P132" s="6"/>
      <c r="Q132" s="6"/>
      <c r="R132" s="6"/>
      <c r="S132" s="6"/>
    </row>
    <row r="133" spans="2:19" x14ac:dyDescent="0.25">
      <c r="B133" s="6">
        <v>120</v>
      </c>
      <c r="C133" s="8" t="s">
        <v>163</v>
      </c>
      <c r="D133" s="6" t="s">
        <v>164</v>
      </c>
      <c r="E133" s="8">
        <v>63</v>
      </c>
      <c r="F133" s="6"/>
      <c r="G133" s="8">
        <v>30.3</v>
      </c>
      <c r="H133" s="6">
        <v>0.36</v>
      </c>
      <c r="I133" s="6">
        <v>1.06</v>
      </c>
      <c r="J133" s="6"/>
      <c r="K133" s="6"/>
      <c r="L133" s="6"/>
      <c r="M133" s="6"/>
      <c r="N133" s="6"/>
      <c r="O133" s="6"/>
      <c r="P133" s="6"/>
      <c r="Q133" s="6"/>
      <c r="R133" s="6"/>
      <c r="S133" s="6"/>
    </row>
    <row r="134" spans="2:19" x14ac:dyDescent="0.25">
      <c r="B134" s="6">
        <v>121</v>
      </c>
      <c r="C134" s="8" t="s">
        <v>163</v>
      </c>
      <c r="D134" s="6" t="s">
        <v>164</v>
      </c>
      <c r="E134" s="8">
        <v>63</v>
      </c>
      <c r="F134" s="6"/>
      <c r="G134" s="8">
        <v>46.4</v>
      </c>
      <c r="H134" s="6">
        <v>0.36</v>
      </c>
      <c r="I134" s="6">
        <v>1.06</v>
      </c>
      <c r="J134" s="6"/>
      <c r="K134" s="6"/>
      <c r="L134" s="6"/>
      <c r="M134" s="6"/>
      <c r="N134" s="6"/>
      <c r="O134" s="6"/>
      <c r="P134" s="6"/>
      <c r="Q134" s="6"/>
      <c r="R134" s="6"/>
      <c r="S134" s="6"/>
    </row>
    <row r="135" spans="2:19" x14ac:dyDescent="0.25">
      <c r="B135" s="6">
        <v>122</v>
      </c>
      <c r="C135" s="8" t="s">
        <v>156</v>
      </c>
      <c r="D135" s="6" t="s">
        <v>163</v>
      </c>
      <c r="E135" s="8">
        <v>63</v>
      </c>
      <c r="F135" s="6"/>
      <c r="G135" s="8">
        <v>51</v>
      </c>
      <c r="H135" s="6">
        <v>0.36</v>
      </c>
      <c r="I135" s="6">
        <v>1.06</v>
      </c>
      <c r="J135" s="6"/>
      <c r="K135" s="6" t="s">
        <v>59</v>
      </c>
      <c r="L135" s="6">
        <f>+G135</f>
        <v>51</v>
      </c>
      <c r="M135" s="6">
        <v>0.36</v>
      </c>
      <c r="N135" s="6">
        <f>+L135*M135</f>
        <v>18.36</v>
      </c>
      <c r="O135" s="6">
        <v>51</v>
      </c>
      <c r="P135" s="6">
        <v>0.36</v>
      </c>
      <c r="Q135" s="6">
        <v>18.36</v>
      </c>
      <c r="R135" s="6" t="s">
        <v>38</v>
      </c>
      <c r="S135" s="6"/>
    </row>
    <row r="136" spans="2:19" x14ac:dyDescent="0.25">
      <c r="B136" s="6">
        <v>123</v>
      </c>
      <c r="C136" s="8" t="s">
        <v>163</v>
      </c>
      <c r="D136" s="6" t="s">
        <v>165</v>
      </c>
      <c r="E136" s="8">
        <v>63</v>
      </c>
      <c r="F136" s="6"/>
      <c r="G136" s="8">
        <v>33.299999999999997</v>
      </c>
      <c r="H136" s="6">
        <v>0.36</v>
      </c>
      <c r="I136" s="6">
        <v>1.06</v>
      </c>
      <c r="J136" s="6"/>
      <c r="K136" s="6" t="s">
        <v>59</v>
      </c>
      <c r="L136" s="6">
        <f>+G136</f>
        <v>33.299999999999997</v>
      </c>
      <c r="M136" s="6">
        <v>0.36</v>
      </c>
      <c r="N136" s="6">
        <f>+L136*M136</f>
        <v>11.987999999999998</v>
      </c>
      <c r="O136" s="6">
        <v>33.299999999999997</v>
      </c>
      <c r="P136" s="6">
        <v>0.36</v>
      </c>
      <c r="Q136" s="6">
        <v>11.987999999999998</v>
      </c>
      <c r="R136" s="6" t="s">
        <v>38</v>
      </c>
      <c r="S136" s="6"/>
    </row>
    <row r="137" spans="2:19" x14ac:dyDescent="0.25">
      <c r="B137" s="6">
        <v>124</v>
      </c>
      <c r="C137" s="8" t="s">
        <v>166</v>
      </c>
      <c r="D137" s="6" t="s">
        <v>167</v>
      </c>
      <c r="E137" s="8">
        <v>63</v>
      </c>
      <c r="F137" s="6"/>
      <c r="G137" s="8">
        <v>35</v>
      </c>
      <c r="H137" s="6">
        <v>0.36</v>
      </c>
      <c r="I137" s="6">
        <v>1.06</v>
      </c>
      <c r="J137" s="6"/>
      <c r="K137" s="6"/>
      <c r="L137" s="6"/>
      <c r="M137" s="6"/>
      <c r="N137" s="6"/>
      <c r="O137" s="6"/>
      <c r="P137" s="6"/>
      <c r="Q137" s="6"/>
      <c r="R137" s="6"/>
      <c r="S137" s="6"/>
    </row>
    <row r="138" spans="2:19" x14ac:dyDescent="0.25">
      <c r="B138" s="6">
        <v>125</v>
      </c>
      <c r="C138" s="8" t="s">
        <v>165</v>
      </c>
      <c r="D138" s="6" t="s">
        <v>168</v>
      </c>
      <c r="E138" s="8">
        <v>63</v>
      </c>
      <c r="F138" s="6"/>
      <c r="G138" s="8">
        <v>29</v>
      </c>
      <c r="H138" s="6">
        <v>0.36</v>
      </c>
      <c r="I138" s="6">
        <v>1.06</v>
      </c>
      <c r="J138" s="6"/>
      <c r="K138" s="6" t="s">
        <v>59</v>
      </c>
      <c r="L138" s="6">
        <f>+G138</f>
        <v>29</v>
      </c>
      <c r="M138" s="6">
        <v>0.36</v>
      </c>
      <c r="N138" s="6">
        <f>+L138*M138</f>
        <v>10.44</v>
      </c>
      <c r="O138" s="6">
        <v>29</v>
      </c>
      <c r="P138" s="6">
        <v>0.36</v>
      </c>
      <c r="Q138" s="6">
        <v>10.44</v>
      </c>
      <c r="R138" s="6" t="s">
        <v>38</v>
      </c>
      <c r="S138" s="6"/>
    </row>
    <row r="139" spans="2:19" x14ac:dyDescent="0.25">
      <c r="B139" s="6">
        <v>126</v>
      </c>
      <c r="C139" s="8" t="s">
        <v>168</v>
      </c>
      <c r="D139" s="6" t="s">
        <v>169</v>
      </c>
      <c r="E139" s="8">
        <v>63</v>
      </c>
      <c r="F139" s="6"/>
      <c r="G139" s="8">
        <v>16</v>
      </c>
      <c r="H139" s="6">
        <v>0.35</v>
      </c>
      <c r="I139" s="6">
        <v>1.06</v>
      </c>
      <c r="J139" s="6"/>
      <c r="K139" s="6"/>
      <c r="L139" s="6"/>
      <c r="M139" s="6"/>
      <c r="N139" s="6"/>
      <c r="O139" s="6"/>
      <c r="P139" s="6"/>
      <c r="Q139" s="6"/>
      <c r="R139" s="6"/>
      <c r="S139" s="6"/>
    </row>
    <row r="140" spans="2:19" x14ac:dyDescent="0.25">
      <c r="B140" s="6">
        <v>127</v>
      </c>
      <c r="C140" s="8" t="s">
        <v>168</v>
      </c>
      <c r="D140" s="6" t="s">
        <v>170</v>
      </c>
      <c r="E140" s="8">
        <v>63</v>
      </c>
      <c r="F140" s="6"/>
      <c r="G140" s="8">
        <v>21.3</v>
      </c>
      <c r="H140" s="6">
        <v>0.36</v>
      </c>
      <c r="I140" s="6">
        <v>1.06</v>
      </c>
      <c r="J140" s="6"/>
      <c r="K140" s="6" t="s">
        <v>59</v>
      </c>
      <c r="L140" s="6">
        <f>+G140</f>
        <v>21.3</v>
      </c>
      <c r="M140" s="6">
        <v>0.36</v>
      </c>
      <c r="N140" s="6">
        <f>+L140*M140</f>
        <v>7.6680000000000001</v>
      </c>
      <c r="O140" s="6">
        <v>21.3</v>
      </c>
      <c r="P140" s="6">
        <v>0.36</v>
      </c>
      <c r="Q140" s="6">
        <v>7.6680000000000001</v>
      </c>
      <c r="R140" s="6" t="s">
        <v>38</v>
      </c>
      <c r="S140" s="6"/>
    </row>
    <row r="141" spans="2:19" x14ac:dyDescent="0.25">
      <c r="B141" s="6">
        <v>128</v>
      </c>
      <c r="C141" s="8" t="s">
        <v>168</v>
      </c>
      <c r="D141" s="6" t="s">
        <v>171</v>
      </c>
      <c r="E141" s="8">
        <v>63</v>
      </c>
      <c r="F141" s="6"/>
      <c r="G141" s="8">
        <v>46.6</v>
      </c>
      <c r="H141" s="6">
        <v>0.36</v>
      </c>
      <c r="I141" s="6">
        <v>1.06</v>
      </c>
      <c r="J141" s="6"/>
      <c r="K141" s="6" t="s">
        <v>59</v>
      </c>
      <c r="L141" s="6">
        <f t="shared" ref="L141:L142" si="5">+G141</f>
        <v>46.6</v>
      </c>
      <c r="M141" s="6">
        <v>0.36</v>
      </c>
      <c r="N141" s="6">
        <f>+L141*M141</f>
        <v>16.776</v>
      </c>
      <c r="O141" s="6">
        <v>46.6</v>
      </c>
      <c r="P141" s="6">
        <v>0.36</v>
      </c>
      <c r="Q141" s="6">
        <v>16.776</v>
      </c>
      <c r="R141" s="6" t="s">
        <v>38</v>
      </c>
      <c r="S141" s="6"/>
    </row>
    <row r="142" spans="2:19" x14ac:dyDescent="0.25">
      <c r="B142" s="6">
        <v>129</v>
      </c>
      <c r="C142" s="8" t="s">
        <v>172</v>
      </c>
      <c r="D142" s="6" t="s">
        <v>165</v>
      </c>
      <c r="E142" s="8">
        <v>63</v>
      </c>
      <c r="F142" s="6"/>
      <c r="G142" s="8">
        <v>56.3</v>
      </c>
      <c r="H142" s="6">
        <v>0.36</v>
      </c>
      <c r="I142" s="6">
        <v>1.06</v>
      </c>
      <c r="J142" s="6"/>
      <c r="K142" s="6" t="s">
        <v>59</v>
      </c>
      <c r="L142" s="6">
        <f t="shared" si="5"/>
        <v>56.3</v>
      </c>
      <c r="M142" s="6">
        <v>0.36</v>
      </c>
      <c r="N142" s="6">
        <f>+L142*M142</f>
        <v>20.267999999999997</v>
      </c>
      <c r="O142" s="6">
        <v>56.3</v>
      </c>
      <c r="P142" s="6">
        <v>0.36</v>
      </c>
      <c r="Q142" s="6">
        <v>20.267999999999997</v>
      </c>
      <c r="R142" s="6" t="s">
        <v>38</v>
      </c>
      <c r="S142" s="6"/>
    </row>
    <row r="143" spans="2:19" x14ac:dyDescent="0.25">
      <c r="B143" s="6">
        <v>130</v>
      </c>
      <c r="C143" s="8" t="s">
        <v>173</v>
      </c>
      <c r="D143" s="6" t="s">
        <v>174</v>
      </c>
      <c r="E143" s="8">
        <v>63</v>
      </c>
      <c r="F143" s="6"/>
      <c r="G143" s="8">
        <v>30.1</v>
      </c>
      <c r="H143" s="6">
        <v>0.36</v>
      </c>
      <c r="I143" s="6">
        <v>1.06</v>
      </c>
      <c r="J143" s="6"/>
      <c r="K143" s="6"/>
      <c r="L143" s="6"/>
      <c r="M143" s="6"/>
      <c r="N143" s="6"/>
      <c r="O143" s="6"/>
      <c r="P143" s="6"/>
      <c r="Q143" s="6"/>
      <c r="R143" s="6"/>
      <c r="S143" s="6"/>
    </row>
    <row r="144" spans="2:19" x14ac:dyDescent="0.25">
      <c r="B144" s="6">
        <v>131</v>
      </c>
      <c r="C144" s="8" t="s">
        <v>172</v>
      </c>
      <c r="D144" s="6" t="s">
        <v>175</v>
      </c>
      <c r="E144" s="8">
        <v>63</v>
      </c>
      <c r="F144" s="6"/>
      <c r="G144" s="8">
        <v>41</v>
      </c>
      <c r="H144" s="6">
        <v>0.36</v>
      </c>
      <c r="I144" s="6">
        <v>1.06</v>
      </c>
      <c r="J144" s="6"/>
      <c r="K144" s="6"/>
      <c r="L144" s="6"/>
      <c r="M144" s="6"/>
      <c r="N144" s="6"/>
      <c r="O144" s="6"/>
      <c r="P144" s="6"/>
      <c r="Q144" s="6"/>
      <c r="R144" s="6"/>
      <c r="S144" s="6"/>
    </row>
    <row r="145" spans="2:19" x14ac:dyDescent="0.25">
      <c r="B145" s="6">
        <v>132</v>
      </c>
      <c r="C145" s="8" t="s">
        <v>175</v>
      </c>
      <c r="D145" s="6" t="s">
        <v>153</v>
      </c>
      <c r="E145" s="8">
        <v>63</v>
      </c>
      <c r="F145" s="6"/>
      <c r="G145" s="8">
        <v>118.3</v>
      </c>
      <c r="H145" s="6">
        <v>0.36</v>
      </c>
      <c r="I145" s="6">
        <v>1.06</v>
      </c>
      <c r="J145" s="6"/>
      <c r="K145" s="6"/>
      <c r="L145" s="6"/>
      <c r="M145" s="6"/>
      <c r="N145" s="6"/>
      <c r="O145" s="6"/>
      <c r="P145" s="6"/>
      <c r="Q145" s="6"/>
      <c r="R145" s="6"/>
      <c r="S145" s="6"/>
    </row>
    <row r="146" spans="2:19" x14ac:dyDescent="0.25">
      <c r="B146" s="6">
        <v>133</v>
      </c>
      <c r="C146" s="8" t="s">
        <v>175</v>
      </c>
      <c r="D146" s="6" t="s">
        <v>153</v>
      </c>
      <c r="E146" s="8">
        <v>63</v>
      </c>
      <c r="F146" s="6"/>
      <c r="G146" s="8">
        <v>5</v>
      </c>
      <c r="H146" s="6">
        <v>0.36</v>
      </c>
      <c r="I146" s="6">
        <v>1.06</v>
      </c>
      <c r="J146" s="6"/>
      <c r="K146" s="6" t="s">
        <v>42</v>
      </c>
      <c r="L146" s="6">
        <f>+G146</f>
        <v>5</v>
      </c>
      <c r="M146" s="6">
        <v>0.36</v>
      </c>
      <c r="N146" s="6">
        <f>+L146*M146</f>
        <v>1.7999999999999998</v>
      </c>
      <c r="O146" s="6">
        <v>5</v>
      </c>
      <c r="P146" s="6">
        <v>0.36</v>
      </c>
      <c r="Q146" s="6">
        <v>1.7999999999999998</v>
      </c>
      <c r="R146" s="6" t="s">
        <v>38</v>
      </c>
      <c r="S146" s="6"/>
    </row>
    <row r="147" spans="2:19" x14ac:dyDescent="0.25">
      <c r="B147" s="6">
        <v>134</v>
      </c>
      <c r="C147" s="8" t="s">
        <v>176</v>
      </c>
      <c r="D147" s="6" t="s">
        <v>177</v>
      </c>
      <c r="E147" s="8">
        <v>63</v>
      </c>
      <c r="F147" s="6"/>
      <c r="G147" s="8">
        <v>75</v>
      </c>
      <c r="H147" s="6">
        <v>0.36</v>
      </c>
      <c r="I147" s="6">
        <v>1.06</v>
      </c>
      <c r="J147" s="6"/>
      <c r="K147" s="6"/>
      <c r="L147" s="6"/>
      <c r="M147" s="6"/>
      <c r="N147" s="6"/>
      <c r="O147" s="6"/>
      <c r="P147" s="6"/>
      <c r="Q147" s="6"/>
      <c r="R147" s="6"/>
      <c r="S147" s="6"/>
    </row>
    <row r="148" spans="2:19" x14ac:dyDescent="0.25">
      <c r="B148" s="6">
        <v>135</v>
      </c>
      <c r="C148" s="8" t="s">
        <v>178</v>
      </c>
      <c r="D148" s="6" t="s">
        <v>179</v>
      </c>
      <c r="E148" s="8">
        <v>63</v>
      </c>
      <c r="F148" s="6"/>
      <c r="G148" s="8">
        <v>30.1</v>
      </c>
      <c r="H148" s="6">
        <v>0.36</v>
      </c>
      <c r="I148" s="6">
        <v>1.06</v>
      </c>
      <c r="J148" s="6"/>
      <c r="K148" s="6"/>
      <c r="L148" s="6"/>
      <c r="M148" s="6"/>
      <c r="N148" s="6"/>
      <c r="O148" s="6"/>
      <c r="P148" s="6"/>
      <c r="Q148" s="6"/>
      <c r="R148" s="6"/>
      <c r="S148" s="6"/>
    </row>
    <row r="149" spans="2:19" x14ac:dyDescent="0.25">
      <c r="B149" s="6">
        <v>136</v>
      </c>
      <c r="C149" s="8" t="s">
        <v>179</v>
      </c>
      <c r="D149" s="6" t="s">
        <v>180</v>
      </c>
      <c r="E149" s="8">
        <v>63</v>
      </c>
      <c r="F149" s="6"/>
      <c r="G149" s="8">
        <v>65</v>
      </c>
      <c r="H149" s="6">
        <v>0.36</v>
      </c>
      <c r="I149" s="6">
        <v>1.06</v>
      </c>
      <c r="J149" s="6"/>
      <c r="K149" s="6" t="s">
        <v>59</v>
      </c>
      <c r="L149" s="6">
        <f>+G149</f>
        <v>65</v>
      </c>
      <c r="M149" s="6">
        <v>0.36</v>
      </c>
      <c r="N149" s="6">
        <f t="shared" ref="N149:N155" si="6">+L149*M149</f>
        <v>23.4</v>
      </c>
      <c r="O149" s="6">
        <v>65</v>
      </c>
      <c r="P149" s="6">
        <v>0.36</v>
      </c>
      <c r="Q149" s="6">
        <v>23.4</v>
      </c>
      <c r="R149" s="6" t="s">
        <v>38</v>
      </c>
      <c r="S149" s="6"/>
    </row>
    <row r="150" spans="2:19" x14ac:dyDescent="0.25">
      <c r="B150" s="6">
        <v>137</v>
      </c>
      <c r="C150" s="8" t="s">
        <v>179</v>
      </c>
      <c r="D150" s="6" t="s">
        <v>181</v>
      </c>
      <c r="E150" s="8">
        <v>63</v>
      </c>
      <c r="F150" s="6"/>
      <c r="G150" s="8">
        <v>44.2</v>
      </c>
      <c r="H150" s="6">
        <v>0.36</v>
      </c>
      <c r="I150" s="6">
        <v>1.06</v>
      </c>
      <c r="J150" s="6"/>
      <c r="K150" s="6" t="s">
        <v>59</v>
      </c>
      <c r="L150" s="6">
        <f t="shared" ref="L150:L155" si="7">+G150</f>
        <v>44.2</v>
      </c>
      <c r="M150" s="6">
        <v>0.36</v>
      </c>
      <c r="N150" s="6">
        <f t="shared" si="6"/>
        <v>15.912000000000001</v>
      </c>
      <c r="O150" s="6">
        <v>44.2</v>
      </c>
      <c r="P150" s="6">
        <v>0.36</v>
      </c>
      <c r="Q150" s="6">
        <v>15.912000000000001</v>
      </c>
      <c r="R150" s="6" t="s">
        <v>38</v>
      </c>
      <c r="S150" s="6"/>
    </row>
    <row r="151" spans="2:19" x14ac:dyDescent="0.25">
      <c r="B151" s="6">
        <v>138</v>
      </c>
      <c r="C151" s="8" t="s">
        <v>182</v>
      </c>
      <c r="D151" s="6" t="s">
        <v>183</v>
      </c>
      <c r="E151" s="8">
        <v>63</v>
      </c>
      <c r="F151" s="6"/>
      <c r="G151" s="8">
        <v>15</v>
      </c>
      <c r="H151" s="6">
        <v>0.36</v>
      </c>
      <c r="I151" s="6">
        <v>1.06</v>
      </c>
      <c r="J151" s="6"/>
      <c r="K151" s="6" t="s">
        <v>59</v>
      </c>
      <c r="L151" s="6">
        <f t="shared" si="7"/>
        <v>15</v>
      </c>
      <c r="M151" s="6">
        <v>0.36</v>
      </c>
      <c r="N151" s="6">
        <f t="shared" si="6"/>
        <v>5.3999999999999995</v>
      </c>
      <c r="O151" s="6">
        <v>15</v>
      </c>
      <c r="P151" s="6">
        <v>0.36</v>
      </c>
      <c r="Q151" s="6">
        <v>5.3999999999999995</v>
      </c>
      <c r="R151" s="6" t="s">
        <v>38</v>
      </c>
      <c r="S151" s="6"/>
    </row>
    <row r="152" spans="2:19" x14ac:dyDescent="0.25">
      <c r="B152" s="6">
        <v>139</v>
      </c>
      <c r="C152" s="8" t="s">
        <v>184</v>
      </c>
      <c r="D152" s="6" t="s">
        <v>185</v>
      </c>
      <c r="E152" s="8">
        <v>63</v>
      </c>
      <c r="F152" s="6"/>
      <c r="G152" s="8">
        <v>34.299999999999997</v>
      </c>
      <c r="H152" s="6">
        <v>0.36</v>
      </c>
      <c r="I152" s="6">
        <v>1.06</v>
      </c>
      <c r="J152" s="6"/>
      <c r="K152" s="6" t="s">
        <v>59</v>
      </c>
      <c r="L152" s="6">
        <f t="shared" si="7"/>
        <v>34.299999999999997</v>
      </c>
      <c r="M152" s="6">
        <v>0.36</v>
      </c>
      <c r="N152" s="6">
        <f t="shared" si="6"/>
        <v>12.347999999999999</v>
      </c>
      <c r="O152" s="6">
        <v>34.299999999999997</v>
      </c>
      <c r="P152" s="6">
        <v>0.36</v>
      </c>
      <c r="Q152" s="6">
        <v>12.347999999999999</v>
      </c>
      <c r="R152" s="6" t="s">
        <v>38</v>
      </c>
      <c r="S152" s="6"/>
    </row>
    <row r="153" spans="2:19" x14ac:dyDescent="0.25">
      <c r="B153" s="6">
        <v>140</v>
      </c>
      <c r="C153" s="8" t="s">
        <v>186</v>
      </c>
      <c r="D153" s="6" t="s">
        <v>184</v>
      </c>
      <c r="E153" s="8">
        <v>63</v>
      </c>
      <c r="F153" s="6"/>
      <c r="G153" s="8">
        <v>30.1</v>
      </c>
      <c r="H153" s="6">
        <v>0.36</v>
      </c>
      <c r="I153" s="6">
        <v>1.06</v>
      </c>
      <c r="J153" s="6"/>
      <c r="K153" s="6" t="s">
        <v>59</v>
      </c>
      <c r="L153" s="6">
        <f t="shared" si="7"/>
        <v>30.1</v>
      </c>
      <c r="M153" s="6">
        <v>0.36</v>
      </c>
      <c r="N153" s="6">
        <f t="shared" si="6"/>
        <v>10.836</v>
      </c>
      <c r="O153" s="6">
        <v>30.1</v>
      </c>
      <c r="P153" s="6">
        <v>0.36</v>
      </c>
      <c r="Q153" s="6">
        <v>10.836</v>
      </c>
      <c r="R153" s="6" t="s">
        <v>38</v>
      </c>
      <c r="S153" s="6"/>
    </row>
    <row r="154" spans="2:19" x14ac:dyDescent="0.25">
      <c r="B154" s="6">
        <v>141</v>
      </c>
      <c r="C154" s="8" t="s">
        <v>187</v>
      </c>
      <c r="D154" s="6" t="s">
        <v>188</v>
      </c>
      <c r="E154" s="8">
        <v>63</v>
      </c>
      <c r="F154" s="6"/>
      <c r="G154" s="8">
        <v>30.3</v>
      </c>
      <c r="H154" s="6">
        <v>0.36</v>
      </c>
      <c r="I154" s="6">
        <v>1.06</v>
      </c>
      <c r="J154" s="6"/>
      <c r="K154" s="6" t="s">
        <v>59</v>
      </c>
      <c r="L154" s="6">
        <f t="shared" si="7"/>
        <v>30.3</v>
      </c>
      <c r="M154" s="6">
        <v>0.36</v>
      </c>
      <c r="N154" s="6">
        <f t="shared" si="6"/>
        <v>10.907999999999999</v>
      </c>
      <c r="O154" s="6">
        <v>30.3</v>
      </c>
      <c r="P154" s="6">
        <v>0.36</v>
      </c>
      <c r="Q154" s="6">
        <v>10.907999999999999</v>
      </c>
      <c r="R154" s="6" t="s">
        <v>38</v>
      </c>
      <c r="S154" s="6"/>
    </row>
    <row r="155" spans="2:19" x14ac:dyDescent="0.25">
      <c r="B155" s="6">
        <v>142</v>
      </c>
      <c r="C155" s="8" t="s">
        <v>188</v>
      </c>
      <c r="D155" s="6" t="s">
        <v>189</v>
      </c>
      <c r="E155" s="8">
        <v>63</v>
      </c>
      <c r="F155" s="6"/>
      <c r="G155" s="8">
        <v>15.2</v>
      </c>
      <c r="H155" s="6">
        <v>0.36</v>
      </c>
      <c r="I155" s="6">
        <v>1.06</v>
      </c>
      <c r="J155" s="6"/>
      <c r="K155" s="6" t="s">
        <v>59</v>
      </c>
      <c r="L155" s="6">
        <f t="shared" si="7"/>
        <v>15.2</v>
      </c>
      <c r="M155" s="6">
        <v>0.36</v>
      </c>
      <c r="N155" s="6">
        <f t="shared" si="6"/>
        <v>5.4719999999999995</v>
      </c>
      <c r="O155" s="6">
        <v>15.2</v>
      </c>
      <c r="P155" s="6">
        <v>0.36</v>
      </c>
      <c r="Q155" s="6">
        <v>5.4719999999999995</v>
      </c>
      <c r="R155" s="6" t="s">
        <v>38</v>
      </c>
      <c r="S155" s="6"/>
    </row>
    <row r="156" spans="2:19" x14ac:dyDescent="0.25">
      <c r="B156" s="6">
        <v>143</v>
      </c>
      <c r="C156" s="8" t="s">
        <v>188</v>
      </c>
      <c r="D156" s="6" t="s">
        <v>189</v>
      </c>
      <c r="E156" s="8">
        <v>63</v>
      </c>
      <c r="F156" s="6"/>
      <c r="G156" s="8">
        <v>45.5</v>
      </c>
      <c r="H156" s="6">
        <v>0.36</v>
      </c>
      <c r="I156" s="6">
        <v>1.06</v>
      </c>
      <c r="J156" s="6"/>
      <c r="K156" s="6"/>
      <c r="L156" s="6"/>
      <c r="M156" s="6"/>
      <c r="N156" s="6"/>
      <c r="O156" s="6"/>
      <c r="P156" s="6"/>
      <c r="Q156" s="6"/>
      <c r="R156" s="6"/>
      <c r="S156" s="6"/>
    </row>
    <row r="157" spans="2:19" x14ac:dyDescent="0.25">
      <c r="B157" s="6">
        <v>144</v>
      </c>
      <c r="C157" s="8" t="s">
        <v>190</v>
      </c>
      <c r="D157" s="6" t="s">
        <v>191</v>
      </c>
      <c r="E157" s="8">
        <v>63</v>
      </c>
      <c r="F157" s="6"/>
      <c r="G157" s="8">
        <v>31.1</v>
      </c>
      <c r="H157" s="6">
        <v>0.36</v>
      </c>
      <c r="I157" s="6">
        <v>1.06</v>
      </c>
      <c r="J157" s="6"/>
      <c r="K157" s="6"/>
      <c r="L157" s="6"/>
      <c r="M157" s="6"/>
      <c r="N157" s="6"/>
      <c r="O157" s="6"/>
      <c r="P157" s="6"/>
      <c r="Q157" s="6"/>
      <c r="R157" s="6"/>
      <c r="S157" s="6"/>
    </row>
    <row r="158" spans="2:19" x14ac:dyDescent="0.25">
      <c r="B158" s="6">
        <v>145</v>
      </c>
      <c r="C158" s="8" t="s">
        <v>188</v>
      </c>
      <c r="D158" s="6" t="s">
        <v>186</v>
      </c>
      <c r="E158" s="8">
        <v>63</v>
      </c>
      <c r="F158" s="6"/>
      <c r="G158" s="8">
        <v>41</v>
      </c>
      <c r="H158" s="6">
        <v>0.36</v>
      </c>
      <c r="I158" s="6">
        <v>1.06</v>
      </c>
      <c r="J158" s="6"/>
      <c r="K158" s="6"/>
      <c r="L158" s="6"/>
      <c r="M158" s="6"/>
      <c r="N158" s="6"/>
      <c r="O158" s="6"/>
      <c r="P158" s="6"/>
      <c r="Q158" s="6"/>
      <c r="R158" s="6"/>
      <c r="S158" s="6"/>
    </row>
    <row r="159" spans="2:19" x14ac:dyDescent="0.25">
      <c r="B159" s="6">
        <v>146</v>
      </c>
      <c r="C159" s="8" t="s">
        <v>184</v>
      </c>
      <c r="D159" s="6" t="s">
        <v>192</v>
      </c>
      <c r="E159" s="8">
        <v>63</v>
      </c>
      <c r="F159" s="6"/>
      <c r="G159" s="8">
        <v>31.1</v>
      </c>
      <c r="H159" s="6">
        <v>0.36</v>
      </c>
      <c r="I159" s="6">
        <v>1.06</v>
      </c>
      <c r="J159" s="6"/>
      <c r="K159" s="6" t="s">
        <v>59</v>
      </c>
      <c r="L159" s="6">
        <f>+G159</f>
        <v>31.1</v>
      </c>
      <c r="M159" s="6">
        <v>0.36</v>
      </c>
      <c r="N159" s="6">
        <f>+L159*M159</f>
        <v>11.196</v>
      </c>
      <c r="O159" s="6">
        <v>31.1</v>
      </c>
      <c r="P159" s="6">
        <v>0.36</v>
      </c>
      <c r="Q159" s="6">
        <v>11.196</v>
      </c>
      <c r="R159" s="6" t="s">
        <v>38</v>
      </c>
      <c r="S159" s="6"/>
    </row>
    <row r="160" spans="2:19" x14ac:dyDescent="0.25">
      <c r="B160" s="6">
        <v>147</v>
      </c>
      <c r="C160" s="8" t="s">
        <v>184</v>
      </c>
      <c r="D160" s="6" t="s">
        <v>192</v>
      </c>
      <c r="E160" s="8">
        <v>63</v>
      </c>
      <c r="F160" s="6"/>
      <c r="G160" s="8">
        <v>18</v>
      </c>
      <c r="H160" s="6">
        <v>0.36</v>
      </c>
      <c r="I160" s="6">
        <v>1.06</v>
      </c>
      <c r="J160" s="6"/>
      <c r="K160" s="6" t="s">
        <v>59</v>
      </c>
      <c r="L160" s="6">
        <f>+G160</f>
        <v>18</v>
      </c>
      <c r="M160" s="6">
        <v>0.36</v>
      </c>
      <c r="N160" s="6">
        <f>+L160*M160</f>
        <v>6.4799999999999995</v>
      </c>
      <c r="O160" s="6">
        <v>18</v>
      </c>
      <c r="P160" s="6">
        <v>0.36</v>
      </c>
      <c r="Q160" s="6">
        <v>6.4799999999999995</v>
      </c>
      <c r="R160" s="6" t="s">
        <v>38</v>
      </c>
      <c r="S160" s="6"/>
    </row>
    <row r="161" spans="2:19" x14ac:dyDescent="0.25">
      <c r="B161" s="6">
        <v>148</v>
      </c>
      <c r="C161" s="8" t="s">
        <v>150</v>
      </c>
      <c r="D161" s="6" t="s">
        <v>193</v>
      </c>
      <c r="E161" s="8">
        <v>63</v>
      </c>
      <c r="F161" s="6"/>
      <c r="G161" s="8">
        <v>50</v>
      </c>
      <c r="H161" s="6">
        <v>0.36</v>
      </c>
      <c r="I161" s="6">
        <v>1.06</v>
      </c>
      <c r="J161" s="6"/>
      <c r="K161" s="6"/>
      <c r="L161" s="6"/>
      <c r="M161" s="6"/>
      <c r="N161" s="6"/>
      <c r="O161" s="6"/>
      <c r="P161" s="6"/>
      <c r="Q161" s="6"/>
      <c r="R161" s="6"/>
      <c r="S161" s="6"/>
    </row>
    <row r="162" spans="2:19" x14ac:dyDescent="0.25">
      <c r="B162" s="6">
        <v>149</v>
      </c>
      <c r="C162" s="8" t="s">
        <v>193</v>
      </c>
      <c r="D162" s="6" t="s">
        <v>194</v>
      </c>
      <c r="E162" s="8">
        <v>63</v>
      </c>
      <c r="F162" s="6"/>
      <c r="G162" s="8">
        <v>54.3</v>
      </c>
      <c r="H162" s="6">
        <v>0.36</v>
      </c>
      <c r="I162" s="6">
        <v>1.06</v>
      </c>
      <c r="J162" s="6"/>
      <c r="K162" s="6"/>
      <c r="L162" s="6"/>
      <c r="M162" s="6"/>
      <c r="N162" s="6"/>
      <c r="O162" s="6"/>
      <c r="P162" s="6"/>
      <c r="Q162" s="6"/>
      <c r="R162" s="6"/>
      <c r="S162" s="6"/>
    </row>
    <row r="163" spans="2:19" x14ac:dyDescent="0.25">
      <c r="B163" s="6">
        <v>150</v>
      </c>
      <c r="C163" s="8" t="s">
        <v>195</v>
      </c>
      <c r="D163" s="6" t="s">
        <v>193</v>
      </c>
      <c r="E163" s="8">
        <v>63</v>
      </c>
      <c r="F163" s="6"/>
      <c r="G163" s="8">
        <v>51</v>
      </c>
      <c r="H163" s="6">
        <v>0.36</v>
      </c>
      <c r="I163" s="6">
        <v>1.06</v>
      </c>
      <c r="J163" s="6"/>
      <c r="K163" s="6" t="s">
        <v>59</v>
      </c>
      <c r="L163" s="6">
        <f>+G163</f>
        <v>51</v>
      </c>
      <c r="M163" s="6">
        <v>0.36</v>
      </c>
      <c r="N163" s="6">
        <f>+L163*M163</f>
        <v>18.36</v>
      </c>
      <c r="O163" s="6">
        <v>51</v>
      </c>
      <c r="P163" s="6">
        <v>0.36</v>
      </c>
      <c r="Q163" s="6">
        <v>18.36</v>
      </c>
      <c r="R163" s="6" t="s">
        <v>38</v>
      </c>
      <c r="S163" s="6"/>
    </row>
    <row r="164" spans="2:19" x14ac:dyDescent="0.25">
      <c r="B164" s="6">
        <v>151</v>
      </c>
      <c r="C164" s="8" t="s">
        <v>193</v>
      </c>
      <c r="D164" s="6" t="s">
        <v>196</v>
      </c>
      <c r="E164" s="8">
        <v>63</v>
      </c>
      <c r="F164" s="6"/>
      <c r="G164" s="8">
        <v>23.5</v>
      </c>
      <c r="H164" s="6">
        <v>0.36</v>
      </c>
      <c r="I164" s="6">
        <v>1.06</v>
      </c>
      <c r="J164" s="6"/>
      <c r="K164" s="6"/>
      <c r="L164" s="6">
        <f>+G164</f>
        <v>23.5</v>
      </c>
      <c r="M164" s="6">
        <v>0.36</v>
      </c>
      <c r="N164" s="6">
        <f>+L164*M164</f>
        <v>8.4599999999999991</v>
      </c>
      <c r="O164" s="6">
        <v>23.5</v>
      </c>
      <c r="P164" s="6">
        <v>0.36</v>
      </c>
      <c r="Q164" s="6">
        <v>8.4599999999999991</v>
      </c>
      <c r="R164" s="6" t="s">
        <v>38</v>
      </c>
      <c r="S164" s="6"/>
    </row>
    <row r="165" spans="2:19" x14ac:dyDescent="0.25">
      <c r="B165" s="6">
        <v>152</v>
      </c>
      <c r="C165" s="8" t="s">
        <v>197</v>
      </c>
      <c r="D165" s="6" t="s">
        <v>198</v>
      </c>
      <c r="E165" s="8">
        <v>63</v>
      </c>
      <c r="F165" s="6"/>
      <c r="G165" s="8">
        <v>65.3</v>
      </c>
      <c r="H165" s="6">
        <v>0.36</v>
      </c>
      <c r="I165" s="6">
        <v>1.06</v>
      </c>
      <c r="J165" s="6"/>
      <c r="K165" s="6"/>
      <c r="L165" s="6"/>
      <c r="M165" s="6"/>
      <c r="N165" s="6"/>
      <c r="O165" s="6"/>
      <c r="P165" s="6"/>
      <c r="Q165" s="6"/>
      <c r="R165" s="6"/>
      <c r="S165" s="6"/>
    </row>
    <row r="166" spans="2:19" x14ac:dyDescent="0.25">
      <c r="B166" s="6">
        <v>153</v>
      </c>
      <c r="C166" s="8" t="s">
        <v>199</v>
      </c>
      <c r="D166" s="6" t="s">
        <v>200</v>
      </c>
      <c r="E166" s="8">
        <v>63</v>
      </c>
      <c r="F166" s="6"/>
      <c r="G166" s="8">
        <v>278.3</v>
      </c>
      <c r="H166" s="6">
        <v>0.36</v>
      </c>
      <c r="I166" s="6">
        <v>1.06</v>
      </c>
      <c r="J166" s="6"/>
      <c r="K166" s="6"/>
      <c r="L166" s="6"/>
      <c r="M166" s="6"/>
      <c r="N166" s="6"/>
      <c r="O166" s="6"/>
      <c r="P166" s="6"/>
      <c r="Q166" s="6"/>
      <c r="R166" s="6"/>
      <c r="S166" s="6"/>
    </row>
    <row r="167" spans="2:19" x14ac:dyDescent="0.25">
      <c r="B167" s="6">
        <v>154</v>
      </c>
      <c r="C167" s="8" t="s">
        <v>200</v>
      </c>
      <c r="D167" s="6" t="s">
        <v>201</v>
      </c>
      <c r="E167" s="8">
        <v>63</v>
      </c>
      <c r="F167" s="6"/>
      <c r="G167" s="8">
        <v>51.3</v>
      </c>
      <c r="H167" s="6">
        <v>0.36</v>
      </c>
      <c r="I167" s="6">
        <v>1.06</v>
      </c>
      <c r="J167" s="6"/>
      <c r="K167" s="6"/>
      <c r="L167" s="6"/>
      <c r="M167" s="6"/>
      <c r="N167" s="6"/>
      <c r="O167" s="6"/>
      <c r="P167" s="6"/>
      <c r="Q167" s="6"/>
      <c r="R167" s="6"/>
      <c r="S167" s="6"/>
    </row>
    <row r="168" spans="2:19" x14ac:dyDescent="0.25">
      <c r="B168" s="6">
        <v>155</v>
      </c>
      <c r="C168" s="8" t="s">
        <v>200</v>
      </c>
      <c r="D168" s="6" t="s">
        <v>175</v>
      </c>
      <c r="E168" s="8">
        <v>63</v>
      </c>
      <c r="F168" s="6"/>
      <c r="G168" s="8">
        <v>48.1</v>
      </c>
      <c r="H168" s="6">
        <v>0.36</v>
      </c>
      <c r="I168" s="6">
        <v>1.06</v>
      </c>
      <c r="J168" s="6"/>
      <c r="K168" s="6"/>
      <c r="L168" s="6"/>
      <c r="M168" s="6"/>
      <c r="N168" s="6"/>
      <c r="O168" s="6"/>
      <c r="P168" s="6"/>
      <c r="Q168" s="6"/>
      <c r="R168" s="6"/>
      <c r="S168" s="6"/>
    </row>
    <row r="169" spans="2:19" x14ac:dyDescent="0.25">
      <c r="B169" s="6">
        <v>156</v>
      </c>
      <c r="C169" s="8" t="s">
        <v>199</v>
      </c>
      <c r="D169" s="6" t="s">
        <v>200</v>
      </c>
      <c r="E169" s="8">
        <v>63</v>
      </c>
      <c r="F169" s="6"/>
      <c r="G169" s="8">
        <v>7</v>
      </c>
      <c r="H169" s="6">
        <v>0.36</v>
      </c>
      <c r="I169" s="6">
        <v>1.06</v>
      </c>
      <c r="J169" s="6"/>
      <c r="K169" s="6" t="s">
        <v>42</v>
      </c>
      <c r="L169" s="6">
        <f>+G169</f>
        <v>7</v>
      </c>
      <c r="M169" s="6">
        <v>0.36</v>
      </c>
      <c r="N169" s="6">
        <f>+L169*M169</f>
        <v>2.52</v>
      </c>
      <c r="O169" s="6">
        <v>7</v>
      </c>
      <c r="P169" s="6">
        <v>0.36</v>
      </c>
      <c r="Q169" s="6">
        <v>2.52</v>
      </c>
      <c r="R169" s="6" t="s">
        <v>38</v>
      </c>
      <c r="S169" s="6"/>
    </row>
    <row r="170" spans="2:19" x14ac:dyDescent="0.25">
      <c r="B170" s="6">
        <v>157</v>
      </c>
      <c r="C170" s="8" t="s">
        <v>200</v>
      </c>
      <c r="D170" s="6" t="s">
        <v>201</v>
      </c>
      <c r="E170" s="8">
        <v>63</v>
      </c>
      <c r="F170" s="6"/>
      <c r="G170" s="8">
        <v>5</v>
      </c>
      <c r="H170" s="6">
        <v>0.36</v>
      </c>
      <c r="I170" s="6">
        <v>1.06</v>
      </c>
      <c r="J170" s="6"/>
      <c r="K170" s="6" t="s">
        <v>42</v>
      </c>
      <c r="L170" s="6">
        <f>+G170</f>
        <v>5</v>
      </c>
      <c r="M170" s="6">
        <v>0.36</v>
      </c>
      <c r="N170" s="6">
        <f>+L170*M170</f>
        <v>1.7999999999999998</v>
      </c>
      <c r="O170" s="6">
        <v>5</v>
      </c>
      <c r="P170" s="6">
        <v>0.36</v>
      </c>
      <c r="Q170" s="6">
        <v>1.7999999999999998</v>
      </c>
      <c r="R170" s="6" t="s">
        <v>38</v>
      </c>
      <c r="S170" s="6"/>
    </row>
    <row r="171" spans="2:19" x14ac:dyDescent="0.25">
      <c r="B171" s="6">
        <v>158</v>
      </c>
      <c r="C171" s="8" t="s">
        <v>155</v>
      </c>
      <c r="D171" s="6" t="s">
        <v>202</v>
      </c>
      <c r="E171" s="8">
        <v>63</v>
      </c>
      <c r="F171" s="6"/>
      <c r="G171" s="8">
        <v>48</v>
      </c>
      <c r="H171" s="6">
        <v>0.36</v>
      </c>
      <c r="I171" s="6">
        <v>1.06</v>
      </c>
      <c r="J171" s="6"/>
      <c r="K171" s="6"/>
      <c r="L171" s="6"/>
      <c r="M171" s="6"/>
      <c r="N171" s="6"/>
      <c r="O171" s="6"/>
      <c r="P171" s="6"/>
      <c r="Q171" s="6"/>
      <c r="R171" s="6"/>
      <c r="S171" s="6"/>
    </row>
    <row r="172" spans="2:19" x14ac:dyDescent="0.25">
      <c r="B172" s="6">
        <v>159</v>
      </c>
      <c r="C172" s="8" t="s">
        <v>155</v>
      </c>
      <c r="D172" s="6" t="s">
        <v>203</v>
      </c>
      <c r="E172" s="8">
        <v>63</v>
      </c>
      <c r="F172" s="6"/>
      <c r="G172" s="8">
        <v>52</v>
      </c>
      <c r="H172" s="6">
        <v>0.36</v>
      </c>
      <c r="I172" s="6">
        <v>1.06</v>
      </c>
      <c r="J172" s="6"/>
      <c r="K172" s="6"/>
      <c r="L172" s="6"/>
      <c r="M172" s="6"/>
      <c r="N172" s="6"/>
      <c r="O172" s="6"/>
      <c r="P172" s="6"/>
      <c r="Q172" s="6"/>
      <c r="R172" s="6"/>
      <c r="S172" s="6"/>
    </row>
    <row r="173" spans="2:19" x14ac:dyDescent="0.25">
      <c r="B173" s="6">
        <v>160</v>
      </c>
      <c r="C173" s="8" t="s">
        <v>203</v>
      </c>
      <c r="D173" s="6" t="s">
        <v>204</v>
      </c>
      <c r="E173" s="8">
        <v>63</v>
      </c>
      <c r="F173" s="6"/>
      <c r="G173" s="8">
        <v>29</v>
      </c>
      <c r="H173" s="6">
        <v>0.36</v>
      </c>
      <c r="I173" s="6">
        <v>1.06</v>
      </c>
      <c r="J173" s="6"/>
      <c r="K173" s="6"/>
      <c r="L173" s="6"/>
      <c r="M173" s="6"/>
      <c r="N173" s="6"/>
      <c r="O173" s="6"/>
      <c r="P173" s="6"/>
      <c r="Q173" s="6"/>
      <c r="R173" s="6"/>
      <c r="S173" s="6"/>
    </row>
    <row r="174" spans="2:19" x14ac:dyDescent="0.25">
      <c r="B174" s="6">
        <v>161</v>
      </c>
      <c r="C174" s="8" t="s">
        <v>204</v>
      </c>
      <c r="D174" s="6" t="s">
        <v>205</v>
      </c>
      <c r="E174" s="8">
        <v>63</v>
      </c>
      <c r="F174" s="6"/>
      <c r="G174" s="8">
        <v>50</v>
      </c>
      <c r="H174" s="6">
        <v>0.36</v>
      </c>
      <c r="I174" s="6">
        <v>1.06</v>
      </c>
      <c r="J174" s="6"/>
      <c r="K174" s="6"/>
      <c r="L174" s="6"/>
      <c r="M174" s="6"/>
      <c r="N174" s="6"/>
      <c r="O174" s="6"/>
      <c r="P174" s="6"/>
      <c r="Q174" s="6"/>
      <c r="R174" s="6"/>
      <c r="S174" s="6"/>
    </row>
    <row r="175" spans="2:19" x14ac:dyDescent="0.25">
      <c r="B175" s="6">
        <v>162</v>
      </c>
      <c r="C175" s="8" t="s">
        <v>206</v>
      </c>
      <c r="D175" s="6" t="s">
        <v>44</v>
      </c>
      <c r="E175" s="8">
        <v>63</v>
      </c>
      <c r="F175" s="6"/>
      <c r="G175" s="8">
        <v>69</v>
      </c>
      <c r="H175" s="6">
        <v>0.36</v>
      </c>
      <c r="I175" s="6">
        <v>1.06</v>
      </c>
      <c r="J175" s="6"/>
      <c r="K175" s="6"/>
      <c r="L175" s="6"/>
      <c r="M175" s="6"/>
      <c r="N175" s="6"/>
      <c r="O175" s="6"/>
      <c r="P175" s="6"/>
      <c r="Q175" s="6"/>
      <c r="R175" s="6"/>
      <c r="S175" s="6"/>
    </row>
    <row r="176" spans="2:19" x14ac:dyDescent="0.25">
      <c r="B176" s="6">
        <v>163</v>
      </c>
      <c r="C176" s="8" t="s">
        <v>44</v>
      </c>
      <c r="D176" s="6" t="s">
        <v>207</v>
      </c>
      <c r="E176" s="8">
        <v>63</v>
      </c>
      <c r="F176" s="6"/>
      <c r="G176" s="8">
        <v>89</v>
      </c>
      <c r="H176" s="6">
        <v>0.36</v>
      </c>
      <c r="I176" s="6">
        <v>1.06</v>
      </c>
      <c r="J176" s="6"/>
      <c r="K176" s="6"/>
      <c r="L176" s="6"/>
      <c r="M176" s="6"/>
      <c r="N176" s="6"/>
      <c r="O176" s="6"/>
      <c r="P176" s="6"/>
      <c r="Q176" s="6"/>
      <c r="R176" s="6"/>
      <c r="S176" s="6"/>
    </row>
    <row r="177" spans="2:19" x14ac:dyDescent="0.25">
      <c r="B177" s="6">
        <v>164</v>
      </c>
      <c r="C177" s="8" t="s">
        <v>32</v>
      </c>
      <c r="D177" s="6" t="s">
        <v>53</v>
      </c>
      <c r="E177" s="8">
        <v>63</v>
      </c>
      <c r="F177" s="6"/>
      <c r="G177" s="8">
        <v>43</v>
      </c>
      <c r="H177" s="6">
        <v>0.36</v>
      </c>
      <c r="I177" s="6">
        <v>1.06</v>
      </c>
      <c r="J177" s="6"/>
      <c r="K177" s="6" t="s">
        <v>208</v>
      </c>
      <c r="L177" s="6">
        <f>+G177</f>
        <v>43</v>
      </c>
      <c r="M177" s="6">
        <v>0.36</v>
      </c>
      <c r="N177" s="6">
        <f>+L177*M177</f>
        <v>15.479999999999999</v>
      </c>
      <c r="O177" s="6">
        <v>43</v>
      </c>
      <c r="P177" s="6">
        <v>0.36</v>
      </c>
      <c r="Q177" s="6">
        <v>15.479999999999999</v>
      </c>
      <c r="R177" s="6" t="s">
        <v>38</v>
      </c>
      <c r="S177" s="6"/>
    </row>
    <row r="178" spans="2:19" x14ac:dyDescent="0.25">
      <c r="B178" s="6">
        <v>165</v>
      </c>
      <c r="C178" s="8" t="s">
        <v>87</v>
      </c>
      <c r="D178" s="6" t="s">
        <v>209</v>
      </c>
      <c r="E178" s="8">
        <v>63</v>
      </c>
      <c r="F178" s="6"/>
      <c r="G178" s="8">
        <v>200</v>
      </c>
      <c r="H178" s="6">
        <v>0.36</v>
      </c>
      <c r="I178" s="6">
        <v>1.06</v>
      </c>
      <c r="J178" s="6"/>
      <c r="K178" s="6"/>
      <c r="L178" s="6"/>
      <c r="M178" s="6"/>
      <c r="N178" s="6"/>
      <c r="O178" s="6"/>
      <c r="P178" s="6"/>
      <c r="Q178" s="6"/>
      <c r="R178" s="6"/>
      <c r="S178" s="6"/>
    </row>
    <row r="179" spans="2:19" x14ac:dyDescent="0.25">
      <c r="B179" s="6">
        <v>166</v>
      </c>
      <c r="C179" s="8" t="s">
        <v>85</v>
      </c>
      <c r="D179" s="6" t="s">
        <v>210</v>
      </c>
      <c r="E179" s="8">
        <v>63</v>
      </c>
      <c r="F179" s="6"/>
      <c r="G179" s="8">
        <v>50</v>
      </c>
      <c r="H179" s="6">
        <v>0.36</v>
      </c>
      <c r="I179" s="6">
        <v>1.06</v>
      </c>
      <c r="J179" s="6"/>
      <c r="K179" s="6"/>
      <c r="L179" s="6"/>
      <c r="M179" s="6"/>
      <c r="N179" s="6"/>
      <c r="O179" s="6"/>
      <c r="P179" s="6"/>
      <c r="Q179" s="6"/>
      <c r="R179" s="6"/>
      <c r="S179" s="6"/>
    </row>
    <row r="180" spans="2:19" x14ac:dyDescent="0.25">
      <c r="B180" s="6">
        <v>167</v>
      </c>
      <c r="C180" s="8" t="s">
        <v>107</v>
      </c>
      <c r="D180" s="6" t="s">
        <v>211</v>
      </c>
      <c r="E180" s="8">
        <v>63</v>
      </c>
      <c r="F180" s="6"/>
      <c r="G180" s="8">
        <v>50</v>
      </c>
      <c r="H180" s="6">
        <v>0.36</v>
      </c>
      <c r="I180" s="6">
        <v>1.06</v>
      </c>
      <c r="J180" s="6"/>
      <c r="K180" s="6"/>
      <c r="L180" s="6"/>
      <c r="M180" s="6"/>
      <c r="N180" s="6"/>
      <c r="O180" s="6"/>
      <c r="P180" s="6"/>
      <c r="Q180" s="6"/>
      <c r="R180" s="6"/>
      <c r="S180" s="6"/>
    </row>
    <row r="181" spans="2:19" x14ac:dyDescent="0.25">
      <c r="B181" s="6">
        <v>168</v>
      </c>
      <c r="C181" s="8" t="s">
        <v>64</v>
      </c>
      <c r="D181" s="6" t="s">
        <v>212</v>
      </c>
      <c r="E181" s="8">
        <v>63</v>
      </c>
      <c r="F181" s="6"/>
      <c r="G181" s="8">
        <v>37</v>
      </c>
      <c r="H181" s="6">
        <v>0.36</v>
      </c>
      <c r="I181" s="6">
        <v>1.06</v>
      </c>
      <c r="J181" s="6"/>
      <c r="K181" s="6" t="s">
        <v>59</v>
      </c>
      <c r="L181" s="6">
        <f>+G181</f>
        <v>37</v>
      </c>
      <c r="M181" s="6">
        <v>0.36</v>
      </c>
      <c r="N181" s="6">
        <f>+L181*M181</f>
        <v>13.32</v>
      </c>
      <c r="O181" s="6">
        <v>37</v>
      </c>
      <c r="P181" s="6">
        <v>0.36</v>
      </c>
      <c r="Q181" s="6">
        <v>13.32</v>
      </c>
      <c r="R181" s="6" t="s">
        <v>38</v>
      </c>
      <c r="S181" s="6"/>
    </row>
    <row r="182" spans="2:19" x14ac:dyDescent="0.25">
      <c r="B182" s="6">
        <v>169</v>
      </c>
      <c r="C182" s="8" t="s">
        <v>64</v>
      </c>
      <c r="D182" s="6" t="s">
        <v>213</v>
      </c>
      <c r="E182" s="8">
        <v>63</v>
      </c>
      <c r="F182" s="6"/>
      <c r="G182" s="8">
        <v>20</v>
      </c>
      <c r="H182" s="6">
        <v>0.36</v>
      </c>
      <c r="I182" s="6">
        <v>1.06</v>
      </c>
      <c r="J182" s="6"/>
      <c r="K182" s="6"/>
      <c r="L182" s="6"/>
      <c r="M182" s="6"/>
      <c r="N182" s="6"/>
      <c r="O182" s="6"/>
      <c r="P182" s="6"/>
      <c r="Q182" s="6"/>
      <c r="R182" s="6"/>
      <c r="S182" s="6"/>
    </row>
    <row r="183" spans="2:19" x14ac:dyDescent="0.25">
      <c r="B183" s="6">
        <v>170</v>
      </c>
      <c r="C183" s="8" t="s">
        <v>213</v>
      </c>
      <c r="D183" s="6" t="s">
        <v>214</v>
      </c>
      <c r="E183" s="8">
        <v>63</v>
      </c>
      <c r="F183" s="6"/>
      <c r="G183" s="8">
        <v>28</v>
      </c>
      <c r="H183" s="6">
        <v>0.36</v>
      </c>
      <c r="I183" s="6">
        <v>1.06</v>
      </c>
      <c r="J183" s="6"/>
      <c r="K183" s="6"/>
      <c r="L183" s="6"/>
      <c r="M183" s="6"/>
      <c r="N183" s="6"/>
      <c r="O183" s="6"/>
      <c r="P183" s="6"/>
      <c r="Q183" s="6"/>
      <c r="R183" s="6"/>
      <c r="S183" s="6"/>
    </row>
    <row r="184" spans="2:19" x14ac:dyDescent="0.25">
      <c r="B184" s="6">
        <v>171</v>
      </c>
      <c r="C184" s="8" t="s">
        <v>215</v>
      </c>
      <c r="D184" s="6" t="s">
        <v>216</v>
      </c>
      <c r="E184" s="8">
        <v>63</v>
      </c>
      <c r="F184" s="6"/>
      <c r="G184" s="8">
        <v>30</v>
      </c>
      <c r="H184" s="6">
        <v>0.36</v>
      </c>
      <c r="I184" s="6">
        <v>1.06</v>
      </c>
      <c r="J184" s="6"/>
      <c r="K184" s="6"/>
      <c r="L184" s="6"/>
      <c r="M184" s="6"/>
      <c r="N184" s="6"/>
      <c r="O184" s="6"/>
      <c r="P184" s="6"/>
      <c r="Q184" s="6"/>
      <c r="R184" s="6"/>
      <c r="S184" s="6"/>
    </row>
    <row r="185" spans="2:19" x14ac:dyDescent="0.25">
      <c r="B185" s="6">
        <v>172</v>
      </c>
      <c r="C185" s="8" t="s">
        <v>33</v>
      </c>
      <c r="D185" s="6" t="s">
        <v>217</v>
      </c>
      <c r="E185" s="8">
        <v>125</v>
      </c>
      <c r="F185" s="6"/>
      <c r="G185" s="8">
        <v>48</v>
      </c>
      <c r="H185" s="6">
        <v>0.42</v>
      </c>
      <c r="I185" s="6">
        <v>1.1200000000000001</v>
      </c>
      <c r="J185" s="6"/>
      <c r="K185" s="6"/>
      <c r="L185" s="6"/>
      <c r="M185" s="6"/>
      <c r="N185" s="6"/>
      <c r="O185" s="6"/>
      <c r="P185" s="6"/>
      <c r="Q185" s="6"/>
      <c r="R185" s="6"/>
      <c r="S185" s="6"/>
    </row>
    <row r="186" spans="2:19" x14ac:dyDescent="0.25">
      <c r="B186" s="6">
        <v>173</v>
      </c>
      <c r="C186" s="8" t="s">
        <v>202</v>
      </c>
      <c r="D186" s="6" t="s">
        <v>218</v>
      </c>
      <c r="E186" s="8">
        <v>63</v>
      </c>
      <c r="F186" s="6"/>
      <c r="G186" s="8">
        <v>29</v>
      </c>
      <c r="H186" s="6">
        <v>0.36</v>
      </c>
      <c r="I186" s="6">
        <v>1.06</v>
      </c>
      <c r="J186" s="6"/>
      <c r="K186" s="6"/>
      <c r="L186" s="6"/>
      <c r="M186" s="6"/>
      <c r="N186" s="6"/>
      <c r="O186" s="6"/>
      <c r="P186" s="6"/>
      <c r="Q186" s="6"/>
      <c r="R186" s="6"/>
      <c r="S186" s="6"/>
    </row>
    <row r="187" spans="2:19" x14ac:dyDescent="0.25">
      <c r="B187" s="6">
        <v>174</v>
      </c>
      <c r="C187" s="8" t="s">
        <v>218</v>
      </c>
      <c r="D187" s="6" t="s">
        <v>219</v>
      </c>
      <c r="E187" s="8">
        <v>63</v>
      </c>
      <c r="F187" s="6"/>
      <c r="G187" s="8">
        <v>22</v>
      </c>
      <c r="H187" s="6">
        <v>0.36</v>
      </c>
      <c r="I187" s="6">
        <v>1.06</v>
      </c>
      <c r="J187" s="6"/>
      <c r="K187" s="6"/>
      <c r="L187" s="6"/>
      <c r="M187" s="6"/>
      <c r="N187" s="6"/>
      <c r="O187" s="6"/>
      <c r="P187" s="6"/>
      <c r="Q187" s="6"/>
      <c r="R187" s="6"/>
      <c r="S187" s="6"/>
    </row>
    <row r="188" spans="2:19" x14ac:dyDescent="0.25">
      <c r="B188" s="6">
        <v>175</v>
      </c>
      <c r="C188" s="8" t="s">
        <v>218</v>
      </c>
      <c r="D188" s="6" t="s">
        <v>220</v>
      </c>
      <c r="E188" s="8">
        <v>63</v>
      </c>
      <c r="F188" s="6"/>
      <c r="G188" s="8">
        <v>22</v>
      </c>
      <c r="H188" s="6">
        <v>0.36</v>
      </c>
      <c r="I188" s="6">
        <v>1.06</v>
      </c>
      <c r="J188" s="6"/>
      <c r="K188" s="6"/>
      <c r="L188" s="6"/>
      <c r="M188" s="6"/>
      <c r="N188" s="6"/>
      <c r="O188" s="6"/>
      <c r="P188" s="6"/>
      <c r="Q188" s="6"/>
      <c r="R188" s="6"/>
      <c r="S188" s="6"/>
    </row>
    <row r="189" spans="2:19" x14ac:dyDescent="0.25">
      <c r="B189" s="6">
        <v>176</v>
      </c>
      <c r="C189" s="8" t="s">
        <v>221</v>
      </c>
      <c r="D189" s="6" t="s">
        <v>222</v>
      </c>
      <c r="E189" s="8">
        <v>63</v>
      </c>
      <c r="F189" s="6"/>
      <c r="G189" s="8">
        <v>119</v>
      </c>
      <c r="H189" s="6">
        <v>0.36</v>
      </c>
      <c r="I189" s="6">
        <v>1.06</v>
      </c>
      <c r="J189" s="6"/>
      <c r="K189" s="6"/>
      <c r="L189" s="6"/>
      <c r="M189" s="6"/>
      <c r="N189" s="6"/>
      <c r="O189" s="6"/>
      <c r="P189" s="6"/>
      <c r="Q189" s="6"/>
      <c r="R189" s="6"/>
      <c r="S189" s="6"/>
    </row>
    <row r="190" spans="2:19" x14ac:dyDescent="0.25">
      <c r="B190" s="6">
        <v>177</v>
      </c>
      <c r="C190" s="8" t="s">
        <v>222</v>
      </c>
      <c r="D190" s="6" t="s">
        <v>190</v>
      </c>
      <c r="E190" s="8">
        <v>63</v>
      </c>
      <c r="F190" s="6"/>
      <c r="G190" s="8">
        <v>72</v>
      </c>
      <c r="H190" s="6">
        <v>0.36</v>
      </c>
      <c r="I190" s="6">
        <v>1.06</v>
      </c>
      <c r="J190" s="6"/>
      <c r="K190" s="6"/>
      <c r="L190" s="6"/>
      <c r="M190" s="6"/>
      <c r="N190" s="6"/>
      <c r="O190" s="6"/>
      <c r="P190" s="6"/>
      <c r="Q190" s="6"/>
      <c r="R190" s="6"/>
      <c r="S190" s="6"/>
    </row>
    <row r="191" spans="2:19" x14ac:dyDescent="0.25">
      <c r="B191" s="6">
        <v>178</v>
      </c>
      <c r="C191" s="8" t="s">
        <v>222</v>
      </c>
      <c r="D191" s="6" t="s">
        <v>223</v>
      </c>
      <c r="E191" s="8">
        <v>63</v>
      </c>
      <c r="F191" s="6"/>
      <c r="G191" s="8">
        <v>198</v>
      </c>
      <c r="H191" s="6">
        <v>0.36</v>
      </c>
      <c r="I191" s="6">
        <v>1.06</v>
      </c>
      <c r="J191" s="6"/>
      <c r="K191" s="6"/>
      <c r="L191" s="6"/>
      <c r="M191" s="6"/>
      <c r="N191" s="6"/>
      <c r="O191" s="6"/>
      <c r="P191" s="6"/>
      <c r="Q191" s="6"/>
      <c r="R191" s="6"/>
      <c r="S191" s="6"/>
    </row>
    <row r="192" spans="2:19" x14ac:dyDescent="0.25">
      <c r="B192" s="9"/>
      <c r="C192" s="10"/>
      <c r="D192" s="9"/>
      <c r="E192" s="10"/>
      <c r="F192" s="9"/>
      <c r="G192" s="10">
        <f>SUM(G14:G191)</f>
        <v>20345.899999999983</v>
      </c>
      <c r="H192" s="9"/>
      <c r="I192" s="9"/>
      <c r="J192" s="9"/>
      <c r="K192" s="9"/>
      <c r="L192" s="9"/>
      <c r="M192" s="9"/>
      <c r="N192" s="9"/>
      <c r="O192" s="9"/>
      <c r="P192" s="9"/>
      <c r="Q192" s="9">
        <f>SUM(Q14:Q191)</f>
        <v>2162.2960000000003</v>
      </c>
      <c r="R192" s="9"/>
      <c r="S192" s="9"/>
    </row>
    <row r="193" spans="2:20" x14ac:dyDescent="0.25">
      <c r="B193" s="9"/>
      <c r="C193" s="10"/>
      <c r="D193" s="6"/>
      <c r="E193" s="271" t="s">
        <v>436</v>
      </c>
      <c r="F193" s="272"/>
      <c r="G193" s="272"/>
      <c r="H193" s="9"/>
      <c r="I193" s="9"/>
      <c r="J193" s="9"/>
      <c r="K193" s="9"/>
      <c r="L193" s="9"/>
      <c r="M193" s="9"/>
      <c r="N193" s="9"/>
      <c r="O193" s="9"/>
      <c r="P193" s="9"/>
      <c r="Q193" s="9"/>
      <c r="R193" s="9"/>
      <c r="S193" s="9"/>
    </row>
    <row r="194" spans="2:20" x14ac:dyDescent="0.25">
      <c r="B194" s="9"/>
      <c r="C194" s="10"/>
      <c r="D194" s="6" t="s">
        <v>59</v>
      </c>
      <c r="E194" s="273">
        <v>1074.3</v>
      </c>
      <c r="F194" s="274"/>
      <c r="G194" s="275"/>
      <c r="H194" s="9"/>
      <c r="I194" s="9"/>
      <c r="J194" s="9"/>
      <c r="K194" s="9"/>
      <c r="L194" s="9"/>
      <c r="M194" s="9"/>
      <c r="N194" s="9"/>
      <c r="O194" s="9"/>
      <c r="P194" s="9"/>
      <c r="Q194" s="9"/>
      <c r="R194" s="9"/>
      <c r="S194" s="9"/>
    </row>
    <row r="195" spans="2:20" x14ac:dyDescent="0.25">
      <c r="B195" s="9"/>
      <c r="C195" s="10"/>
      <c r="D195" s="7" t="s">
        <v>37</v>
      </c>
      <c r="E195" s="273">
        <v>893</v>
      </c>
      <c r="F195" s="274"/>
      <c r="G195" s="275"/>
      <c r="H195" s="9"/>
      <c r="I195" s="9"/>
      <c r="J195" s="9"/>
      <c r="K195" s="9"/>
      <c r="L195" s="9"/>
      <c r="M195" s="9"/>
      <c r="N195" s="9"/>
      <c r="O195" s="9"/>
      <c r="P195" s="9"/>
      <c r="Q195" s="9"/>
      <c r="R195" s="9"/>
      <c r="S195" s="9"/>
    </row>
    <row r="196" spans="2:20" x14ac:dyDescent="0.25">
      <c r="B196" s="9"/>
      <c r="C196" s="10"/>
      <c r="D196" s="6" t="s">
        <v>57</v>
      </c>
      <c r="E196" s="273">
        <v>185.97</v>
      </c>
      <c r="F196" s="274"/>
      <c r="G196" s="275"/>
      <c r="H196" s="9"/>
      <c r="I196" s="9"/>
      <c r="J196" s="9"/>
      <c r="K196" s="9"/>
      <c r="L196" s="9"/>
      <c r="M196" s="9"/>
      <c r="N196" s="9"/>
      <c r="O196" s="9"/>
      <c r="P196" s="9"/>
      <c r="Q196" s="9"/>
      <c r="R196" s="9"/>
      <c r="S196" s="9"/>
    </row>
    <row r="197" spans="2:20" x14ac:dyDescent="0.25">
      <c r="B197" s="9"/>
      <c r="C197" s="10"/>
      <c r="D197" s="9"/>
      <c r="E197" s="10"/>
      <c r="F197" s="9"/>
      <c r="G197" s="10"/>
      <c r="H197" s="9"/>
      <c r="I197" s="9"/>
      <c r="J197" s="9"/>
      <c r="K197" s="9"/>
      <c r="L197" s="9"/>
      <c r="M197" s="9"/>
      <c r="N197" s="9"/>
      <c r="O197" s="9"/>
      <c r="P197" s="9"/>
      <c r="Q197" s="9"/>
      <c r="R197" s="9"/>
      <c r="S197" s="9"/>
    </row>
    <row r="198" spans="2:20" ht="23.25" thickBot="1" x14ac:dyDescent="0.3">
      <c r="B198" s="277" t="s">
        <v>224</v>
      </c>
      <c r="C198" s="278"/>
      <c r="D198" s="278"/>
      <c r="E198" s="279"/>
      <c r="F198" s="279"/>
      <c r="G198" s="279"/>
      <c r="H198" s="279"/>
      <c r="I198" s="279"/>
      <c r="J198" s="279"/>
      <c r="K198" s="279"/>
      <c r="L198" s="279"/>
      <c r="M198" s="279"/>
      <c r="N198" s="279"/>
      <c r="O198" s="279"/>
      <c r="P198" s="279"/>
      <c r="Q198" s="279"/>
      <c r="R198" s="280"/>
      <c r="S198" s="11"/>
    </row>
    <row r="199" spans="2:20" ht="16.5" thickBot="1" x14ac:dyDescent="0.3">
      <c r="B199" s="281">
        <v>1</v>
      </c>
      <c r="C199" s="283" t="s">
        <v>225</v>
      </c>
      <c r="D199" s="285" t="s">
        <v>226</v>
      </c>
      <c r="E199" s="287" t="s">
        <v>227</v>
      </c>
      <c r="F199" s="288"/>
      <c r="G199" s="288"/>
      <c r="H199" s="289"/>
      <c r="I199" s="290" t="s">
        <v>228</v>
      </c>
      <c r="J199" s="291"/>
      <c r="K199" s="291"/>
      <c r="L199" s="292"/>
      <c r="M199" s="290" t="s">
        <v>229</v>
      </c>
      <c r="N199" s="291"/>
      <c r="O199" s="291"/>
      <c r="P199" s="292"/>
      <c r="Q199" s="287" t="s">
        <v>230</v>
      </c>
      <c r="R199" s="288"/>
      <c r="S199" s="289"/>
    </row>
    <row r="200" spans="2:20" ht="90.75" thickBot="1" x14ac:dyDescent="0.3">
      <c r="B200" s="282"/>
      <c r="C200" s="284"/>
      <c r="D200" s="286"/>
      <c r="E200" s="12" t="s">
        <v>231</v>
      </c>
      <c r="F200" s="13" t="s">
        <v>232</v>
      </c>
      <c r="G200" s="13" t="s">
        <v>233</v>
      </c>
      <c r="H200" s="14" t="s">
        <v>234</v>
      </c>
      <c r="I200" s="15" t="s">
        <v>226</v>
      </c>
      <c r="J200" s="12" t="s">
        <v>235</v>
      </c>
      <c r="K200" s="13" t="s">
        <v>236</v>
      </c>
      <c r="L200" s="16" t="s">
        <v>237</v>
      </c>
      <c r="M200" s="15" t="s">
        <v>226</v>
      </c>
      <c r="N200" s="12" t="s">
        <v>238</v>
      </c>
      <c r="O200" s="13" t="s">
        <v>239</v>
      </c>
      <c r="P200" s="16" t="s">
        <v>240</v>
      </c>
      <c r="Q200" s="12" t="s">
        <v>241</v>
      </c>
      <c r="R200" s="13" t="s">
        <v>242</v>
      </c>
      <c r="S200" s="16" t="s">
        <v>243</v>
      </c>
    </row>
    <row r="201" spans="2:20" ht="15.75" x14ac:dyDescent="0.25">
      <c r="B201" s="17">
        <v>1.1000000000000001</v>
      </c>
      <c r="C201" s="18" t="s">
        <v>244</v>
      </c>
      <c r="D201" s="19"/>
      <c r="E201" s="19">
        <f>+E219</f>
        <v>16781.499999999996</v>
      </c>
      <c r="F201" s="19">
        <v>3896</v>
      </c>
      <c r="G201" s="43">
        <f>10404+3896</f>
        <v>14300</v>
      </c>
      <c r="H201" s="20">
        <f>+E201-G201</f>
        <v>2481.4999999999964</v>
      </c>
      <c r="I201" s="21"/>
      <c r="J201" s="22">
        <f>+E201</f>
        <v>16781.499999999996</v>
      </c>
      <c r="K201" s="23"/>
      <c r="L201" s="24">
        <f>+J201</f>
        <v>16781.499999999996</v>
      </c>
      <c r="M201" s="19"/>
      <c r="N201" s="25">
        <f>+L201</f>
        <v>16781.499999999996</v>
      </c>
      <c r="O201" s="22"/>
      <c r="P201" s="24">
        <f>+N201</f>
        <v>16781.499999999996</v>
      </c>
      <c r="Q201" s="22"/>
      <c r="R201" s="26"/>
      <c r="S201" s="24"/>
      <c r="T201" s="20">
        <v>3896</v>
      </c>
    </row>
    <row r="202" spans="2:20" ht="15.75" x14ac:dyDescent="0.25">
      <c r="B202" s="17">
        <v>1.2</v>
      </c>
      <c r="C202" s="18" t="s">
        <v>246</v>
      </c>
      <c r="D202" s="19"/>
      <c r="E202" s="19">
        <f>+G219</f>
        <v>150</v>
      </c>
      <c r="F202" s="19"/>
      <c r="G202" s="43">
        <v>50</v>
      </c>
      <c r="H202" s="20">
        <f t="shared" ref="H202:H209" si="8">+E202-G202</f>
        <v>100</v>
      </c>
      <c r="I202" s="21"/>
      <c r="J202" s="44">
        <f t="shared" ref="J202:J209" si="9">+E202</f>
        <v>150</v>
      </c>
      <c r="K202" s="28"/>
      <c r="L202" s="24">
        <f t="shared" ref="L202:L209" si="10">+J202</f>
        <v>150</v>
      </c>
      <c r="M202" s="19"/>
      <c r="N202" s="25">
        <f t="shared" ref="N202:N209" si="11">+L202</f>
        <v>150</v>
      </c>
      <c r="O202" s="27"/>
      <c r="P202" s="24">
        <f t="shared" ref="P202:P209" si="12">+N202</f>
        <v>150</v>
      </c>
      <c r="Q202" s="27"/>
      <c r="R202" s="29"/>
      <c r="S202" s="30"/>
      <c r="T202" s="20"/>
    </row>
    <row r="203" spans="2:20" ht="15.75" x14ac:dyDescent="0.25">
      <c r="B203" s="17">
        <v>1.3</v>
      </c>
      <c r="C203" s="18" t="s">
        <v>247</v>
      </c>
      <c r="D203" s="19"/>
      <c r="E203" s="19">
        <f>+H219</f>
        <v>60.3</v>
      </c>
      <c r="F203" s="19"/>
      <c r="G203" s="43">
        <v>0</v>
      </c>
      <c r="H203" s="20">
        <f t="shared" si="8"/>
        <v>60.3</v>
      </c>
      <c r="I203" s="21"/>
      <c r="J203" s="44">
        <f t="shared" si="9"/>
        <v>60.3</v>
      </c>
      <c r="K203" s="28"/>
      <c r="L203" s="24">
        <f t="shared" si="10"/>
        <v>60.3</v>
      </c>
      <c r="M203" s="19"/>
      <c r="N203" s="25">
        <f t="shared" si="11"/>
        <v>60.3</v>
      </c>
      <c r="O203" s="27"/>
      <c r="P203" s="24">
        <f t="shared" si="12"/>
        <v>60.3</v>
      </c>
      <c r="Q203" s="27"/>
      <c r="R203" s="29"/>
      <c r="S203" s="30"/>
      <c r="T203" s="20"/>
    </row>
    <row r="204" spans="2:20" ht="15.75" x14ac:dyDescent="0.25">
      <c r="B204" s="17">
        <v>1.4</v>
      </c>
      <c r="C204" s="18" t="s">
        <v>248</v>
      </c>
      <c r="D204" s="19"/>
      <c r="E204" s="19">
        <f>+I219</f>
        <v>311.10000000000002</v>
      </c>
      <c r="F204" s="19"/>
      <c r="G204" s="43">
        <v>300</v>
      </c>
      <c r="H204" s="20">
        <f t="shared" si="8"/>
        <v>11.100000000000023</v>
      </c>
      <c r="I204" s="21"/>
      <c r="J204" s="44">
        <f t="shared" si="9"/>
        <v>311.10000000000002</v>
      </c>
      <c r="K204" s="28"/>
      <c r="L204" s="24">
        <f t="shared" si="10"/>
        <v>311.10000000000002</v>
      </c>
      <c r="M204" s="19"/>
      <c r="N204" s="25">
        <f t="shared" si="11"/>
        <v>311.10000000000002</v>
      </c>
      <c r="O204" s="27"/>
      <c r="P204" s="24">
        <f t="shared" si="12"/>
        <v>311.10000000000002</v>
      </c>
      <c r="Q204" s="27"/>
      <c r="R204" s="29"/>
      <c r="S204" s="30"/>
      <c r="T204" s="20"/>
    </row>
    <row r="205" spans="2:20" ht="15.75" x14ac:dyDescent="0.25">
      <c r="B205" s="17">
        <v>1.5</v>
      </c>
      <c r="C205" s="18" t="s">
        <v>249</v>
      </c>
      <c r="D205" s="19"/>
      <c r="E205" s="19">
        <f>+J219</f>
        <v>388.7</v>
      </c>
      <c r="F205" s="19"/>
      <c r="G205" s="43">
        <v>201</v>
      </c>
      <c r="H205" s="20">
        <f t="shared" si="8"/>
        <v>187.7</v>
      </c>
      <c r="I205" s="21"/>
      <c r="J205" s="44">
        <f t="shared" si="9"/>
        <v>388.7</v>
      </c>
      <c r="K205" s="28"/>
      <c r="L205" s="24">
        <f t="shared" si="10"/>
        <v>388.7</v>
      </c>
      <c r="M205" s="19"/>
      <c r="N205" s="25">
        <f t="shared" si="11"/>
        <v>388.7</v>
      </c>
      <c r="O205" s="27"/>
      <c r="P205" s="24">
        <f t="shared" si="12"/>
        <v>388.7</v>
      </c>
      <c r="Q205" s="27"/>
      <c r="R205" s="29"/>
      <c r="S205" s="30"/>
      <c r="T205" s="20"/>
    </row>
    <row r="206" spans="2:20" ht="15.75" x14ac:dyDescent="0.25">
      <c r="B206" s="17">
        <v>1.6</v>
      </c>
      <c r="C206" s="18" t="s">
        <v>250</v>
      </c>
      <c r="D206" s="19"/>
      <c r="E206" s="19">
        <f>+K219</f>
        <v>579.29999999999995</v>
      </c>
      <c r="F206" s="19"/>
      <c r="G206" s="43">
        <v>196</v>
      </c>
      <c r="H206" s="20">
        <f t="shared" si="8"/>
        <v>383.29999999999995</v>
      </c>
      <c r="I206" s="21"/>
      <c r="J206" s="44">
        <f t="shared" si="9"/>
        <v>579.29999999999995</v>
      </c>
      <c r="K206" s="28"/>
      <c r="L206" s="24">
        <f t="shared" si="10"/>
        <v>579.29999999999995</v>
      </c>
      <c r="M206" s="19"/>
      <c r="N206" s="25">
        <f t="shared" si="11"/>
        <v>579.29999999999995</v>
      </c>
      <c r="O206" s="27"/>
      <c r="P206" s="24">
        <f t="shared" si="12"/>
        <v>579.29999999999995</v>
      </c>
      <c r="Q206" s="27"/>
      <c r="R206" s="29"/>
      <c r="S206" s="30"/>
      <c r="T206" s="20"/>
    </row>
    <row r="207" spans="2:20" ht="15.75" x14ac:dyDescent="0.25">
      <c r="B207" s="17">
        <v>1.7</v>
      </c>
      <c r="C207" s="18" t="s">
        <v>251</v>
      </c>
      <c r="D207" s="19"/>
      <c r="E207" s="19">
        <f>+L219</f>
        <v>565</v>
      </c>
      <c r="F207" s="19"/>
      <c r="G207" s="43">
        <v>205</v>
      </c>
      <c r="H207" s="20">
        <f t="shared" si="8"/>
        <v>360</v>
      </c>
      <c r="I207" s="21"/>
      <c r="J207" s="44">
        <f t="shared" si="9"/>
        <v>565</v>
      </c>
      <c r="K207" s="28"/>
      <c r="L207" s="24">
        <f t="shared" si="10"/>
        <v>565</v>
      </c>
      <c r="M207" s="19"/>
      <c r="N207" s="25">
        <f t="shared" si="11"/>
        <v>565</v>
      </c>
      <c r="O207" s="27"/>
      <c r="P207" s="24">
        <f t="shared" si="12"/>
        <v>565</v>
      </c>
      <c r="Q207" s="27"/>
      <c r="R207" s="29"/>
      <c r="S207" s="30"/>
      <c r="T207" s="20"/>
    </row>
    <row r="208" spans="2:20" ht="15.75" x14ac:dyDescent="0.25">
      <c r="B208" s="17">
        <v>1.8</v>
      </c>
      <c r="C208" s="18" t="s">
        <v>252</v>
      </c>
      <c r="D208" s="19"/>
      <c r="E208" s="19"/>
      <c r="F208" s="19"/>
      <c r="G208" s="43"/>
      <c r="H208" s="20">
        <f t="shared" si="8"/>
        <v>0</v>
      </c>
      <c r="I208" s="31"/>
      <c r="J208" s="44">
        <f t="shared" si="9"/>
        <v>0</v>
      </c>
      <c r="K208" s="29"/>
      <c r="L208" s="24">
        <f t="shared" si="10"/>
        <v>0</v>
      </c>
      <c r="M208" s="31"/>
      <c r="N208" s="25">
        <f t="shared" si="11"/>
        <v>0</v>
      </c>
      <c r="O208" s="29"/>
      <c r="P208" s="24">
        <f t="shared" si="12"/>
        <v>0</v>
      </c>
      <c r="Q208" s="27"/>
      <c r="R208" s="29"/>
      <c r="S208" s="30"/>
      <c r="T208" s="20"/>
    </row>
    <row r="209" spans="2:20" ht="15.75" x14ac:dyDescent="0.25">
      <c r="B209" s="17">
        <v>1.9</v>
      </c>
      <c r="C209" s="18" t="s">
        <v>253</v>
      </c>
      <c r="D209" s="32"/>
      <c r="E209" s="33">
        <f>+M219</f>
        <v>1510</v>
      </c>
      <c r="F209" s="19"/>
      <c r="G209" s="45">
        <v>1357</v>
      </c>
      <c r="H209" s="20">
        <f t="shared" si="8"/>
        <v>153</v>
      </c>
      <c r="I209" s="31"/>
      <c r="J209" s="44">
        <f t="shared" si="9"/>
        <v>1510</v>
      </c>
      <c r="K209" s="29"/>
      <c r="L209" s="24">
        <f t="shared" si="10"/>
        <v>1510</v>
      </c>
      <c r="M209" s="31"/>
      <c r="N209" s="25">
        <f t="shared" si="11"/>
        <v>1510</v>
      </c>
      <c r="O209" s="29"/>
      <c r="P209" s="24">
        <f t="shared" si="12"/>
        <v>1510</v>
      </c>
      <c r="Q209" s="27"/>
      <c r="R209" s="29"/>
      <c r="S209" s="30"/>
      <c r="T209" s="20"/>
    </row>
    <row r="210" spans="2:20" ht="19.5" thickBot="1" x14ac:dyDescent="0.3">
      <c r="B210" s="269" t="s">
        <v>254</v>
      </c>
      <c r="C210" s="270"/>
      <c r="D210" s="34"/>
      <c r="E210" s="35">
        <f>SUM(E201:E209)</f>
        <v>20345.899999999994</v>
      </c>
      <c r="F210" s="35">
        <v>3896</v>
      </c>
      <c r="G210" s="35" t="s">
        <v>245</v>
      </c>
      <c r="H210" s="35">
        <f>SUM(H201:H209)</f>
        <v>3736.899999999996</v>
      </c>
      <c r="I210" s="36"/>
      <c r="J210" s="42">
        <f>SUM(J201:J209)</f>
        <v>20345.899999999994</v>
      </c>
      <c r="K210" s="38"/>
      <c r="L210" s="39">
        <f>SUM(L201:L209)</f>
        <v>20345.899999999994</v>
      </c>
      <c r="M210" s="36"/>
      <c r="N210" s="36">
        <f>SUM(N201:N209)</f>
        <v>20345.899999999994</v>
      </c>
      <c r="O210" s="38"/>
      <c r="P210" s="39">
        <f>SUM(P201:P209)</f>
        <v>20345.899999999994</v>
      </c>
      <c r="Q210" s="37"/>
      <c r="R210" s="38"/>
      <c r="S210" s="39"/>
      <c r="T210" s="35">
        <v>3896</v>
      </c>
    </row>
    <row r="211" spans="2:20" x14ac:dyDescent="0.25">
      <c r="B211" s="40"/>
      <c r="C211" s="40"/>
      <c r="D211" s="41"/>
      <c r="E211" s="41"/>
      <c r="F211" s="41"/>
      <c r="G211" s="41"/>
      <c r="H211" s="41"/>
      <c r="I211" s="41"/>
      <c r="J211" s="41"/>
      <c r="K211" s="41"/>
      <c r="L211" s="41"/>
      <c r="M211" s="41"/>
      <c r="N211" s="41"/>
      <c r="O211" s="41"/>
      <c r="P211" s="41"/>
      <c r="Q211" s="41"/>
      <c r="R211" s="41"/>
      <c r="S211" s="11"/>
    </row>
    <row r="212" spans="2:20" x14ac:dyDescent="0.25">
      <c r="B212" s="40"/>
      <c r="C212" s="40"/>
      <c r="D212" s="41"/>
      <c r="E212" s="41"/>
      <c r="F212" s="41"/>
      <c r="G212" s="41"/>
      <c r="H212" s="41" t="s">
        <v>255</v>
      </c>
      <c r="I212" s="41"/>
      <c r="J212" s="41"/>
      <c r="K212" s="41"/>
      <c r="L212" s="41"/>
      <c r="M212" s="41"/>
      <c r="N212" s="41"/>
      <c r="O212" s="41"/>
      <c r="P212" s="41"/>
      <c r="Q212" s="41"/>
      <c r="R212" s="41"/>
      <c r="S212" s="11"/>
    </row>
    <row r="213" spans="2:20" x14ac:dyDescent="0.25">
      <c r="B213" s="276" t="s">
        <v>256</v>
      </c>
      <c r="C213" s="276"/>
      <c r="D213" s="276"/>
      <c r="E213" s="276"/>
      <c r="F213" s="276"/>
      <c r="G213" s="276"/>
      <c r="H213" s="276"/>
      <c r="I213" s="276"/>
      <c r="J213" s="276"/>
      <c r="K213" s="276"/>
      <c r="L213" s="276"/>
      <c r="M213" s="276"/>
      <c r="N213" s="276"/>
      <c r="O213" s="276"/>
      <c r="P213" s="276"/>
      <c r="Q213" s="276"/>
      <c r="R213" s="276"/>
      <c r="S213" s="11"/>
    </row>
    <row r="214" spans="2:20" x14ac:dyDescent="0.25">
      <c r="B214" s="9"/>
      <c r="C214" s="10"/>
      <c r="D214" s="9"/>
      <c r="E214" s="10"/>
      <c r="F214" s="9"/>
      <c r="G214" s="10"/>
      <c r="H214" s="9"/>
      <c r="I214" s="9"/>
      <c r="J214" s="9"/>
      <c r="K214" s="9"/>
      <c r="L214" s="9"/>
      <c r="M214" s="9"/>
      <c r="N214" s="9"/>
      <c r="O214" s="9"/>
      <c r="P214" s="9"/>
      <c r="Q214" s="9"/>
      <c r="R214" s="9"/>
      <c r="S214" s="9"/>
    </row>
    <row r="215" spans="2:20" x14ac:dyDescent="0.25">
      <c r="B215" s="9"/>
      <c r="C215" s="10"/>
      <c r="D215" s="9"/>
      <c r="E215" s="10"/>
      <c r="F215" s="9"/>
      <c r="G215" s="10"/>
      <c r="H215" s="9"/>
      <c r="I215" s="9"/>
      <c r="J215" s="9"/>
      <c r="K215" s="9"/>
      <c r="L215" s="9"/>
      <c r="M215" s="9"/>
      <c r="N215" s="9"/>
      <c r="O215" s="9"/>
      <c r="P215" s="9"/>
      <c r="Q215" s="9"/>
      <c r="R215" s="9"/>
      <c r="S215" s="9"/>
    </row>
    <row r="216" spans="2:20" x14ac:dyDescent="0.25">
      <c r="B216" s="9"/>
      <c r="C216" s="10"/>
      <c r="D216" s="9"/>
      <c r="E216" s="10"/>
      <c r="F216" s="9"/>
      <c r="G216" s="10"/>
      <c r="H216" s="10"/>
      <c r="I216" s="10"/>
      <c r="J216" s="10"/>
      <c r="K216" s="10"/>
      <c r="L216" s="10"/>
      <c r="M216" s="10"/>
      <c r="N216" s="10"/>
      <c r="O216" s="9"/>
      <c r="P216" s="9"/>
      <c r="Q216" s="9"/>
      <c r="R216" s="9"/>
      <c r="S216" s="9"/>
    </row>
    <row r="218" spans="2:20" x14ac:dyDescent="0.25">
      <c r="E218" s="1">
        <v>63</v>
      </c>
      <c r="G218" s="1">
        <v>75</v>
      </c>
      <c r="H218" s="1">
        <v>90</v>
      </c>
      <c r="I218" s="1">
        <v>110</v>
      </c>
      <c r="J218" s="1">
        <v>125</v>
      </c>
      <c r="K218" s="1">
        <v>140</v>
      </c>
      <c r="L218" s="1">
        <v>160</v>
      </c>
      <c r="M218" s="1">
        <v>200</v>
      </c>
    </row>
    <row r="219" spans="2:20" x14ac:dyDescent="0.25">
      <c r="E219" s="1">
        <f>+SUMIF($E$14:$E$191,E218,$G$14:$G$191)</f>
        <v>16781.499999999996</v>
      </c>
      <c r="F219" s="1">
        <f t="shared" ref="F219:M219" si="13">+SUMIF($E$14:$E$191,F218,$G$14:$G$191)</f>
        <v>0</v>
      </c>
      <c r="G219" s="1">
        <f t="shared" si="13"/>
        <v>150</v>
      </c>
      <c r="H219" s="1">
        <f t="shared" si="13"/>
        <v>60.3</v>
      </c>
      <c r="I219" s="1">
        <f t="shared" si="13"/>
        <v>311.10000000000002</v>
      </c>
      <c r="J219" s="1">
        <f t="shared" si="13"/>
        <v>388.7</v>
      </c>
      <c r="K219" s="1">
        <f t="shared" si="13"/>
        <v>579.29999999999995</v>
      </c>
      <c r="L219" s="1">
        <f t="shared" si="13"/>
        <v>565</v>
      </c>
      <c r="M219" s="1">
        <f t="shared" si="13"/>
        <v>1510</v>
      </c>
      <c r="N219" s="1">
        <f>+SUM(E219:M219)</f>
        <v>20345.899999999994</v>
      </c>
    </row>
  </sheetData>
  <autoFilter ref="B13:S196"/>
  <mergeCells count="29">
    <mergeCell ref="B213:R213"/>
    <mergeCell ref="B198:R198"/>
    <mergeCell ref="B199:B200"/>
    <mergeCell ref="C199:C200"/>
    <mergeCell ref="D199:D200"/>
    <mergeCell ref="E199:H199"/>
    <mergeCell ref="I199:L199"/>
    <mergeCell ref="M199:P199"/>
    <mergeCell ref="Q199:S199"/>
    <mergeCell ref="B12:C12"/>
    <mergeCell ref="D12:G12"/>
    <mergeCell ref="B210:C210"/>
    <mergeCell ref="B9:C9"/>
    <mergeCell ref="D9:G9"/>
    <mergeCell ref="B10:C10"/>
    <mergeCell ref="D10:G10"/>
    <mergeCell ref="B11:C11"/>
    <mergeCell ref="D11:G11"/>
    <mergeCell ref="E193:G193"/>
    <mergeCell ref="E194:G194"/>
    <mergeCell ref="E195:G195"/>
    <mergeCell ref="E196:G196"/>
    <mergeCell ref="B8:C8"/>
    <mergeCell ref="D8:G8"/>
    <mergeCell ref="B3:S3"/>
    <mergeCell ref="B4:S4"/>
    <mergeCell ref="B5:S5"/>
    <mergeCell ref="B6:S6"/>
    <mergeCell ref="B7:P7"/>
  </mergeCells>
  <pageMargins left="0.70866141732283472" right="0.70866141732283472" top="0.35433070866141736" bottom="0.55118110236220474"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147" zoomScaleNormal="100" workbookViewId="0">
      <selection sqref="A1:J159"/>
    </sheetView>
  </sheetViews>
  <sheetFormatPr defaultRowHeight="15" x14ac:dyDescent="0.25"/>
  <cols>
    <col min="1" max="1" width="8.7109375" style="11" customWidth="1"/>
    <col min="2" max="2" width="53.42578125" style="11" customWidth="1"/>
    <col min="3" max="3" width="6.5703125" style="11" customWidth="1"/>
    <col min="4" max="4" width="15.42578125" style="173" customWidth="1"/>
    <col min="5" max="5" width="18.42578125" style="173" customWidth="1"/>
    <col min="6" max="7" width="16.28515625" style="173" customWidth="1"/>
    <col min="8" max="8" width="15.7109375" style="173" customWidth="1"/>
    <col min="9" max="9" width="15" style="174" hidden="1" customWidth="1"/>
    <col min="10" max="10" width="10.42578125" style="11" customWidth="1"/>
    <col min="11" max="11" width="12.5703125" style="175" hidden="1" customWidth="1"/>
    <col min="12" max="12" width="9.28515625" style="176" hidden="1" customWidth="1"/>
    <col min="13" max="13" width="11.140625" style="176" hidden="1" customWidth="1"/>
    <col min="14" max="14" width="7.5703125" style="177" hidden="1" customWidth="1"/>
    <col min="15" max="15" width="15.28515625" style="178" hidden="1" customWidth="1"/>
    <col min="16" max="16" width="12" style="11" hidden="1" customWidth="1"/>
    <col min="17" max="17" width="14" style="179" hidden="1" customWidth="1"/>
    <col min="18" max="16384" width="9.140625" style="11"/>
  </cols>
  <sheetData>
    <row r="1" spans="1:20" s="52" customFormat="1" ht="22.5" customHeight="1" x14ac:dyDescent="0.25">
      <c r="A1" s="297" t="s">
        <v>257</v>
      </c>
      <c r="B1" s="297"/>
      <c r="C1" s="297"/>
      <c r="D1" s="297"/>
      <c r="E1" s="297"/>
      <c r="F1" s="297"/>
      <c r="G1" s="297"/>
      <c r="H1" s="297"/>
      <c r="I1" s="297"/>
      <c r="J1" s="297"/>
      <c r="K1" s="46"/>
      <c r="L1" s="47"/>
      <c r="M1" s="47" t="s">
        <v>258</v>
      </c>
      <c r="N1" s="48"/>
      <c r="O1" s="49"/>
      <c r="P1" s="50"/>
      <c r="Q1" s="51"/>
      <c r="R1" s="50"/>
      <c r="S1" s="50"/>
    </row>
    <row r="2" spans="1:20" s="52" customFormat="1" ht="18.75" customHeight="1" x14ac:dyDescent="0.25">
      <c r="A2" s="298" t="s">
        <v>259</v>
      </c>
      <c r="B2" s="298"/>
      <c r="C2" s="298"/>
      <c r="D2" s="298"/>
      <c r="E2" s="298"/>
      <c r="F2" s="298"/>
      <c r="G2" s="298"/>
      <c r="H2" s="298"/>
      <c r="I2" s="298"/>
      <c r="J2" s="298"/>
      <c r="K2" s="53"/>
      <c r="L2" s="54"/>
      <c r="M2" s="54"/>
      <c r="N2" s="55"/>
      <c r="O2" s="56"/>
      <c r="P2" s="57"/>
      <c r="Q2" s="58"/>
      <c r="R2" s="57"/>
      <c r="S2" s="57"/>
    </row>
    <row r="3" spans="1:20" s="52" customFormat="1" ht="21.75" customHeight="1" x14ac:dyDescent="0.25">
      <c r="A3" s="298" t="s">
        <v>260</v>
      </c>
      <c r="B3" s="298"/>
      <c r="C3" s="298"/>
      <c r="D3" s="298"/>
      <c r="E3" s="298"/>
      <c r="F3" s="298"/>
      <c r="G3" s="298"/>
      <c r="H3" s="298"/>
      <c r="I3" s="298"/>
      <c r="J3" s="298"/>
      <c r="K3" s="59"/>
      <c r="L3" s="60"/>
      <c r="M3" s="54"/>
      <c r="N3" s="55"/>
      <c r="O3" s="56"/>
      <c r="P3" s="57"/>
      <c r="Q3" s="58"/>
      <c r="R3" s="57"/>
      <c r="S3" s="57"/>
    </row>
    <row r="4" spans="1:20" s="52" customFormat="1" ht="27.75" customHeight="1" x14ac:dyDescent="0.25">
      <c r="A4" s="61"/>
      <c r="B4" s="62" t="s">
        <v>261</v>
      </c>
      <c r="C4" s="63"/>
      <c r="D4" s="64" t="s">
        <v>262</v>
      </c>
      <c r="E4" s="65" t="s">
        <v>435</v>
      </c>
      <c r="F4" s="64" t="s">
        <v>263</v>
      </c>
      <c r="G4" s="299" t="s">
        <v>264</v>
      </c>
      <c r="H4" s="300"/>
      <c r="I4" s="300"/>
      <c r="J4" s="301"/>
      <c r="K4" s="66"/>
      <c r="L4" s="60"/>
      <c r="M4" s="54"/>
      <c r="N4" s="55"/>
      <c r="O4" s="56"/>
      <c r="P4" s="57"/>
      <c r="Q4" s="58"/>
      <c r="R4" s="57"/>
      <c r="S4" s="57"/>
    </row>
    <row r="5" spans="1:20" s="52" customFormat="1" ht="27.75" customHeight="1" x14ac:dyDescent="0.25">
      <c r="A5" s="61"/>
      <c r="B5" s="62" t="s">
        <v>265</v>
      </c>
      <c r="C5" s="67"/>
      <c r="D5" s="64" t="s">
        <v>266</v>
      </c>
      <c r="E5" s="68"/>
      <c r="F5" s="64" t="s">
        <v>267</v>
      </c>
      <c r="G5" s="299" t="s">
        <v>268</v>
      </c>
      <c r="H5" s="300"/>
      <c r="I5" s="300"/>
      <c r="J5" s="301"/>
      <c r="K5" s="66"/>
      <c r="L5" s="60"/>
      <c r="M5" s="54"/>
      <c r="N5" s="54"/>
      <c r="O5" s="56"/>
      <c r="P5" s="57"/>
      <c r="Q5" s="58"/>
      <c r="R5" s="57"/>
      <c r="S5" s="57"/>
    </row>
    <row r="6" spans="1:20" s="71" customFormat="1" ht="15" customHeight="1" x14ac:dyDescent="0.2">
      <c r="A6" s="302" t="s">
        <v>269</v>
      </c>
      <c r="B6" s="303" t="s">
        <v>270</v>
      </c>
      <c r="C6" s="304" t="s">
        <v>271</v>
      </c>
      <c r="D6" s="69"/>
      <c r="E6" s="302"/>
      <c r="F6" s="302"/>
      <c r="G6" s="302"/>
      <c r="H6" s="306" t="s">
        <v>272</v>
      </c>
      <c r="I6" s="70" t="s">
        <v>273</v>
      </c>
      <c r="J6" s="293" t="s">
        <v>274</v>
      </c>
      <c r="K6" s="294" t="s">
        <v>275</v>
      </c>
      <c r="L6" s="295"/>
      <c r="M6" s="295"/>
      <c r="N6" s="295"/>
      <c r="O6" s="295"/>
      <c r="Q6" s="72"/>
    </row>
    <row r="7" spans="1:20" s="71" customFormat="1" ht="42" customHeight="1" x14ac:dyDescent="0.2">
      <c r="A7" s="302"/>
      <c r="B7" s="303"/>
      <c r="C7" s="305"/>
      <c r="D7" s="73" t="s">
        <v>276</v>
      </c>
      <c r="E7" s="73" t="s">
        <v>277</v>
      </c>
      <c r="F7" s="73" t="s">
        <v>278</v>
      </c>
      <c r="G7" s="74" t="s">
        <v>279</v>
      </c>
      <c r="H7" s="307"/>
      <c r="I7" s="75"/>
      <c r="J7" s="293"/>
      <c r="K7" s="76" t="s">
        <v>280</v>
      </c>
      <c r="L7" s="76" t="s">
        <v>280</v>
      </c>
      <c r="M7" s="77" t="s">
        <v>280</v>
      </c>
      <c r="N7" s="78" t="s">
        <v>280</v>
      </c>
      <c r="O7" s="79" t="s">
        <v>281</v>
      </c>
      <c r="Q7" s="80" t="s">
        <v>282</v>
      </c>
    </row>
    <row r="8" spans="1:20" s="91" customFormat="1" ht="14.25" x14ac:dyDescent="0.2">
      <c r="A8" s="81" t="s">
        <v>283</v>
      </c>
      <c r="B8" s="82" t="s">
        <v>284</v>
      </c>
      <c r="C8" s="82"/>
      <c r="D8" s="83"/>
      <c r="E8" s="83"/>
      <c r="F8" s="83"/>
      <c r="G8" s="84"/>
      <c r="H8" s="83"/>
      <c r="I8" s="85"/>
      <c r="J8" s="86"/>
      <c r="K8" s="87" t="s">
        <v>285</v>
      </c>
      <c r="L8" s="87" t="s">
        <v>285</v>
      </c>
      <c r="M8" s="88" t="s">
        <v>285</v>
      </c>
      <c r="N8" s="89" t="s">
        <v>285</v>
      </c>
      <c r="O8" s="90"/>
      <c r="Q8" s="92"/>
    </row>
    <row r="9" spans="1:20" s="104" customFormat="1" ht="26.25" customHeight="1" x14ac:dyDescent="0.2">
      <c r="A9" s="93">
        <v>1</v>
      </c>
      <c r="B9" s="94" t="s">
        <v>286</v>
      </c>
      <c r="C9" s="95" t="s">
        <v>287</v>
      </c>
      <c r="D9" s="96">
        <f>3450+3125</f>
        <v>6575</v>
      </c>
      <c r="E9" s="96">
        <f>+[170]barhupur!G97</f>
        <v>3896</v>
      </c>
      <c r="F9" s="96">
        <f>+E9</f>
        <v>3896</v>
      </c>
      <c r="G9" s="97">
        <f>+T9</f>
        <v>2481.4999999999964</v>
      </c>
      <c r="H9" s="96"/>
      <c r="I9" s="98">
        <v>4474</v>
      </c>
      <c r="J9" s="99"/>
      <c r="K9" s="100"/>
      <c r="L9" s="101"/>
      <c r="M9" s="96"/>
      <c r="N9" s="102"/>
      <c r="O9" s="103">
        <f t="shared" ref="O9:O18" si="0">SUM(K9:N9)</f>
        <v>0</v>
      </c>
      <c r="P9" s="104">
        <f>+VLOOKUP(B9,'[171]m codes'!$A:$B,2,0)</f>
        <v>1200000251</v>
      </c>
      <c r="Q9" s="105">
        <f>+O9-F9</f>
        <v>-3896</v>
      </c>
      <c r="R9" s="106"/>
      <c r="T9" s="106">
        <v>2481.4999999999964</v>
      </c>
    </row>
    <row r="10" spans="1:20" s="104" customFormat="1" ht="26.25" customHeight="1" x14ac:dyDescent="0.2">
      <c r="A10" s="93">
        <f>+A9+1</f>
        <v>2</v>
      </c>
      <c r="B10" s="94" t="s">
        <v>288</v>
      </c>
      <c r="C10" s="95" t="s">
        <v>287</v>
      </c>
      <c r="D10" s="96"/>
      <c r="E10" s="96"/>
      <c r="F10" s="96"/>
      <c r="G10" s="97">
        <f t="shared" ref="G10:G15" si="1">+T10</f>
        <v>100</v>
      </c>
      <c r="H10" s="96"/>
      <c r="I10" s="98"/>
      <c r="J10" s="99"/>
      <c r="K10" s="100"/>
      <c r="L10" s="101"/>
      <c r="M10" s="96"/>
      <c r="N10" s="102"/>
      <c r="O10" s="103">
        <f t="shared" si="0"/>
        <v>0</v>
      </c>
      <c r="P10" s="104">
        <f>+VLOOKUP(B10,'[171]m codes'!$A:$B,2,0)</f>
        <v>1200000332</v>
      </c>
      <c r="Q10" s="105">
        <f>+O10-F10</f>
        <v>0</v>
      </c>
      <c r="R10" s="106"/>
      <c r="T10" s="106">
        <v>100</v>
      </c>
    </row>
    <row r="11" spans="1:20" s="104" customFormat="1" ht="26.25" customHeight="1" x14ac:dyDescent="0.2">
      <c r="A11" s="93">
        <f t="shared" ref="A11:A18" si="2">+A10+1</f>
        <v>3</v>
      </c>
      <c r="B11" s="94" t="s">
        <v>289</v>
      </c>
      <c r="C11" s="95" t="s">
        <v>287</v>
      </c>
      <c r="D11" s="96"/>
      <c r="E11" s="96"/>
      <c r="F11" s="96"/>
      <c r="G11" s="97">
        <f t="shared" si="1"/>
        <v>60.3</v>
      </c>
      <c r="H11" s="96"/>
      <c r="I11" s="98"/>
      <c r="J11" s="99"/>
      <c r="K11" s="100"/>
      <c r="L11" s="101"/>
      <c r="M11" s="96"/>
      <c r="N11" s="102"/>
      <c r="O11" s="103">
        <f t="shared" si="0"/>
        <v>0</v>
      </c>
      <c r="P11" s="104">
        <f>+VLOOKUP(B11,'[171]m codes'!$A:$B,2,0)</f>
        <v>1200000333</v>
      </c>
      <c r="Q11" s="105">
        <f t="shared" ref="Q11:Q18" si="3">+O11-F11</f>
        <v>0</v>
      </c>
      <c r="R11" s="106"/>
      <c r="T11" s="106">
        <v>60.3</v>
      </c>
    </row>
    <row r="12" spans="1:20" s="104" customFormat="1" ht="26.25" customHeight="1" x14ac:dyDescent="0.2">
      <c r="A12" s="93">
        <f t="shared" si="2"/>
        <v>4</v>
      </c>
      <c r="B12" s="94" t="s">
        <v>290</v>
      </c>
      <c r="C12" s="95" t="s">
        <v>287</v>
      </c>
      <c r="D12" s="96"/>
      <c r="E12" s="96"/>
      <c r="F12" s="96"/>
      <c r="G12" s="97">
        <f t="shared" si="1"/>
        <v>11.100000000000023</v>
      </c>
      <c r="H12" s="96"/>
      <c r="I12" s="98"/>
      <c r="J12" s="99"/>
      <c r="K12" s="100"/>
      <c r="L12" s="101"/>
      <c r="M12" s="96"/>
      <c r="N12" s="102"/>
      <c r="O12" s="103">
        <f t="shared" si="0"/>
        <v>0</v>
      </c>
      <c r="P12" s="104">
        <f>+VLOOKUP(B12,'[171]m codes'!$A:$B,2,0)</f>
        <v>1200000334</v>
      </c>
      <c r="Q12" s="105">
        <f t="shared" si="3"/>
        <v>0</v>
      </c>
      <c r="R12" s="106"/>
      <c r="T12" s="106">
        <v>11.100000000000023</v>
      </c>
    </row>
    <row r="13" spans="1:20" s="104" customFormat="1" ht="26.25" customHeight="1" x14ac:dyDescent="0.2">
      <c r="A13" s="93">
        <f t="shared" si="2"/>
        <v>5</v>
      </c>
      <c r="B13" s="94" t="s">
        <v>291</v>
      </c>
      <c r="C13" s="95" t="s">
        <v>287</v>
      </c>
      <c r="D13" s="96">
        <v>252</v>
      </c>
      <c r="E13" s="96"/>
      <c r="F13" s="96"/>
      <c r="G13" s="97">
        <f t="shared" si="1"/>
        <v>187.7</v>
      </c>
      <c r="H13" s="96"/>
      <c r="I13" s="98"/>
      <c r="J13" s="99"/>
      <c r="K13" s="100"/>
      <c r="L13" s="101"/>
      <c r="M13" s="96"/>
      <c r="N13" s="102"/>
      <c r="O13" s="103">
        <f t="shared" si="0"/>
        <v>0</v>
      </c>
      <c r="P13" s="104">
        <f>+VLOOKUP(B13,'[171]m codes'!$A:$B,2,0)</f>
        <v>1200000252</v>
      </c>
      <c r="Q13" s="105">
        <f t="shared" si="3"/>
        <v>0</v>
      </c>
      <c r="R13" s="106"/>
      <c r="T13" s="106">
        <v>187.7</v>
      </c>
    </row>
    <row r="14" spans="1:20" s="104" customFormat="1" ht="26.25" customHeight="1" x14ac:dyDescent="0.2">
      <c r="A14" s="93">
        <f t="shared" si="2"/>
        <v>6</v>
      </c>
      <c r="B14" s="94" t="s">
        <v>292</v>
      </c>
      <c r="C14" s="95" t="s">
        <v>287</v>
      </c>
      <c r="D14" s="96">
        <v>498</v>
      </c>
      <c r="E14" s="96"/>
      <c r="F14" s="96"/>
      <c r="G14" s="97">
        <f t="shared" si="1"/>
        <v>383.29999999999995</v>
      </c>
      <c r="H14" s="96"/>
      <c r="I14" s="98"/>
      <c r="J14" s="99"/>
      <c r="K14" s="100"/>
      <c r="L14" s="101"/>
      <c r="M14" s="96"/>
      <c r="N14" s="102"/>
      <c r="O14" s="103">
        <f t="shared" si="0"/>
        <v>0</v>
      </c>
      <c r="P14" s="104">
        <f>+VLOOKUP(B14,'[171]m codes'!$A:$B,2,0)</f>
        <v>1200000253</v>
      </c>
      <c r="Q14" s="105">
        <f t="shared" si="3"/>
        <v>0</v>
      </c>
      <c r="R14" s="106"/>
      <c r="T14" s="106">
        <v>383.29999999999995</v>
      </c>
    </row>
    <row r="15" spans="1:20" s="104" customFormat="1" ht="26.25" customHeight="1" x14ac:dyDescent="0.2">
      <c r="A15" s="93">
        <f t="shared" si="2"/>
        <v>7</v>
      </c>
      <c r="B15" s="94" t="s">
        <v>293</v>
      </c>
      <c r="C15" s="95" t="s">
        <v>287</v>
      </c>
      <c r="D15" s="96">
        <v>360</v>
      </c>
      <c r="E15" s="96"/>
      <c r="F15" s="96"/>
      <c r="G15" s="97">
        <f t="shared" si="1"/>
        <v>360</v>
      </c>
      <c r="H15" s="96"/>
      <c r="I15" s="98"/>
      <c r="J15" s="99"/>
      <c r="K15" s="100"/>
      <c r="L15" s="101"/>
      <c r="M15" s="96"/>
      <c r="N15" s="102"/>
      <c r="O15" s="103">
        <f t="shared" si="0"/>
        <v>0</v>
      </c>
      <c r="P15" s="104">
        <f>+VLOOKUP(B15,'[171]m codes'!$A:$B,2,0)</f>
        <v>1200000335</v>
      </c>
      <c r="Q15" s="105">
        <f t="shared" si="3"/>
        <v>0</v>
      </c>
      <c r="R15" s="106"/>
      <c r="T15" s="106">
        <v>360</v>
      </c>
    </row>
    <row r="16" spans="1:20" s="104" customFormat="1" ht="26.25" customHeight="1" x14ac:dyDescent="0.2">
      <c r="A16" s="93">
        <f t="shared" si="2"/>
        <v>8</v>
      </c>
      <c r="B16" s="94" t="s">
        <v>294</v>
      </c>
      <c r="C16" s="95" t="s">
        <v>287</v>
      </c>
      <c r="D16" s="96">
        <f>93+60</f>
        <v>153</v>
      </c>
      <c r="E16" s="96"/>
      <c r="F16" s="96"/>
      <c r="G16" s="97">
        <f>+'brahapur jmr ,road resto'!H209</f>
        <v>153</v>
      </c>
      <c r="H16" s="96"/>
      <c r="I16" s="98"/>
      <c r="J16" s="99"/>
      <c r="K16" s="100"/>
      <c r="L16" s="101"/>
      <c r="M16" s="96"/>
      <c r="N16" s="102"/>
      <c r="O16" s="103">
        <f t="shared" si="0"/>
        <v>0</v>
      </c>
      <c r="P16" s="104">
        <f>+VLOOKUP(B16,'[171]m codes'!$A:$B,2,0)</f>
        <v>1200000255</v>
      </c>
      <c r="Q16" s="105">
        <f t="shared" si="3"/>
        <v>0</v>
      </c>
      <c r="R16" s="106"/>
    </row>
    <row r="17" spans="1:21" s="104" customFormat="1" ht="26.25" customHeight="1" x14ac:dyDescent="0.2">
      <c r="A17" s="93">
        <f t="shared" si="2"/>
        <v>9</v>
      </c>
      <c r="B17" s="94" t="s">
        <v>295</v>
      </c>
      <c r="C17" s="95" t="s">
        <v>287</v>
      </c>
      <c r="D17" s="96"/>
      <c r="E17" s="96"/>
      <c r="F17" s="96"/>
      <c r="G17" s="97"/>
      <c r="H17" s="96"/>
      <c r="I17" s="98"/>
      <c r="J17" s="99"/>
      <c r="K17" s="100"/>
      <c r="L17" s="101"/>
      <c r="M17" s="96"/>
      <c r="N17" s="102"/>
      <c r="O17" s="103">
        <f t="shared" si="0"/>
        <v>0</v>
      </c>
      <c r="P17" s="104">
        <f>+VLOOKUP(B17,'[171]m codes'!$A:$B,2,0)</f>
        <v>900007097</v>
      </c>
      <c r="Q17" s="105">
        <f t="shared" si="3"/>
        <v>0</v>
      </c>
      <c r="T17" s="106">
        <f>+G16-D16</f>
        <v>0</v>
      </c>
    </row>
    <row r="18" spans="1:21" s="104" customFormat="1" ht="26.25" customHeight="1" x14ac:dyDescent="0.2">
      <c r="A18" s="93">
        <f t="shared" si="2"/>
        <v>10</v>
      </c>
      <c r="B18" s="94" t="s">
        <v>296</v>
      </c>
      <c r="C18" s="95" t="s">
        <v>287</v>
      </c>
      <c r="D18" s="96"/>
      <c r="E18" s="96"/>
      <c r="F18" s="96"/>
      <c r="G18" s="97"/>
      <c r="H18" s="96"/>
      <c r="I18" s="98"/>
      <c r="J18" s="99"/>
      <c r="K18" s="100"/>
      <c r="L18" s="101"/>
      <c r="M18" s="96"/>
      <c r="N18" s="102"/>
      <c r="O18" s="103">
        <f t="shared" si="0"/>
        <v>0</v>
      </c>
      <c r="P18" s="104">
        <f>+VLOOKUP(B18,'[171]m codes'!$A:$B,2,0)</f>
        <v>1200000256</v>
      </c>
      <c r="Q18" s="105">
        <f t="shared" si="3"/>
        <v>0</v>
      </c>
      <c r="T18" s="104">
        <f>3737+3896</f>
        <v>7633</v>
      </c>
    </row>
    <row r="19" spans="1:21" s="117" customFormat="1" ht="26.25" customHeight="1" x14ac:dyDescent="0.25">
      <c r="A19" s="107"/>
      <c r="B19" s="108" t="s">
        <v>297</v>
      </c>
      <c r="C19" s="108"/>
      <c r="D19" s="109">
        <f>SUM(D9:D18)</f>
        <v>7838</v>
      </c>
      <c r="E19" s="109">
        <f>+E9</f>
        <v>3896</v>
      </c>
      <c r="F19" s="109"/>
      <c r="G19" s="109">
        <f>+SUM(G9:G16)</f>
        <v>3736.899999999996</v>
      </c>
      <c r="H19" s="109"/>
      <c r="I19" s="110"/>
      <c r="J19" s="111"/>
      <c r="K19" s="112"/>
      <c r="L19" s="113"/>
      <c r="M19" s="114"/>
      <c r="N19" s="115"/>
      <c r="O19" s="116"/>
      <c r="Q19" s="118"/>
    </row>
    <row r="20" spans="1:21" s="126" customFormat="1" ht="26.25" customHeight="1" x14ac:dyDescent="0.25">
      <c r="A20" s="81" t="s">
        <v>298</v>
      </c>
      <c r="B20" s="82" t="s">
        <v>299</v>
      </c>
      <c r="C20" s="82"/>
      <c r="D20" s="119"/>
      <c r="E20" s="119"/>
      <c r="F20" s="119"/>
      <c r="G20" s="120"/>
      <c r="H20" s="119"/>
      <c r="I20" s="85"/>
      <c r="J20" s="86"/>
      <c r="K20" s="121"/>
      <c r="L20" s="122"/>
      <c r="M20" s="123"/>
      <c r="N20" s="124"/>
      <c r="O20" s="125"/>
      <c r="Q20" s="92"/>
    </row>
    <row r="21" spans="1:21" s="129" customFormat="1" ht="26.25" customHeight="1" x14ac:dyDescent="0.2">
      <c r="A21" s="127"/>
      <c r="B21" s="128" t="s">
        <v>300</v>
      </c>
      <c r="C21" s="128"/>
      <c r="E21" s="130"/>
      <c r="F21" s="130"/>
      <c r="G21" s="120"/>
      <c r="H21" s="130"/>
      <c r="I21" s="131"/>
      <c r="J21" s="132"/>
      <c r="K21" s="133"/>
      <c r="L21" s="134"/>
      <c r="M21" s="135"/>
      <c r="N21" s="136"/>
      <c r="O21" s="103">
        <f t="shared" ref="O21:O29" si="4">SUM(K21:N21)</f>
        <v>0</v>
      </c>
      <c r="Q21" s="105">
        <f t="shared" ref="Q21:Q29" si="5">+O21-F21</f>
        <v>0</v>
      </c>
    </row>
    <row r="22" spans="1:21" s="140" customFormat="1" ht="26.25" customHeight="1" x14ac:dyDescent="0.2">
      <c r="A22" s="137">
        <v>1</v>
      </c>
      <c r="B22" s="138" t="s">
        <v>301</v>
      </c>
      <c r="C22" s="95" t="s">
        <v>302</v>
      </c>
      <c r="D22" s="130"/>
      <c r="E22" s="96"/>
      <c r="F22" s="96"/>
      <c r="G22" s="97"/>
      <c r="H22" s="96"/>
      <c r="I22" s="98">
        <v>4474</v>
      </c>
      <c r="J22" s="99"/>
      <c r="K22" s="100"/>
      <c r="L22" s="101"/>
      <c r="M22" s="96"/>
      <c r="N22" s="102"/>
      <c r="O22" s="139">
        <f t="shared" si="4"/>
        <v>0</v>
      </c>
      <c r="P22" s="140">
        <f>+VLOOKUP(B22,'[171]m codes'!$A:$B,2,0)</f>
        <v>200030286</v>
      </c>
      <c r="Q22" s="96">
        <f t="shared" si="5"/>
        <v>0</v>
      </c>
    </row>
    <row r="23" spans="1:21" s="104" customFormat="1" ht="26.25" customHeight="1" x14ac:dyDescent="0.2">
      <c r="A23" s="93">
        <f>+A22+1</f>
        <v>2</v>
      </c>
      <c r="B23" s="94" t="s">
        <v>303</v>
      </c>
      <c r="C23" s="95" t="s">
        <v>302</v>
      </c>
      <c r="D23" s="96"/>
      <c r="E23" s="96"/>
      <c r="F23" s="96"/>
      <c r="G23" s="97"/>
      <c r="H23" s="96"/>
      <c r="I23" s="98"/>
      <c r="J23" s="99"/>
      <c r="K23" s="100"/>
      <c r="L23" s="101"/>
      <c r="M23" s="96"/>
      <c r="N23" s="102"/>
      <c r="O23" s="103">
        <f t="shared" si="4"/>
        <v>0</v>
      </c>
      <c r="P23" s="104">
        <f>+VLOOKUP(B23,'[171]m codes'!$A:$B,2,0)</f>
        <v>200030287</v>
      </c>
      <c r="Q23" s="141">
        <f t="shared" si="5"/>
        <v>0</v>
      </c>
      <c r="U23" s="140"/>
    </row>
    <row r="24" spans="1:21" s="104" customFormat="1" ht="26.25" customHeight="1" x14ac:dyDescent="0.2">
      <c r="A24" s="93">
        <f t="shared" ref="A24:A29" si="6">+A23+1</f>
        <v>3</v>
      </c>
      <c r="B24" s="94" t="s">
        <v>304</v>
      </c>
      <c r="C24" s="95" t="s">
        <v>302</v>
      </c>
      <c r="D24" s="96"/>
      <c r="E24" s="96"/>
      <c r="F24" s="96"/>
      <c r="G24" s="97"/>
      <c r="H24" s="96"/>
      <c r="I24" s="98"/>
      <c r="J24" s="99"/>
      <c r="K24" s="100"/>
      <c r="L24" s="101"/>
      <c r="M24" s="96"/>
      <c r="N24" s="102"/>
      <c r="O24" s="103">
        <f t="shared" si="4"/>
        <v>0</v>
      </c>
      <c r="P24" s="104">
        <f>+VLOOKUP(B24,'[171]m codes'!$A:$B,2,0)</f>
        <v>200030288</v>
      </c>
      <c r="Q24" s="141">
        <f t="shared" si="5"/>
        <v>0</v>
      </c>
      <c r="U24" s="140"/>
    </row>
    <row r="25" spans="1:21" s="104" customFormat="1" ht="26.25" customHeight="1" x14ac:dyDescent="0.2">
      <c r="A25" s="93">
        <f t="shared" si="6"/>
        <v>4</v>
      </c>
      <c r="B25" s="94" t="s">
        <v>305</v>
      </c>
      <c r="C25" s="95" t="s">
        <v>302</v>
      </c>
      <c r="D25" s="96"/>
      <c r="E25" s="96"/>
      <c r="F25" s="96"/>
      <c r="G25" s="97"/>
      <c r="H25" s="96"/>
      <c r="I25" s="98"/>
      <c r="J25" s="99"/>
      <c r="K25" s="100"/>
      <c r="L25" s="101"/>
      <c r="M25" s="96"/>
      <c r="N25" s="102"/>
      <c r="O25" s="103">
        <f t="shared" si="4"/>
        <v>0</v>
      </c>
      <c r="P25" s="104">
        <f>+VLOOKUP(B25,'[171]m codes'!$A:$B,2,0)</f>
        <v>200030289</v>
      </c>
      <c r="Q25" s="141">
        <f t="shared" si="5"/>
        <v>0</v>
      </c>
      <c r="U25" s="140"/>
    </row>
    <row r="26" spans="1:21" s="104" customFormat="1" ht="26.25" customHeight="1" x14ac:dyDescent="0.2">
      <c r="A26" s="93">
        <f t="shared" si="6"/>
        <v>5</v>
      </c>
      <c r="B26" s="94" t="s">
        <v>306</v>
      </c>
      <c r="C26" s="95" t="s">
        <v>302</v>
      </c>
      <c r="D26" s="96"/>
      <c r="E26" s="96"/>
      <c r="F26" s="96"/>
      <c r="G26" s="97"/>
      <c r="H26" s="96"/>
      <c r="I26" s="98">
        <v>4474</v>
      </c>
      <c r="J26" s="99"/>
      <c r="K26" s="100"/>
      <c r="L26" s="101"/>
      <c r="M26" s="96"/>
      <c r="N26" s="102"/>
      <c r="O26" s="103">
        <f t="shared" si="4"/>
        <v>0</v>
      </c>
      <c r="P26" s="104">
        <f>+VLOOKUP(B26,'[171]m codes'!$A:$B,2,0)</f>
        <v>200032212</v>
      </c>
      <c r="Q26" s="141">
        <f t="shared" si="5"/>
        <v>0</v>
      </c>
      <c r="U26" s="140"/>
    </row>
    <row r="27" spans="1:21" s="104" customFormat="1" ht="26.25" customHeight="1" x14ac:dyDescent="0.2">
      <c r="A27" s="93">
        <f t="shared" si="6"/>
        <v>6</v>
      </c>
      <c r="B27" s="94" t="s">
        <v>307</v>
      </c>
      <c r="C27" s="95" t="s">
        <v>302</v>
      </c>
      <c r="D27" s="96"/>
      <c r="E27" s="96"/>
      <c r="F27" s="96"/>
      <c r="G27" s="97"/>
      <c r="H27" s="96"/>
      <c r="I27" s="98"/>
      <c r="J27" s="99"/>
      <c r="K27" s="100"/>
      <c r="L27" s="101"/>
      <c r="M27" s="96"/>
      <c r="N27" s="102"/>
      <c r="O27" s="103">
        <f t="shared" si="4"/>
        <v>0</v>
      </c>
      <c r="P27" s="104">
        <f>+VLOOKUP(B27,'[171]m codes'!$A:$B,2,0)</f>
        <v>200030291</v>
      </c>
      <c r="Q27" s="141">
        <f t="shared" si="5"/>
        <v>0</v>
      </c>
      <c r="U27" s="140"/>
    </row>
    <row r="28" spans="1:21" s="104" customFormat="1" ht="26.25" customHeight="1" x14ac:dyDescent="0.2">
      <c r="A28" s="93">
        <f t="shared" si="6"/>
        <v>7</v>
      </c>
      <c r="B28" s="94" t="s">
        <v>308</v>
      </c>
      <c r="C28" s="95" t="s">
        <v>302</v>
      </c>
      <c r="D28" s="96"/>
      <c r="E28" s="96"/>
      <c r="F28" s="96"/>
      <c r="G28" s="97"/>
      <c r="H28" s="96"/>
      <c r="I28" s="98"/>
      <c r="J28" s="99"/>
      <c r="K28" s="100"/>
      <c r="L28" s="101"/>
      <c r="M28" s="96"/>
      <c r="N28" s="102"/>
      <c r="O28" s="103">
        <f t="shared" si="4"/>
        <v>0</v>
      </c>
      <c r="P28" s="104">
        <f>+VLOOKUP(B28,'[171]m codes'!$A:$B,2,0)</f>
        <v>200030293</v>
      </c>
      <c r="Q28" s="141">
        <f t="shared" si="5"/>
        <v>0</v>
      </c>
      <c r="U28" s="140"/>
    </row>
    <row r="29" spans="1:21" s="104" customFormat="1" ht="26.25" customHeight="1" x14ac:dyDescent="0.2">
      <c r="A29" s="93">
        <f t="shared" si="6"/>
        <v>8</v>
      </c>
      <c r="B29" s="94" t="s">
        <v>309</v>
      </c>
      <c r="C29" s="95" t="s">
        <v>302</v>
      </c>
      <c r="D29" s="96"/>
      <c r="E29" s="96"/>
      <c r="F29" s="96"/>
      <c r="G29" s="97"/>
      <c r="H29" s="96"/>
      <c r="I29" s="98"/>
      <c r="J29" s="99"/>
      <c r="K29" s="100"/>
      <c r="L29" s="101"/>
      <c r="M29" s="96"/>
      <c r="N29" s="102"/>
      <c r="O29" s="103">
        <f t="shared" si="4"/>
        <v>0</v>
      </c>
      <c r="P29" s="104">
        <f>+VLOOKUP(B29,'[171]m codes'!$A:$B,2,0)</f>
        <v>200030300</v>
      </c>
      <c r="Q29" s="105">
        <f t="shared" si="5"/>
        <v>0</v>
      </c>
      <c r="U29" s="140"/>
    </row>
    <row r="30" spans="1:21" s="117" customFormat="1" ht="26.25" customHeight="1" x14ac:dyDescent="0.25">
      <c r="A30" s="107"/>
      <c r="B30" s="108" t="s">
        <v>297</v>
      </c>
      <c r="C30" s="108"/>
      <c r="D30" s="109"/>
      <c r="E30" s="109"/>
      <c r="F30" s="109"/>
      <c r="G30" s="142"/>
      <c r="H30" s="109"/>
      <c r="I30" s="110"/>
      <c r="J30" s="111"/>
      <c r="K30" s="112"/>
      <c r="L30" s="113"/>
      <c r="M30" s="114"/>
      <c r="N30" s="115"/>
      <c r="O30" s="116"/>
      <c r="Q30" s="118"/>
    </row>
    <row r="31" spans="1:21" ht="26.25" customHeight="1" x14ac:dyDescent="0.25">
      <c r="A31" s="127" t="s">
        <v>310</v>
      </c>
      <c r="B31" s="128" t="s">
        <v>311</v>
      </c>
      <c r="C31" s="128"/>
      <c r="D31" s="130"/>
      <c r="E31" s="130"/>
      <c r="F31" s="130"/>
      <c r="G31" s="120"/>
      <c r="H31" s="130"/>
      <c r="I31" s="131"/>
      <c r="J31" s="132"/>
      <c r="K31" s="133"/>
      <c r="L31" s="134"/>
      <c r="M31" s="135"/>
      <c r="N31" s="136"/>
      <c r="O31" s="143"/>
      <c r="Q31" s="105">
        <f t="shared" ref="Q31:Q64" si="7">+O31-F31</f>
        <v>0</v>
      </c>
    </row>
    <row r="32" spans="1:21" s="104" customFormat="1" ht="26.25" customHeight="1" x14ac:dyDescent="0.2">
      <c r="A32" s="93">
        <v>1</v>
      </c>
      <c r="B32" s="94" t="s">
        <v>312</v>
      </c>
      <c r="C32" s="95" t="s">
        <v>302</v>
      </c>
      <c r="D32" s="96"/>
      <c r="E32" s="96"/>
      <c r="F32" s="96"/>
      <c r="G32" s="97"/>
      <c r="H32" s="96"/>
      <c r="I32" s="98">
        <v>4474</v>
      </c>
      <c r="J32" s="99"/>
      <c r="K32" s="100"/>
      <c r="L32" s="101"/>
      <c r="M32" s="96"/>
      <c r="N32" s="102"/>
      <c r="O32" s="103">
        <f t="shared" ref="O32:O64" si="8">SUM(K32:N32)</f>
        <v>0</v>
      </c>
      <c r="P32" s="104">
        <f>+VLOOKUP(B32,'[171]m codes'!$A:$B,2,0)</f>
        <v>200032593</v>
      </c>
      <c r="Q32" s="105">
        <f t="shared" si="7"/>
        <v>0</v>
      </c>
    </row>
    <row r="33" spans="1:17" s="104" customFormat="1" ht="26.25" customHeight="1" x14ac:dyDescent="0.2">
      <c r="A33" s="93">
        <f>+A32+1</f>
        <v>2</v>
      </c>
      <c r="B33" s="94" t="s">
        <v>313</v>
      </c>
      <c r="C33" s="95" t="s">
        <v>302</v>
      </c>
      <c r="D33" s="96"/>
      <c r="E33" s="96"/>
      <c r="F33" s="96"/>
      <c r="G33" s="97"/>
      <c r="H33" s="96"/>
      <c r="I33" s="98"/>
      <c r="J33" s="99"/>
      <c r="K33" s="100"/>
      <c r="L33" s="101"/>
      <c r="M33" s="96"/>
      <c r="N33" s="102"/>
      <c r="O33" s="103">
        <f t="shared" si="8"/>
        <v>0</v>
      </c>
      <c r="P33" s="104">
        <f>+VLOOKUP(B33,'[171]m codes'!$A:$B,2,0)</f>
        <v>200032575</v>
      </c>
      <c r="Q33" s="105">
        <f t="shared" si="7"/>
        <v>0</v>
      </c>
    </row>
    <row r="34" spans="1:17" s="104" customFormat="1" ht="26.25" customHeight="1" x14ac:dyDescent="0.2">
      <c r="A34" s="93">
        <f t="shared" ref="A34:A64" si="9">+A33+1</f>
        <v>3</v>
      </c>
      <c r="B34" s="94" t="s">
        <v>314</v>
      </c>
      <c r="C34" s="95" t="s">
        <v>302</v>
      </c>
      <c r="D34" s="96"/>
      <c r="E34" s="96"/>
      <c r="F34" s="96"/>
      <c r="G34" s="97"/>
      <c r="H34" s="96"/>
      <c r="I34" s="98"/>
      <c r="J34" s="99"/>
      <c r="K34" s="100"/>
      <c r="L34" s="101"/>
      <c r="M34" s="96"/>
      <c r="N34" s="102"/>
      <c r="O34" s="103">
        <f t="shared" si="8"/>
        <v>0</v>
      </c>
      <c r="P34" s="104">
        <f>+VLOOKUP(B34,'[171]m codes'!$A:$B,2,0)</f>
        <v>200032202</v>
      </c>
      <c r="Q34" s="105">
        <f t="shared" si="7"/>
        <v>0</v>
      </c>
    </row>
    <row r="35" spans="1:17" s="104" customFormat="1" ht="26.25" customHeight="1" x14ac:dyDescent="0.2">
      <c r="A35" s="93">
        <f t="shared" si="9"/>
        <v>4</v>
      </c>
      <c r="B35" s="94" t="s">
        <v>315</v>
      </c>
      <c r="C35" s="95" t="s">
        <v>302</v>
      </c>
      <c r="D35" s="96"/>
      <c r="E35" s="96"/>
      <c r="F35" s="96"/>
      <c r="G35" s="97"/>
      <c r="H35" s="96"/>
      <c r="I35" s="98">
        <v>4474</v>
      </c>
      <c r="J35" s="99"/>
      <c r="K35" s="100"/>
      <c r="L35" s="101"/>
      <c r="M35" s="96"/>
      <c r="N35" s="102"/>
      <c r="O35" s="103">
        <f t="shared" si="8"/>
        <v>0</v>
      </c>
      <c r="P35" s="104">
        <f>+VLOOKUP(B35,'[171]m codes'!$A:$B,2,0)</f>
        <v>200032233</v>
      </c>
      <c r="Q35" s="105">
        <f t="shared" si="7"/>
        <v>0</v>
      </c>
    </row>
    <row r="36" spans="1:17" s="104" customFormat="1" ht="26.25" customHeight="1" x14ac:dyDescent="0.2">
      <c r="A36" s="93">
        <f t="shared" si="9"/>
        <v>5</v>
      </c>
      <c r="B36" s="94" t="s">
        <v>316</v>
      </c>
      <c r="C36" s="95" t="s">
        <v>302</v>
      </c>
      <c r="D36" s="96"/>
      <c r="E36" s="96"/>
      <c r="F36" s="96"/>
      <c r="G36" s="97"/>
      <c r="H36" s="96"/>
      <c r="I36" s="98"/>
      <c r="J36" s="99"/>
      <c r="K36" s="100"/>
      <c r="L36" s="101"/>
      <c r="M36" s="96"/>
      <c r="N36" s="102"/>
      <c r="O36" s="103">
        <f t="shared" si="8"/>
        <v>0</v>
      </c>
      <c r="P36" s="104">
        <f>+VLOOKUP(B36,'[171]m codes'!$A:$B,2,0)</f>
        <v>200032203</v>
      </c>
      <c r="Q36" s="105">
        <f t="shared" si="7"/>
        <v>0</v>
      </c>
    </row>
    <row r="37" spans="1:17" s="104" customFormat="1" ht="26.25" customHeight="1" x14ac:dyDescent="0.2">
      <c r="A37" s="93">
        <f t="shared" si="9"/>
        <v>6</v>
      </c>
      <c r="B37" s="94" t="s">
        <v>317</v>
      </c>
      <c r="C37" s="95" t="s">
        <v>302</v>
      </c>
      <c r="D37" s="96"/>
      <c r="E37" s="96"/>
      <c r="F37" s="96"/>
      <c r="G37" s="97"/>
      <c r="H37" s="96"/>
      <c r="I37" s="98"/>
      <c r="J37" s="99"/>
      <c r="K37" s="100"/>
      <c r="L37" s="101"/>
      <c r="M37" s="96"/>
      <c r="N37" s="102"/>
      <c r="O37" s="103">
        <f t="shared" si="8"/>
        <v>0</v>
      </c>
      <c r="P37" s="104">
        <f>+VLOOKUP(B37,'[171]m codes'!$A:$B,2,0)</f>
        <v>200032204</v>
      </c>
      <c r="Q37" s="105">
        <f t="shared" si="7"/>
        <v>0</v>
      </c>
    </row>
    <row r="38" spans="1:17" s="104" customFormat="1" ht="26.25" customHeight="1" x14ac:dyDescent="0.2">
      <c r="A38" s="93">
        <f t="shared" si="9"/>
        <v>7</v>
      </c>
      <c r="B38" s="94" t="s">
        <v>318</v>
      </c>
      <c r="C38" s="95" t="s">
        <v>302</v>
      </c>
      <c r="D38" s="96"/>
      <c r="E38" s="96"/>
      <c r="F38" s="96"/>
      <c r="G38" s="97"/>
      <c r="H38" s="96"/>
      <c r="I38" s="98">
        <v>4474</v>
      </c>
      <c r="J38" s="99"/>
      <c r="K38" s="100"/>
      <c r="L38" s="101"/>
      <c r="M38" s="96"/>
      <c r="N38" s="102"/>
      <c r="O38" s="103">
        <f t="shared" si="8"/>
        <v>0</v>
      </c>
      <c r="P38" s="104">
        <f>+VLOOKUP(B38,'[171]m codes'!$A:$B,2,0)</f>
        <v>200032234</v>
      </c>
      <c r="Q38" s="105">
        <f t="shared" si="7"/>
        <v>0</v>
      </c>
    </row>
    <row r="39" spans="1:17" s="104" customFormat="1" ht="26.25" customHeight="1" x14ac:dyDescent="0.2">
      <c r="A39" s="93">
        <f t="shared" si="9"/>
        <v>8</v>
      </c>
      <c r="B39" s="94" t="s">
        <v>319</v>
      </c>
      <c r="C39" s="95" t="s">
        <v>302</v>
      </c>
      <c r="D39" s="96"/>
      <c r="E39" s="96"/>
      <c r="F39" s="96"/>
      <c r="G39" s="97"/>
      <c r="H39" s="96"/>
      <c r="I39" s="98"/>
      <c r="J39" s="99"/>
      <c r="K39" s="100"/>
      <c r="L39" s="101"/>
      <c r="M39" s="96"/>
      <c r="N39" s="102"/>
      <c r="O39" s="103">
        <f t="shared" si="8"/>
        <v>0</v>
      </c>
      <c r="P39" s="104">
        <f>+VLOOKUP(B39,'[171]m codes'!$A:$B,2,0)</f>
        <v>200032205</v>
      </c>
      <c r="Q39" s="105">
        <f t="shared" si="7"/>
        <v>0</v>
      </c>
    </row>
    <row r="40" spans="1:17" s="104" customFormat="1" ht="26.25" customHeight="1" x14ac:dyDescent="0.2">
      <c r="A40" s="93">
        <f t="shared" si="9"/>
        <v>9</v>
      </c>
      <c r="B40" s="94" t="s">
        <v>320</v>
      </c>
      <c r="C40" s="95" t="s">
        <v>302</v>
      </c>
      <c r="D40" s="96"/>
      <c r="E40" s="96"/>
      <c r="F40" s="96"/>
      <c r="G40" s="97"/>
      <c r="H40" s="96"/>
      <c r="I40" s="98"/>
      <c r="J40" s="99"/>
      <c r="K40" s="100"/>
      <c r="L40" s="101"/>
      <c r="M40" s="96"/>
      <c r="N40" s="102"/>
      <c r="O40" s="103">
        <f t="shared" si="8"/>
        <v>0</v>
      </c>
      <c r="P40" s="104">
        <f>+VLOOKUP(B40,'[171]m codes'!$A:$B,2,0)</f>
        <v>200032206</v>
      </c>
      <c r="Q40" s="105">
        <f t="shared" si="7"/>
        <v>0</v>
      </c>
    </row>
    <row r="41" spans="1:17" s="104" customFormat="1" ht="26.25" customHeight="1" x14ac:dyDescent="0.2">
      <c r="A41" s="93">
        <f t="shared" si="9"/>
        <v>10</v>
      </c>
      <c r="B41" s="94" t="s">
        <v>321</v>
      </c>
      <c r="C41" s="95" t="s">
        <v>302</v>
      </c>
      <c r="D41" s="96"/>
      <c r="E41" s="96"/>
      <c r="F41" s="96"/>
      <c r="G41" s="97"/>
      <c r="H41" s="96"/>
      <c r="I41" s="98">
        <v>4474</v>
      </c>
      <c r="J41" s="99"/>
      <c r="K41" s="100"/>
      <c r="L41" s="101"/>
      <c r="M41" s="96"/>
      <c r="N41" s="102"/>
      <c r="O41" s="103">
        <f t="shared" si="8"/>
        <v>0</v>
      </c>
      <c r="P41" s="104">
        <f>+VLOOKUP(B41,'[171]m codes'!$A:$B,2,0)</f>
        <v>200032207</v>
      </c>
      <c r="Q41" s="105">
        <f t="shared" si="7"/>
        <v>0</v>
      </c>
    </row>
    <row r="42" spans="1:17" s="104" customFormat="1" ht="26.25" customHeight="1" x14ac:dyDescent="0.2">
      <c r="A42" s="93">
        <f t="shared" si="9"/>
        <v>11</v>
      </c>
      <c r="B42" s="94" t="s">
        <v>322</v>
      </c>
      <c r="C42" s="95" t="s">
        <v>302</v>
      </c>
      <c r="D42" s="96"/>
      <c r="E42" s="96"/>
      <c r="F42" s="96"/>
      <c r="G42" s="97"/>
      <c r="H42" s="96"/>
      <c r="I42" s="98"/>
      <c r="J42" s="99"/>
      <c r="K42" s="100"/>
      <c r="L42" s="101"/>
      <c r="M42" s="96"/>
      <c r="N42" s="102"/>
      <c r="O42" s="103">
        <f t="shared" si="8"/>
        <v>0</v>
      </c>
      <c r="P42" s="104">
        <f>+VLOOKUP(B42,'[171]m codes'!$A:$B,2,0)</f>
        <v>200032235</v>
      </c>
      <c r="Q42" s="105">
        <f t="shared" si="7"/>
        <v>0</v>
      </c>
    </row>
    <row r="43" spans="1:17" s="104" customFormat="1" ht="26.25" customHeight="1" x14ac:dyDescent="0.2">
      <c r="A43" s="93">
        <f t="shared" si="9"/>
        <v>12</v>
      </c>
      <c r="B43" s="94" t="s">
        <v>323</v>
      </c>
      <c r="C43" s="95" t="s">
        <v>302</v>
      </c>
      <c r="D43" s="96"/>
      <c r="E43" s="96"/>
      <c r="F43" s="96"/>
      <c r="G43" s="97"/>
      <c r="H43" s="96"/>
      <c r="I43" s="98"/>
      <c r="J43" s="99"/>
      <c r="K43" s="100"/>
      <c r="L43" s="101"/>
      <c r="M43" s="96"/>
      <c r="N43" s="102"/>
      <c r="O43" s="103">
        <f t="shared" si="8"/>
        <v>0</v>
      </c>
      <c r="P43" s="104">
        <f>+VLOOKUP(B43,'[171]m codes'!$A:$B,2,0)</f>
        <v>200032208</v>
      </c>
      <c r="Q43" s="105">
        <f t="shared" si="7"/>
        <v>0</v>
      </c>
    </row>
    <row r="44" spans="1:17" s="104" customFormat="1" ht="26.25" customHeight="1" x14ac:dyDescent="0.2">
      <c r="A44" s="93">
        <f t="shared" si="9"/>
        <v>13</v>
      </c>
      <c r="B44" s="94" t="s">
        <v>324</v>
      </c>
      <c r="C44" s="95" t="s">
        <v>302</v>
      </c>
      <c r="D44" s="96"/>
      <c r="E44" s="96"/>
      <c r="F44" s="96"/>
      <c r="G44" s="97"/>
      <c r="H44" s="96"/>
      <c r="I44" s="98">
        <v>4474</v>
      </c>
      <c r="J44" s="99"/>
      <c r="K44" s="100"/>
      <c r="L44" s="101"/>
      <c r="M44" s="96"/>
      <c r="N44" s="102"/>
      <c r="O44" s="103">
        <f t="shared" si="8"/>
        <v>0</v>
      </c>
      <c r="P44" s="104">
        <f>+VLOOKUP(B44,'[171]m codes'!$A:$B,2,0)</f>
        <v>200032209</v>
      </c>
      <c r="Q44" s="105">
        <f t="shared" si="7"/>
        <v>0</v>
      </c>
    </row>
    <row r="45" spans="1:17" s="104" customFormat="1" ht="26.25" customHeight="1" x14ac:dyDescent="0.2">
      <c r="A45" s="93">
        <f t="shared" si="9"/>
        <v>14</v>
      </c>
      <c r="B45" s="94" t="s">
        <v>325</v>
      </c>
      <c r="C45" s="95" t="s">
        <v>302</v>
      </c>
      <c r="D45" s="96"/>
      <c r="E45" s="96"/>
      <c r="F45" s="96"/>
      <c r="G45" s="97"/>
      <c r="H45" s="96"/>
      <c r="I45" s="98"/>
      <c r="J45" s="99"/>
      <c r="K45" s="100"/>
      <c r="L45" s="101"/>
      <c r="M45" s="96"/>
      <c r="N45" s="102"/>
      <c r="O45" s="103">
        <f t="shared" si="8"/>
        <v>0</v>
      </c>
      <c r="P45" s="104">
        <f>+VLOOKUP(B45,'[171]m codes'!$A:$B,2,0)</f>
        <v>200032210</v>
      </c>
      <c r="Q45" s="105">
        <f t="shared" si="7"/>
        <v>0</v>
      </c>
    </row>
    <row r="46" spans="1:17" s="104" customFormat="1" ht="26.25" customHeight="1" x14ac:dyDescent="0.2">
      <c r="A46" s="93">
        <f t="shared" si="9"/>
        <v>15</v>
      </c>
      <c r="B46" s="94" t="s">
        <v>326</v>
      </c>
      <c r="C46" s="95" t="s">
        <v>302</v>
      </c>
      <c r="D46" s="96"/>
      <c r="E46" s="96"/>
      <c r="F46" s="96"/>
      <c r="G46" s="97"/>
      <c r="H46" s="96"/>
      <c r="I46" s="98"/>
      <c r="J46" s="99"/>
      <c r="K46" s="100"/>
      <c r="L46" s="101"/>
      <c r="M46" s="96"/>
      <c r="N46" s="102"/>
      <c r="O46" s="103">
        <f t="shared" si="8"/>
        <v>0</v>
      </c>
      <c r="P46" s="104">
        <f>+VLOOKUP(B46,'[171]m codes'!$A:$B,2,0)</f>
        <v>200032211</v>
      </c>
      <c r="Q46" s="105">
        <f t="shared" si="7"/>
        <v>0</v>
      </c>
    </row>
    <row r="47" spans="1:17" s="104" customFormat="1" ht="26.25" customHeight="1" x14ac:dyDescent="0.2">
      <c r="A47" s="93">
        <f t="shared" si="9"/>
        <v>16</v>
      </c>
      <c r="B47" s="94" t="s">
        <v>327</v>
      </c>
      <c r="C47" s="95" t="s">
        <v>302</v>
      </c>
      <c r="D47" s="96"/>
      <c r="E47" s="96"/>
      <c r="F47" s="96"/>
      <c r="G47" s="97"/>
      <c r="H47" s="96"/>
      <c r="I47" s="98">
        <v>4474</v>
      </c>
      <c r="J47" s="99"/>
      <c r="K47" s="100"/>
      <c r="L47" s="101"/>
      <c r="M47" s="96"/>
      <c r="N47" s="102"/>
      <c r="O47" s="103">
        <f t="shared" si="8"/>
        <v>0</v>
      </c>
      <c r="P47" s="104">
        <f>+VLOOKUP(B47,'[171]m codes'!$A:$B,2,0)</f>
        <v>200032236</v>
      </c>
      <c r="Q47" s="105">
        <f t="shared" si="7"/>
        <v>0</v>
      </c>
    </row>
    <row r="48" spans="1:17" s="104" customFormat="1" ht="26.25" customHeight="1" x14ac:dyDescent="0.2">
      <c r="A48" s="93">
        <f t="shared" si="9"/>
        <v>17</v>
      </c>
      <c r="B48" s="94" t="s">
        <v>328</v>
      </c>
      <c r="C48" s="95" t="s">
        <v>302</v>
      </c>
      <c r="D48" s="96"/>
      <c r="E48" s="96"/>
      <c r="F48" s="96"/>
      <c r="G48" s="97"/>
      <c r="H48" s="96"/>
      <c r="I48" s="98"/>
      <c r="J48" s="99"/>
      <c r="K48" s="100"/>
      <c r="L48" s="101"/>
      <c r="M48" s="96"/>
      <c r="N48" s="102"/>
      <c r="O48" s="103">
        <f t="shared" si="8"/>
        <v>0</v>
      </c>
      <c r="P48" s="104">
        <f>+VLOOKUP(B48,'[171]m codes'!$A:$B,2,0)</f>
        <v>200032213</v>
      </c>
      <c r="Q48" s="141">
        <f t="shared" si="7"/>
        <v>0</v>
      </c>
    </row>
    <row r="49" spans="1:17" s="104" customFormat="1" ht="26.25" customHeight="1" x14ac:dyDescent="0.2">
      <c r="A49" s="93">
        <f t="shared" si="9"/>
        <v>18</v>
      </c>
      <c r="B49" s="94" t="s">
        <v>329</v>
      </c>
      <c r="C49" s="95" t="s">
        <v>302</v>
      </c>
      <c r="D49" s="96"/>
      <c r="E49" s="96"/>
      <c r="F49" s="96"/>
      <c r="G49" s="97"/>
      <c r="H49" s="96"/>
      <c r="I49" s="98"/>
      <c r="J49" s="99"/>
      <c r="K49" s="100"/>
      <c r="L49" s="101"/>
      <c r="M49" s="96"/>
      <c r="N49" s="102"/>
      <c r="O49" s="103">
        <f t="shared" si="8"/>
        <v>0</v>
      </c>
      <c r="P49" s="104">
        <f>+VLOOKUP(B49,'[171]m codes'!$A:$B,2,0)</f>
        <v>200032214</v>
      </c>
      <c r="Q49" s="105">
        <f t="shared" si="7"/>
        <v>0</v>
      </c>
    </row>
    <row r="50" spans="1:17" s="104" customFormat="1" ht="26.25" customHeight="1" x14ac:dyDescent="0.2">
      <c r="A50" s="93">
        <f t="shared" si="9"/>
        <v>19</v>
      </c>
      <c r="B50" s="94" t="s">
        <v>330</v>
      </c>
      <c r="C50" s="95" t="s">
        <v>302</v>
      </c>
      <c r="D50" s="96"/>
      <c r="E50" s="96"/>
      <c r="F50" s="96"/>
      <c r="G50" s="97"/>
      <c r="H50" s="96"/>
      <c r="I50" s="98">
        <v>4474</v>
      </c>
      <c r="J50" s="99"/>
      <c r="K50" s="100"/>
      <c r="L50" s="101"/>
      <c r="M50" s="96"/>
      <c r="N50" s="102"/>
      <c r="O50" s="103">
        <f t="shared" si="8"/>
        <v>0</v>
      </c>
      <c r="P50" s="104">
        <f>+VLOOKUP(B50,'[171]m codes'!$A:$B,2,0)</f>
        <v>200032215</v>
      </c>
      <c r="Q50" s="105">
        <f t="shared" si="7"/>
        <v>0</v>
      </c>
    </row>
    <row r="51" spans="1:17" s="104" customFormat="1" ht="26.25" customHeight="1" x14ac:dyDescent="0.2">
      <c r="A51" s="93">
        <f t="shared" si="9"/>
        <v>20</v>
      </c>
      <c r="B51" s="94" t="s">
        <v>331</v>
      </c>
      <c r="C51" s="95" t="s">
        <v>302</v>
      </c>
      <c r="D51" s="96"/>
      <c r="E51" s="96"/>
      <c r="F51" s="96"/>
      <c r="G51" s="97"/>
      <c r="H51" s="96"/>
      <c r="I51" s="98"/>
      <c r="J51" s="99"/>
      <c r="K51" s="100"/>
      <c r="L51" s="101"/>
      <c r="M51" s="96"/>
      <c r="N51" s="102"/>
      <c r="O51" s="103">
        <f t="shared" si="8"/>
        <v>0</v>
      </c>
      <c r="P51" s="104">
        <f>+VLOOKUP(B51,'[171]m codes'!$A:$B,2,0)</f>
        <v>200032216</v>
      </c>
      <c r="Q51" s="105">
        <f t="shared" si="7"/>
        <v>0</v>
      </c>
    </row>
    <row r="52" spans="1:17" s="104" customFormat="1" ht="26.25" customHeight="1" x14ac:dyDescent="0.2">
      <c r="A52" s="93">
        <f t="shared" si="9"/>
        <v>21</v>
      </c>
      <c r="B52" s="94" t="s">
        <v>332</v>
      </c>
      <c r="C52" s="95" t="s">
        <v>302</v>
      </c>
      <c r="D52" s="96"/>
      <c r="E52" s="96"/>
      <c r="F52" s="96"/>
      <c r="G52" s="97"/>
      <c r="H52" s="96"/>
      <c r="I52" s="98"/>
      <c r="J52" s="99"/>
      <c r="K52" s="100"/>
      <c r="L52" s="101"/>
      <c r="M52" s="96"/>
      <c r="N52" s="102"/>
      <c r="O52" s="103">
        <f t="shared" si="8"/>
        <v>0</v>
      </c>
      <c r="P52" s="104">
        <f>+VLOOKUP(B52,'[171]m codes'!$A:$B,2,0)</f>
        <v>200030290</v>
      </c>
      <c r="Q52" s="105">
        <f t="shared" si="7"/>
        <v>0</v>
      </c>
    </row>
    <row r="53" spans="1:17" s="104" customFormat="1" ht="26.25" customHeight="1" x14ac:dyDescent="0.2">
      <c r="A53" s="93">
        <f t="shared" si="9"/>
        <v>22</v>
      </c>
      <c r="B53" s="94" t="s">
        <v>333</v>
      </c>
      <c r="C53" s="95" t="s">
        <v>302</v>
      </c>
      <c r="D53" s="96"/>
      <c r="E53" s="96"/>
      <c r="F53" s="96"/>
      <c r="G53" s="97"/>
      <c r="H53" s="96"/>
      <c r="I53" s="98">
        <v>4474</v>
      </c>
      <c r="J53" s="99"/>
      <c r="K53" s="100"/>
      <c r="L53" s="101"/>
      <c r="M53" s="96"/>
      <c r="N53" s="102"/>
      <c r="O53" s="103">
        <f t="shared" si="8"/>
        <v>0</v>
      </c>
      <c r="P53" s="104">
        <f>+VLOOKUP(B53,'[171]m codes'!$A:$B,2,0)</f>
        <v>200032237</v>
      </c>
      <c r="Q53" s="105">
        <f t="shared" si="7"/>
        <v>0</v>
      </c>
    </row>
    <row r="54" spans="1:17" s="104" customFormat="1" ht="26.25" customHeight="1" x14ac:dyDescent="0.2">
      <c r="A54" s="93">
        <f t="shared" si="9"/>
        <v>23</v>
      </c>
      <c r="B54" s="94" t="s">
        <v>334</v>
      </c>
      <c r="C54" s="95" t="s">
        <v>302</v>
      </c>
      <c r="D54" s="96"/>
      <c r="E54" s="96"/>
      <c r="F54" s="96"/>
      <c r="G54" s="97"/>
      <c r="H54" s="96"/>
      <c r="I54" s="98"/>
      <c r="J54" s="99"/>
      <c r="K54" s="100"/>
      <c r="L54" s="101"/>
      <c r="M54" s="96"/>
      <c r="N54" s="102"/>
      <c r="O54" s="103">
        <f t="shared" si="8"/>
        <v>0</v>
      </c>
      <c r="P54" s="104">
        <f>+VLOOKUP(B54,'[171]m codes'!$A:$B,2,0)</f>
        <v>200032217</v>
      </c>
      <c r="Q54" s="105">
        <f t="shared" si="7"/>
        <v>0</v>
      </c>
    </row>
    <row r="55" spans="1:17" s="104" customFormat="1" ht="26.25" customHeight="1" x14ac:dyDescent="0.2">
      <c r="A55" s="93">
        <f t="shared" si="9"/>
        <v>24</v>
      </c>
      <c r="B55" s="94" t="s">
        <v>335</v>
      </c>
      <c r="C55" s="95" t="s">
        <v>302</v>
      </c>
      <c r="D55" s="96"/>
      <c r="E55" s="96"/>
      <c r="F55" s="96"/>
      <c r="G55" s="97"/>
      <c r="H55" s="96"/>
      <c r="I55" s="98"/>
      <c r="J55" s="99"/>
      <c r="K55" s="100"/>
      <c r="L55" s="101"/>
      <c r="M55" s="96"/>
      <c r="N55" s="102"/>
      <c r="O55" s="103">
        <f t="shared" si="8"/>
        <v>0</v>
      </c>
      <c r="P55" s="104">
        <f>+VLOOKUP(B55,'[171]m codes'!$A:$B,2,0)</f>
        <v>200032218</v>
      </c>
      <c r="Q55" s="105">
        <f t="shared" si="7"/>
        <v>0</v>
      </c>
    </row>
    <row r="56" spans="1:17" s="104" customFormat="1" ht="26.25" customHeight="1" x14ac:dyDescent="0.2">
      <c r="A56" s="93">
        <f t="shared" si="9"/>
        <v>25</v>
      </c>
      <c r="B56" s="94" t="s">
        <v>336</v>
      </c>
      <c r="C56" s="95" t="s">
        <v>302</v>
      </c>
      <c r="D56" s="96"/>
      <c r="E56" s="96"/>
      <c r="F56" s="96"/>
      <c r="G56" s="97"/>
      <c r="H56" s="96"/>
      <c r="I56" s="98">
        <v>4474</v>
      </c>
      <c r="J56" s="99"/>
      <c r="K56" s="100"/>
      <c r="L56" s="101"/>
      <c r="M56" s="96"/>
      <c r="N56" s="102"/>
      <c r="O56" s="103">
        <f t="shared" si="8"/>
        <v>0</v>
      </c>
      <c r="P56" s="104">
        <f>+VLOOKUP(B56,'[171]m codes'!$A:$B,2,0)</f>
        <v>200032219</v>
      </c>
      <c r="Q56" s="105">
        <f t="shared" si="7"/>
        <v>0</v>
      </c>
    </row>
    <row r="57" spans="1:17" s="104" customFormat="1" ht="26.25" customHeight="1" x14ac:dyDescent="0.2">
      <c r="A57" s="93">
        <f t="shared" si="9"/>
        <v>26</v>
      </c>
      <c r="B57" s="94" t="s">
        <v>337</v>
      </c>
      <c r="C57" s="95" t="s">
        <v>302</v>
      </c>
      <c r="D57" s="96"/>
      <c r="E57" s="96"/>
      <c r="F57" s="96"/>
      <c r="G57" s="97"/>
      <c r="H57" s="96"/>
      <c r="I57" s="98"/>
      <c r="J57" s="99"/>
      <c r="K57" s="100"/>
      <c r="L57" s="101"/>
      <c r="M57" s="96"/>
      <c r="N57" s="102"/>
      <c r="O57" s="103">
        <f t="shared" si="8"/>
        <v>0</v>
      </c>
      <c r="P57" s="104">
        <f>+VLOOKUP(B57,'[171]m codes'!$A:$B,2,0)</f>
        <v>200030292</v>
      </c>
      <c r="Q57" s="105">
        <f t="shared" si="7"/>
        <v>0</v>
      </c>
    </row>
    <row r="58" spans="1:17" s="104" customFormat="1" ht="26.25" customHeight="1" x14ac:dyDescent="0.2">
      <c r="A58" s="93">
        <f t="shared" si="9"/>
        <v>27</v>
      </c>
      <c r="B58" s="94" t="s">
        <v>338</v>
      </c>
      <c r="C58" s="95" t="s">
        <v>302</v>
      </c>
      <c r="D58" s="96"/>
      <c r="E58" s="96"/>
      <c r="F58" s="96"/>
      <c r="G58" s="97"/>
      <c r="H58" s="96"/>
      <c r="I58" s="98"/>
      <c r="J58" s="99"/>
      <c r="K58" s="100"/>
      <c r="L58" s="101"/>
      <c r="M58" s="96"/>
      <c r="N58" s="102"/>
      <c r="O58" s="103">
        <f t="shared" si="8"/>
        <v>0</v>
      </c>
      <c r="P58" s="104">
        <f>+VLOOKUP(B58,'[171]m codes'!$A:$B,2,0)</f>
        <v>200032220</v>
      </c>
      <c r="Q58" s="105">
        <f t="shared" si="7"/>
        <v>0</v>
      </c>
    </row>
    <row r="59" spans="1:17" s="104" customFormat="1" ht="26.25" customHeight="1" x14ac:dyDescent="0.2">
      <c r="A59" s="93">
        <f t="shared" si="9"/>
        <v>28</v>
      </c>
      <c r="B59" s="94" t="s">
        <v>339</v>
      </c>
      <c r="C59" s="95" t="s">
        <v>302</v>
      </c>
      <c r="D59" s="96"/>
      <c r="E59" s="96"/>
      <c r="F59" s="96"/>
      <c r="G59" s="97"/>
      <c r="H59" s="96"/>
      <c r="I59" s="98">
        <v>4474</v>
      </c>
      <c r="J59" s="99"/>
      <c r="K59" s="100"/>
      <c r="L59" s="101"/>
      <c r="M59" s="96"/>
      <c r="N59" s="102"/>
      <c r="O59" s="103">
        <f t="shared" si="8"/>
        <v>0</v>
      </c>
      <c r="P59" s="104">
        <f>+VLOOKUP(B59,'[171]m codes'!$A:$B,2,0)</f>
        <v>200032222</v>
      </c>
      <c r="Q59" s="105">
        <f t="shared" si="7"/>
        <v>0</v>
      </c>
    </row>
    <row r="60" spans="1:17" s="104" customFormat="1" ht="26.25" customHeight="1" x14ac:dyDescent="0.2">
      <c r="A60" s="93">
        <f t="shared" si="9"/>
        <v>29</v>
      </c>
      <c r="B60" s="94" t="s">
        <v>340</v>
      </c>
      <c r="C60" s="95" t="s">
        <v>302</v>
      </c>
      <c r="D60" s="96"/>
      <c r="E60" s="96"/>
      <c r="F60" s="96"/>
      <c r="G60" s="97"/>
      <c r="H60" s="96"/>
      <c r="I60" s="98"/>
      <c r="J60" s="99"/>
      <c r="K60" s="100"/>
      <c r="L60" s="101"/>
      <c r="M60" s="96"/>
      <c r="N60" s="102"/>
      <c r="O60" s="103">
        <f t="shared" si="8"/>
        <v>0</v>
      </c>
      <c r="P60" s="104">
        <f>+VLOOKUP(B60,'[171]m codes'!$A:$B,2,0)</f>
        <v>200030297</v>
      </c>
      <c r="Q60" s="105">
        <f t="shared" si="7"/>
        <v>0</v>
      </c>
    </row>
    <row r="61" spans="1:17" s="104" customFormat="1" ht="26.25" customHeight="1" x14ac:dyDescent="0.2">
      <c r="A61" s="93">
        <f t="shared" si="9"/>
        <v>30</v>
      </c>
      <c r="B61" s="94" t="s">
        <v>341</v>
      </c>
      <c r="C61" s="95" t="s">
        <v>302</v>
      </c>
      <c r="D61" s="96"/>
      <c r="E61" s="96"/>
      <c r="F61" s="96"/>
      <c r="G61" s="97"/>
      <c r="H61" s="96"/>
      <c r="I61" s="98"/>
      <c r="J61" s="99"/>
      <c r="K61" s="100"/>
      <c r="L61" s="101"/>
      <c r="M61" s="96"/>
      <c r="N61" s="102"/>
      <c r="O61" s="103">
        <f t="shared" si="8"/>
        <v>0</v>
      </c>
      <c r="P61" s="104">
        <f>+VLOOKUP(B61,'[171]m codes'!$A:$B,2,0)</f>
        <v>200030298</v>
      </c>
      <c r="Q61" s="105">
        <f t="shared" si="7"/>
        <v>0</v>
      </c>
    </row>
    <row r="62" spans="1:17" s="104" customFormat="1" ht="26.25" customHeight="1" x14ac:dyDescent="0.2">
      <c r="A62" s="93">
        <f t="shared" si="9"/>
        <v>31</v>
      </c>
      <c r="B62" s="94" t="s">
        <v>342</v>
      </c>
      <c r="C62" s="95" t="s">
        <v>302</v>
      </c>
      <c r="D62" s="96"/>
      <c r="E62" s="96"/>
      <c r="F62" s="96"/>
      <c r="G62" s="97"/>
      <c r="H62" s="96"/>
      <c r="I62" s="98"/>
      <c r="J62" s="99"/>
      <c r="K62" s="100"/>
      <c r="L62" s="101"/>
      <c r="M62" s="96"/>
      <c r="N62" s="102"/>
      <c r="O62" s="103">
        <f t="shared" si="8"/>
        <v>0</v>
      </c>
      <c r="P62" s="104">
        <f>+VLOOKUP(B62,'[171]m codes'!$A:$B,2,0)</f>
        <v>200032223</v>
      </c>
      <c r="Q62" s="105">
        <f t="shared" si="7"/>
        <v>0</v>
      </c>
    </row>
    <row r="63" spans="1:17" s="104" customFormat="1" ht="26.25" customHeight="1" x14ac:dyDescent="0.2">
      <c r="A63" s="93">
        <f t="shared" si="9"/>
        <v>32</v>
      </c>
      <c r="B63" s="94" t="s">
        <v>343</v>
      </c>
      <c r="C63" s="95" t="s">
        <v>302</v>
      </c>
      <c r="D63" s="96"/>
      <c r="E63" s="96"/>
      <c r="F63" s="96"/>
      <c r="G63" s="97"/>
      <c r="H63" s="96"/>
      <c r="I63" s="98"/>
      <c r="J63" s="99"/>
      <c r="K63" s="100"/>
      <c r="L63" s="101"/>
      <c r="M63" s="96"/>
      <c r="N63" s="102"/>
      <c r="O63" s="103">
        <f t="shared" si="8"/>
        <v>0</v>
      </c>
      <c r="P63" s="104">
        <f>+VLOOKUP(B63,'[171]m codes'!$A:$B,2,0)</f>
        <v>200032225</v>
      </c>
      <c r="Q63" s="105">
        <f t="shared" si="7"/>
        <v>0</v>
      </c>
    </row>
    <row r="64" spans="1:17" s="104" customFormat="1" ht="26.25" customHeight="1" x14ac:dyDescent="0.2">
      <c r="A64" s="93">
        <f t="shared" si="9"/>
        <v>33</v>
      </c>
      <c r="B64" s="94" t="s">
        <v>344</v>
      </c>
      <c r="C64" s="95" t="s">
        <v>302</v>
      </c>
      <c r="D64" s="96"/>
      <c r="E64" s="96"/>
      <c r="F64" s="96"/>
      <c r="G64" s="97"/>
      <c r="H64" s="96"/>
      <c r="I64" s="98"/>
      <c r="J64" s="99"/>
      <c r="K64" s="100"/>
      <c r="L64" s="101"/>
      <c r="M64" s="96"/>
      <c r="N64" s="102"/>
      <c r="O64" s="103">
        <f t="shared" si="8"/>
        <v>0</v>
      </c>
      <c r="P64" s="104">
        <f>+VLOOKUP(B64,'[171]m codes'!$A:$B,2,0)</f>
        <v>200032228</v>
      </c>
      <c r="Q64" s="105">
        <f t="shared" si="7"/>
        <v>0</v>
      </c>
    </row>
    <row r="65" spans="1:17" s="117" customFormat="1" ht="26.25" customHeight="1" x14ac:dyDescent="0.25">
      <c r="A65" s="107"/>
      <c r="B65" s="108" t="s">
        <v>297</v>
      </c>
      <c r="C65" s="108"/>
      <c r="D65" s="109"/>
      <c r="E65" s="109"/>
      <c r="F65" s="109"/>
      <c r="G65" s="142"/>
      <c r="H65" s="109"/>
      <c r="I65" s="110"/>
      <c r="J65" s="111"/>
      <c r="K65" s="112"/>
      <c r="L65" s="113"/>
      <c r="M65" s="114"/>
      <c r="N65" s="115"/>
      <c r="O65" s="116"/>
      <c r="Q65" s="118"/>
    </row>
    <row r="66" spans="1:17" ht="26.25" customHeight="1" x14ac:dyDescent="0.25">
      <c r="A66" s="127" t="s">
        <v>345</v>
      </c>
      <c r="B66" s="128" t="s">
        <v>346</v>
      </c>
      <c r="C66" s="128"/>
      <c r="D66" s="130"/>
      <c r="E66" s="130"/>
      <c r="F66" s="130"/>
      <c r="G66" s="120"/>
      <c r="H66" s="130"/>
      <c r="I66" s="131"/>
      <c r="J66" s="132"/>
      <c r="K66" s="133"/>
      <c r="L66" s="134"/>
      <c r="M66" s="135"/>
      <c r="N66" s="136"/>
      <c r="O66" s="143"/>
      <c r="P66" s="104"/>
      <c r="Q66" s="105">
        <f t="shared" ref="Q66:Q74" si="10">+O66-F66</f>
        <v>0</v>
      </c>
    </row>
    <row r="67" spans="1:17" s="104" customFormat="1" ht="26.25" customHeight="1" x14ac:dyDescent="0.2">
      <c r="A67" s="93">
        <v>1</v>
      </c>
      <c r="B67" s="94" t="s">
        <v>347</v>
      </c>
      <c r="C67" s="95" t="s">
        <v>302</v>
      </c>
      <c r="D67" s="96"/>
      <c r="E67" s="96"/>
      <c r="F67" s="96"/>
      <c r="G67" s="97"/>
      <c r="H67" s="96"/>
      <c r="I67" s="98">
        <v>4474</v>
      </c>
      <c r="J67" s="99"/>
      <c r="K67" s="100"/>
      <c r="L67" s="101"/>
      <c r="M67" s="96"/>
      <c r="N67" s="102"/>
      <c r="O67" s="103">
        <f t="shared" ref="O67:O74" si="11">SUM(K67:N67)</f>
        <v>0</v>
      </c>
      <c r="P67" s="104">
        <f>+VLOOKUP(B67,'[171]m codes'!$A:$B,2,0)</f>
        <v>200030301</v>
      </c>
      <c r="Q67" s="105">
        <f t="shared" si="10"/>
        <v>0</v>
      </c>
    </row>
    <row r="68" spans="1:17" s="104" customFormat="1" ht="26.25" customHeight="1" x14ac:dyDescent="0.2">
      <c r="A68" s="93">
        <f>+A67+1</f>
        <v>2</v>
      </c>
      <c r="B68" s="94" t="s">
        <v>348</v>
      </c>
      <c r="C68" s="95" t="s">
        <v>302</v>
      </c>
      <c r="D68" s="96"/>
      <c r="E68" s="96"/>
      <c r="F68" s="96"/>
      <c r="G68" s="97"/>
      <c r="H68" s="96"/>
      <c r="I68" s="98"/>
      <c r="J68" s="99"/>
      <c r="K68" s="100"/>
      <c r="L68" s="101"/>
      <c r="M68" s="96"/>
      <c r="N68" s="102"/>
      <c r="O68" s="103">
        <f t="shared" si="11"/>
        <v>0</v>
      </c>
      <c r="P68" s="104">
        <f>+VLOOKUP(B68,'[171]m codes'!$A:$B,2,0)</f>
        <v>200030302</v>
      </c>
      <c r="Q68" s="105">
        <f t="shared" si="10"/>
        <v>0</v>
      </c>
    </row>
    <row r="69" spans="1:17" s="104" customFormat="1" ht="26.25" customHeight="1" x14ac:dyDescent="0.2">
      <c r="A69" s="93">
        <f t="shared" ref="A69:A74" si="12">+A68+1</f>
        <v>3</v>
      </c>
      <c r="B69" s="94" t="s">
        <v>349</v>
      </c>
      <c r="C69" s="95" t="s">
        <v>302</v>
      </c>
      <c r="D69" s="96"/>
      <c r="E69" s="96"/>
      <c r="F69" s="96"/>
      <c r="G69" s="97"/>
      <c r="H69" s="96"/>
      <c r="I69" s="98">
        <v>4474</v>
      </c>
      <c r="J69" s="99"/>
      <c r="K69" s="100"/>
      <c r="L69" s="101"/>
      <c r="M69" s="96"/>
      <c r="N69" s="102"/>
      <c r="O69" s="103">
        <f t="shared" si="11"/>
        <v>0</v>
      </c>
      <c r="P69" s="104">
        <f>+VLOOKUP(B69,'[171]m codes'!$A:$B,2,0)</f>
        <v>200030303</v>
      </c>
      <c r="Q69" s="105">
        <f t="shared" si="10"/>
        <v>0</v>
      </c>
    </row>
    <row r="70" spans="1:17" s="104" customFormat="1" ht="26.25" customHeight="1" x14ac:dyDescent="0.2">
      <c r="A70" s="93">
        <f t="shared" si="12"/>
        <v>4</v>
      </c>
      <c r="B70" s="94" t="s">
        <v>350</v>
      </c>
      <c r="C70" s="95" t="s">
        <v>302</v>
      </c>
      <c r="D70" s="96"/>
      <c r="E70" s="96"/>
      <c r="F70" s="96"/>
      <c r="G70" s="97"/>
      <c r="H70" s="96"/>
      <c r="I70" s="98"/>
      <c r="J70" s="99"/>
      <c r="K70" s="100"/>
      <c r="L70" s="101"/>
      <c r="M70" s="96"/>
      <c r="N70" s="102"/>
      <c r="O70" s="103">
        <f t="shared" si="11"/>
        <v>0</v>
      </c>
      <c r="P70" s="104">
        <f>+VLOOKUP(B70,'[171]m codes'!$A:$B,2,0)</f>
        <v>200030304</v>
      </c>
      <c r="Q70" s="105">
        <f t="shared" si="10"/>
        <v>0</v>
      </c>
    </row>
    <row r="71" spans="1:17" s="104" customFormat="1" ht="26.25" customHeight="1" x14ac:dyDescent="0.2">
      <c r="A71" s="93">
        <f t="shared" si="12"/>
        <v>5</v>
      </c>
      <c r="B71" s="94" t="s">
        <v>351</v>
      </c>
      <c r="C71" s="95" t="s">
        <v>302</v>
      </c>
      <c r="D71" s="96"/>
      <c r="E71" s="96"/>
      <c r="F71" s="96"/>
      <c r="G71" s="97"/>
      <c r="H71" s="96"/>
      <c r="I71" s="98">
        <v>4474</v>
      </c>
      <c r="J71" s="99"/>
      <c r="K71" s="100"/>
      <c r="L71" s="101"/>
      <c r="M71" s="96"/>
      <c r="N71" s="102"/>
      <c r="O71" s="103">
        <f t="shared" si="11"/>
        <v>0</v>
      </c>
      <c r="P71" s="104">
        <f>+VLOOKUP(B71,'[171]m codes'!$A:$B,2,0)</f>
        <v>200032584</v>
      </c>
      <c r="Q71" s="105">
        <f t="shared" si="10"/>
        <v>0</v>
      </c>
    </row>
    <row r="72" spans="1:17" s="104" customFormat="1" ht="26.25" customHeight="1" x14ac:dyDescent="0.2">
      <c r="A72" s="93">
        <f t="shared" si="12"/>
        <v>6</v>
      </c>
      <c r="B72" s="94" t="s">
        <v>352</v>
      </c>
      <c r="C72" s="95" t="s">
        <v>302</v>
      </c>
      <c r="D72" s="96"/>
      <c r="E72" s="96"/>
      <c r="F72" s="96"/>
      <c r="G72" s="97"/>
      <c r="H72" s="96"/>
      <c r="I72" s="98"/>
      <c r="J72" s="99"/>
      <c r="K72" s="100"/>
      <c r="L72" s="101"/>
      <c r="M72" s="96"/>
      <c r="N72" s="102"/>
      <c r="O72" s="103">
        <f t="shared" si="11"/>
        <v>0</v>
      </c>
      <c r="P72" s="104">
        <f>+VLOOKUP(B72,'[171]m codes'!$A:$B,2,0)</f>
        <v>200030305</v>
      </c>
      <c r="Q72" s="105">
        <f t="shared" si="10"/>
        <v>0</v>
      </c>
    </row>
    <row r="73" spans="1:17" s="104" customFormat="1" ht="26.25" customHeight="1" x14ac:dyDescent="0.2">
      <c r="A73" s="93">
        <f t="shared" si="12"/>
        <v>7</v>
      </c>
      <c r="B73" s="94" t="s">
        <v>353</v>
      </c>
      <c r="C73" s="95" t="s">
        <v>302</v>
      </c>
      <c r="D73" s="96"/>
      <c r="E73" s="96"/>
      <c r="F73" s="96"/>
      <c r="G73" s="97"/>
      <c r="H73" s="96"/>
      <c r="I73" s="98">
        <v>4474</v>
      </c>
      <c r="J73" s="99"/>
      <c r="K73" s="100"/>
      <c r="L73" s="101"/>
      <c r="M73" s="96"/>
      <c r="N73" s="102"/>
      <c r="O73" s="103">
        <f t="shared" si="11"/>
        <v>0</v>
      </c>
      <c r="P73" s="104">
        <f>+VLOOKUP(B73,'[171]m codes'!$A:$B,2,0)</f>
        <v>200030306</v>
      </c>
      <c r="Q73" s="105">
        <f t="shared" si="10"/>
        <v>0</v>
      </c>
    </row>
    <row r="74" spans="1:17" s="104" customFormat="1" ht="26.25" customHeight="1" x14ac:dyDescent="0.2">
      <c r="A74" s="93">
        <f t="shared" si="12"/>
        <v>8</v>
      </c>
      <c r="B74" s="94" t="s">
        <v>354</v>
      </c>
      <c r="C74" s="95" t="s">
        <v>302</v>
      </c>
      <c r="D74" s="96"/>
      <c r="E74" s="96"/>
      <c r="F74" s="96"/>
      <c r="G74" s="97"/>
      <c r="H74" s="96"/>
      <c r="I74" s="98"/>
      <c r="J74" s="99"/>
      <c r="K74" s="100"/>
      <c r="L74" s="101"/>
      <c r="M74" s="96"/>
      <c r="N74" s="102"/>
      <c r="O74" s="103">
        <f t="shared" si="11"/>
        <v>0</v>
      </c>
      <c r="P74" s="104">
        <f>+VLOOKUP(B74,'[171]m codes'!$A:$B,2,0)</f>
        <v>200030308</v>
      </c>
      <c r="Q74" s="105">
        <f t="shared" si="10"/>
        <v>0</v>
      </c>
    </row>
    <row r="75" spans="1:17" s="117" customFormat="1" ht="26.25" customHeight="1" x14ac:dyDescent="0.25">
      <c r="A75" s="107"/>
      <c r="B75" s="108" t="s">
        <v>355</v>
      </c>
      <c r="C75" s="108"/>
      <c r="D75" s="109"/>
      <c r="E75" s="109"/>
      <c r="F75" s="109"/>
      <c r="G75" s="142"/>
      <c r="H75" s="109"/>
      <c r="I75" s="110"/>
      <c r="J75" s="111"/>
      <c r="K75" s="112"/>
      <c r="L75" s="113"/>
      <c r="M75" s="114"/>
      <c r="N75" s="115"/>
      <c r="O75" s="116"/>
      <c r="Q75" s="118"/>
    </row>
    <row r="76" spans="1:17" ht="26.25" customHeight="1" x14ac:dyDescent="0.25">
      <c r="A76" s="127" t="s">
        <v>356</v>
      </c>
      <c r="B76" s="128" t="s">
        <v>357</v>
      </c>
      <c r="C76" s="128"/>
      <c r="D76" s="130"/>
      <c r="E76" s="130"/>
      <c r="F76" s="130"/>
      <c r="G76" s="120"/>
      <c r="H76" s="130"/>
      <c r="I76" s="131"/>
      <c r="J76" s="132"/>
      <c r="K76" s="133"/>
      <c r="L76" s="134"/>
      <c r="M76" s="135"/>
      <c r="N76" s="136"/>
      <c r="O76" s="143"/>
      <c r="Q76" s="92"/>
    </row>
    <row r="77" spans="1:17" s="104" customFormat="1" ht="26.25" customHeight="1" x14ac:dyDescent="0.2">
      <c r="A77" s="93">
        <v>1</v>
      </c>
      <c r="B77" s="94" t="s">
        <v>358</v>
      </c>
      <c r="C77" s="95" t="s">
        <v>302</v>
      </c>
      <c r="D77" s="96"/>
      <c r="E77" s="96"/>
      <c r="F77" s="96"/>
      <c r="G77" s="97"/>
      <c r="H77" s="96"/>
      <c r="I77" s="98">
        <v>4474</v>
      </c>
      <c r="J77" s="99"/>
      <c r="K77" s="100"/>
      <c r="L77" s="101"/>
      <c r="M77" s="96"/>
      <c r="N77" s="102"/>
      <c r="O77" s="103">
        <f t="shared" ref="O77:O104" si="13">SUM(K77:N77)</f>
        <v>0</v>
      </c>
      <c r="P77" s="104">
        <f>+VLOOKUP(B77,'[171]m codes'!$A:$B,2,0)</f>
        <v>200030309</v>
      </c>
      <c r="Q77" s="105">
        <f t="shared" ref="Q77:Q104" si="14">+O77-F77</f>
        <v>0</v>
      </c>
    </row>
    <row r="78" spans="1:17" s="104" customFormat="1" ht="26.25" customHeight="1" x14ac:dyDescent="0.2">
      <c r="A78" s="93">
        <f>+A77+1</f>
        <v>2</v>
      </c>
      <c r="B78" s="94" t="s">
        <v>359</v>
      </c>
      <c r="C78" s="95" t="s">
        <v>302</v>
      </c>
      <c r="D78" s="96"/>
      <c r="E78" s="96"/>
      <c r="F78" s="96"/>
      <c r="G78" s="97"/>
      <c r="H78" s="96"/>
      <c r="I78" s="98"/>
      <c r="J78" s="99"/>
      <c r="K78" s="100"/>
      <c r="L78" s="101"/>
      <c r="M78" s="96"/>
      <c r="N78" s="102"/>
      <c r="O78" s="103">
        <f t="shared" si="13"/>
        <v>0</v>
      </c>
      <c r="P78" s="104">
        <f>+VLOOKUP(B78,'[171]m codes'!$A:$B,2,0)</f>
        <v>200030311</v>
      </c>
      <c r="Q78" s="141">
        <f t="shared" si="14"/>
        <v>0</v>
      </c>
    </row>
    <row r="79" spans="1:17" s="104" customFormat="1" ht="26.25" customHeight="1" x14ac:dyDescent="0.2">
      <c r="A79" s="93">
        <f t="shared" ref="A79:A104" si="15">+A78+1</f>
        <v>3</v>
      </c>
      <c r="B79" s="94" t="s">
        <v>360</v>
      </c>
      <c r="C79" s="95" t="s">
        <v>302</v>
      </c>
      <c r="D79" s="96"/>
      <c r="E79" s="96"/>
      <c r="F79" s="96"/>
      <c r="G79" s="97"/>
      <c r="H79" s="96"/>
      <c r="I79" s="98"/>
      <c r="J79" s="99"/>
      <c r="K79" s="100"/>
      <c r="L79" s="101"/>
      <c r="M79" s="96"/>
      <c r="N79" s="102"/>
      <c r="O79" s="103">
        <f t="shared" si="13"/>
        <v>0</v>
      </c>
      <c r="P79" s="104">
        <f>+VLOOKUP(B79,'[171]m codes'!$A:$B,2,0)</f>
        <v>200030310</v>
      </c>
      <c r="Q79" s="105">
        <f t="shared" si="14"/>
        <v>0</v>
      </c>
    </row>
    <row r="80" spans="1:17" s="104" customFormat="1" ht="26.25" customHeight="1" x14ac:dyDescent="0.2">
      <c r="A80" s="93">
        <f t="shared" si="15"/>
        <v>4</v>
      </c>
      <c r="B80" s="94" t="s">
        <v>361</v>
      </c>
      <c r="C80" s="95" t="s">
        <v>302</v>
      </c>
      <c r="D80" s="96"/>
      <c r="E80" s="96"/>
      <c r="F80" s="96"/>
      <c r="G80" s="97"/>
      <c r="H80" s="96"/>
      <c r="I80" s="98">
        <v>4474</v>
      </c>
      <c r="J80" s="99"/>
      <c r="K80" s="100"/>
      <c r="L80" s="101"/>
      <c r="M80" s="96"/>
      <c r="N80" s="102"/>
      <c r="O80" s="103">
        <f t="shared" si="13"/>
        <v>0</v>
      </c>
      <c r="P80" s="104">
        <f>+VLOOKUP(B80,'[171]m codes'!$A:$B,2,0)</f>
        <v>200030314</v>
      </c>
      <c r="Q80" s="105">
        <f t="shared" si="14"/>
        <v>0</v>
      </c>
    </row>
    <row r="81" spans="1:17" s="104" customFormat="1" ht="26.25" customHeight="1" x14ac:dyDescent="0.2">
      <c r="A81" s="93">
        <f t="shared" si="15"/>
        <v>5</v>
      </c>
      <c r="B81" s="94" t="s">
        <v>362</v>
      </c>
      <c r="C81" s="95" t="s">
        <v>302</v>
      </c>
      <c r="D81" s="96"/>
      <c r="E81" s="96"/>
      <c r="F81" s="96"/>
      <c r="G81" s="97"/>
      <c r="H81" s="96"/>
      <c r="I81" s="98"/>
      <c r="J81" s="99"/>
      <c r="K81" s="100"/>
      <c r="L81" s="101"/>
      <c r="M81" s="96"/>
      <c r="N81" s="102"/>
      <c r="O81" s="103">
        <f t="shared" si="13"/>
        <v>0</v>
      </c>
      <c r="P81" s="104">
        <f>+VLOOKUP(B81,'[171]m codes'!$A:$B,2,0)</f>
        <v>200030312</v>
      </c>
      <c r="Q81" s="105">
        <f t="shared" si="14"/>
        <v>0</v>
      </c>
    </row>
    <row r="82" spans="1:17" s="104" customFormat="1" ht="26.25" customHeight="1" x14ac:dyDescent="0.2">
      <c r="A82" s="93">
        <f t="shared" si="15"/>
        <v>6</v>
      </c>
      <c r="B82" s="94" t="s">
        <v>363</v>
      </c>
      <c r="C82" s="95" t="s">
        <v>302</v>
      </c>
      <c r="D82" s="96"/>
      <c r="E82" s="96"/>
      <c r="F82" s="96"/>
      <c r="G82" s="97"/>
      <c r="H82" s="96"/>
      <c r="I82" s="98"/>
      <c r="J82" s="99"/>
      <c r="K82" s="100"/>
      <c r="L82" s="101"/>
      <c r="M82" s="96"/>
      <c r="N82" s="102"/>
      <c r="O82" s="103">
        <f t="shared" si="13"/>
        <v>0</v>
      </c>
      <c r="P82" s="104">
        <f>+VLOOKUP(B82,'[171]m codes'!$A:$B,2,0)</f>
        <v>200030313</v>
      </c>
      <c r="Q82" s="105">
        <f t="shared" si="14"/>
        <v>0</v>
      </c>
    </row>
    <row r="83" spans="1:17" s="104" customFormat="1" ht="26.25" customHeight="1" x14ac:dyDescent="0.2">
      <c r="A83" s="93">
        <f t="shared" si="15"/>
        <v>7</v>
      </c>
      <c r="B83" s="94" t="s">
        <v>364</v>
      </c>
      <c r="C83" s="95" t="s">
        <v>302</v>
      </c>
      <c r="D83" s="96"/>
      <c r="E83" s="96"/>
      <c r="F83" s="96"/>
      <c r="G83" s="97"/>
      <c r="H83" s="96"/>
      <c r="I83" s="98">
        <v>4474</v>
      </c>
      <c r="J83" s="99"/>
      <c r="K83" s="100"/>
      <c r="L83" s="101"/>
      <c r="M83" s="96"/>
      <c r="N83" s="102"/>
      <c r="O83" s="103">
        <f t="shared" si="13"/>
        <v>0</v>
      </c>
      <c r="P83" s="104">
        <f>+VLOOKUP(B83,'[171]m codes'!$A:$B,2,0)</f>
        <v>200032241</v>
      </c>
      <c r="Q83" s="105">
        <f t="shared" si="14"/>
        <v>0</v>
      </c>
    </row>
    <row r="84" spans="1:17" s="104" customFormat="1" ht="26.25" customHeight="1" x14ac:dyDescent="0.2">
      <c r="A84" s="93">
        <f t="shared" si="15"/>
        <v>8</v>
      </c>
      <c r="B84" s="94" t="s">
        <v>365</v>
      </c>
      <c r="C84" s="95" t="s">
        <v>302</v>
      </c>
      <c r="D84" s="96"/>
      <c r="E84" s="96"/>
      <c r="F84" s="96"/>
      <c r="G84" s="97"/>
      <c r="H84" s="96"/>
      <c r="I84" s="98"/>
      <c r="J84" s="99"/>
      <c r="K84" s="100"/>
      <c r="L84" s="101"/>
      <c r="M84" s="96"/>
      <c r="N84" s="102"/>
      <c r="O84" s="103">
        <f t="shared" si="13"/>
        <v>0</v>
      </c>
      <c r="P84" s="104">
        <f>+VLOOKUP(B84,'[171]m codes'!$A:$B,2,0)</f>
        <v>200032239</v>
      </c>
      <c r="Q84" s="105">
        <f t="shared" si="14"/>
        <v>0</v>
      </c>
    </row>
    <row r="85" spans="1:17" s="104" customFormat="1" ht="26.25" customHeight="1" x14ac:dyDescent="0.2">
      <c r="A85" s="93">
        <f t="shared" si="15"/>
        <v>9</v>
      </c>
      <c r="B85" s="94" t="s">
        <v>366</v>
      </c>
      <c r="C85" s="95" t="s">
        <v>302</v>
      </c>
      <c r="D85" s="96"/>
      <c r="E85" s="96"/>
      <c r="F85" s="96"/>
      <c r="G85" s="97"/>
      <c r="H85" s="96"/>
      <c r="I85" s="98"/>
      <c r="J85" s="99"/>
      <c r="K85" s="100"/>
      <c r="L85" s="101"/>
      <c r="M85" s="96"/>
      <c r="N85" s="102"/>
      <c r="O85" s="103">
        <f t="shared" si="13"/>
        <v>0</v>
      </c>
      <c r="P85" s="104">
        <f>+VLOOKUP(B85,'[171]m codes'!$A:$B,2,0)</f>
        <v>200032240</v>
      </c>
      <c r="Q85" s="105">
        <f t="shared" si="14"/>
        <v>0</v>
      </c>
    </row>
    <row r="86" spans="1:17" s="104" customFormat="1" ht="26.25" customHeight="1" x14ac:dyDescent="0.2">
      <c r="A86" s="93">
        <f t="shared" si="15"/>
        <v>10</v>
      </c>
      <c r="B86" s="94" t="s">
        <v>367</v>
      </c>
      <c r="C86" s="95" t="s">
        <v>302</v>
      </c>
      <c r="D86" s="96"/>
      <c r="E86" s="96"/>
      <c r="F86" s="96"/>
      <c r="G86" s="97"/>
      <c r="H86" s="96"/>
      <c r="I86" s="98">
        <v>4474</v>
      </c>
      <c r="J86" s="99"/>
      <c r="K86" s="100"/>
      <c r="L86" s="101"/>
      <c r="M86" s="96"/>
      <c r="N86" s="102"/>
      <c r="O86" s="103">
        <f t="shared" si="13"/>
        <v>0</v>
      </c>
      <c r="P86" s="104">
        <f>+VLOOKUP(B86,'[171]m codes'!$A:$B,2,0)</f>
        <v>200032242</v>
      </c>
      <c r="Q86" s="105">
        <f t="shared" si="14"/>
        <v>0</v>
      </c>
    </row>
    <row r="87" spans="1:17" s="104" customFormat="1" ht="26.25" customHeight="1" x14ac:dyDescent="0.2">
      <c r="A87" s="93">
        <f t="shared" si="15"/>
        <v>11</v>
      </c>
      <c r="B87" s="94" t="s">
        <v>368</v>
      </c>
      <c r="C87" s="95" t="s">
        <v>302</v>
      </c>
      <c r="D87" s="96"/>
      <c r="E87" s="96"/>
      <c r="F87" s="96"/>
      <c r="G87" s="97"/>
      <c r="H87" s="96"/>
      <c r="I87" s="98"/>
      <c r="J87" s="99"/>
      <c r="K87" s="100"/>
      <c r="L87" s="101"/>
      <c r="M87" s="96"/>
      <c r="N87" s="102"/>
      <c r="O87" s="103">
        <f t="shared" si="13"/>
        <v>0</v>
      </c>
      <c r="P87" s="104">
        <f>+VLOOKUP(B87,'[171]m codes'!$A:$B,2,0)</f>
        <v>200030320</v>
      </c>
      <c r="Q87" s="105">
        <f t="shared" si="14"/>
        <v>0</v>
      </c>
    </row>
    <row r="88" spans="1:17" s="104" customFormat="1" ht="26.25" customHeight="1" x14ac:dyDescent="0.2">
      <c r="A88" s="93">
        <f t="shared" si="15"/>
        <v>12</v>
      </c>
      <c r="B88" s="94" t="s">
        <v>369</v>
      </c>
      <c r="C88" s="95" t="s">
        <v>302</v>
      </c>
      <c r="D88" s="96"/>
      <c r="E88" s="96"/>
      <c r="F88" s="96"/>
      <c r="G88" s="97"/>
      <c r="H88" s="96"/>
      <c r="I88" s="98"/>
      <c r="J88" s="99"/>
      <c r="K88" s="100"/>
      <c r="L88" s="101"/>
      <c r="M88" s="96"/>
      <c r="N88" s="102"/>
      <c r="O88" s="103">
        <f t="shared" si="13"/>
        <v>0</v>
      </c>
      <c r="P88" s="104">
        <f>+VLOOKUP(B88,'[171]m codes'!$A:$B,2,0)</f>
        <v>200032243</v>
      </c>
      <c r="Q88" s="105">
        <f t="shared" si="14"/>
        <v>0</v>
      </c>
    </row>
    <row r="89" spans="1:17" s="104" customFormat="1" ht="26.25" customHeight="1" x14ac:dyDescent="0.2">
      <c r="A89" s="93">
        <f t="shared" si="15"/>
        <v>13</v>
      </c>
      <c r="B89" s="94" t="s">
        <v>370</v>
      </c>
      <c r="C89" s="95" t="s">
        <v>302</v>
      </c>
      <c r="D89" s="96"/>
      <c r="E89" s="96"/>
      <c r="F89" s="96"/>
      <c r="G89" s="97"/>
      <c r="H89" s="96"/>
      <c r="I89" s="98">
        <v>4474</v>
      </c>
      <c r="J89" s="99"/>
      <c r="K89" s="100"/>
      <c r="L89" s="101"/>
      <c r="M89" s="96"/>
      <c r="N89" s="102"/>
      <c r="O89" s="103">
        <f t="shared" si="13"/>
        <v>0</v>
      </c>
      <c r="P89" s="104">
        <f>+VLOOKUP(B89,'[171]m codes'!$A:$B,2,0)</f>
        <v>200030317</v>
      </c>
      <c r="Q89" s="105">
        <f t="shared" si="14"/>
        <v>0</v>
      </c>
    </row>
    <row r="90" spans="1:17" s="104" customFormat="1" ht="26.25" customHeight="1" x14ac:dyDescent="0.2">
      <c r="A90" s="93">
        <f t="shared" si="15"/>
        <v>14</v>
      </c>
      <c r="B90" s="94" t="s">
        <v>371</v>
      </c>
      <c r="C90" s="95" t="s">
        <v>302</v>
      </c>
      <c r="D90" s="96"/>
      <c r="E90" s="96"/>
      <c r="F90" s="96"/>
      <c r="G90" s="97"/>
      <c r="H90" s="96"/>
      <c r="I90" s="98"/>
      <c r="J90" s="99"/>
      <c r="K90" s="100"/>
      <c r="L90" s="101"/>
      <c r="M90" s="96"/>
      <c r="N90" s="102"/>
      <c r="O90" s="103">
        <f t="shared" si="13"/>
        <v>0</v>
      </c>
      <c r="P90" s="104">
        <f>+VLOOKUP(B90,'[171]m codes'!$A:$B,2,0)</f>
        <v>200030315</v>
      </c>
      <c r="Q90" s="105">
        <f t="shared" si="14"/>
        <v>0</v>
      </c>
    </row>
    <row r="91" spans="1:17" s="104" customFormat="1" ht="26.25" customHeight="1" x14ac:dyDescent="0.2">
      <c r="A91" s="93">
        <f t="shared" si="15"/>
        <v>15</v>
      </c>
      <c r="B91" s="94" t="s">
        <v>372</v>
      </c>
      <c r="C91" s="95" t="s">
        <v>302</v>
      </c>
      <c r="D91" s="96"/>
      <c r="E91" s="96"/>
      <c r="F91" s="96"/>
      <c r="G91" s="97"/>
      <c r="H91" s="96"/>
      <c r="I91" s="98"/>
      <c r="J91" s="99"/>
      <c r="K91" s="100"/>
      <c r="L91" s="101"/>
      <c r="M91" s="96"/>
      <c r="N91" s="102"/>
      <c r="O91" s="103">
        <f t="shared" si="13"/>
        <v>0</v>
      </c>
      <c r="P91" s="104">
        <f>+VLOOKUP(B91,'[171]m codes'!$A:$B,2,0)</f>
        <v>200030316</v>
      </c>
      <c r="Q91" s="105">
        <f t="shared" si="14"/>
        <v>0</v>
      </c>
    </row>
    <row r="92" spans="1:17" s="104" customFormat="1" ht="26.25" customHeight="1" x14ac:dyDescent="0.2">
      <c r="A92" s="93">
        <f t="shared" si="15"/>
        <v>16</v>
      </c>
      <c r="B92" s="94" t="s">
        <v>373</v>
      </c>
      <c r="C92" s="95" t="s">
        <v>302</v>
      </c>
      <c r="D92" s="96"/>
      <c r="E92" s="96"/>
      <c r="F92" s="96"/>
      <c r="G92" s="97"/>
      <c r="H92" s="96"/>
      <c r="I92" s="98">
        <v>4474</v>
      </c>
      <c r="J92" s="99"/>
      <c r="K92" s="100"/>
      <c r="L92" s="101"/>
      <c r="M92" s="96"/>
      <c r="N92" s="102"/>
      <c r="O92" s="103">
        <f t="shared" si="13"/>
        <v>0</v>
      </c>
      <c r="P92" s="104">
        <f>+VLOOKUP(B92,'[171]m codes'!$A:$B,2,0)</f>
        <v>200032247</v>
      </c>
      <c r="Q92" s="105">
        <f t="shared" si="14"/>
        <v>0</v>
      </c>
    </row>
    <row r="93" spans="1:17" s="104" customFormat="1" ht="26.25" customHeight="1" x14ac:dyDescent="0.2">
      <c r="A93" s="93">
        <f t="shared" si="15"/>
        <v>17</v>
      </c>
      <c r="B93" s="94" t="s">
        <v>374</v>
      </c>
      <c r="C93" s="95" t="s">
        <v>302</v>
      </c>
      <c r="D93" s="96"/>
      <c r="E93" s="96"/>
      <c r="F93" s="96"/>
      <c r="G93" s="97"/>
      <c r="H93" s="96"/>
      <c r="I93" s="98"/>
      <c r="J93" s="99"/>
      <c r="K93" s="100"/>
      <c r="L93" s="101"/>
      <c r="M93" s="96"/>
      <c r="N93" s="102"/>
      <c r="O93" s="103">
        <f t="shared" si="13"/>
        <v>0</v>
      </c>
      <c r="P93" s="104">
        <f>+VLOOKUP(B93,'[171]m codes'!$A:$B,2,0)</f>
        <v>200032246</v>
      </c>
      <c r="Q93" s="105">
        <f t="shared" si="14"/>
        <v>0</v>
      </c>
    </row>
    <row r="94" spans="1:17" s="104" customFormat="1" ht="26.25" customHeight="1" x14ac:dyDescent="0.2">
      <c r="A94" s="93">
        <f t="shared" si="15"/>
        <v>18</v>
      </c>
      <c r="B94" s="94" t="s">
        <v>375</v>
      </c>
      <c r="C94" s="95" t="s">
        <v>302</v>
      </c>
      <c r="D94" s="96"/>
      <c r="E94" s="96"/>
      <c r="F94" s="96"/>
      <c r="G94" s="97"/>
      <c r="H94" s="96"/>
      <c r="I94" s="98"/>
      <c r="J94" s="99"/>
      <c r="K94" s="100"/>
      <c r="L94" s="101"/>
      <c r="M94" s="96"/>
      <c r="N94" s="102"/>
      <c r="O94" s="103">
        <f t="shared" si="13"/>
        <v>0</v>
      </c>
      <c r="P94" s="104">
        <f>+VLOOKUP(B94,'[171]m codes'!$A:$B,2,0)</f>
        <v>200032245</v>
      </c>
      <c r="Q94" s="105">
        <f t="shared" si="14"/>
        <v>0</v>
      </c>
    </row>
    <row r="95" spans="1:17" s="104" customFormat="1" ht="26.25" customHeight="1" x14ac:dyDescent="0.2">
      <c r="A95" s="93">
        <f t="shared" si="15"/>
        <v>19</v>
      </c>
      <c r="B95" s="94" t="s">
        <v>376</v>
      </c>
      <c r="C95" s="95" t="s">
        <v>302</v>
      </c>
      <c r="D95" s="96"/>
      <c r="E95" s="96"/>
      <c r="F95" s="96"/>
      <c r="G95" s="97"/>
      <c r="H95" s="96"/>
      <c r="I95" s="98">
        <v>4474</v>
      </c>
      <c r="J95" s="99"/>
      <c r="K95" s="100"/>
      <c r="L95" s="101"/>
      <c r="M95" s="96"/>
      <c r="N95" s="102"/>
      <c r="O95" s="103">
        <f t="shared" si="13"/>
        <v>0</v>
      </c>
      <c r="P95" s="104">
        <f>+VLOOKUP(B95,'[171]m codes'!$A:$B,2,0)</f>
        <v>200030319</v>
      </c>
      <c r="Q95" s="105">
        <f t="shared" si="14"/>
        <v>0</v>
      </c>
    </row>
    <row r="96" spans="1:17" s="104" customFormat="1" ht="26.25" customHeight="1" x14ac:dyDescent="0.2">
      <c r="A96" s="93">
        <f t="shared" si="15"/>
        <v>20</v>
      </c>
      <c r="B96" s="94" t="s">
        <v>377</v>
      </c>
      <c r="C96" s="95" t="s">
        <v>302</v>
      </c>
      <c r="D96" s="96"/>
      <c r="E96" s="96"/>
      <c r="F96" s="96"/>
      <c r="G96" s="97"/>
      <c r="H96" s="96"/>
      <c r="I96" s="98"/>
      <c r="J96" s="99"/>
      <c r="K96" s="100"/>
      <c r="L96" s="101"/>
      <c r="M96" s="96"/>
      <c r="N96" s="102"/>
      <c r="O96" s="103">
        <f t="shared" si="13"/>
        <v>0</v>
      </c>
      <c r="P96" s="104">
        <f>+VLOOKUP(B96,'[171]m codes'!$A:$B,2,0)</f>
        <v>200032244</v>
      </c>
      <c r="Q96" s="105">
        <f t="shared" si="14"/>
        <v>0</v>
      </c>
    </row>
    <row r="97" spans="1:17" s="104" customFormat="1" ht="26.25" customHeight="1" x14ac:dyDescent="0.2">
      <c r="A97" s="93">
        <f t="shared" si="15"/>
        <v>21</v>
      </c>
      <c r="B97" s="94" t="s">
        <v>378</v>
      </c>
      <c r="C97" s="95" t="s">
        <v>302</v>
      </c>
      <c r="D97" s="96"/>
      <c r="E97" s="96"/>
      <c r="F97" s="96"/>
      <c r="G97" s="97"/>
      <c r="H97" s="96"/>
      <c r="I97" s="98"/>
      <c r="J97" s="99"/>
      <c r="K97" s="100"/>
      <c r="L97" s="101"/>
      <c r="M97" s="96"/>
      <c r="N97" s="102"/>
      <c r="O97" s="103">
        <f t="shared" si="13"/>
        <v>0</v>
      </c>
      <c r="P97" s="104">
        <f>+VLOOKUP(B97,'[171]m codes'!$A:$B,2,0)</f>
        <v>200030318</v>
      </c>
      <c r="Q97" s="105">
        <f t="shared" si="14"/>
        <v>0</v>
      </c>
    </row>
    <row r="98" spans="1:17" s="104" customFormat="1" ht="26.25" customHeight="1" x14ac:dyDescent="0.2">
      <c r="A98" s="93">
        <f t="shared" si="15"/>
        <v>22</v>
      </c>
      <c r="B98" s="94" t="s">
        <v>379</v>
      </c>
      <c r="C98" s="95" t="s">
        <v>302</v>
      </c>
      <c r="D98" s="96"/>
      <c r="E98" s="96"/>
      <c r="F98" s="96"/>
      <c r="G98" s="97"/>
      <c r="H98" s="96"/>
      <c r="I98" s="98">
        <v>4474</v>
      </c>
      <c r="J98" s="99"/>
      <c r="K98" s="100"/>
      <c r="L98" s="101"/>
      <c r="M98" s="96"/>
      <c r="N98" s="102"/>
      <c r="O98" s="103">
        <f t="shared" si="13"/>
        <v>0</v>
      </c>
      <c r="P98" s="104">
        <f>+VLOOKUP(B98,'[171]m codes'!$A:$B,2,0)</f>
        <v>200032249</v>
      </c>
      <c r="Q98" s="105">
        <f t="shared" si="14"/>
        <v>0</v>
      </c>
    </row>
    <row r="99" spans="1:17" s="104" customFormat="1" ht="26.25" customHeight="1" x14ac:dyDescent="0.2">
      <c r="A99" s="93">
        <f t="shared" si="15"/>
        <v>23</v>
      </c>
      <c r="B99" s="94" t="s">
        <v>380</v>
      </c>
      <c r="C99" s="95" t="s">
        <v>302</v>
      </c>
      <c r="D99" s="96"/>
      <c r="E99" s="96"/>
      <c r="F99" s="96"/>
      <c r="G99" s="97"/>
      <c r="H99" s="96"/>
      <c r="I99" s="98"/>
      <c r="J99" s="99"/>
      <c r="K99" s="100"/>
      <c r="L99" s="101"/>
      <c r="M99" s="96"/>
      <c r="N99" s="102"/>
      <c r="O99" s="103">
        <f t="shared" si="13"/>
        <v>0</v>
      </c>
      <c r="P99" s="104">
        <f>+VLOOKUP(B99,'[171]m codes'!$A:$B,2,0)</f>
        <v>200030326</v>
      </c>
      <c r="Q99" s="105">
        <f t="shared" si="14"/>
        <v>0</v>
      </c>
    </row>
    <row r="100" spans="1:17" s="104" customFormat="1" ht="26.25" customHeight="1" x14ac:dyDescent="0.2">
      <c r="A100" s="93">
        <f t="shared" si="15"/>
        <v>24</v>
      </c>
      <c r="B100" s="94" t="s">
        <v>381</v>
      </c>
      <c r="C100" s="95" t="s">
        <v>302</v>
      </c>
      <c r="D100" s="96"/>
      <c r="E100" s="96"/>
      <c r="F100" s="96"/>
      <c r="G100" s="97"/>
      <c r="H100" s="96"/>
      <c r="I100" s="98"/>
      <c r="J100" s="99"/>
      <c r="K100" s="100"/>
      <c r="L100" s="101"/>
      <c r="M100" s="96"/>
      <c r="N100" s="102"/>
      <c r="O100" s="103">
        <f t="shared" si="13"/>
        <v>0</v>
      </c>
      <c r="P100" s="104">
        <f>+VLOOKUP(B100,'[171]m codes'!$A:$B,2,0)</f>
        <v>200032248</v>
      </c>
      <c r="Q100" s="105">
        <f t="shared" si="14"/>
        <v>0</v>
      </c>
    </row>
    <row r="101" spans="1:17" s="104" customFormat="1" ht="26.25" customHeight="1" x14ac:dyDescent="0.2">
      <c r="A101" s="93">
        <f t="shared" si="15"/>
        <v>25</v>
      </c>
      <c r="B101" s="94" t="s">
        <v>382</v>
      </c>
      <c r="C101" s="95" t="s">
        <v>302</v>
      </c>
      <c r="D101" s="96"/>
      <c r="E101" s="96"/>
      <c r="F101" s="96"/>
      <c r="G101" s="97"/>
      <c r="H101" s="96"/>
      <c r="I101" s="98">
        <v>4474</v>
      </c>
      <c r="J101" s="99"/>
      <c r="K101" s="100"/>
      <c r="L101" s="101"/>
      <c r="M101" s="96"/>
      <c r="N101" s="102"/>
      <c r="O101" s="103">
        <f t="shared" si="13"/>
        <v>0</v>
      </c>
      <c r="P101" s="104">
        <f>+VLOOKUP(B101,'[171]m codes'!$A:$B,2,0)</f>
        <v>200030325</v>
      </c>
      <c r="Q101" s="105">
        <f t="shared" si="14"/>
        <v>0</v>
      </c>
    </row>
    <row r="102" spans="1:17" s="104" customFormat="1" ht="26.25" customHeight="1" x14ac:dyDescent="0.2">
      <c r="A102" s="93">
        <f t="shared" si="15"/>
        <v>26</v>
      </c>
      <c r="B102" s="94" t="s">
        <v>383</v>
      </c>
      <c r="C102" s="95" t="s">
        <v>302</v>
      </c>
      <c r="D102" s="96"/>
      <c r="E102" s="96"/>
      <c r="F102" s="96"/>
      <c r="G102" s="97"/>
      <c r="H102" s="96"/>
      <c r="I102" s="98"/>
      <c r="J102" s="99"/>
      <c r="K102" s="100"/>
      <c r="L102" s="101"/>
      <c r="M102" s="96"/>
      <c r="N102" s="102"/>
      <c r="O102" s="103">
        <f t="shared" si="13"/>
        <v>0</v>
      </c>
      <c r="P102" s="104">
        <f>+VLOOKUP(B102,'[171]m codes'!$A:$B,2,0)</f>
        <v>200030328</v>
      </c>
      <c r="Q102" s="105">
        <f t="shared" si="14"/>
        <v>0</v>
      </c>
    </row>
    <row r="103" spans="1:17" s="104" customFormat="1" ht="26.25" customHeight="1" x14ac:dyDescent="0.2">
      <c r="A103" s="93">
        <f t="shared" si="15"/>
        <v>27</v>
      </c>
      <c r="B103" s="94" t="s">
        <v>384</v>
      </c>
      <c r="C103" s="95" t="s">
        <v>302</v>
      </c>
      <c r="D103" s="96"/>
      <c r="E103" s="96"/>
      <c r="F103" s="96"/>
      <c r="G103" s="97"/>
      <c r="H103" s="96"/>
      <c r="I103" s="98"/>
      <c r="J103" s="99"/>
      <c r="K103" s="100"/>
      <c r="L103" s="101"/>
      <c r="M103" s="96"/>
      <c r="N103" s="102"/>
      <c r="O103" s="103">
        <f t="shared" si="13"/>
        <v>0</v>
      </c>
      <c r="P103" s="104">
        <f>+VLOOKUP(B103,'[171]m codes'!$A:$B,2,0)</f>
        <v>200030327</v>
      </c>
      <c r="Q103" s="105">
        <f t="shared" si="14"/>
        <v>0</v>
      </c>
    </row>
    <row r="104" spans="1:17" s="104" customFormat="1" ht="26.25" customHeight="1" x14ac:dyDescent="0.2">
      <c r="A104" s="93">
        <f t="shared" si="15"/>
        <v>28</v>
      </c>
      <c r="B104" s="94" t="s">
        <v>385</v>
      </c>
      <c r="C104" s="95" t="s">
        <v>302</v>
      </c>
      <c r="D104" s="96"/>
      <c r="E104" s="96"/>
      <c r="F104" s="96"/>
      <c r="G104" s="97"/>
      <c r="H104" s="96"/>
      <c r="I104" s="98">
        <v>4474</v>
      </c>
      <c r="J104" s="99"/>
      <c r="K104" s="100"/>
      <c r="L104" s="101"/>
      <c r="M104" s="96"/>
      <c r="N104" s="102"/>
      <c r="O104" s="103">
        <f t="shared" si="13"/>
        <v>0</v>
      </c>
      <c r="P104" s="104">
        <f>+VLOOKUP(B104,'[171]m codes'!$A:$B,2,0)</f>
        <v>200034192</v>
      </c>
      <c r="Q104" s="105">
        <f t="shared" si="14"/>
        <v>0</v>
      </c>
    </row>
    <row r="105" spans="1:17" s="117" customFormat="1" ht="26.25" customHeight="1" x14ac:dyDescent="0.25">
      <c r="A105" s="107"/>
      <c r="B105" s="108" t="s">
        <v>355</v>
      </c>
      <c r="C105" s="108"/>
      <c r="D105" s="109"/>
      <c r="E105" s="109"/>
      <c r="F105" s="109"/>
      <c r="G105" s="142"/>
      <c r="H105" s="109"/>
      <c r="I105" s="110"/>
      <c r="J105" s="111"/>
      <c r="K105" s="112"/>
      <c r="L105" s="113"/>
      <c r="M105" s="114"/>
      <c r="N105" s="115"/>
      <c r="O105" s="116"/>
      <c r="Q105" s="118"/>
    </row>
    <row r="106" spans="1:17" ht="26.25" customHeight="1" x14ac:dyDescent="0.25">
      <c r="A106" s="127" t="s">
        <v>386</v>
      </c>
      <c r="B106" s="128" t="s">
        <v>387</v>
      </c>
      <c r="C106" s="128"/>
      <c r="D106" s="130"/>
      <c r="E106" s="130"/>
      <c r="F106" s="130"/>
      <c r="G106" s="120"/>
      <c r="H106" s="144"/>
      <c r="I106" s="145"/>
      <c r="J106" s="132"/>
      <c r="K106" s="133"/>
      <c r="L106" s="134"/>
      <c r="M106" s="135"/>
      <c r="N106" s="136"/>
      <c r="O106" s="143"/>
      <c r="Q106" s="92"/>
    </row>
    <row r="107" spans="1:17" s="104" customFormat="1" ht="26.25" customHeight="1" x14ac:dyDescent="0.2">
      <c r="A107" s="93">
        <v>1</v>
      </c>
      <c r="B107" s="94" t="s">
        <v>388</v>
      </c>
      <c r="C107" s="95" t="s">
        <v>302</v>
      </c>
      <c r="D107" s="96"/>
      <c r="E107" s="96"/>
      <c r="F107" s="96"/>
      <c r="G107" s="97"/>
      <c r="H107" s="96"/>
      <c r="I107" s="98">
        <v>4474</v>
      </c>
      <c r="J107" s="99"/>
      <c r="K107" s="100"/>
      <c r="L107" s="101"/>
      <c r="M107" s="96"/>
      <c r="N107" s="102"/>
      <c r="O107" s="103">
        <f t="shared" ref="O107:O114" si="16">SUM(K107:N107)</f>
        <v>0</v>
      </c>
      <c r="P107" s="104">
        <f>+VLOOKUP(B107,'[171]m codes'!$A:$B,2,0)</f>
        <v>200032193</v>
      </c>
      <c r="Q107" s="105">
        <f t="shared" ref="Q107:Q114" si="17">+O107-F107</f>
        <v>0</v>
      </c>
    </row>
    <row r="108" spans="1:17" s="104" customFormat="1" ht="26.25" customHeight="1" x14ac:dyDescent="0.2">
      <c r="A108" s="93">
        <f>+A107+1</f>
        <v>2</v>
      </c>
      <c r="B108" s="94" t="s">
        <v>389</v>
      </c>
      <c r="C108" s="95" t="s">
        <v>302</v>
      </c>
      <c r="D108" s="96"/>
      <c r="E108" s="96"/>
      <c r="F108" s="96"/>
      <c r="G108" s="97"/>
      <c r="H108" s="96"/>
      <c r="I108" s="98"/>
      <c r="J108" s="99"/>
      <c r="K108" s="100"/>
      <c r="L108" s="101"/>
      <c r="M108" s="96"/>
      <c r="N108" s="102"/>
      <c r="O108" s="103">
        <f t="shared" si="16"/>
        <v>0</v>
      </c>
      <c r="P108" s="104">
        <f>+VLOOKUP(B108,'[171]m codes'!$A:$B,2,0)</f>
        <v>200032195</v>
      </c>
      <c r="Q108" s="105">
        <f t="shared" si="17"/>
        <v>0</v>
      </c>
    </row>
    <row r="109" spans="1:17" s="104" customFormat="1" ht="26.25" customHeight="1" x14ac:dyDescent="0.2">
      <c r="A109" s="93">
        <f t="shared" ref="A109:A114" si="18">+A108+1</f>
        <v>3</v>
      </c>
      <c r="B109" s="94" t="s">
        <v>390</v>
      </c>
      <c r="C109" s="95" t="s">
        <v>302</v>
      </c>
      <c r="D109" s="96"/>
      <c r="E109" s="96"/>
      <c r="F109" s="96"/>
      <c r="G109" s="97"/>
      <c r="H109" s="96"/>
      <c r="I109" s="98"/>
      <c r="J109" s="99"/>
      <c r="K109" s="100"/>
      <c r="L109" s="101"/>
      <c r="M109" s="96"/>
      <c r="N109" s="102"/>
      <c r="O109" s="103">
        <f t="shared" si="16"/>
        <v>0</v>
      </c>
      <c r="P109" s="104">
        <f>+VLOOKUP(B109,'[171]m codes'!$A:$B,2,0)</f>
        <v>200032196</v>
      </c>
      <c r="Q109" s="105">
        <f t="shared" si="17"/>
        <v>0</v>
      </c>
    </row>
    <row r="110" spans="1:17" s="104" customFormat="1" ht="26.25" customHeight="1" x14ac:dyDescent="0.2">
      <c r="A110" s="93">
        <f t="shared" si="18"/>
        <v>4</v>
      </c>
      <c r="B110" s="94" t="s">
        <v>391</v>
      </c>
      <c r="C110" s="95" t="s">
        <v>302</v>
      </c>
      <c r="D110" s="96"/>
      <c r="E110" s="96"/>
      <c r="F110" s="96"/>
      <c r="G110" s="97"/>
      <c r="H110" s="96"/>
      <c r="I110" s="98">
        <v>4474</v>
      </c>
      <c r="J110" s="99"/>
      <c r="K110" s="100"/>
      <c r="L110" s="101"/>
      <c r="M110" s="96"/>
      <c r="N110" s="102"/>
      <c r="O110" s="103">
        <f t="shared" si="16"/>
        <v>0</v>
      </c>
      <c r="P110" s="104">
        <f>+VLOOKUP(B110,'[171]m codes'!$A:$B,2,0)</f>
        <v>200032194</v>
      </c>
      <c r="Q110" s="105">
        <f t="shared" si="17"/>
        <v>0</v>
      </c>
    </row>
    <row r="111" spans="1:17" s="104" customFormat="1" ht="26.25" customHeight="1" x14ac:dyDescent="0.2">
      <c r="A111" s="93">
        <f t="shared" si="18"/>
        <v>5</v>
      </c>
      <c r="B111" s="94" t="s">
        <v>392</v>
      </c>
      <c r="C111" s="95" t="s">
        <v>302</v>
      </c>
      <c r="D111" s="96"/>
      <c r="E111" s="96"/>
      <c r="F111" s="96"/>
      <c r="G111" s="97"/>
      <c r="H111" s="96"/>
      <c r="I111" s="98"/>
      <c r="J111" s="99"/>
      <c r="K111" s="100"/>
      <c r="L111" s="101"/>
      <c r="M111" s="96"/>
      <c r="N111" s="102"/>
      <c r="O111" s="103">
        <f t="shared" si="16"/>
        <v>0</v>
      </c>
      <c r="P111" s="104">
        <f>+VLOOKUP(B111,'[171]m codes'!$A:$B,2,0)</f>
        <v>200030270</v>
      </c>
      <c r="Q111" s="105">
        <f t="shared" si="17"/>
        <v>0</v>
      </c>
    </row>
    <row r="112" spans="1:17" s="104" customFormat="1" ht="26.25" customHeight="1" x14ac:dyDescent="0.2">
      <c r="A112" s="93">
        <f t="shared" si="18"/>
        <v>6</v>
      </c>
      <c r="B112" s="94" t="s">
        <v>393</v>
      </c>
      <c r="C112" s="95" t="s">
        <v>302</v>
      </c>
      <c r="D112" s="96"/>
      <c r="E112" s="96"/>
      <c r="F112" s="96"/>
      <c r="G112" s="97"/>
      <c r="H112" s="96"/>
      <c r="I112" s="98"/>
      <c r="J112" s="99"/>
      <c r="K112" s="100"/>
      <c r="L112" s="101"/>
      <c r="M112" s="96"/>
      <c r="N112" s="102"/>
      <c r="O112" s="103">
        <f t="shared" si="16"/>
        <v>0</v>
      </c>
      <c r="P112" s="104">
        <f>+VLOOKUP(B112,'[171]m codes'!$A:$B,2,0)</f>
        <v>200032197</v>
      </c>
      <c r="Q112" s="105">
        <f t="shared" si="17"/>
        <v>0</v>
      </c>
    </row>
    <row r="113" spans="1:17" s="104" customFormat="1" ht="26.25" customHeight="1" x14ac:dyDescent="0.2">
      <c r="A113" s="93">
        <f t="shared" si="18"/>
        <v>7</v>
      </c>
      <c r="B113" s="94" t="s">
        <v>394</v>
      </c>
      <c r="C113" s="95" t="s">
        <v>302</v>
      </c>
      <c r="D113" s="96"/>
      <c r="E113" s="96"/>
      <c r="F113" s="96"/>
      <c r="G113" s="97"/>
      <c r="H113" s="96"/>
      <c r="I113" s="98">
        <v>4474</v>
      </c>
      <c r="J113" s="99"/>
      <c r="K113" s="100"/>
      <c r="L113" s="101"/>
      <c r="M113" s="96"/>
      <c r="N113" s="102"/>
      <c r="O113" s="103">
        <f t="shared" si="16"/>
        <v>0</v>
      </c>
      <c r="P113" s="104">
        <f>+VLOOKUP(B113,'[171]m codes'!$A:$B,2,0)</f>
        <v>200030275</v>
      </c>
      <c r="Q113" s="105">
        <f t="shared" si="17"/>
        <v>0</v>
      </c>
    </row>
    <row r="114" spans="1:17" s="104" customFormat="1" ht="26.25" customHeight="1" x14ac:dyDescent="0.2">
      <c r="A114" s="93">
        <f t="shared" si="18"/>
        <v>8</v>
      </c>
      <c r="B114" s="94" t="s">
        <v>395</v>
      </c>
      <c r="C114" s="95" t="s">
        <v>302</v>
      </c>
      <c r="D114" s="96"/>
      <c r="E114" s="96"/>
      <c r="F114" s="96"/>
      <c r="G114" s="97"/>
      <c r="H114" s="96"/>
      <c r="I114" s="98"/>
      <c r="J114" s="99"/>
      <c r="K114" s="100"/>
      <c r="L114" s="101"/>
      <c r="M114" s="96"/>
      <c r="N114" s="102"/>
      <c r="O114" s="103">
        <f t="shared" si="16"/>
        <v>0</v>
      </c>
      <c r="P114" s="104">
        <f>+VLOOKUP(B114,'[171]m codes'!$A:$B,2,0)</f>
        <v>200030276</v>
      </c>
      <c r="Q114" s="105">
        <f t="shared" si="17"/>
        <v>0</v>
      </c>
    </row>
    <row r="115" spans="1:17" s="117" customFormat="1" ht="26.25" customHeight="1" x14ac:dyDescent="0.25">
      <c r="A115" s="107"/>
      <c r="B115" s="108" t="s">
        <v>355</v>
      </c>
      <c r="C115" s="108"/>
      <c r="D115" s="109"/>
      <c r="E115" s="109"/>
      <c r="F115" s="109"/>
      <c r="G115" s="142"/>
      <c r="H115" s="109"/>
      <c r="I115" s="110"/>
      <c r="J115" s="111"/>
      <c r="K115" s="112"/>
      <c r="L115" s="113"/>
      <c r="M115" s="114"/>
      <c r="N115" s="115"/>
      <c r="O115" s="116"/>
      <c r="Q115" s="118"/>
    </row>
    <row r="116" spans="1:17" ht="26.25" customHeight="1" x14ac:dyDescent="0.25">
      <c r="A116" s="127" t="s">
        <v>396</v>
      </c>
      <c r="B116" s="128" t="s">
        <v>397</v>
      </c>
      <c r="C116" s="128"/>
      <c r="D116" s="130"/>
      <c r="E116" s="130"/>
      <c r="F116" s="130"/>
      <c r="G116" s="120"/>
      <c r="H116" s="130"/>
      <c r="I116" s="131"/>
      <c r="J116" s="132"/>
      <c r="K116" s="133"/>
      <c r="L116" s="134"/>
      <c r="M116" s="135"/>
      <c r="N116" s="136"/>
      <c r="O116" s="143"/>
      <c r="Q116" s="92"/>
    </row>
    <row r="117" spans="1:17" s="104" customFormat="1" ht="26.25" customHeight="1" x14ac:dyDescent="0.2">
      <c r="A117" s="93">
        <v>1</v>
      </c>
      <c r="B117" s="94" t="s">
        <v>398</v>
      </c>
      <c r="C117" s="95" t="s">
        <v>302</v>
      </c>
      <c r="D117" s="96"/>
      <c r="E117" s="96"/>
      <c r="F117" s="96"/>
      <c r="G117" s="97"/>
      <c r="H117" s="96"/>
      <c r="I117" s="98">
        <v>4474</v>
      </c>
      <c r="J117" s="99"/>
      <c r="K117" s="100"/>
      <c r="L117" s="101"/>
      <c r="M117" s="96"/>
      <c r="N117" s="102"/>
      <c r="O117" s="103">
        <f t="shared" ref="O117:O123" si="19">SUM(K117:N117)</f>
        <v>0</v>
      </c>
      <c r="P117" s="104">
        <f>+VLOOKUP(B117,'[171]m codes'!$A:$B,2,0)</f>
        <v>200030266</v>
      </c>
      <c r="Q117" s="105">
        <f t="shared" ref="Q117:Q123" si="20">+O117-F117</f>
        <v>0</v>
      </c>
    </row>
    <row r="118" spans="1:17" s="104" customFormat="1" ht="26.25" customHeight="1" x14ac:dyDescent="0.2">
      <c r="A118" s="93">
        <f>+A117+1</f>
        <v>2</v>
      </c>
      <c r="B118" s="94" t="s">
        <v>399</v>
      </c>
      <c r="C118" s="95" t="s">
        <v>302</v>
      </c>
      <c r="D118" s="96"/>
      <c r="E118" s="96"/>
      <c r="F118" s="96"/>
      <c r="G118" s="97"/>
      <c r="H118" s="96"/>
      <c r="I118" s="98"/>
      <c r="J118" s="99"/>
      <c r="K118" s="100"/>
      <c r="L118" s="101"/>
      <c r="M118" s="96"/>
      <c r="N118" s="102"/>
      <c r="O118" s="103">
        <f t="shared" si="19"/>
        <v>0</v>
      </c>
      <c r="P118" s="104">
        <f>+VLOOKUP(B118,'[171]m codes'!$A:$B,2,0)</f>
        <v>200030267</v>
      </c>
      <c r="Q118" s="105">
        <f t="shared" si="20"/>
        <v>0</v>
      </c>
    </row>
    <row r="119" spans="1:17" s="104" customFormat="1" ht="26.25" customHeight="1" x14ac:dyDescent="0.2">
      <c r="A119" s="93">
        <f t="shared" ref="A119:A123" si="21">+A118+1</f>
        <v>3</v>
      </c>
      <c r="B119" s="94" t="s">
        <v>400</v>
      </c>
      <c r="C119" s="95" t="s">
        <v>302</v>
      </c>
      <c r="D119" s="96"/>
      <c r="E119" s="96"/>
      <c r="F119" s="96"/>
      <c r="G119" s="97"/>
      <c r="H119" s="96"/>
      <c r="I119" s="98"/>
      <c r="J119" s="99"/>
      <c r="K119" s="100"/>
      <c r="L119" s="101"/>
      <c r="M119" s="96"/>
      <c r="N119" s="102"/>
      <c r="O119" s="103">
        <f t="shared" si="19"/>
        <v>0</v>
      </c>
      <c r="P119" s="104">
        <f>+VLOOKUP(B119,'[171]m codes'!$A:$B,2,0)</f>
        <v>200030268</v>
      </c>
      <c r="Q119" s="105">
        <f t="shared" si="20"/>
        <v>0</v>
      </c>
    </row>
    <row r="120" spans="1:17" s="104" customFormat="1" ht="26.25" customHeight="1" x14ac:dyDescent="0.2">
      <c r="A120" s="93">
        <f t="shared" si="21"/>
        <v>4</v>
      </c>
      <c r="B120" s="94" t="s">
        <v>401</v>
      </c>
      <c r="C120" s="95" t="s">
        <v>302</v>
      </c>
      <c r="D120" s="96"/>
      <c r="E120" s="96"/>
      <c r="F120" s="96"/>
      <c r="G120" s="97"/>
      <c r="H120" s="96"/>
      <c r="I120" s="98">
        <v>4474</v>
      </c>
      <c r="J120" s="99"/>
      <c r="K120" s="100"/>
      <c r="L120" s="101"/>
      <c r="M120" s="96"/>
      <c r="N120" s="102"/>
      <c r="O120" s="103">
        <f t="shared" si="19"/>
        <v>0</v>
      </c>
      <c r="P120" s="104">
        <f>+VLOOKUP(B120,'[171]m codes'!$A:$B,2,0)</f>
        <v>200030269</v>
      </c>
      <c r="Q120" s="105">
        <f t="shared" si="20"/>
        <v>0</v>
      </c>
    </row>
    <row r="121" spans="1:17" s="104" customFormat="1" ht="26.25" customHeight="1" x14ac:dyDescent="0.2">
      <c r="A121" s="93">
        <f t="shared" si="21"/>
        <v>5</v>
      </c>
      <c r="B121" s="94" t="s">
        <v>402</v>
      </c>
      <c r="C121" s="95" t="s">
        <v>302</v>
      </c>
      <c r="D121" s="96"/>
      <c r="E121" s="96"/>
      <c r="F121" s="96"/>
      <c r="G121" s="97"/>
      <c r="H121" s="96"/>
      <c r="I121" s="98"/>
      <c r="J121" s="99"/>
      <c r="K121" s="100"/>
      <c r="L121" s="101"/>
      <c r="M121" s="96"/>
      <c r="N121" s="102"/>
      <c r="O121" s="103">
        <f t="shared" si="19"/>
        <v>0</v>
      </c>
      <c r="P121" s="104">
        <f>+VLOOKUP(B121,'[171]m codes'!$A:$B,2,0)</f>
        <v>200030271</v>
      </c>
      <c r="Q121" s="105">
        <f t="shared" si="20"/>
        <v>0</v>
      </c>
    </row>
    <row r="122" spans="1:17" s="104" customFormat="1" ht="26.25" customHeight="1" x14ac:dyDescent="0.2">
      <c r="A122" s="93">
        <f t="shared" si="21"/>
        <v>6</v>
      </c>
      <c r="B122" s="94" t="s">
        <v>403</v>
      </c>
      <c r="C122" s="95" t="s">
        <v>302</v>
      </c>
      <c r="D122" s="96"/>
      <c r="E122" s="96"/>
      <c r="F122" s="96"/>
      <c r="G122" s="97"/>
      <c r="H122" s="96"/>
      <c r="I122" s="98"/>
      <c r="J122" s="99"/>
      <c r="K122" s="100"/>
      <c r="L122" s="101"/>
      <c r="M122" s="96"/>
      <c r="N122" s="102"/>
      <c r="O122" s="103">
        <f t="shared" si="19"/>
        <v>0</v>
      </c>
      <c r="P122" s="104">
        <f>+VLOOKUP(B122,'[171]m codes'!$A:$B,2,0)</f>
        <v>200030272</v>
      </c>
      <c r="Q122" s="105">
        <f t="shared" si="20"/>
        <v>0</v>
      </c>
    </row>
    <row r="123" spans="1:17" s="104" customFormat="1" ht="26.25" customHeight="1" x14ac:dyDescent="0.2">
      <c r="A123" s="93">
        <f t="shared" si="21"/>
        <v>7</v>
      </c>
      <c r="B123" s="94" t="s">
        <v>404</v>
      </c>
      <c r="C123" s="95" t="s">
        <v>302</v>
      </c>
      <c r="D123" s="96"/>
      <c r="E123" s="96"/>
      <c r="F123" s="96"/>
      <c r="G123" s="97"/>
      <c r="H123" s="96"/>
      <c r="I123" s="98">
        <v>4474</v>
      </c>
      <c r="J123" s="99"/>
      <c r="K123" s="100"/>
      <c r="L123" s="101"/>
      <c r="M123" s="96"/>
      <c r="N123" s="102"/>
      <c r="O123" s="103">
        <f t="shared" si="19"/>
        <v>0</v>
      </c>
      <c r="P123" s="104">
        <f>+VLOOKUP(B123,'[171]m codes'!$A:$B,2,0)</f>
        <v>200030274</v>
      </c>
      <c r="Q123" s="105">
        <f t="shared" si="20"/>
        <v>0</v>
      </c>
    </row>
    <row r="124" spans="1:17" s="117" customFormat="1" ht="26.25" customHeight="1" x14ac:dyDescent="0.25">
      <c r="A124" s="107"/>
      <c r="B124" s="108" t="s">
        <v>355</v>
      </c>
      <c r="C124" s="108"/>
      <c r="D124" s="109"/>
      <c r="E124" s="109"/>
      <c r="F124" s="109"/>
      <c r="G124" s="142"/>
      <c r="H124" s="109"/>
      <c r="I124" s="110"/>
      <c r="J124" s="111"/>
      <c r="K124" s="112"/>
      <c r="L124" s="113"/>
      <c r="M124" s="114"/>
      <c r="N124" s="115"/>
      <c r="O124" s="116"/>
      <c r="Q124" s="118"/>
    </row>
    <row r="125" spans="1:17" ht="26.25" customHeight="1" x14ac:dyDescent="0.25">
      <c r="A125" s="127" t="s">
        <v>405</v>
      </c>
      <c r="B125" s="128" t="s">
        <v>406</v>
      </c>
      <c r="C125" s="128"/>
      <c r="D125" s="130"/>
      <c r="E125" s="130"/>
      <c r="F125" s="130"/>
      <c r="G125" s="120"/>
      <c r="H125" s="130"/>
      <c r="I125" s="131"/>
      <c r="J125" s="132"/>
      <c r="K125" s="133"/>
      <c r="L125" s="134"/>
      <c r="M125" s="135"/>
      <c r="N125" s="136"/>
      <c r="O125" s="143"/>
      <c r="Q125" s="92"/>
    </row>
    <row r="126" spans="1:17" s="147" customFormat="1" ht="26.25" customHeight="1" x14ac:dyDescent="0.2">
      <c r="A126" s="146">
        <v>1</v>
      </c>
      <c r="B126" s="94" t="s">
        <v>407</v>
      </c>
      <c r="C126" s="95" t="s">
        <v>302</v>
      </c>
      <c r="D126" s="96"/>
      <c r="E126" s="96"/>
      <c r="F126" s="96"/>
      <c r="G126" s="97"/>
      <c r="H126" s="96"/>
      <c r="I126" s="98">
        <v>4474</v>
      </c>
      <c r="J126" s="99"/>
      <c r="K126" s="100"/>
      <c r="L126" s="101"/>
      <c r="M126" s="96"/>
      <c r="N126" s="102"/>
      <c r="O126" s="139">
        <f>SUM(K126:N126)</f>
        <v>0</v>
      </c>
      <c r="P126" s="147">
        <f>+VLOOKUP(B126,'[171]m codes'!$A:$B,2,0)</f>
        <v>200030277</v>
      </c>
      <c r="Q126" s="105">
        <f>+O126-F126</f>
        <v>0</v>
      </c>
    </row>
    <row r="127" spans="1:17" s="104" customFormat="1" ht="26.25" customHeight="1" x14ac:dyDescent="0.2">
      <c r="A127" s="93">
        <f>+A126+1</f>
        <v>2</v>
      </c>
      <c r="B127" s="94" t="s">
        <v>408</v>
      </c>
      <c r="C127" s="95" t="s">
        <v>302</v>
      </c>
      <c r="D127" s="96"/>
      <c r="E127" s="96"/>
      <c r="F127" s="96"/>
      <c r="G127" s="97"/>
      <c r="H127" s="96"/>
      <c r="I127" s="98"/>
      <c r="J127" s="99"/>
      <c r="K127" s="100"/>
      <c r="L127" s="101"/>
      <c r="M127" s="96"/>
      <c r="N127" s="102"/>
      <c r="O127" s="103">
        <f>SUM(K127:N127)</f>
        <v>0</v>
      </c>
      <c r="P127" s="104">
        <f>+VLOOKUP(B127,'[171]m codes'!$A:$B,2,0)</f>
        <v>200030278</v>
      </c>
      <c r="Q127" s="105">
        <f>+O127-F127</f>
        <v>0</v>
      </c>
    </row>
    <row r="128" spans="1:17" s="104" customFormat="1" ht="26.25" customHeight="1" x14ac:dyDescent="0.2">
      <c r="A128" s="93">
        <f t="shared" ref="A128:A130" si="22">+A127+1</f>
        <v>3</v>
      </c>
      <c r="B128" s="94" t="s">
        <v>409</v>
      </c>
      <c r="C128" s="95" t="s">
        <v>302</v>
      </c>
      <c r="D128" s="96"/>
      <c r="E128" s="96"/>
      <c r="F128" s="96"/>
      <c r="G128" s="97"/>
      <c r="H128" s="96"/>
      <c r="I128" s="98"/>
      <c r="J128" s="99"/>
      <c r="K128" s="100"/>
      <c r="L128" s="101"/>
      <c r="M128" s="96"/>
      <c r="N128" s="102"/>
      <c r="O128" s="103">
        <f>SUM(K128:N128)</f>
        <v>0</v>
      </c>
      <c r="P128" s="104">
        <f>+VLOOKUP(B128,'[171]m codes'!$A:$B,2,0)</f>
        <v>200030279</v>
      </c>
      <c r="Q128" s="105">
        <f>+O128-F128</f>
        <v>0</v>
      </c>
    </row>
    <row r="129" spans="1:17" s="104" customFormat="1" ht="26.25" customHeight="1" x14ac:dyDescent="0.2">
      <c r="A129" s="93">
        <f t="shared" si="22"/>
        <v>4</v>
      </c>
      <c r="B129" s="94" t="s">
        <v>410</v>
      </c>
      <c r="C129" s="95" t="s">
        <v>302</v>
      </c>
      <c r="D129" s="96"/>
      <c r="E129" s="96"/>
      <c r="F129" s="96"/>
      <c r="G129" s="97"/>
      <c r="H129" s="96"/>
      <c r="I129" s="98">
        <v>4474</v>
      </c>
      <c r="J129" s="99"/>
      <c r="K129" s="100"/>
      <c r="L129" s="101"/>
      <c r="M129" s="96"/>
      <c r="N129" s="102"/>
      <c r="O129" s="103">
        <f>SUM(K129:N129)</f>
        <v>0</v>
      </c>
      <c r="P129" s="104">
        <f>+VLOOKUP(B129,'[171]m codes'!$A:$B,2,0)</f>
        <v>200030280</v>
      </c>
      <c r="Q129" s="105">
        <f>+O129-F129</f>
        <v>0</v>
      </c>
    </row>
    <row r="130" spans="1:17" s="104" customFormat="1" ht="26.25" customHeight="1" x14ac:dyDescent="0.2">
      <c r="A130" s="93">
        <f t="shared" si="22"/>
        <v>5</v>
      </c>
      <c r="B130" s="94" t="s">
        <v>411</v>
      </c>
      <c r="C130" s="95" t="s">
        <v>302</v>
      </c>
      <c r="D130" s="96"/>
      <c r="E130" s="96"/>
      <c r="F130" s="96"/>
      <c r="G130" s="97"/>
      <c r="H130" s="96"/>
      <c r="I130" s="98"/>
      <c r="J130" s="99"/>
      <c r="K130" s="100"/>
      <c r="L130" s="101"/>
      <c r="M130" s="96"/>
      <c r="N130" s="102"/>
      <c r="O130" s="103">
        <f>SUM(K130:N130)</f>
        <v>0</v>
      </c>
      <c r="P130" s="104">
        <f>+VLOOKUP(B130,'[171]m codes'!$A:$B,2,0)</f>
        <v>200030282</v>
      </c>
      <c r="Q130" s="105">
        <f>+O130-F130</f>
        <v>0</v>
      </c>
    </row>
    <row r="131" spans="1:17" s="117" customFormat="1" ht="26.25" customHeight="1" x14ac:dyDescent="0.25">
      <c r="A131" s="107"/>
      <c r="B131" s="108" t="s">
        <v>355</v>
      </c>
      <c r="C131" s="108"/>
      <c r="D131" s="109"/>
      <c r="E131" s="109"/>
      <c r="F131" s="109"/>
      <c r="G131" s="142"/>
      <c r="H131" s="109"/>
      <c r="I131" s="110"/>
      <c r="J131" s="111"/>
      <c r="K131" s="112"/>
      <c r="L131" s="113"/>
      <c r="M131" s="114"/>
      <c r="N131" s="115"/>
      <c r="O131" s="116"/>
      <c r="Q131" s="118"/>
    </row>
    <row r="132" spans="1:17" s="91" customFormat="1" ht="26.25" customHeight="1" x14ac:dyDescent="0.2">
      <c r="A132" s="81">
        <v>1</v>
      </c>
      <c r="B132" s="82" t="s">
        <v>258</v>
      </c>
      <c r="C132" s="82"/>
      <c r="D132" s="83"/>
      <c r="E132" s="83"/>
      <c r="F132" s="83"/>
      <c r="G132" s="84"/>
      <c r="H132" s="83"/>
      <c r="I132" s="83"/>
      <c r="J132" s="148"/>
      <c r="K132" s="149"/>
      <c r="L132" s="150"/>
      <c r="M132" s="83"/>
      <c r="N132" s="151"/>
      <c r="O132" s="152"/>
      <c r="Q132" s="153"/>
    </row>
    <row r="133" spans="1:17" s="140" customFormat="1" ht="26.25" customHeight="1" x14ac:dyDescent="0.2">
      <c r="A133" s="137">
        <v>1</v>
      </c>
      <c r="B133" s="138" t="s">
        <v>412</v>
      </c>
      <c r="C133" s="95" t="s">
        <v>287</v>
      </c>
      <c r="D133" s="96"/>
      <c r="E133" s="96"/>
      <c r="F133" s="96"/>
      <c r="G133" s="97"/>
      <c r="H133" s="96"/>
      <c r="I133" s="98">
        <v>4474</v>
      </c>
      <c r="J133" s="99"/>
      <c r="K133" s="96">
        <f>+K3</f>
        <v>0</v>
      </c>
      <c r="L133" s="96">
        <f>+L3</f>
        <v>0</v>
      </c>
      <c r="M133" s="96"/>
      <c r="N133" s="102"/>
      <c r="O133" s="139">
        <f t="shared" ref="O133:O154" si="23">SUM(K133:N133)</f>
        <v>0</v>
      </c>
      <c r="P133" s="140">
        <f>+VLOOKUP(B133,'[171]m codes'!$A:$B,2,0)</f>
        <v>1200000409</v>
      </c>
      <c r="Q133" s="96">
        <f t="shared" ref="Q133:Q154" si="24">+O133-F133</f>
        <v>0</v>
      </c>
    </row>
    <row r="134" spans="1:17" s="104" customFormat="1" ht="26.25" customHeight="1" x14ac:dyDescent="0.2">
      <c r="A134" s="93">
        <f>+A133+1</f>
        <v>2</v>
      </c>
      <c r="B134" s="94" t="s">
        <v>413</v>
      </c>
      <c r="C134" s="95" t="s">
        <v>287</v>
      </c>
      <c r="D134" s="96"/>
      <c r="E134" s="96"/>
      <c r="F134" s="96"/>
      <c r="G134" s="97"/>
      <c r="H134" s="96"/>
      <c r="I134" s="98"/>
      <c r="J134" s="99"/>
      <c r="K134" s="96">
        <f>+K3*5</f>
        <v>0</v>
      </c>
      <c r="L134" s="96">
        <f>+L3*5</f>
        <v>0</v>
      </c>
      <c r="M134" s="96"/>
      <c r="N134" s="102"/>
      <c r="O134" s="103">
        <f t="shared" si="23"/>
        <v>0</v>
      </c>
      <c r="P134" s="104">
        <f>+VLOOKUP(B134,'[171]m codes'!$A:$B,2,0)</f>
        <v>1200000408</v>
      </c>
      <c r="Q134" s="105">
        <f t="shared" si="24"/>
        <v>0</v>
      </c>
    </row>
    <row r="135" spans="1:17" s="104" customFormat="1" ht="26.25" customHeight="1" x14ac:dyDescent="0.2">
      <c r="A135" s="93">
        <f t="shared" ref="A135:A154" si="25">+A134+1</f>
        <v>3</v>
      </c>
      <c r="B135" s="94" t="s">
        <v>414</v>
      </c>
      <c r="C135" s="95" t="s">
        <v>302</v>
      </c>
      <c r="D135" s="96"/>
      <c r="E135" s="96"/>
      <c r="F135" s="96"/>
      <c r="G135" s="97"/>
      <c r="H135" s="96"/>
      <c r="I135" s="98">
        <v>4474</v>
      </c>
      <c r="J135" s="99"/>
      <c r="K135" s="96">
        <f>+K3</f>
        <v>0</v>
      </c>
      <c r="L135" s="96">
        <f>+L3</f>
        <v>0</v>
      </c>
      <c r="M135" s="96"/>
      <c r="N135" s="102"/>
      <c r="O135" s="103">
        <f t="shared" si="23"/>
        <v>0</v>
      </c>
      <c r="P135" s="104">
        <f>+VLOOKUP(B135,'[171]m codes'!$A:$B,2,0)</f>
        <v>1200000231</v>
      </c>
      <c r="Q135" s="105">
        <f t="shared" si="24"/>
        <v>0</v>
      </c>
    </row>
    <row r="136" spans="1:17" s="104" customFormat="1" ht="26.25" customHeight="1" x14ac:dyDescent="0.2">
      <c r="A136" s="93">
        <f t="shared" si="25"/>
        <v>4</v>
      </c>
      <c r="B136" s="94" t="s">
        <v>415</v>
      </c>
      <c r="C136" s="95" t="s">
        <v>302</v>
      </c>
      <c r="D136" s="96"/>
      <c r="E136" s="96"/>
      <c r="F136" s="96"/>
      <c r="G136" s="97"/>
      <c r="H136" s="96"/>
      <c r="I136" s="98"/>
      <c r="J136" s="99"/>
      <c r="K136" s="96">
        <f>+ROUND(K3*0.9,0)</f>
        <v>0</v>
      </c>
      <c r="L136" s="96"/>
      <c r="M136" s="96"/>
      <c r="N136" s="102"/>
      <c r="O136" s="103">
        <f t="shared" si="23"/>
        <v>0</v>
      </c>
      <c r="P136" s="104">
        <f>+VLOOKUP(B136,'[171]m codes'!$A:$B,2,0)</f>
        <v>1200000410</v>
      </c>
      <c r="Q136" s="105">
        <f t="shared" si="24"/>
        <v>0</v>
      </c>
    </row>
    <row r="137" spans="1:17" s="104" customFormat="1" ht="26.25" customHeight="1" x14ac:dyDescent="0.2">
      <c r="A137" s="93">
        <f t="shared" si="25"/>
        <v>5</v>
      </c>
      <c r="B137" s="94" t="s">
        <v>416</v>
      </c>
      <c r="C137" s="95" t="s">
        <v>302</v>
      </c>
      <c r="D137" s="96"/>
      <c r="E137" s="96"/>
      <c r="F137" s="96"/>
      <c r="G137" s="97"/>
      <c r="H137" s="96"/>
      <c r="I137" s="98"/>
      <c r="J137" s="99"/>
      <c r="K137" s="96"/>
      <c r="L137" s="96"/>
      <c r="M137" s="96"/>
      <c r="N137" s="102"/>
      <c r="O137" s="103">
        <f t="shared" si="23"/>
        <v>0</v>
      </c>
      <c r="P137" s="104">
        <f>+VLOOKUP(B137,'[171]m codes'!$A:$B,2,0)</f>
        <v>1200000425</v>
      </c>
      <c r="Q137" s="105">
        <f t="shared" si="24"/>
        <v>0</v>
      </c>
    </row>
    <row r="138" spans="1:17" s="104" customFormat="1" ht="26.25" customHeight="1" x14ac:dyDescent="0.2">
      <c r="A138" s="93">
        <f t="shared" si="25"/>
        <v>6</v>
      </c>
      <c r="B138" s="154" t="s">
        <v>417</v>
      </c>
      <c r="C138" s="95" t="s">
        <v>302</v>
      </c>
      <c r="D138" s="96"/>
      <c r="E138" s="96"/>
      <c r="F138" s="96"/>
      <c r="G138" s="97"/>
      <c r="H138" s="96"/>
      <c r="I138" s="98">
        <v>4474</v>
      </c>
      <c r="J138" s="99"/>
      <c r="K138" s="96"/>
      <c r="L138" s="96"/>
      <c r="M138" s="96"/>
      <c r="N138" s="102"/>
      <c r="O138" s="103">
        <f t="shared" si="23"/>
        <v>0</v>
      </c>
      <c r="P138" s="104">
        <f>+VLOOKUP(B138,'[171]m codes'!$A:$B,2,0)</f>
        <v>1200000411</v>
      </c>
      <c r="Q138" s="105">
        <f t="shared" si="24"/>
        <v>0</v>
      </c>
    </row>
    <row r="139" spans="1:17" s="104" customFormat="1" ht="26.25" customHeight="1" x14ac:dyDescent="0.2">
      <c r="A139" s="93">
        <f t="shared" si="25"/>
        <v>7</v>
      </c>
      <c r="B139" s="154" t="s">
        <v>418</v>
      </c>
      <c r="C139" s="95" t="s">
        <v>302</v>
      </c>
      <c r="D139" s="96"/>
      <c r="E139" s="96"/>
      <c r="F139" s="96"/>
      <c r="G139" s="97"/>
      <c r="H139" s="96"/>
      <c r="I139" s="98"/>
      <c r="J139" s="99"/>
      <c r="K139" s="96"/>
      <c r="L139" s="96"/>
      <c r="M139" s="96"/>
      <c r="N139" s="102"/>
      <c r="O139" s="103">
        <f t="shared" si="23"/>
        <v>0</v>
      </c>
      <c r="P139" s="104">
        <f>+VLOOKUP(B139,'[171]m codes'!$A:$B,2,0)</f>
        <v>900008156</v>
      </c>
      <c r="Q139" s="105">
        <f t="shared" si="24"/>
        <v>0</v>
      </c>
    </row>
    <row r="140" spans="1:17" s="104" customFormat="1" ht="26.25" customHeight="1" x14ac:dyDescent="0.2">
      <c r="A140" s="93">
        <f t="shared" si="25"/>
        <v>8</v>
      </c>
      <c r="B140" s="154" t="s">
        <v>419</v>
      </c>
      <c r="C140" s="95" t="s">
        <v>302</v>
      </c>
      <c r="D140" s="96"/>
      <c r="E140" s="96"/>
      <c r="F140" s="96"/>
      <c r="G140" s="97"/>
      <c r="H140" s="96"/>
      <c r="I140" s="98"/>
      <c r="J140" s="99"/>
      <c r="K140" s="96"/>
      <c r="L140" s="96"/>
      <c r="M140" s="96"/>
      <c r="N140" s="102"/>
      <c r="O140" s="103">
        <f t="shared" si="23"/>
        <v>0</v>
      </c>
      <c r="P140" s="104">
        <f>+VLOOKUP(B140,'[171]m codes'!$A:$B,2,0)</f>
        <v>900008157</v>
      </c>
      <c r="Q140" s="105">
        <f t="shared" si="24"/>
        <v>0</v>
      </c>
    </row>
    <row r="141" spans="1:17" s="104" customFormat="1" ht="26.25" customHeight="1" x14ac:dyDescent="0.2">
      <c r="A141" s="93">
        <f t="shared" si="25"/>
        <v>9</v>
      </c>
      <c r="B141" s="154" t="s">
        <v>420</v>
      </c>
      <c r="C141" s="95" t="s">
        <v>302</v>
      </c>
      <c r="D141" s="96"/>
      <c r="E141" s="96"/>
      <c r="F141" s="96"/>
      <c r="G141" s="97"/>
      <c r="H141" s="96"/>
      <c r="I141" s="98">
        <v>4474</v>
      </c>
      <c r="J141" s="99"/>
      <c r="K141" s="96"/>
      <c r="L141" s="96"/>
      <c r="M141" s="96"/>
      <c r="N141" s="102"/>
      <c r="O141" s="103">
        <f t="shared" si="23"/>
        <v>0</v>
      </c>
      <c r="P141" s="104">
        <f>+VLOOKUP(B141,'[171]m codes'!$A:$B,2,0)</f>
        <v>900008159</v>
      </c>
      <c r="Q141" s="105">
        <f t="shared" si="24"/>
        <v>0</v>
      </c>
    </row>
    <row r="142" spans="1:17" s="104" customFormat="1" ht="26.25" customHeight="1" x14ac:dyDescent="0.2">
      <c r="A142" s="93">
        <f t="shared" si="25"/>
        <v>10</v>
      </c>
      <c r="B142" s="94" t="s">
        <v>421</v>
      </c>
      <c r="C142" s="95" t="s">
        <v>302</v>
      </c>
      <c r="D142" s="96"/>
      <c r="E142" s="96"/>
      <c r="F142" s="96"/>
      <c r="G142" s="97"/>
      <c r="H142" s="96"/>
      <c r="I142" s="98"/>
      <c r="J142" s="99"/>
      <c r="K142" s="96"/>
      <c r="L142" s="96"/>
      <c r="M142" s="96"/>
      <c r="N142" s="102"/>
      <c r="O142" s="103">
        <f t="shared" si="23"/>
        <v>0</v>
      </c>
      <c r="P142" s="104">
        <f>+VLOOKUP(B142,'[171]m codes'!$A:$B,2,0)</f>
        <v>900008617</v>
      </c>
      <c r="Q142" s="105">
        <f t="shared" si="24"/>
        <v>0</v>
      </c>
    </row>
    <row r="143" spans="1:17" s="104" customFormat="1" ht="26.25" customHeight="1" x14ac:dyDescent="0.2">
      <c r="A143" s="93">
        <f t="shared" si="25"/>
        <v>11</v>
      </c>
      <c r="B143" s="94" t="s">
        <v>422</v>
      </c>
      <c r="C143" s="95" t="s">
        <v>302</v>
      </c>
      <c r="D143" s="96"/>
      <c r="E143" s="96"/>
      <c r="F143" s="96"/>
      <c r="G143" s="97"/>
      <c r="H143" s="96"/>
      <c r="I143" s="98"/>
      <c r="J143" s="99"/>
      <c r="K143" s="96"/>
      <c r="L143" s="96"/>
      <c r="M143" s="96"/>
      <c r="N143" s="102"/>
      <c r="O143" s="103">
        <f t="shared" si="23"/>
        <v>0</v>
      </c>
      <c r="P143" s="104">
        <f>+VLOOKUP(B143,'[171]m codes'!$A:$B,2,0)</f>
        <v>900007416</v>
      </c>
      <c r="Q143" s="105">
        <f t="shared" si="24"/>
        <v>0</v>
      </c>
    </row>
    <row r="144" spans="1:17" s="104" customFormat="1" ht="26.25" customHeight="1" x14ac:dyDescent="0.2">
      <c r="A144" s="93">
        <f t="shared" si="25"/>
        <v>12</v>
      </c>
      <c r="B144" s="94" t="s">
        <v>423</v>
      </c>
      <c r="C144" s="95" t="s">
        <v>302</v>
      </c>
      <c r="D144" s="96"/>
      <c r="E144" s="96"/>
      <c r="F144" s="96"/>
      <c r="G144" s="97"/>
      <c r="H144" s="96"/>
      <c r="I144" s="98"/>
      <c r="J144" s="99"/>
      <c r="K144" s="96">
        <f>+K3*2</f>
        <v>0</v>
      </c>
      <c r="L144" s="96">
        <f>+L3*2</f>
        <v>0</v>
      </c>
      <c r="M144" s="96"/>
      <c r="N144" s="102"/>
      <c r="O144" s="103">
        <f t="shared" si="23"/>
        <v>0</v>
      </c>
      <c r="P144" s="104">
        <f>+VLOOKUP(B144,'[171]m codes'!$A:$B,2,0)</f>
        <v>1200000419</v>
      </c>
      <c r="Q144" s="105">
        <f t="shared" si="24"/>
        <v>0</v>
      </c>
    </row>
    <row r="145" spans="1:17" s="104" customFormat="1" ht="26.25" customHeight="1" x14ac:dyDescent="0.2">
      <c r="A145" s="93">
        <f t="shared" si="25"/>
        <v>13</v>
      </c>
      <c r="B145" s="94" t="s">
        <v>424</v>
      </c>
      <c r="C145" s="95" t="s">
        <v>302</v>
      </c>
      <c r="D145" s="96"/>
      <c r="E145" s="96"/>
      <c r="F145" s="96"/>
      <c r="G145" s="97"/>
      <c r="H145" s="96"/>
      <c r="I145" s="98"/>
      <c r="J145" s="99"/>
      <c r="K145" s="96">
        <f>+K3</f>
        <v>0</v>
      </c>
      <c r="L145" s="96">
        <f>+L3</f>
        <v>0</v>
      </c>
      <c r="M145" s="96"/>
      <c r="N145" s="102"/>
      <c r="O145" s="103">
        <f t="shared" si="23"/>
        <v>0</v>
      </c>
      <c r="P145" s="104">
        <f>+VLOOKUP(B145,'[171]m codes'!$A:$B,2,0)</f>
        <v>1200000416</v>
      </c>
      <c r="Q145" s="105">
        <f t="shared" si="24"/>
        <v>0</v>
      </c>
    </row>
    <row r="146" spans="1:17" s="104" customFormat="1" ht="26.25" customHeight="1" x14ac:dyDescent="0.2">
      <c r="A146" s="93">
        <f t="shared" si="25"/>
        <v>14</v>
      </c>
      <c r="B146" s="94" t="s">
        <v>425</v>
      </c>
      <c r="C146" s="95" t="s">
        <v>302</v>
      </c>
      <c r="D146" s="96"/>
      <c r="E146" s="96"/>
      <c r="F146" s="96"/>
      <c r="G146" s="97"/>
      <c r="H146" s="96"/>
      <c r="I146" s="98">
        <v>4474</v>
      </c>
      <c r="J146" s="99"/>
      <c r="K146" s="96"/>
      <c r="L146" s="96"/>
      <c r="M146" s="96"/>
      <c r="N146" s="102"/>
      <c r="O146" s="103">
        <f t="shared" si="23"/>
        <v>0</v>
      </c>
      <c r="P146" s="104">
        <f>+VLOOKUP(B146,'[171]m codes'!$A:$B,2,0)</f>
        <v>1200000418</v>
      </c>
      <c r="Q146" s="105">
        <f t="shared" si="24"/>
        <v>0</v>
      </c>
    </row>
    <row r="147" spans="1:17" s="104" customFormat="1" ht="26.25" customHeight="1" x14ac:dyDescent="0.2">
      <c r="A147" s="93">
        <f t="shared" si="25"/>
        <v>15</v>
      </c>
      <c r="B147" s="94" t="s">
        <v>426</v>
      </c>
      <c r="C147" s="95" t="s">
        <v>302</v>
      </c>
      <c r="D147" s="96"/>
      <c r="E147" s="96"/>
      <c r="F147" s="96"/>
      <c r="G147" s="97"/>
      <c r="H147" s="96"/>
      <c r="I147" s="98"/>
      <c r="J147" s="99"/>
      <c r="K147" s="96">
        <f>+K3</f>
        <v>0</v>
      </c>
      <c r="L147" s="96">
        <f>+L3</f>
        <v>0</v>
      </c>
      <c r="M147" s="96"/>
      <c r="N147" s="102"/>
      <c r="O147" s="103">
        <f t="shared" si="23"/>
        <v>0</v>
      </c>
      <c r="P147" s="104">
        <f>+VLOOKUP(B147,'[171]m codes'!$A:$B,2,0)</f>
        <v>1200000450</v>
      </c>
      <c r="Q147" s="105">
        <f t="shared" si="24"/>
        <v>0</v>
      </c>
    </row>
    <row r="148" spans="1:17" s="104" customFormat="1" ht="26.25" customHeight="1" x14ac:dyDescent="0.2">
      <c r="A148" s="93">
        <f t="shared" si="25"/>
        <v>16</v>
      </c>
      <c r="B148" s="94" t="s">
        <v>427</v>
      </c>
      <c r="C148" s="95" t="s">
        <v>302</v>
      </c>
      <c r="D148" s="96"/>
      <c r="E148" s="96"/>
      <c r="F148" s="96"/>
      <c r="G148" s="97"/>
      <c r="H148" s="96"/>
      <c r="I148" s="98"/>
      <c r="J148" s="99"/>
      <c r="K148" s="96">
        <f>+K3</f>
        <v>0</v>
      </c>
      <c r="L148" s="96">
        <f>+L3</f>
        <v>0</v>
      </c>
      <c r="M148" s="96"/>
      <c r="N148" s="102"/>
      <c r="O148" s="103">
        <f t="shared" si="23"/>
        <v>0</v>
      </c>
      <c r="P148" s="104">
        <f>+VLOOKUP(B148,'[171]m codes'!$A:$B,2,0)</f>
        <v>1200000451</v>
      </c>
      <c r="Q148" s="105">
        <f t="shared" si="24"/>
        <v>0</v>
      </c>
    </row>
    <row r="149" spans="1:17" s="104" customFormat="1" ht="26.25" customHeight="1" x14ac:dyDescent="0.2">
      <c r="A149" s="93">
        <f t="shared" si="25"/>
        <v>17</v>
      </c>
      <c r="B149" s="94" t="s">
        <v>428</v>
      </c>
      <c r="C149" s="95" t="s">
        <v>302</v>
      </c>
      <c r="D149" s="96"/>
      <c r="E149" s="96"/>
      <c r="F149" s="96"/>
      <c r="G149" s="97"/>
      <c r="H149" s="96"/>
      <c r="I149" s="98"/>
      <c r="J149" s="99"/>
      <c r="K149" s="96">
        <f>+K3</f>
        <v>0</v>
      </c>
      <c r="L149" s="96">
        <f>+L3</f>
        <v>0</v>
      </c>
      <c r="M149" s="96"/>
      <c r="N149" s="102"/>
      <c r="O149" s="103">
        <f t="shared" si="23"/>
        <v>0</v>
      </c>
      <c r="P149" s="104">
        <f>+VLOOKUP(B149,'[171]m codes'!$A:$B,2,0)</f>
        <v>1200000448</v>
      </c>
      <c r="Q149" s="105">
        <f t="shared" si="24"/>
        <v>0</v>
      </c>
    </row>
    <row r="150" spans="1:17" s="104" customFormat="1" ht="26.25" customHeight="1" x14ac:dyDescent="0.2">
      <c r="A150" s="93">
        <f t="shared" si="25"/>
        <v>18</v>
      </c>
      <c r="B150" s="94" t="s">
        <v>429</v>
      </c>
      <c r="C150" s="95" t="s">
        <v>302</v>
      </c>
      <c r="D150" s="96"/>
      <c r="E150" s="96"/>
      <c r="F150" s="96"/>
      <c r="G150" s="97"/>
      <c r="H150" s="96"/>
      <c r="I150" s="98">
        <v>4474</v>
      </c>
      <c r="J150" s="99"/>
      <c r="K150" s="96">
        <f>+K3</f>
        <v>0</v>
      </c>
      <c r="L150" s="96">
        <f>+L3</f>
        <v>0</v>
      </c>
      <c r="M150" s="96"/>
      <c r="N150" s="102"/>
      <c r="O150" s="103">
        <f t="shared" si="23"/>
        <v>0</v>
      </c>
      <c r="P150" s="104">
        <f>+VLOOKUP(B150,'[171]m codes'!$A:$B,2,0)</f>
        <v>1200000417</v>
      </c>
      <c r="Q150" s="105">
        <f t="shared" si="24"/>
        <v>0</v>
      </c>
    </row>
    <row r="151" spans="1:17" s="104" customFormat="1" ht="26.25" customHeight="1" x14ac:dyDescent="0.2">
      <c r="A151" s="93">
        <f t="shared" si="25"/>
        <v>19</v>
      </c>
      <c r="B151" s="94" t="s">
        <v>430</v>
      </c>
      <c r="C151" s="95" t="s">
        <v>302</v>
      </c>
      <c r="D151" s="96"/>
      <c r="E151" s="96"/>
      <c r="F151" s="96"/>
      <c r="G151" s="97"/>
      <c r="H151" s="96"/>
      <c r="I151" s="98"/>
      <c r="J151" s="99"/>
      <c r="K151" s="96">
        <f>+K3</f>
        <v>0</v>
      </c>
      <c r="L151" s="96">
        <f>+L3</f>
        <v>0</v>
      </c>
      <c r="M151" s="96"/>
      <c r="N151" s="102"/>
      <c r="O151" s="103">
        <f t="shared" si="23"/>
        <v>0</v>
      </c>
      <c r="P151" s="104">
        <f>+VLOOKUP(B151,'[171]m codes'!$A:$B,2,0)</f>
        <v>1200000414</v>
      </c>
      <c r="Q151" s="105">
        <f t="shared" si="24"/>
        <v>0</v>
      </c>
    </row>
    <row r="152" spans="1:17" s="104" customFormat="1" ht="26.25" customHeight="1" x14ac:dyDescent="0.2">
      <c r="A152" s="93">
        <f t="shared" si="25"/>
        <v>20</v>
      </c>
      <c r="B152" s="94" t="s">
        <v>431</v>
      </c>
      <c r="C152" s="95" t="s">
        <v>302</v>
      </c>
      <c r="D152" s="96"/>
      <c r="E152" s="96"/>
      <c r="F152" s="96"/>
      <c r="G152" s="97"/>
      <c r="H152" s="96"/>
      <c r="I152" s="98"/>
      <c r="J152" s="99"/>
      <c r="K152" s="100"/>
      <c r="L152" s="96"/>
      <c r="M152" s="96"/>
      <c r="N152" s="102"/>
      <c r="O152" s="103">
        <f t="shared" si="23"/>
        <v>0</v>
      </c>
      <c r="P152" s="104">
        <f>+VLOOKUP(B152,'[171]m codes'!$A:$B,2,0)</f>
        <v>1200000415</v>
      </c>
      <c r="Q152" s="105">
        <f t="shared" si="24"/>
        <v>0</v>
      </c>
    </row>
    <row r="153" spans="1:17" s="104" customFormat="1" ht="26.25" customHeight="1" x14ac:dyDescent="0.2">
      <c r="A153" s="93">
        <f t="shared" si="25"/>
        <v>21</v>
      </c>
      <c r="B153" s="94" t="s">
        <v>432</v>
      </c>
      <c r="C153" s="95" t="s">
        <v>302</v>
      </c>
      <c r="D153" s="96"/>
      <c r="E153" s="96"/>
      <c r="F153" s="96"/>
      <c r="G153" s="97"/>
      <c r="H153" s="96"/>
      <c r="I153" s="98"/>
      <c r="J153" s="99"/>
      <c r="K153" s="100"/>
      <c r="L153" s="96"/>
      <c r="M153" s="96"/>
      <c r="N153" s="102"/>
      <c r="O153" s="103">
        <f t="shared" si="23"/>
        <v>0</v>
      </c>
      <c r="P153" s="104">
        <f>+VLOOKUP(B153,'[171]m codes'!$A:$B,2,0)</f>
        <v>200001364</v>
      </c>
      <c r="Q153" s="105">
        <f t="shared" si="24"/>
        <v>0</v>
      </c>
    </row>
    <row r="154" spans="1:17" s="104" customFormat="1" ht="26.25" customHeight="1" x14ac:dyDescent="0.2">
      <c r="A154" s="155">
        <f t="shared" si="25"/>
        <v>22</v>
      </c>
      <c r="B154" s="156"/>
      <c r="C154" s="96"/>
      <c r="D154" s="96"/>
      <c r="E154" s="96"/>
      <c r="F154" s="96"/>
      <c r="G154" s="97"/>
      <c r="H154" s="96"/>
      <c r="I154" s="98"/>
      <c r="J154" s="99"/>
      <c r="K154" s="100"/>
      <c r="L154" s="101"/>
      <c r="M154" s="96"/>
      <c r="N154" s="102"/>
      <c r="O154" s="103">
        <f t="shared" si="23"/>
        <v>0</v>
      </c>
      <c r="P154" s="104" t="e">
        <f>+VLOOKUP(B154,'[171]m codes'!$A:$B,2,0)</f>
        <v>#N/A</v>
      </c>
      <c r="Q154" s="105">
        <f t="shared" si="24"/>
        <v>0</v>
      </c>
    </row>
    <row r="155" spans="1:17" s="117" customFormat="1" ht="26.25" customHeight="1" x14ac:dyDescent="0.25">
      <c r="A155" s="157"/>
      <c r="B155" s="114" t="s">
        <v>355</v>
      </c>
      <c r="C155" s="114"/>
      <c r="D155" s="109"/>
      <c r="E155" s="109"/>
      <c r="F155" s="109"/>
      <c r="G155" s="142"/>
      <c r="H155" s="109"/>
      <c r="I155" s="110"/>
      <c r="J155" s="111"/>
      <c r="K155" s="112"/>
      <c r="L155" s="113"/>
      <c r="M155" s="114"/>
      <c r="N155" s="115"/>
      <c r="O155" s="116"/>
      <c r="Q155" s="118"/>
    </row>
    <row r="156" spans="1:17" x14ac:dyDescent="0.25">
      <c r="A156" s="158"/>
      <c r="B156" s="159"/>
      <c r="C156" s="159"/>
      <c r="D156" s="158"/>
      <c r="E156" s="158"/>
      <c r="F156" s="158"/>
      <c r="G156" s="158"/>
      <c r="H156" s="158"/>
      <c r="I156" s="160"/>
      <c r="J156" s="159"/>
      <c r="K156" s="161"/>
      <c r="L156" s="162"/>
      <c r="M156" s="162"/>
      <c r="N156" s="163"/>
      <c r="O156" s="159"/>
      <c r="Q156" s="164"/>
    </row>
    <row r="157" spans="1:17" x14ac:dyDescent="0.25">
      <c r="A157" s="158"/>
      <c r="B157" s="159"/>
      <c r="C157" s="159"/>
      <c r="D157" s="158"/>
      <c r="E157" s="158"/>
      <c r="F157" s="158"/>
      <c r="G157" s="158"/>
      <c r="H157" s="158"/>
      <c r="I157" s="160"/>
      <c r="J157" s="159"/>
      <c r="K157" s="161"/>
      <c r="L157" s="162"/>
      <c r="M157" s="162"/>
      <c r="N157" s="163"/>
      <c r="O157" s="159"/>
      <c r="Q157" s="164"/>
    </row>
    <row r="158" spans="1:17" x14ac:dyDescent="0.25">
      <c r="A158" s="158"/>
      <c r="B158" s="159"/>
      <c r="C158" s="159"/>
      <c r="D158" s="158"/>
      <c r="E158" s="158"/>
      <c r="F158" s="158"/>
      <c r="G158" s="158"/>
      <c r="H158" s="158"/>
      <c r="I158" s="160"/>
      <c r="J158" s="159"/>
      <c r="K158" s="161"/>
      <c r="L158" s="162"/>
      <c r="M158" s="162"/>
      <c r="N158" s="163"/>
      <c r="O158" s="159"/>
      <c r="Q158" s="164"/>
    </row>
    <row r="159" spans="1:17" s="169" customFormat="1" ht="14.25" x14ac:dyDescent="0.25">
      <c r="A159" s="296" t="s">
        <v>433</v>
      </c>
      <c r="B159" s="296"/>
      <c r="C159" s="296"/>
      <c r="D159" s="296"/>
      <c r="E159" s="296"/>
      <c r="F159" s="296"/>
      <c r="G159" s="296"/>
      <c r="H159" s="296"/>
      <c r="I159" s="296"/>
      <c r="J159" s="296"/>
      <c r="K159" s="165"/>
      <c r="L159" s="166"/>
      <c r="M159" s="166"/>
      <c r="N159" s="167"/>
      <c r="O159" s="168"/>
      <c r="Q159" s="170"/>
    </row>
    <row r="162" spans="2:17" x14ac:dyDescent="0.25">
      <c r="B162" s="171"/>
      <c r="D162" s="11"/>
      <c r="E162" s="11"/>
      <c r="F162" s="11"/>
      <c r="G162" s="11"/>
      <c r="H162" s="11"/>
      <c r="I162" s="11"/>
      <c r="K162" s="11"/>
      <c r="L162" s="11"/>
      <c r="M162" s="11"/>
      <c r="N162" s="11"/>
      <c r="O162" s="11"/>
      <c r="Q162" s="11"/>
    </row>
    <row r="163" spans="2:17" ht="15.75" x14ac:dyDescent="0.25">
      <c r="B163" s="172" t="s">
        <v>434</v>
      </c>
      <c r="D163" s="11"/>
      <c r="E163" s="11"/>
      <c r="F163" s="11"/>
      <c r="G163" s="11"/>
      <c r="H163" s="11"/>
      <c r="I163" s="11"/>
      <c r="K163" s="11"/>
      <c r="L163" s="11"/>
      <c r="M163" s="11"/>
      <c r="N163" s="11"/>
      <c r="O163" s="11"/>
      <c r="Q163" s="11"/>
    </row>
    <row r="164" spans="2:17" x14ac:dyDescent="0.25">
      <c r="B164" s="171"/>
      <c r="D164" s="11"/>
      <c r="E164" s="11"/>
      <c r="F164" s="11"/>
      <c r="G164" s="11"/>
      <c r="H164" s="11"/>
      <c r="I164" s="11"/>
      <c r="K164" s="11"/>
      <c r="L164" s="11"/>
      <c r="M164" s="11"/>
      <c r="N164" s="11"/>
      <c r="O164" s="11"/>
      <c r="Q164" s="11"/>
    </row>
    <row r="165" spans="2:17" x14ac:dyDescent="0.25">
      <c r="B165" s="171"/>
      <c r="D165" s="11"/>
      <c r="E165" s="11"/>
      <c r="F165" s="11"/>
      <c r="G165" s="11"/>
      <c r="H165" s="11"/>
      <c r="I165" s="11"/>
      <c r="K165" s="11"/>
      <c r="L165" s="11"/>
      <c r="M165" s="11"/>
      <c r="N165" s="11"/>
      <c r="O165" s="11"/>
      <c r="Q165" s="11"/>
    </row>
    <row r="166" spans="2:17" x14ac:dyDescent="0.25">
      <c r="B166" s="171"/>
      <c r="D166" s="11"/>
      <c r="E166" s="11"/>
      <c r="F166" s="11"/>
      <c r="G166" s="11"/>
      <c r="H166" s="11"/>
      <c r="I166" s="11"/>
      <c r="K166" s="11"/>
      <c r="L166" s="11"/>
      <c r="M166" s="11"/>
      <c r="N166" s="11"/>
      <c r="O166" s="11"/>
      <c r="Q166" s="11"/>
    </row>
    <row r="167" spans="2:17" x14ac:dyDescent="0.25">
      <c r="B167" s="171"/>
      <c r="D167" s="11"/>
      <c r="E167" s="11"/>
      <c r="F167" s="11"/>
      <c r="G167" s="11"/>
      <c r="H167" s="11"/>
      <c r="I167" s="11"/>
      <c r="K167" s="11"/>
      <c r="L167" s="11"/>
      <c r="M167" s="11"/>
      <c r="N167" s="11"/>
      <c r="O167" s="11"/>
      <c r="Q167" s="11"/>
    </row>
    <row r="168" spans="2:17" x14ac:dyDescent="0.25">
      <c r="B168" s="171"/>
      <c r="D168" s="11"/>
      <c r="E168" s="11"/>
      <c r="F168" s="11"/>
      <c r="G168" s="11"/>
      <c r="H168" s="11"/>
      <c r="I168" s="11"/>
      <c r="K168" s="11"/>
      <c r="L168" s="11"/>
      <c r="M168" s="11"/>
      <c r="N168" s="11"/>
      <c r="O168" s="11"/>
      <c r="Q168" s="11"/>
    </row>
    <row r="169" spans="2:17" x14ac:dyDescent="0.25">
      <c r="B169" s="171"/>
      <c r="D169" s="11"/>
      <c r="E169" s="11"/>
      <c r="F169" s="11"/>
      <c r="G169" s="11"/>
      <c r="H169" s="11"/>
      <c r="I169" s="11"/>
      <c r="K169" s="11"/>
      <c r="L169" s="11"/>
      <c r="M169" s="11"/>
      <c r="N169" s="11"/>
      <c r="O169" s="11"/>
      <c r="Q169" s="11"/>
    </row>
    <row r="170" spans="2:17" x14ac:dyDescent="0.25">
      <c r="B170" s="171"/>
      <c r="D170" s="11"/>
      <c r="E170" s="11"/>
      <c r="F170" s="11"/>
      <c r="G170" s="11"/>
      <c r="H170" s="11"/>
      <c r="I170" s="11"/>
      <c r="K170" s="11"/>
      <c r="L170" s="11"/>
      <c r="M170" s="11"/>
      <c r="N170" s="11"/>
      <c r="O170" s="11"/>
      <c r="Q170" s="11"/>
    </row>
    <row r="171" spans="2:17" x14ac:dyDescent="0.25">
      <c r="B171" s="171"/>
      <c r="D171" s="11"/>
      <c r="E171" s="11"/>
      <c r="F171" s="11"/>
      <c r="G171" s="11"/>
      <c r="H171" s="11"/>
      <c r="I171" s="11"/>
      <c r="K171" s="11"/>
      <c r="L171" s="11"/>
      <c r="M171" s="11"/>
      <c r="N171" s="11"/>
      <c r="O171" s="11"/>
      <c r="Q171" s="11"/>
    </row>
    <row r="172" spans="2:17" x14ac:dyDescent="0.25">
      <c r="B172" s="171"/>
      <c r="D172" s="11"/>
      <c r="E172" s="11"/>
      <c r="F172" s="11"/>
      <c r="G172" s="11"/>
      <c r="H172" s="11"/>
      <c r="I172" s="11"/>
      <c r="K172" s="11"/>
      <c r="L172" s="11"/>
      <c r="M172" s="11"/>
      <c r="N172" s="11"/>
      <c r="O172" s="11"/>
      <c r="Q172" s="11"/>
    </row>
    <row r="173" spans="2:17" x14ac:dyDescent="0.25">
      <c r="B173" s="171"/>
      <c r="D173" s="11"/>
      <c r="E173" s="11"/>
      <c r="F173" s="11"/>
      <c r="G173" s="11"/>
      <c r="H173" s="11"/>
      <c r="I173" s="11"/>
      <c r="K173" s="11"/>
      <c r="L173" s="11"/>
      <c r="M173" s="11"/>
      <c r="N173" s="11"/>
      <c r="O173" s="11"/>
      <c r="Q173" s="11"/>
    </row>
    <row r="174" spans="2:17" x14ac:dyDescent="0.25">
      <c r="B174" s="171"/>
      <c r="D174" s="11"/>
      <c r="E174" s="11"/>
      <c r="F174" s="11"/>
      <c r="G174" s="11"/>
      <c r="H174" s="11"/>
      <c r="I174" s="11"/>
      <c r="K174" s="11"/>
      <c r="L174" s="11"/>
      <c r="M174" s="11"/>
      <c r="N174" s="11"/>
      <c r="O174" s="11"/>
      <c r="Q174" s="11"/>
    </row>
    <row r="175" spans="2:17" x14ac:dyDescent="0.25">
      <c r="B175" s="171"/>
      <c r="D175" s="11"/>
      <c r="E175" s="11"/>
      <c r="F175" s="11"/>
      <c r="G175" s="11"/>
      <c r="H175" s="11"/>
      <c r="I175" s="11"/>
      <c r="K175" s="11"/>
      <c r="L175" s="11"/>
      <c r="M175" s="11"/>
      <c r="N175" s="11"/>
      <c r="O175" s="11"/>
      <c r="Q175" s="11"/>
    </row>
    <row r="176" spans="2:17" x14ac:dyDescent="0.25">
      <c r="B176" s="171"/>
      <c r="D176" s="11"/>
      <c r="E176" s="11"/>
      <c r="F176" s="11"/>
      <c r="G176" s="11"/>
      <c r="H176" s="11"/>
      <c r="I176" s="11"/>
      <c r="K176" s="11"/>
      <c r="L176" s="11"/>
      <c r="M176" s="11"/>
      <c r="N176" s="11"/>
      <c r="O176" s="11"/>
      <c r="Q176" s="11"/>
    </row>
    <row r="177" spans="2:17" x14ac:dyDescent="0.25">
      <c r="B177" s="171"/>
      <c r="D177" s="11"/>
      <c r="E177" s="11"/>
      <c r="F177" s="11"/>
      <c r="G177" s="11"/>
      <c r="H177" s="11"/>
      <c r="I177" s="11"/>
      <c r="K177" s="11"/>
      <c r="L177" s="11"/>
      <c r="M177" s="11"/>
      <c r="N177" s="11"/>
      <c r="O177" s="11"/>
      <c r="Q177" s="11"/>
    </row>
    <row r="178" spans="2:17" x14ac:dyDescent="0.25">
      <c r="B178" s="171"/>
      <c r="D178" s="11"/>
      <c r="E178" s="11"/>
      <c r="F178" s="11"/>
      <c r="G178" s="11"/>
      <c r="H178" s="11"/>
      <c r="I178" s="11"/>
      <c r="K178" s="11"/>
      <c r="L178" s="11"/>
      <c r="M178" s="11"/>
      <c r="N178" s="11"/>
      <c r="O178" s="11"/>
      <c r="Q178" s="11"/>
    </row>
    <row r="179" spans="2:17" x14ac:dyDescent="0.25">
      <c r="B179" s="171"/>
      <c r="D179" s="11"/>
      <c r="E179" s="11"/>
      <c r="F179" s="11"/>
      <c r="G179" s="11"/>
      <c r="H179" s="11"/>
      <c r="I179" s="11"/>
      <c r="K179" s="11"/>
      <c r="L179" s="11"/>
      <c r="M179" s="11"/>
      <c r="N179" s="11"/>
      <c r="O179" s="11"/>
      <c r="Q179" s="11"/>
    </row>
    <row r="180" spans="2:17" x14ac:dyDescent="0.25">
      <c r="B180" s="171"/>
      <c r="D180" s="11"/>
      <c r="E180" s="11"/>
      <c r="F180" s="11"/>
      <c r="G180" s="11"/>
      <c r="H180" s="11"/>
      <c r="I180" s="11"/>
      <c r="K180" s="11"/>
      <c r="L180" s="11"/>
      <c r="M180" s="11"/>
      <c r="N180" s="11"/>
      <c r="O180" s="11"/>
      <c r="Q180" s="11"/>
    </row>
    <row r="181" spans="2:17" x14ac:dyDescent="0.25">
      <c r="B181" s="171"/>
      <c r="D181" s="11"/>
      <c r="E181" s="11"/>
      <c r="F181" s="11"/>
      <c r="G181" s="11"/>
      <c r="H181" s="11"/>
      <c r="I181" s="11"/>
      <c r="K181" s="11"/>
      <c r="L181" s="11"/>
      <c r="M181" s="11"/>
      <c r="N181" s="11"/>
      <c r="O181" s="11"/>
      <c r="Q181" s="11"/>
    </row>
    <row r="182" spans="2:17" x14ac:dyDescent="0.25">
      <c r="B182" s="171"/>
      <c r="D182" s="11"/>
      <c r="E182" s="11"/>
      <c r="F182" s="11"/>
      <c r="G182" s="11"/>
      <c r="H182" s="11"/>
      <c r="I182" s="11"/>
      <c r="K182" s="11"/>
      <c r="L182" s="11"/>
      <c r="M182" s="11"/>
      <c r="N182" s="11"/>
      <c r="O182" s="11"/>
      <c r="Q182" s="11"/>
    </row>
    <row r="183" spans="2:17" x14ac:dyDescent="0.25">
      <c r="B183" s="171"/>
      <c r="D183" s="11"/>
      <c r="E183" s="11"/>
      <c r="F183" s="11"/>
      <c r="G183" s="11"/>
      <c r="H183" s="11"/>
      <c r="I183" s="11"/>
      <c r="K183" s="11"/>
      <c r="L183" s="11"/>
      <c r="M183" s="11"/>
      <c r="N183" s="11"/>
      <c r="O183" s="11"/>
      <c r="Q183" s="11"/>
    </row>
    <row r="184" spans="2:17" x14ac:dyDescent="0.25">
      <c r="B184" s="171"/>
      <c r="D184" s="11"/>
      <c r="E184" s="11"/>
      <c r="F184" s="11"/>
      <c r="G184" s="11"/>
      <c r="H184" s="11"/>
      <c r="I184" s="11"/>
      <c r="K184" s="11"/>
      <c r="L184" s="11"/>
      <c r="M184" s="11"/>
      <c r="N184" s="11"/>
      <c r="O184" s="11"/>
      <c r="Q184" s="11"/>
    </row>
    <row r="185" spans="2:17" x14ac:dyDescent="0.25">
      <c r="B185" s="171"/>
      <c r="D185" s="11"/>
      <c r="E185" s="11"/>
      <c r="F185" s="11"/>
      <c r="G185" s="11"/>
      <c r="H185" s="11"/>
      <c r="I185" s="11"/>
      <c r="K185" s="11"/>
      <c r="L185" s="11"/>
      <c r="M185" s="11"/>
      <c r="N185" s="11"/>
      <c r="O185" s="11"/>
      <c r="Q185" s="11"/>
    </row>
    <row r="186" spans="2:17" x14ac:dyDescent="0.25">
      <c r="B186" s="171"/>
      <c r="D186" s="11"/>
      <c r="E186" s="11"/>
      <c r="F186" s="11"/>
      <c r="G186" s="11"/>
      <c r="H186" s="11"/>
      <c r="I186" s="11"/>
      <c r="K186" s="11"/>
      <c r="L186" s="11"/>
      <c r="M186" s="11"/>
      <c r="N186" s="11"/>
      <c r="O186" s="11"/>
      <c r="Q186" s="11"/>
    </row>
    <row r="187" spans="2:17" x14ac:dyDescent="0.25">
      <c r="B187" s="171"/>
      <c r="D187" s="11"/>
      <c r="E187" s="11"/>
      <c r="F187" s="11"/>
      <c r="G187" s="11"/>
      <c r="H187" s="11"/>
      <c r="I187" s="11"/>
      <c r="K187" s="11"/>
      <c r="L187" s="11"/>
      <c r="M187" s="11"/>
      <c r="N187" s="11"/>
      <c r="O187" s="11"/>
      <c r="Q187" s="11"/>
    </row>
    <row r="188" spans="2:17" x14ac:dyDescent="0.25">
      <c r="B188" s="171"/>
      <c r="D188" s="11"/>
      <c r="E188" s="11"/>
      <c r="F188" s="11"/>
      <c r="G188" s="11"/>
      <c r="H188" s="11"/>
      <c r="I188" s="11"/>
      <c r="K188" s="11"/>
      <c r="L188" s="11"/>
      <c r="M188" s="11"/>
      <c r="N188" s="11"/>
      <c r="O188" s="11"/>
      <c r="Q188" s="11"/>
    </row>
    <row r="189" spans="2:17" x14ac:dyDescent="0.25">
      <c r="B189" s="171"/>
      <c r="D189" s="11"/>
      <c r="E189" s="11"/>
      <c r="F189" s="11"/>
      <c r="G189" s="11"/>
      <c r="H189" s="11"/>
      <c r="I189" s="11"/>
      <c r="K189" s="11"/>
      <c r="L189" s="11"/>
      <c r="M189" s="11"/>
      <c r="N189" s="11"/>
      <c r="O189" s="11"/>
      <c r="Q189" s="11"/>
    </row>
    <row r="190" spans="2:17" x14ac:dyDescent="0.25">
      <c r="B190" s="171"/>
      <c r="D190" s="11"/>
      <c r="E190" s="11"/>
      <c r="F190" s="11"/>
      <c r="G190" s="11"/>
      <c r="H190" s="11"/>
      <c r="I190" s="11"/>
      <c r="K190" s="11"/>
      <c r="L190" s="11"/>
      <c r="M190" s="11"/>
      <c r="N190" s="11"/>
      <c r="O190" s="11"/>
      <c r="Q190" s="11"/>
    </row>
    <row r="191" spans="2:17" x14ac:dyDescent="0.25">
      <c r="B191" s="171"/>
      <c r="D191" s="11"/>
      <c r="E191" s="11"/>
      <c r="F191" s="11"/>
      <c r="G191" s="11"/>
      <c r="H191" s="11"/>
      <c r="I191" s="11"/>
      <c r="K191" s="11"/>
      <c r="L191" s="11"/>
      <c r="M191" s="11"/>
      <c r="N191" s="11"/>
      <c r="O191" s="11"/>
      <c r="Q191" s="11"/>
    </row>
    <row r="192" spans="2:17" x14ac:dyDescent="0.25">
      <c r="B192" s="171"/>
      <c r="D192" s="11"/>
      <c r="E192" s="11"/>
      <c r="F192" s="11"/>
      <c r="G192" s="11"/>
      <c r="H192" s="11"/>
      <c r="I192" s="11"/>
      <c r="K192" s="11"/>
      <c r="L192" s="11"/>
      <c r="M192" s="11"/>
      <c r="N192" s="11"/>
      <c r="O192" s="11"/>
      <c r="Q192" s="11"/>
    </row>
    <row r="193" spans="2:17" x14ac:dyDescent="0.25">
      <c r="B193" s="171"/>
      <c r="D193" s="11"/>
      <c r="E193" s="11"/>
      <c r="F193" s="11"/>
      <c r="G193" s="11"/>
      <c r="H193" s="11"/>
      <c r="I193" s="11"/>
      <c r="K193" s="11"/>
      <c r="L193" s="11"/>
      <c r="M193" s="11"/>
      <c r="N193" s="11"/>
      <c r="O193" s="11"/>
      <c r="Q193" s="11"/>
    </row>
    <row r="194" spans="2:17" x14ac:dyDescent="0.25">
      <c r="B194" s="171"/>
      <c r="D194" s="11"/>
      <c r="E194" s="11"/>
      <c r="F194" s="11"/>
      <c r="G194" s="11"/>
      <c r="H194" s="11"/>
      <c r="I194" s="11"/>
      <c r="K194" s="11"/>
      <c r="L194" s="11"/>
      <c r="M194" s="11"/>
      <c r="N194" s="11"/>
      <c r="O194" s="11"/>
      <c r="Q194" s="11"/>
    </row>
    <row r="195" spans="2:17" x14ac:dyDescent="0.25">
      <c r="B195" s="171"/>
      <c r="D195" s="11"/>
      <c r="E195" s="11"/>
      <c r="F195" s="11"/>
      <c r="G195" s="11"/>
      <c r="H195" s="11"/>
      <c r="I195" s="11"/>
      <c r="K195" s="11"/>
      <c r="L195" s="11"/>
      <c r="M195" s="11"/>
      <c r="N195" s="11"/>
      <c r="O195" s="11"/>
      <c r="Q195" s="11"/>
    </row>
    <row r="196" spans="2:17" x14ac:dyDescent="0.25">
      <c r="B196" s="171"/>
      <c r="D196" s="11"/>
      <c r="E196" s="11"/>
      <c r="F196" s="11"/>
      <c r="G196" s="11"/>
      <c r="H196" s="11"/>
      <c r="I196" s="11"/>
      <c r="K196" s="11"/>
      <c r="L196" s="11"/>
      <c r="M196" s="11"/>
      <c r="N196" s="11"/>
      <c r="O196" s="11"/>
      <c r="Q196" s="11"/>
    </row>
    <row r="197" spans="2:17" x14ac:dyDescent="0.25">
      <c r="B197" s="171"/>
      <c r="D197" s="11"/>
      <c r="E197" s="11"/>
      <c r="F197" s="11"/>
      <c r="G197" s="11"/>
      <c r="H197" s="11"/>
      <c r="I197" s="11"/>
      <c r="K197" s="11"/>
      <c r="L197" s="11"/>
      <c r="M197" s="11"/>
      <c r="N197" s="11"/>
      <c r="O197" s="11"/>
      <c r="Q197" s="11"/>
    </row>
    <row r="198" spans="2:17" x14ac:dyDescent="0.25">
      <c r="B198" s="171"/>
      <c r="D198" s="11"/>
      <c r="E198" s="11"/>
      <c r="F198" s="11"/>
      <c r="G198" s="11"/>
      <c r="H198" s="11"/>
      <c r="I198" s="11"/>
      <c r="K198" s="11"/>
      <c r="L198" s="11"/>
      <c r="M198" s="11"/>
      <c r="N198" s="11"/>
      <c r="O198" s="11"/>
      <c r="Q198" s="11"/>
    </row>
    <row r="199" spans="2:17" x14ac:dyDescent="0.25">
      <c r="B199" s="171"/>
      <c r="D199" s="11"/>
      <c r="E199" s="11"/>
      <c r="F199" s="11"/>
      <c r="G199" s="11"/>
      <c r="H199" s="11"/>
      <c r="I199" s="11"/>
      <c r="K199" s="11"/>
      <c r="L199" s="11"/>
      <c r="M199" s="11"/>
      <c r="N199" s="11"/>
      <c r="O199" s="11"/>
      <c r="Q199" s="11"/>
    </row>
    <row r="200" spans="2:17" x14ac:dyDescent="0.25">
      <c r="B200" s="171"/>
      <c r="D200" s="11"/>
      <c r="E200" s="11"/>
      <c r="F200" s="11"/>
      <c r="G200" s="11"/>
      <c r="H200" s="11"/>
      <c r="I200" s="11"/>
      <c r="K200" s="11"/>
      <c r="L200" s="11"/>
      <c r="M200" s="11"/>
      <c r="N200" s="11"/>
      <c r="O200" s="11"/>
      <c r="Q200" s="11"/>
    </row>
    <row r="201" spans="2:17" x14ac:dyDescent="0.25">
      <c r="B201" s="171"/>
      <c r="D201" s="11"/>
      <c r="E201" s="11"/>
      <c r="F201" s="11"/>
      <c r="G201" s="11"/>
      <c r="H201" s="11"/>
      <c r="I201" s="11"/>
      <c r="K201" s="11"/>
      <c r="L201" s="11"/>
      <c r="M201" s="11"/>
      <c r="N201" s="11"/>
      <c r="O201" s="11"/>
      <c r="Q201" s="11"/>
    </row>
    <row r="202" spans="2:17" x14ac:dyDescent="0.25">
      <c r="B202" s="171"/>
      <c r="D202" s="11"/>
      <c r="E202" s="11"/>
      <c r="F202" s="11"/>
      <c r="G202" s="11"/>
      <c r="H202" s="11"/>
      <c r="I202" s="11"/>
      <c r="K202" s="11"/>
      <c r="L202" s="11"/>
      <c r="M202" s="11"/>
      <c r="N202" s="11"/>
      <c r="O202" s="11"/>
      <c r="Q202" s="11"/>
    </row>
    <row r="203" spans="2:17" x14ac:dyDescent="0.25">
      <c r="B203" s="171"/>
      <c r="D203" s="11"/>
      <c r="E203" s="11"/>
      <c r="F203" s="11"/>
      <c r="G203" s="11"/>
      <c r="H203" s="11"/>
      <c r="I203" s="11"/>
      <c r="K203" s="11"/>
      <c r="L203" s="11"/>
      <c r="M203" s="11"/>
      <c r="N203" s="11"/>
      <c r="O203" s="11"/>
      <c r="Q203" s="11"/>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fRule type="cellIs" dxfId="93" priority="44" operator="lessThan">
      <formula>0</formula>
    </cfRule>
  </conditionalFormatting>
  <conditionalFormatting sqref="C14:E16 C18:F18 I18 I14:I16">
    <cfRule type="cellIs" dxfId="92" priority="41" operator="lessThan">
      <formula>0</formula>
    </cfRule>
  </conditionalFormatting>
  <conditionalFormatting sqref="C23:F29 I22:I29 C22 E22:F22">
    <cfRule type="cellIs" dxfId="91" priority="40" operator="lessThan">
      <formula>0</formula>
    </cfRule>
  </conditionalFormatting>
  <conditionalFormatting sqref="C32:F58 I32:I58">
    <cfRule type="cellIs" dxfId="90" priority="39" operator="lessThan">
      <formula>0</formula>
    </cfRule>
  </conditionalFormatting>
  <conditionalFormatting sqref="C67:F74 I67:I74">
    <cfRule type="cellIs" dxfId="89" priority="38" operator="lessThan">
      <formula>0</formula>
    </cfRule>
  </conditionalFormatting>
  <conditionalFormatting sqref="C77:F104 I77:I104">
    <cfRule type="cellIs" dxfId="88" priority="37" operator="lessThan">
      <formula>0</formula>
    </cfRule>
  </conditionalFormatting>
  <conditionalFormatting sqref="C107:F114 I107:I114">
    <cfRule type="cellIs" dxfId="87" priority="36" operator="lessThan">
      <formula>0</formula>
    </cfRule>
  </conditionalFormatting>
  <conditionalFormatting sqref="C117:F123 I117:I123">
    <cfRule type="cellIs" dxfId="86" priority="34" operator="lessThan">
      <formula>0</formula>
    </cfRule>
  </conditionalFormatting>
  <conditionalFormatting sqref="C126:F130 I126:I130">
    <cfRule type="cellIs" dxfId="85" priority="35" operator="lessThan">
      <formula>0</formula>
    </cfRule>
  </conditionalFormatting>
  <conditionalFormatting sqref="C133:F151 I133:I151">
    <cfRule type="cellIs" dxfId="84" priority="33" operator="lessThan">
      <formula>0</formula>
    </cfRule>
  </conditionalFormatting>
  <conditionalFormatting sqref="H20:I21 I59:I65 H66:I66 H75:I76 I105 H106:I106 I115 H116:I116 H125:I125 I131 I19 C9:E13 H10:H18 G9:H9 G10:G15">
    <cfRule type="cellIs" dxfId="83" priority="46" operator="lessThan">
      <formula>0</formula>
    </cfRule>
  </conditionalFormatting>
  <conditionalFormatting sqref="H31:I31 I30">
    <cfRule type="cellIs" dxfId="82" priority="45" operator="lessThan">
      <formula>0</formula>
    </cfRule>
  </conditionalFormatting>
  <conditionalFormatting sqref="H155:I1048576">
    <cfRule type="cellIs" dxfId="81" priority="42" operator="lessThan">
      <formula>0</formula>
    </cfRule>
  </conditionalFormatting>
  <conditionalFormatting sqref="I124">
    <cfRule type="cellIs" dxfId="80" priority="43" operator="lessThan">
      <formula>0</formula>
    </cfRule>
  </conditionalFormatting>
  <conditionalFormatting sqref="C152:F152 I152">
    <cfRule type="cellIs" dxfId="79" priority="32" operator="lessThan">
      <formula>0</formula>
    </cfRule>
  </conditionalFormatting>
  <conditionalFormatting sqref="C17:F17 I17">
    <cfRule type="cellIs" dxfId="78" priority="31" operator="lessThan">
      <formula>0</formula>
    </cfRule>
  </conditionalFormatting>
  <conditionalFormatting sqref="K3:K5">
    <cfRule type="cellIs" dxfId="77" priority="30" operator="lessThan">
      <formula>0</formula>
    </cfRule>
  </conditionalFormatting>
  <conditionalFormatting sqref="H22:H29">
    <cfRule type="cellIs" dxfId="76" priority="28" operator="lessThan">
      <formula>0</formula>
    </cfRule>
  </conditionalFormatting>
  <conditionalFormatting sqref="H22:H29">
    <cfRule type="cellIs" dxfId="75" priority="29" operator="lessThan">
      <formula>0</formula>
    </cfRule>
  </conditionalFormatting>
  <conditionalFormatting sqref="H32:H64">
    <cfRule type="cellIs" dxfId="74" priority="26" operator="lessThan">
      <formula>0</formula>
    </cfRule>
  </conditionalFormatting>
  <conditionalFormatting sqref="H32:H64">
    <cfRule type="cellIs" dxfId="73" priority="27" operator="lessThan">
      <formula>0</formula>
    </cfRule>
  </conditionalFormatting>
  <conditionalFormatting sqref="H67:H68 H70:H74">
    <cfRule type="cellIs" dxfId="72" priority="24" operator="lessThan">
      <formula>0</formula>
    </cfRule>
  </conditionalFormatting>
  <conditionalFormatting sqref="H67:H68 H70:H74">
    <cfRule type="cellIs" dxfId="71" priority="25" operator="lessThan">
      <formula>0</formula>
    </cfRule>
  </conditionalFormatting>
  <conditionalFormatting sqref="H69">
    <cfRule type="cellIs" dxfId="70" priority="22" operator="lessThan">
      <formula>0</formula>
    </cfRule>
  </conditionalFormatting>
  <conditionalFormatting sqref="H69">
    <cfRule type="cellIs" dxfId="69" priority="23" operator="lessThan">
      <formula>0</formula>
    </cfRule>
  </conditionalFormatting>
  <conditionalFormatting sqref="H77:H104">
    <cfRule type="cellIs" dxfId="68" priority="20" operator="lessThan">
      <formula>0</formula>
    </cfRule>
  </conditionalFormatting>
  <conditionalFormatting sqref="H77:H104">
    <cfRule type="cellIs" dxfId="67" priority="21" operator="lessThan">
      <formula>0</formula>
    </cfRule>
  </conditionalFormatting>
  <conditionalFormatting sqref="H107:H114">
    <cfRule type="cellIs" dxfId="66" priority="18" operator="lessThan">
      <formula>0</formula>
    </cfRule>
  </conditionalFormatting>
  <conditionalFormatting sqref="H107:H114">
    <cfRule type="cellIs" dxfId="65" priority="19" operator="lessThan">
      <formula>0</formula>
    </cfRule>
  </conditionalFormatting>
  <conditionalFormatting sqref="H117:H123">
    <cfRule type="cellIs" dxfId="64" priority="16" operator="lessThan">
      <formula>0</formula>
    </cfRule>
  </conditionalFormatting>
  <conditionalFormatting sqref="H117:H123">
    <cfRule type="cellIs" dxfId="63" priority="17" operator="lessThan">
      <formula>0</formula>
    </cfRule>
  </conditionalFormatting>
  <conditionalFormatting sqref="H126:H130">
    <cfRule type="cellIs" dxfId="62" priority="14" operator="lessThan">
      <formula>0</formula>
    </cfRule>
  </conditionalFormatting>
  <conditionalFormatting sqref="H126:H130">
    <cfRule type="cellIs" dxfId="61" priority="15" operator="lessThan">
      <formula>0</formula>
    </cfRule>
  </conditionalFormatting>
  <conditionalFormatting sqref="H133:H154">
    <cfRule type="cellIs" dxfId="60" priority="12" operator="lessThan">
      <formula>0</formula>
    </cfRule>
  </conditionalFormatting>
  <conditionalFormatting sqref="H133:H154">
    <cfRule type="cellIs" dxfId="59" priority="13" operator="lessThan">
      <formula>0</formula>
    </cfRule>
  </conditionalFormatting>
  <conditionalFormatting sqref="G16:G18">
    <cfRule type="cellIs" dxfId="58" priority="11" operator="lessThan">
      <formula>0</formula>
    </cfRule>
  </conditionalFormatting>
  <conditionalFormatting sqref="G22:G29">
    <cfRule type="cellIs" dxfId="57" priority="10" operator="lessThan">
      <formula>0</formula>
    </cfRule>
  </conditionalFormatting>
  <conditionalFormatting sqref="G32:G64">
    <cfRule type="cellIs" dxfId="56" priority="9" operator="lessThan">
      <formula>0</formula>
    </cfRule>
  </conditionalFormatting>
  <conditionalFormatting sqref="G67:G74">
    <cfRule type="cellIs" dxfId="55" priority="8" operator="lessThan">
      <formula>0</formula>
    </cfRule>
  </conditionalFormatting>
  <conditionalFormatting sqref="G77:G104">
    <cfRule type="cellIs" dxfId="54" priority="7" operator="lessThan">
      <formula>0</formula>
    </cfRule>
  </conditionalFormatting>
  <conditionalFormatting sqref="G107:G114">
    <cfRule type="cellIs" dxfId="53" priority="6" operator="lessThan">
      <formula>0</formula>
    </cfRule>
  </conditionalFormatting>
  <conditionalFormatting sqref="G117:G123">
    <cfRule type="cellIs" dxfId="52" priority="5" operator="lessThan">
      <formula>0</formula>
    </cfRule>
  </conditionalFormatting>
  <conditionalFormatting sqref="G126:G130">
    <cfRule type="cellIs" dxfId="51" priority="4" operator="lessThan">
      <formula>0</formula>
    </cfRule>
  </conditionalFormatting>
  <conditionalFormatting sqref="G133:G153">
    <cfRule type="cellIs" dxfId="50" priority="3" operator="lessThan">
      <formula>0</formula>
    </cfRule>
  </conditionalFormatting>
  <conditionalFormatting sqref="F16">
    <cfRule type="cellIs" dxfId="49" priority="1" operator="lessThan">
      <formula>0</formula>
    </cfRule>
  </conditionalFormatting>
  <conditionalFormatting sqref="F9:F15">
    <cfRule type="cellIs" dxfId="48" priority="2"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64"/>
  <sheetViews>
    <sheetView topLeftCell="B101" workbookViewId="0">
      <selection activeCell="O256" sqref="O256"/>
    </sheetView>
  </sheetViews>
  <sheetFormatPr defaultRowHeight="15" x14ac:dyDescent="0.25"/>
  <cols>
    <col min="1" max="2" width="9.140625" style="11"/>
    <col min="3" max="3" width="11.42578125" style="11" customWidth="1"/>
    <col min="4" max="4" width="17.42578125" style="11" customWidth="1"/>
    <col min="5" max="5" width="14.7109375" style="11" customWidth="1"/>
    <col min="6" max="6" width="14.28515625" style="11" customWidth="1"/>
    <col min="7" max="7" width="15" style="11" customWidth="1"/>
    <col min="8" max="8" width="21" style="11" customWidth="1"/>
    <col min="9" max="9" width="16.7109375" style="11" customWidth="1"/>
    <col min="10" max="10" width="13.42578125" style="11" customWidth="1"/>
    <col min="11" max="11" width="16.28515625" style="11" customWidth="1"/>
    <col min="12" max="16384" width="9.140625" style="11"/>
  </cols>
  <sheetData>
    <row r="3" spans="2:11" ht="18.75" x14ac:dyDescent="0.25">
      <c r="B3" s="308" t="s">
        <v>437</v>
      </c>
      <c r="C3" s="308"/>
      <c r="D3" s="308" t="s">
        <v>438</v>
      </c>
      <c r="E3" s="308"/>
      <c r="F3" s="308"/>
      <c r="G3" s="308"/>
      <c r="H3" s="308"/>
      <c r="I3" s="308"/>
      <c r="J3" s="308"/>
      <c r="K3" s="308"/>
    </row>
    <row r="4" spans="2:11" ht="18.75" x14ac:dyDescent="0.25">
      <c r="B4" s="308" t="s">
        <v>439</v>
      </c>
      <c r="C4" s="308"/>
      <c r="D4" s="308" t="s">
        <v>440</v>
      </c>
      <c r="E4" s="308"/>
      <c r="F4" s="308"/>
      <c r="G4" s="308"/>
      <c r="H4" s="308"/>
      <c r="I4" s="308"/>
      <c r="J4" s="308"/>
      <c r="K4" s="308"/>
    </row>
    <row r="5" spans="2:11" ht="18.75" x14ac:dyDescent="0.25">
      <c r="B5" s="308" t="s">
        <v>441</v>
      </c>
      <c r="C5" s="308"/>
      <c r="D5" s="308" t="s">
        <v>442</v>
      </c>
      <c r="E5" s="308"/>
      <c r="F5" s="308"/>
      <c r="G5" s="308"/>
      <c r="H5" s="308"/>
      <c r="I5" s="308"/>
      <c r="J5" s="308"/>
      <c r="K5" s="308"/>
    </row>
    <row r="6" spans="2:11" ht="18.75" x14ac:dyDescent="0.25">
      <c r="B6" s="308" t="s">
        <v>443</v>
      </c>
      <c r="C6" s="308"/>
      <c r="D6" s="308" t="s">
        <v>444</v>
      </c>
      <c r="E6" s="308"/>
      <c r="F6" s="308"/>
      <c r="G6" s="308"/>
      <c r="H6" s="308"/>
      <c r="I6" s="308"/>
      <c r="J6" s="308"/>
      <c r="K6" s="308"/>
    </row>
    <row r="7" spans="2:11" ht="18.75" x14ac:dyDescent="0.25">
      <c r="B7" s="308" t="s">
        <v>445</v>
      </c>
      <c r="C7" s="308"/>
      <c r="D7" s="308" t="s">
        <v>446</v>
      </c>
      <c r="E7" s="308"/>
      <c r="F7" s="308"/>
      <c r="G7" s="308"/>
      <c r="H7" s="308"/>
      <c r="I7" s="308"/>
      <c r="J7" s="308"/>
      <c r="K7" s="308"/>
    </row>
    <row r="8" spans="2:11" ht="18.75" x14ac:dyDescent="0.25">
      <c r="B8" s="308" t="s">
        <v>447</v>
      </c>
      <c r="C8" s="308"/>
      <c r="D8" s="308" t="s">
        <v>448</v>
      </c>
      <c r="E8" s="308"/>
      <c r="F8" s="308"/>
      <c r="G8" s="308"/>
      <c r="H8" s="308"/>
      <c r="I8" s="308"/>
      <c r="J8" s="180" t="s">
        <v>449</v>
      </c>
      <c r="K8" s="180"/>
    </row>
    <row r="9" spans="2:11" ht="45" x14ac:dyDescent="0.25">
      <c r="B9" s="181" t="s">
        <v>450</v>
      </c>
      <c r="C9" s="181" t="s">
        <v>451</v>
      </c>
      <c r="D9" s="181" t="s">
        <v>16</v>
      </c>
      <c r="E9" s="181" t="s">
        <v>452</v>
      </c>
      <c r="F9" s="181" t="s">
        <v>453</v>
      </c>
      <c r="G9" s="181" t="s">
        <v>454</v>
      </c>
      <c r="H9" s="181" t="s">
        <v>455</v>
      </c>
      <c r="I9" s="182" t="s">
        <v>456</v>
      </c>
      <c r="J9" s="183" t="s">
        <v>457</v>
      </c>
      <c r="K9" s="181" t="s">
        <v>458</v>
      </c>
    </row>
    <row r="10" spans="2:11" x14ac:dyDescent="0.25">
      <c r="B10" s="184">
        <v>1</v>
      </c>
      <c r="C10" s="184" t="s">
        <v>40</v>
      </c>
      <c r="D10" s="184" t="s">
        <v>41</v>
      </c>
      <c r="E10" s="184">
        <v>200</v>
      </c>
      <c r="F10" s="184">
        <v>1502.2</v>
      </c>
      <c r="G10" s="184">
        <v>6</v>
      </c>
      <c r="H10" s="184">
        <v>3</v>
      </c>
      <c r="I10" s="184">
        <v>1</v>
      </c>
      <c r="J10" s="184">
        <v>4</v>
      </c>
      <c r="K10" s="184" t="s">
        <v>459</v>
      </c>
    </row>
    <row r="11" spans="2:11" x14ac:dyDescent="0.25">
      <c r="B11" s="184">
        <f>1+B10</f>
        <v>2</v>
      </c>
      <c r="C11" s="184" t="s">
        <v>40</v>
      </c>
      <c r="D11" s="184" t="s">
        <v>41</v>
      </c>
      <c r="E11" s="184">
        <v>200</v>
      </c>
      <c r="F11" s="184">
        <v>7.8</v>
      </c>
      <c r="G11" s="184">
        <v>6</v>
      </c>
      <c r="H11" s="184">
        <v>3</v>
      </c>
      <c r="I11" s="184">
        <v>1</v>
      </c>
      <c r="J11" s="184">
        <v>4</v>
      </c>
      <c r="K11" s="184" t="s">
        <v>459</v>
      </c>
    </row>
    <row r="12" spans="2:11" x14ac:dyDescent="0.25">
      <c r="B12" s="184">
        <f t="shared" ref="B12:B28" si="0">1+B11</f>
        <v>3</v>
      </c>
      <c r="C12" s="184" t="s">
        <v>39</v>
      </c>
      <c r="D12" s="184" t="s">
        <v>54</v>
      </c>
      <c r="E12" s="184">
        <v>63</v>
      </c>
      <c r="F12" s="184">
        <v>215</v>
      </c>
      <c r="G12" s="184">
        <v>6</v>
      </c>
      <c r="H12" s="184">
        <v>3</v>
      </c>
      <c r="I12" s="184">
        <v>1</v>
      </c>
      <c r="J12" s="184">
        <v>4</v>
      </c>
      <c r="K12" s="184" t="s">
        <v>459</v>
      </c>
    </row>
    <row r="13" spans="2:11" x14ac:dyDescent="0.25">
      <c r="B13" s="184">
        <f t="shared" si="0"/>
        <v>4</v>
      </c>
      <c r="C13" s="184" t="s">
        <v>51</v>
      </c>
      <c r="D13" s="184" t="s">
        <v>56</v>
      </c>
      <c r="E13" s="184">
        <v>63</v>
      </c>
      <c r="F13" s="184">
        <v>5</v>
      </c>
      <c r="G13" s="184">
        <v>6</v>
      </c>
      <c r="H13" s="184">
        <v>3</v>
      </c>
      <c r="I13" s="184">
        <v>1</v>
      </c>
      <c r="J13" s="184">
        <v>4</v>
      </c>
      <c r="K13" s="184" t="s">
        <v>459</v>
      </c>
    </row>
    <row r="14" spans="2:11" x14ac:dyDescent="0.25">
      <c r="B14" s="184">
        <f t="shared" si="0"/>
        <v>5</v>
      </c>
      <c r="C14" s="184" t="s">
        <v>47</v>
      </c>
      <c r="D14" s="184">
        <v>92</v>
      </c>
      <c r="E14" s="184">
        <v>63</v>
      </c>
      <c r="F14" s="184">
        <v>7</v>
      </c>
      <c r="G14" s="184">
        <v>6</v>
      </c>
      <c r="H14" s="184">
        <v>3</v>
      </c>
      <c r="I14" s="184">
        <v>1</v>
      </c>
      <c r="J14" s="184">
        <v>4</v>
      </c>
      <c r="K14" s="184" t="s">
        <v>459</v>
      </c>
    </row>
    <row r="15" spans="2:11" x14ac:dyDescent="0.25">
      <c r="B15" s="184">
        <f t="shared" si="0"/>
        <v>6</v>
      </c>
      <c r="C15" s="184" t="s">
        <v>39</v>
      </c>
      <c r="D15" s="184" t="s">
        <v>58</v>
      </c>
      <c r="E15" s="184">
        <v>63</v>
      </c>
      <c r="F15" s="184">
        <v>83.3</v>
      </c>
      <c r="G15" s="184">
        <v>6</v>
      </c>
      <c r="H15" s="184">
        <v>3</v>
      </c>
      <c r="I15" s="184">
        <v>1</v>
      </c>
      <c r="J15" s="184">
        <v>4</v>
      </c>
      <c r="K15" s="184" t="s">
        <v>459</v>
      </c>
    </row>
    <row r="16" spans="2:11" x14ac:dyDescent="0.25">
      <c r="B16" s="184">
        <f t="shared" si="0"/>
        <v>7</v>
      </c>
      <c r="C16" s="184" t="s">
        <v>60</v>
      </c>
      <c r="D16" s="184" t="s">
        <v>61</v>
      </c>
      <c r="E16" s="184">
        <v>63</v>
      </c>
      <c r="F16" s="184">
        <v>65</v>
      </c>
      <c r="G16" s="184">
        <v>6</v>
      </c>
      <c r="H16" s="184">
        <v>3</v>
      </c>
      <c r="I16" s="184">
        <v>1</v>
      </c>
      <c r="J16" s="184">
        <v>4</v>
      </c>
      <c r="K16" s="184" t="s">
        <v>459</v>
      </c>
    </row>
    <row r="17" spans="2:11" x14ac:dyDescent="0.25">
      <c r="B17" s="184">
        <f t="shared" si="0"/>
        <v>8</v>
      </c>
      <c r="C17" s="184" t="s">
        <v>60</v>
      </c>
      <c r="D17" s="184" t="s">
        <v>62</v>
      </c>
      <c r="E17" s="184">
        <v>63</v>
      </c>
      <c r="F17" s="184">
        <v>26.8</v>
      </c>
      <c r="G17" s="184">
        <v>6</v>
      </c>
      <c r="H17" s="184">
        <v>3</v>
      </c>
      <c r="I17" s="184">
        <v>1</v>
      </c>
      <c r="J17" s="184">
        <v>4</v>
      </c>
      <c r="K17" s="184" t="s">
        <v>459</v>
      </c>
    </row>
    <row r="18" spans="2:11" x14ac:dyDescent="0.25">
      <c r="B18" s="184">
        <f t="shared" si="0"/>
        <v>9</v>
      </c>
      <c r="C18" s="184" t="s">
        <v>63</v>
      </c>
      <c r="D18" s="184" t="s">
        <v>62</v>
      </c>
      <c r="E18" s="184">
        <v>63</v>
      </c>
      <c r="F18" s="184">
        <v>53</v>
      </c>
      <c r="G18" s="184">
        <v>6</v>
      </c>
      <c r="H18" s="184">
        <v>3</v>
      </c>
      <c r="I18" s="184">
        <v>1</v>
      </c>
      <c r="J18" s="184">
        <v>4</v>
      </c>
      <c r="K18" s="184" t="s">
        <v>459</v>
      </c>
    </row>
    <row r="19" spans="2:11" x14ac:dyDescent="0.25">
      <c r="B19" s="184">
        <f t="shared" si="0"/>
        <v>10</v>
      </c>
      <c r="C19" s="184" t="s">
        <v>62</v>
      </c>
      <c r="D19" s="184" t="s">
        <v>55</v>
      </c>
      <c r="E19" s="184">
        <v>63</v>
      </c>
      <c r="F19" s="184">
        <v>76.2</v>
      </c>
      <c r="G19" s="184">
        <v>6</v>
      </c>
      <c r="H19" s="184">
        <v>3</v>
      </c>
      <c r="I19" s="184">
        <v>1</v>
      </c>
      <c r="J19" s="184">
        <v>4</v>
      </c>
      <c r="K19" s="184" t="s">
        <v>459</v>
      </c>
    </row>
    <row r="20" spans="2:11" x14ac:dyDescent="0.25">
      <c r="B20" s="184">
        <f t="shared" si="0"/>
        <v>11</v>
      </c>
      <c r="C20" s="184" t="s">
        <v>62</v>
      </c>
      <c r="D20" s="184" t="s">
        <v>55</v>
      </c>
      <c r="E20" s="184">
        <v>63</v>
      </c>
      <c r="F20" s="184">
        <v>5</v>
      </c>
      <c r="G20" s="184">
        <v>6</v>
      </c>
      <c r="H20" s="184">
        <v>3</v>
      </c>
      <c r="I20" s="184">
        <v>1</v>
      </c>
      <c r="J20" s="184">
        <v>4</v>
      </c>
      <c r="K20" s="184" t="s">
        <v>459</v>
      </c>
    </row>
    <row r="21" spans="2:11" x14ac:dyDescent="0.25">
      <c r="B21" s="184">
        <f t="shared" si="0"/>
        <v>12</v>
      </c>
      <c r="C21" s="184" t="s">
        <v>47</v>
      </c>
      <c r="D21" s="184" t="s">
        <v>64</v>
      </c>
      <c r="E21" s="184">
        <v>63</v>
      </c>
      <c r="F21" s="184">
        <v>5</v>
      </c>
      <c r="G21" s="184">
        <v>6</v>
      </c>
      <c r="H21" s="184">
        <v>3</v>
      </c>
      <c r="I21" s="184">
        <v>1</v>
      </c>
      <c r="J21" s="184">
        <v>4</v>
      </c>
      <c r="K21" s="184" t="s">
        <v>459</v>
      </c>
    </row>
    <row r="22" spans="2:11" x14ac:dyDescent="0.25">
      <c r="B22" s="184">
        <f t="shared" si="0"/>
        <v>13</v>
      </c>
      <c r="C22" s="184" t="s">
        <v>47</v>
      </c>
      <c r="D22" s="184" t="s">
        <v>55</v>
      </c>
      <c r="E22" s="184">
        <v>63</v>
      </c>
      <c r="F22" s="184">
        <v>7</v>
      </c>
      <c r="G22" s="184">
        <v>6</v>
      </c>
      <c r="H22" s="184">
        <v>3</v>
      </c>
      <c r="I22" s="184">
        <v>1</v>
      </c>
      <c r="J22" s="184">
        <v>4</v>
      </c>
      <c r="K22" s="184" t="s">
        <v>459</v>
      </c>
    </row>
    <row r="23" spans="2:11" x14ac:dyDescent="0.25">
      <c r="B23" s="184">
        <f t="shared" si="0"/>
        <v>14</v>
      </c>
      <c r="C23" s="184" t="s">
        <v>36</v>
      </c>
      <c r="D23" s="184" t="s">
        <v>66</v>
      </c>
      <c r="E23" s="184">
        <v>63</v>
      </c>
      <c r="F23" s="184">
        <v>208.3</v>
      </c>
      <c r="G23" s="184">
        <v>6</v>
      </c>
      <c r="H23" s="184">
        <v>3</v>
      </c>
      <c r="I23" s="184">
        <v>1</v>
      </c>
      <c r="J23" s="184">
        <v>4</v>
      </c>
      <c r="K23" s="184" t="s">
        <v>459</v>
      </c>
    </row>
    <row r="24" spans="2:11" x14ac:dyDescent="0.25">
      <c r="B24" s="184">
        <f t="shared" si="0"/>
        <v>15</v>
      </c>
      <c r="C24" s="184" t="s">
        <v>67</v>
      </c>
      <c r="D24" s="184" t="s">
        <v>68</v>
      </c>
      <c r="E24" s="184">
        <v>63</v>
      </c>
      <c r="F24" s="184">
        <v>94.6</v>
      </c>
      <c r="G24" s="184">
        <v>6</v>
      </c>
      <c r="H24" s="184">
        <v>3</v>
      </c>
      <c r="I24" s="184">
        <v>1</v>
      </c>
      <c r="J24" s="184">
        <v>4</v>
      </c>
      <c r="K24" s="184" t="s">
        <v>459</v>
      </c>
    </row>
    <row r="25" spans="2:11" x14ac:dyDescent="0.25">
      <c r="B25" s="184">
        <f t="shared" si="0"/>
        <v>16</v>
      </c>
      <c r="C25" s="184" t="s">
        <v>69</v>
      </c>
      <c r="D25" s="184" t="s">
        <v>70</v>
      </c>
      <c r="E25" s="184">
        <v>63</v>
      </c>
      <c r="F25" s="184">
        <v>6</v>
      </c>
      <c r="G25" s="184">
        <v>6</v>
      </c>
      <c r="H25" s="184">
        <v>3</v>
      </c>
      <c r="I25" s="184">
        <v>1</v>
      </c>
      <c r="J25" s="184">
        <v>4</v>
      </c>
      <c r="K25" s="184" t="s">
        <v>459</v>
      </c>
    </row>
    <row r="26" spans="2:11" x14ac:dyDescent="0.25">
      <c r="B26" s="184">
        <f t="shared" si="0"/>
        <v>17</v>
      </c>
      <c r="C26" s="184" t="s">
        <v>69</v>
      </c>
      <c r="D26" s="184" t="s">
        <v>70</v>
      </c>
      <c r="E26" s="184">
        <v>63</v>
      </c>
      <c r="F26" s="184">
        <v>76</v>
      </c>
      <c r="G26" s="184">
        <v>6</v>
      </c>
      <c r="H26" s="184">
        <v>3</v>
      </c>
      <c r="I26" s="184">
        <v>1</v>
      </c>
      <c r="J26" s="184">
        <v>4</v>
      </c>
      <c r="K26" s="184" t="s">
        <v>459</v>
      </c>
    </row>
    <row r="27" spans="2:11" x14ac:dyDescent="0.25">
      <c r="B27" s="184">
        <f t="shared" si="0"/>
        <v>18</v>
      </c>
      <c r="C27" s="184" t="s">
        <v>73</v>
      </c>
      <c r="D27" s="184" t="s">
        <v>40</v>
      </c>
      <c r="E27" s="184">
        <v>63</v>
      </c>
      <c r="F27" s="184">
        <v>815.3</v>
      </c>
      <c r="G27" s="184">
        <v>6</v>
      </c>
      <c r="H27" s="184">
        <v>3</v>
      </c>
      <c r="I27" s="184">
        <v>1</v>
      </c>
      <c r="J27" s="184">
        <v>4</v>
      </c>
      <c r="K27" s="184" t="s">
        <v>459</v>
      </c>
    </row>
    <row r="28" spans="2:11" x14ac:dyDescent="0.25">
      <c r="B28" s="184">
        <f t="shared" si="0"/>
        <v>19</v>
      </c>
      <c r="C28" s="184" t="s">
        <v>73</v>
      </c>
      <c r="D28" s="184" t="s">
        <v>74</v>
      </c>
      <c r="E28" s="184">
        <v>63</v>
      </c>
      <c r="F28" s="184">
        <v>46.3</v>
      </c>
      <c r="G28" s="184">
        <v>6</v>
      </c>
      <c r="H28" s="184">
        <v>3</v>
      </c>
      <c r="I28" s="184">
        <v>1</v>
      </c>
      <c r="J28" s="184">
        <v>4</v>
      </c>
      <c r="K28" s="184" t="s">
        <v>459</v>
      </c>
    </row>
    <row r="29" spans="2:11" x14ac:dyDescent="0.25">
      <c r="B29" s="184">
        <v>20</v>
      </c>
      <c r="C29" s="184" t="s">
        <v>51</v>
      </c>
      <c r="D29" s="184" t="s">
        <v>55</v>
      </c>
      <c r="E29" s="184">
        <v>63</v>
      </c>
      <c r="F29" s="184">
        <v>180</v>
      </c>
      <c r="G29" s="184">
        <v>6</v>
      </c>
      <c r="H29" s="184">
        <v>3</v>
      </c>
      <c r="I29" s="184">
        <v>1</v>
      </c>
      <c r="J29" s="184">
        <v>4</v>
      </c>
      <c r="K29" s="184" t="s">
        <v>459</v>
      </c>
    </row>
    <row r="30" spans="2:11" ht="15.75" x14ac:dyDescent="0.25">
      <c r="B30" s="185" t="s">
        <v>460</v>
      </c>
      <c r="C30" s="185"/>
      <c r="D30" s="185"/>
      <c r="E30" s="185"/>
      <c r="F30" s="309" t="s">
        <v>461</v>
      </c>
      <c r="G30" s="309"/>
      <c r="H30" s="309"/>
      <c r="I30" s="184"/>
      <c r="J30" s="184" t="s">
        <v>462</v>
      </c>
      <c r="K30" s="184"/>
    </row>
    <row r="31" spans="2:11" ht="15.75" x14ac:dyDescent="0.25">
      <c r="B31" s="310" t="s">
        <v>463</v>
      </c>
      <c r="C31" s="310"/>
      <c r="D31" s="310"/>
      <c r="E31" s="310"/>
      <c r="F31" s="309" t="s">
        <v>463</v>
      </c>
      <c r="G31" s="309"/>
      <c r="H31" s="309"/>
      <c r="I31" s="309"/>
      <c r="J31" s="309" t="s">
        <v>463</v>
      </c>
      <c r="K31" s="309"/>
    </row>
    <row r="32" spans="2:11" ht="15.75" x14ac:dyDescent="0.25">
      <c r="B32" s="310" t="s">
        <v>464</v>
      </c>
      <c r="C32" s="310"/>
      <c r="D32" s="310"/>
      <c r="E32" s="310"/>
      <c r="F32" s="309" t="s">
        <v>464</v>
      </c>
      <c r="G32" s="309"/>
      <c r="H32" s="309"/>
      <c r="I32" s="309"/>
      <c r="J32" s="309" t="s">
        <v>464</v>
      </c>
      <c r="K32" s="309"/>
    </row>
    <row r="33" spans="2:11" ht="15.75" x14ac:dyDescent="0.25">
      <c r="B33" s="310" t="s">
        <v>465</v>
      </c>
      <c r="C33" s="310"/>
      <c r="D33" s="310"/>
      <c r="E33" s="310"/>
      <c r="F33" s="309" t="s">
        <v>465</v>
      </c>
      <c r="G33" s="309"/>
      <c r="H33" s="309"/>
      <c r="I33" s="309"/>
      <c r="J33" s="309" t="s">
        <v>465</v>
      </c>
      <c r="K33" s="309"/>
    </row>
    <row r="36" spans="2:11" ht="18.75" x14ac:dyDescent="0.25">
      <c r="B36" s="308" t="s">
        <v>437</v>
      </c>
      <c r="C36" s="308"/>
      <c r="D36" s="308" t="s">
        <v>438</v>
      </c>
      <c r="E36" s="308"/>
      <c r="F36" s="308"/>
      <c r="G36" s="308"/>
      <c r="H36" s="308"/>
      <c r="I36" s="308"/>
      <c r="J36" s="308"/>
      <c r="K36" s="308"/>
    </row>
    <row r="37" spans="2:11" ht="18.75" x14ac:dyDescent="0.25">
      <c r="B37" s="308" t="s">
        <v>439</v>
      </c>
      <c r="C37" s="308"/>
      <c r="D37" s="308" t="s">
        <v>440</v>
      </c>
      <c r="E37" s="308"/>
      <c r="F37" s="308"/>
      <c r="G37" s="308"/>
      <c r="H37" s="308"/>
      <c r="I37" s="308"/>
      <c r="J37" s="308"/>
      <c r="K37" s="308"/>
    </row>
    <row r="38" spans="2:11" ht="18.75" x14ac:dyDescent="0.25">
      <c r="B38" s="308" t="s">
        <v>441</v>
      </c>
      <c r="C38" s="308"/>
      <c r="D38" s="308" t="s">
        <v>442</v>
      </c>
      <c r="E38" s="308"/>
      <c r="F38" s="308"/>
      <c r="G38" s="308"/>
      <c r="H38" s="308"/>
      <c r="I38" s="308"/>
      <c r="J38" s="308"/>
      <c r="K38" s="308"/>
    </row>
    <row r="39" spans="2:11" ht="18.75" x14ac:dyDescent="0.25">
      <c r="B39" s="308" t="s">
        <v>443</v>
      </c>
      <c r="C39" s="308"/>
      <c r="D39" s="308" t="s">
        <v>444</v>
      </c>
      <c r="E39" s="308"/>
      <c r="F39" s="308"/>
      <c r="G39" s="308"/>
      <c r="H39" s="308"/>
      <c r="I39" s="308"/>
      <c r="J39" s="308"/>
      <c r="K39" s="308"/>
    </row>
    <row r="40" spans="2:11" ht="18.75" x14ac:dyDescent="0.25">
      <c r="B40" s="308" t="s">
        <v>445</v>
      </c>
      <c r="C40" s="308"/>
      <c r="D40" s="308" t="s">
        <v>446</v>
      </c>
      <c r="E40" s="308"/>
      <c r="F40" s="308"/>
      <c r="G40" s="308"/>
      <c r="H40" s="308"/>
      <c r="I40" s="308"/>
      <c r="J40" s="308"/>
      <c r="K40" s="308"/>
    </row>
    <row r="41" spans="2:11" ht="18.75" x14ac:dyDescent="0.25">
      <c r="B41" s="308" t="s">
        <v>447</v>
      </c>
      <c r="C41" s="308"/>
      <c r="D41" s="308" t="s">
        <v>448</v>
      </c>
      <c r="E41" s="308"/>
      <c r="F41" s="308"/>
      <c r="G41" s="308"/>
      <c r="H41" s="308"/>
      <c r="I41" s="308"/>
      <c r="J41" s="180" t="s">
        <v>449</v>
      </c>
      <c r="K41" s="180"/>
    </row>
    <row r="42" spans="2:11" ht="45" x14ac:dyDescent="0.25">
      <c r="B42" s="181" t="s">
        <v>450</v>
      </c>
      <c r="C42" s="181" t="s">
        <v>451</v>
      </c>
      <c r="D42" s="181" t="s">
        <v>16</v>
      </c>
      <c r="E42" s="181" t="s">
        <v>452</v>
      </c>
      <c r="F42" s="181" t="s">
        <v>453</v>
      </c>
      <c r="G42" s="181" t="s">
        <v>454</v>
      </c>
      <c r="H42" s="181" t="s">
        <v>455</v>
      </c>
      <c r="I42" s="182" t="s">
        <v>456</v>
      </c>
      <c r="J42" s="183" t="s">
        <v>457</v>
      </c>
      <c r="K42" s="181" t="s">
        <v>458</v>
      </c>
    </row>
    <row r="43" spans="2:11" x14ac:dyDescent="0.25">
      <c r="B43" s="11">
        <v>1</v>
      </c>
      <c r="C43" s="184" t="s">
        <v>35</v>
      </c>
      <c r="D43" s="184" t="s">
        <v>40</v>
      </c>
      <c r="E43" s="184">
        <v>160</v>
      </c>
      <c r="F43" s="184">
        <v>625</v>
      </c>
      <c r="G43" s="184">
        <v>5.5</v>
      </c>
      <c r="H43" s="186">
        <v>3</v>
      </c>
      <c r="I43" s="186">
        <v>1</v>
      </c>
      <c r="J43" s="186">
        <v>4</v>
      </c>
      <c r="K43" s="184" t="s">
        <v>459</v>
      </c>
    </row>
    <row r="44" spans="2:11" x14ac:dyDescent="0.25">
      <c r="B44" s="184">
        <f>1+B43</f>
        <v>2</v>
      </c>
      <c r="C44" s="184" t="s">
        <v>32</v>
      </c>
      <c r="D44" s="184" t="s">
        <v>33</v>
      </c>
      <c r="E44" s="184">
        <v>140</v>
      </c>
      <c r="F44" s="184">
        <v>231.3</v>
      </c>
      <c r="G44" s="184">
        <v>5.5</v>
      </c>
      <c r="H44" s="186">
        <v>3</v>
      </c>
      <c r="I44" s="186">
        <v>1</v>
      </c>
      <c r="J44" s="186">
        <v>4</v>
      </c>
      <c r="K44" s="184" t="s">
        <v>459</v>
      </c>
    </row>
    <row r="45" spans="2:11" x14ac:dyDescent="0.25">
      <c r="B45" s="184">
        <f t="shared" ref="B45:B75" si="1">1+B44</f>
        <v>3</v>
      </c>
      <c r="C45" s="184" t="s">
        <v>33</v>
      </c>
      <c r="D45" s="184" t="s">
        <v>34</v>
      </c>
      <c r="E45" s="184">
        <v>140</v>
      </c>
      <c r="F45" s="184">
        <v>10</v>
      </c>
      <c r="G45" s="184">
        <v>5.5</v>
      </c>
      <c r="H45" s="186">
        <v>3</v>
      </c>
      <c r="I45" s="186">
        <v>1</v>
      </c>
      <c r="J45" s="186">
        <v>4</v>
      </c>
      <c r="K45" s="184" t="s">
        <v>459</v>
      </c>
    </row>
    <row r="46" spans="2:11" x14ac:dyDescent="0.25">
      <c r="B46" s="184">
        <f t="shared" si="1"/>
        <v>4</v>
      </c>
      <c r="C46" s="184" t="s">
        <v>34</v>
      </c>
      <c r="D46" s="184" t="s">
        <v>35</v>
      </c>
      <c r="E46" s="184">
        <v>140</v>
      </c>
      <c r="F46" s="184">
        <v>338</v>
      </c>
      <c r="G46" s="184">
        <v>5.5</v>
      </c>
      <c r="H46" s="186">
        <v>3</v>
      </c>
      <c r="I46" s="186">
        <v>1</v>
      </c>
      <c r="J46" s="186">
        <v>4</v>
      </c>
      <c r="K46" s="184" t="s">
        <v>459</v>
      </c>
    </row>
    <row r="47" spans="2:11" x14ac:dyDescent="0.25">
      <c r="B47" s="184">
        <f t="shared" si="1"/>
        <v>5</v>
      </c>
      <c r="C47" s="184" t="s">
        <v>35</v>
      </c>
      <c r="D47" s="184" t="s">
        <v>36</v>
      </c>
      <c r="E47" s="184">
        <v>125</v>
      </c>
      <c r="F47" s="184">
        <v>129.69999999999999</v>
      </c>
      <c r="G47" s="184">
        <v>5.5</v>
      </c>
      <c r="H47" s="186">
        <v>3</v>
      </c>
      <c r="I47" s="186">
        <v>1</v>
      </c>
      <c r="J47" s="186">
        <v>4</v>
      </c>
      <c r="K47" s="184" t="s">
        <v>459</v>
      </c>
    </row>
    <row r="48" spans="2:11" x14ac:dyDescent="0.25">
      <c r="B48" s="184">
        <f t="shared" si="1"/>
        <v>6</v>
      </c>
      <c r="C48" s="184" t="s">
        <v>36</v>
      </c>
      <c r="D48" s="184" t="s">
        <v>39</v>
      </c>
      <c r="E48" s="184">
        <v>63</v>
      </c>
      <c r="F48" s="184">
        <v>111.8</v>
      </c>
      <c r="G48" s="184">
        <v>5.5</v>
      </c>
      <c r="H48" s="186">
        <v>3</v>
      </c>
      <c r="I48" s="186">
        <v>1</v>
      </c>
      <c r="J48" s="186">
        <v>4</v>
      </c>
      <c r="K48" s="184" t="s">
        <v>459</v>
      </c>
    </row>
    <row r="49" spans="2:11" x14ac:dyDescent="0.25">
      <c r="B49" s="184">
        <f t="shared" si="1"/>
        <v>7</v>
      </c>
      <c r="C49" s="184" t="s">
        <v>75</v>
      </c>
      <c r="D49" s="184" t="s">
        <v>76</v>
      </c>
      <c r="E49" s="184">
        <v>63</v>
      </c>
      <c r="F49" s="184">
        <v>112.3</v>
      </c>
      <c r="G49" s="184">
        <v>5.5</v>
      </c>
      <c r="H49" s="186">
        <v>3</v>
      </c>
      <c r="I49" s="186">
        <v>1</v>
      </c>
      <c r="J49" s="186">
        <v>4</v>
      </c>
      <c r="K49" s="184" t="s">
        <v>459</v>
      </c>
    </row>
    <row r="50" spans="2:11" x14ac:dyDescent="0.25">
      <c r="B50" s="184">
        <f t="shared" si="1"/>
        <v>8</v>
      </c>
      <c r="C50" s="184" t="s">
        <v>77</v>
      </c>
      <c r="D50" s="184" t="s">
        <v>76</v>
      </c>
      <c r="E50" s="184">
        <v>63</v>
      </c>
      <c r="F50" s="184">
        <v>161</v>
      </c>
      <c r="G50" s="184">
        <v>5.5</v>
      </c>
      <c r="H50" s="186">
        <v>3</v>
      </c>
      <c r="I50" s="186">
        <v>1</v>
      </c>
      <c r="J50" s="186">
        <v>4</v>
      </c>
      <c r="K50" s="184" t="s">
        <v>459</v>
      </c>
    </row>
    <row r="51" spans="2:11" x14ac:dyDescent="0.25">
      <c r="B51" s="184">
        <f t="shared" si="1"/>
        <v>9</v>
      </c>
      <c r="C51" s="184" t="s">
        <v>78</v>
      </c>
      <c r="D51" s="184" t="s">
        <v>79</v>
      </c>
      <c r="E51" s="184">
        <v>63</v>
      </c>
      <c r="F51" s="184">
        <v>25</v>
      </c>
      <c r="G51" s="184">
        <v>5.5</v>
      </c>
      <c r="H51" s="186">
        <v>3</v>
      </c>
      <c r="I51" s="186">
        <v>1</v>
      </c>
      <c r="J51" s="186">
        <v>4</v>
      </c>
      <c r="K51" s="184" t="s">
        <v>459</v>
      </c>
    </row>
    <row r="52" spans="2:11" x14ac:dyDescent="0.25">
      <c r="B52" s="184">
        <f t="shared" si="1"/>
        <v>10</v>
      </c>
      <c r="C52" s="184" t="s">
        <v>79</v>
      </c>
      <c r="D52" s="184" t="s">
        <v>80</v>
      </c>
      <c r="E52" s="184">
        <v>63</v>
      </c>
      <c r="F52" s="184">
        <v>30</v>
      </c>
      <c r="G52" s="184">
        <v>5.5</v>
      </c>
      <c r="H52" s="186">
        <v>3</v>
      </c>
      <c r="I52" s="186">
        <v>1</v>
      </c>
      <c r="J52" s="186">
        <v>4</v>
      </c>
      <c r="K52" s="184" t="s">
        <v>459</v>
      </c>
    </row>
    <row r="53" spans="2:11" x14ac:dyDescent="0.25">
      <c r="B53" s="184">
        <f t="shared" si="1"/>
        <v>11</v>
      </c>
      <c r="C53" s="184" t="s">
        <v>79</v>
      </c>
      <c r="D53" s="184" t="s">
        <v>81</v>
      </c>
      <c r="E53" s="184">
        <v>63</v>
      </c>
      <c r="F53" s="184">
        <v>23.4</v>
      </c>
      <c r="G53" s="184">
        <v>5.5</v>
      </c>
      <c r="H53" s="186">
        <v>3</v>
      </c>
      <c r="I53" s="186">
        <v>1</v>
      </c>
      <c r="J53" s="186">
        <v>4</v>
      </c>
      <c r="K53" s="184" t="s">
        <v>459</v>
      </c>
    </row>
    <row r="54" spans="2:11" x14ac:dyDescent="0.25">
      <c r="B54" s="184">
        <f t="shared" si="1"/>
        <v>12</v>
      </c>
      <c r="C54" s="184" t="s">
        <v>82</v>
      </c>
      <c r="D54" s="184" t="s">
        <v>83</v>
      </c>
      <c r="E54" s="184">
        <v>63</v>
      </c>
      <c r="F54" s="184">
        <v>104.3</v>
      </c>
      <c r="G54" s="184">
        <v>5.5</v>
      </c>
      <c r="H54" s="186">
        <v>3</v>
      </c>
      <c r="I54" s="186">
        <v>1</v>
      </c>
      <c r="J54" s="186">
        <v>4</v>
      </c>
      <c r="K54" s="184" t="s">
        <v>459</v>
      </c>
    </row>
    <row r="55" spans="2:11" x14ac:dyDescent="0.25">
      <c r="B55" s="184">
        <f t="shared" si="1"/>
        <v>13</v>
      </c>
      <c r="C55" s="184" t="s">
        <v>83</v>
      </c>
      <c r="D55" s="184" t="s">
        <v>84</v>
      </c>
      <c r="E55" s="184">
        <v>63</v>
      </c>
      <c r="F55" s="184">
        <v>53.2</v>
      </c>
      <c r="G55" s="184">
        <v>5.5</v>
      </c>
      <c r="H55" s="186">
        <v>3</v>
      </c>
      <c r="I55" s="186">
        <v>1</v>
      </c>
      <c r="J55" s="186">
        <v>4</v>
      </c>
      <c r="K55" s="184" t="s">
        <v>459</v>
      </c>
    </row>
    <row r="56" spans="2:11" x14ac:dyDescent="0.25">
      <c r="B56" s="184">
        <f t="shared" si="1"/>
        <v>14</v>
      </c>
      <c r="C56" s="184" t="s">
        <v>83</v>
      </c>
      <c r="D56" s="184" t="s">
        <v>85</v>
      </c>
      <c r="E56" s="184">
        <v>63</v>
      </c>
      <c r="F56" s="184">
        <v>123.2</v>
      </c>
      <c r="G56" s="184">
        <v>5.5</v>
      </c>
      <c r="H56" s="186">
        <v>3</v>
      </c>
      <c r="I56" s="186">
        <v>1</v>
      </c>
      <c r="J56" s="186">
        <v>4</v>
      </c>
      <c r="K56" s="184" t="s">
        <v>459</v>
      </c>
    </row>
    <row r="57" spans="2:11" x14ac:dyDescent="0.25">
      <c r="B57" s="184">
        <f t="shared" si="1"/>
        <v>15</v>
      </c>
      <c r="C57" s="184" t="s">
        <v>85</v>
      </c>
      <c r="D57" s="184" t="s">
        <v>86</v>
      </c>
      <c r="E57" s="184">
        <v>63</v>
      </c>
      <c r="F57" s="184">
        <v>40</v>
      </c>
      <c r="G57" s="184">
        <v>5.5</v>
      </c>
      <c r="H57" s="186">
        <v>3</v>
      </c>
      <c r="I57" s="186">
        <v>1</v>
      </c>
      <c r="J57" s="186">
        <v>4</v>
      </c>
      <c r="K57" s="184" t="s">
        <v>459</v>
      </c>
    </row>
    <row r="58" spans="2:11" x14ac:dyDescent="0.25">
      <c r="B58" s="184">
        <f t="shared" si="1"/>
        <v>16</v>
      </c>
      <c r="C58" s="184" t="s">
        <v>85</v>
      </c>
      <c r="D58" s="184" t="s">
        <v>86</v>
      </c>
      <c r="E58" s="184">
        <v>63</v>
      </c>
      <c r="F58" s="184">
        <v>11.1</v>
      </c>
      <c r="G58" s="184">
        <v>5.5</v>
      </c>
      <c r="H58" s="186">
        <v>3</v>
      </c>
      <c r="I58" s="186">
        <v>1</v>
      </c>
      <c r="J58" s="186">
        <v>4</v>
      </c>
      <c r="K58" s="184" t="s">
        <v>459</v>
      </c>
    </row>
    <row r="59" spans="2:11" x14ac:dyDescent="0.25">
      <c r="B59" s="184">
        <f t="shared" si="1"/>
        <v>17</v>
      </c>
      <c r="C59" s="184" t="s">
        <v>85</v>
      </c>
      <c r="D59" s="184" t="s">
        <v>87</v>
      </c>
      <c r="E59" s="184">
        <v>63</v>
      </c>
      <c r="F59" s="184">
        <v>186.8</v>
      </c>
      <c r="G59" s="184">
        <v>5.5</v>
      </c>
      <c r="H59" s="186">
        <v>3</v>
      </c>
      <c r="I59" s="186">
        <v>1</v>
      </c>
      <c r="J59" s="186">
        <v>4</v>
      </c>
      <c r="K59" s="184" t="s">
        <v>459</v>
      </c>
    </row>
    <row r="60" spans="2:11" x14ac:dyDescent="0.25">
      <c r="B60" s="184">
        <f t="shared" si="1"/>
        <v>18</v>
      </c>
      <c r="C60" s="184" t="s">
        <v>34</v>
      </c>
      <c r="D60" s="184" t="s">
        <v>88</v>
      </c>
      <c r="E60" s="184">
        <v>63</v>
      </c>
      <c r="F60" s="184">
        <v>315.60000000000002</v>
      </c>
      <c r="G60" s="184">
        <v>5.5</v>
      </c>
      <c r="H60" s="186">
        <v>3</v>
      </c>
      <c r="I60" s="186">
        <v>1</v>
      </c>
      <c r="J60" s="186">
        <v>4</v>
      </c>
      <c r="K60" s="184" t="s">
        <v>459</v>
      </c>
    </row>
    <row r="61" spans="2:11" x14ac:dyDescent="0.25">
      <c r="B61" s="184">
        <f t="shared" si="1"/>
        <v>19</v>
      </c>
      <c r="C61" s="184" t="s">
        <v>93</v>
      </c>
      <c r="D61" s="184" t="s">
        <v>94</v>
      </c>
      <c r="E61" s="184">
        <v>63</v>
      </c>
      <c r="F61" s="184">
        <v>21.1</v>
      </c>
      <c r="G61" s="184">
        <v>5.5</v>
      </c>
      <c r="H61" s="186">
        <v>3</v>
      </c>
      <c r="I61" s="186">
        <v>1</v>
      </c>
      <c r="J61" s="186">
        <v>4</v>
      </c>
      <c r="K61" s="184" t="s">
        <v>459</v>
      </c>
    </row>
    <row r="62" spans="2:11" x14ac:dyDescent="0.25">
      <c r="B62" s="184">
        <f t="shared" si="1"/>
        <v>20</v>
      </c>
      <c r="C62" s="184" t="s">
        <v>95</v>
      </c>
      <c r="D62" s="184" t="s">
        <v>92</v>
      </c>
      <c r="E62" s="184">
        <v>63</v>
      </c>
      <c r="F62" s="184">
        <v>30.2</v>
      </c>
      <c r="G62" s="184">
        <v>5.5</v>
      </c>
      <c r="H62" s="186">
        <v>3</v>
      </c>
      <c r="I62" s="186">
        <v>1</v>
      </c>
      <c r="J62" s="186">
        <v>4</v>
      </c>
      <c r="K62" s="184" t="s">
        <v>459</v>
      </c>
    </row>
    <row r="63" spans="2:11" x14ac:dyDescent="0.25">
      <c r="B63" s="184">
        <f t="shared" si="1"/>
        <v>21</v>
      </c>
      <c r="C63" s="184" t="s">
        <v>96</v>
      </c>
      <c r="D63" s="184" t="s">
        <v>95</v>
      </c>
      <c r="E63" s="184">
        <v>63</v>
      </c>
      <c r="F63" s="184">
        <v>27.2</v>
      </c>
      <c r="G63" s="184">
        <v>5.5</v>
      </c>
      <c r="H63" s="186">
        <v>3</v>
      </c>
      <c r="I63" s="186">
        <v>1</v>
      </c>
      <c r="J63" s="186">
        <v>4</v>
      </c>
      <c r="K63" s="184" t="s">
        <v>459</v>
      </c>
    </row>
    <row r="64" spans="2:11" x14ac:dyDescent="0.25">
      <c r="B64" s="184">
        <f t="shared" si="1"/>
        <v>22</v>
      </c>
      <c r="C64" s="184" t="s">
        <v>93</v>
      </c>
      <c r="D64" s="184" t="s">
        <v>97</v>
      </c>
      <c r="E64" s="184">
        <v>63</v>
      </c>
      <c r="F64" s="184">
        <v>20.5</v>
      </c>
      <c r="G64" s="184">
        <v>5.5</v>
      </c>
      <c r="H64" s="186">
        <v>3</v>
      </c>
      <c r="I64" s="186">
        <v>1</v>
      </c>
      <c r="J64" s="186">
        <v>4</v>
      </c>
      <c r="K64" s="184" t="s">
        <v>459</v>
      </c>
    </row>
    <row r="65" spans="2:11" x14ac:dyDescent="0.25">
      <c r="B65" s="184">
        <f t="shared" si="1"/>
        <v>23</v>
      </c>
      <c r="C65" s="184" t="s">
        <v>95</v>
      </c>
      <c r="D65" s="184" t="s">
        <v>98</v>
      </c>
      <c r="E65" s="184">
        <v>63</v>
      </c>
      <c r="F65" s="184">
        <v>24.7</v>
      </c>
      <c r="G65" s="184">
        <v>5.5</v>
      </c>
      <c r="H65" s="186">
        <v>3</v>
      </c>
      <c r="I65" s="186">
        <v>1</v>
      </c>
      <c r="J65" s="186">
        <v>4</v>
      </c>
      <c r="K65" s="184" t="s">
        <v>459</v>
      </c>
    </row>
    <row r="66" spans="2:11" x14ac:dyDescent="0.25">
      <c r="B66" s="184">
        <f t="shared" si="1"/>
        <v>24</v>
      </c>
      <c r="C66" s="184" t="s">
        <v>98</v>
      </c>
      <c r="D66" s="184" t="s">
        <v>99</v>
      </c>
      <c r="E66" s="184">
        <v>63</v>
      </c>
      <c r="F66" s="184">
        <v>54.5</v>
      </c>
      <c r="G66" s="184">
        <v>5.5</v>
      </c>
      <c r="H66" s="186">
        <v>3</v>
      </c>
      <c r="I66" s="186">
        <v>1</v>
      </c>
      <c r="J66" s="186">
        <v>4</v>
      </c>
      <c r="K66" s="184" t="s">
        <v>459</v>
      </c>
    </row>
    <row r="67" spans="2:11" x14ac:dyDescent="0.25">
      <c r="B67" s="184">
        <f t="shared" si="1"/>
        <v>25</v>
      </c>
      <c r="C67" s="184" t="s">
        <v>100</v>
      </c>
      <c r="D67" s="184" t="s">
        <v>99</v>
      </c>
      <c r="E67" s="184">
        <v>63</v>
      </c>
      <c r="F67" s="184">
        <v>48.5</v>
      </c>
      <c r="G67" s="184">
        <v>5.5</v>
      </c>
      <c r="H67" s="186">
        <v>3</v>
      </c>
      <c r="I67" s="186">
        <v>1</v>
      </c>
      <c r="J67" s="186">
        <v>4</v>
      </c>
      <c r="K67" s="184" t="s">
        <v>459</v>
      </c>
    </row>
    <row r="68" spans="2:11" x14ac:dyDescent="0.25">
      <c r="B68" s="184">
        <f t="shared" si="1"/>
        <v>26</v>
      </c>
      <c r="C68" s="184" t="s">
        <v>100</v>
      </c>
      <c r="D68" s="184" t="s">
        <v>101</v>
      </c>
      <c r="E68" s="184">
        <v>63</v>
      </c>
      <c r="F68" s="184">
        <v>46.8</v>
      </c>
      <c r="G68" s="184">
        <v>5.5</v>
      </c>
      <c r="H68" s="186">
        <v>3</v>
      </c>
      <c r="I68" s="186">
        <v>1</v>
      </c>
      <c r="J68" s="186">
        <v>4</v>
      </c>
      <c r="K68" s="184" t="s">
        <v>459</v>
      </c>
    </row>
    <row r="69" spans="2:11" x14ac:dyDescent="0.25">
      <c r="B69" s="184">
        <f t="shared" si="1"/>
        <v>27</v>
      </c>
      <c r="C69" s="184" t="s">
        <v>101</v>
      </c>
      <c r="D69" s="184" t="s">
        <v>102</v>
      </c>
      <c r="E69" s="184">
        <v>63</v>
      </c>
      <c r="F69" s="184">
        <v>41.5</v>
      </c>
      <c r="G69" s="184">
        <v>5.5</v>
      </c>
      <c r="H69" s="186">
        <v>3</v>
      </c>
      <c r="I69" s="186">
        <v>1</v>
      </c>
      <c r="J69" s="186">
        <v>4</v>
      </c>
      <c r="K69" s="184" t="s">
        <v>459</v>
      </c>
    </row>
    <row r="70" spans="2:11" x14ac:dyDescent="0.25">
      <c r="B70" s="184">
        <f t="shared" si="1"/>
        <v>28</v>
      </c>
      <c r="C70" s="184" t="s">
        <v>101</v>
      </c>
      <c r="D70" s="184" t="s">
        <v>103</v>
      </c>
      <c r="E70" s="184">
        <v>63</v>
      </c>
      <c r="F70" s="184">
        <v>62.6</v>
      </c>
      <c r="G70" s="184">
        <v>5.5</v>
      </c>
      <c r="H70" s="186">
        <v>3</v>
      </c>
      <c r="I70" s="186">
        <v>1</v>
      </c>
      <c r="J70" s="186">
        <v>4</v>
      </c>
      <c r="K70" s="184" t="s">
        <v>459</v>
      </c>
    </row>
    <row r="71" spans="2:11" x14ac:dyDescent="0.25">
      <c r="B71" s="184">
        <f t="shared" si="1"/>
        <v>29</v>
      </c>
      <c r="C71" s="184" t="s">
        <v>101</v>
      </c>
      <c r="D71" s="184" t="s">
        <v>103</v>
      </c>
      <c r="E71" s="184">
        <v>63</v>
      </c>
      <c r="F71" s="184">
        <v>34</v>
      </c>
      <c r="G71" s="184">
        <v>5.5</v>
      </c>
      <c r="H71" s="186">
        <v>3</v>
      </c>
      <c r="I71" s="186">
        <v>1</v>
      </c>
      <c r="J71" s="186">
        <v>4</v>
      </c>
      <c r="K71" s="184" t="s">
        <v>459</v>
      </c>
    </row>
    <row r="72" spans="2:11" x14ac:dyDescent="0.25">
      <c r="B72" s="184">
        <f t="shared" si="1"/>
        <v>30</v>
      </c>
      <c r="C72" s="184" t="s">
        <v>103</v>
      </c>
      <c r="D72" s="184" t="s">
        <v>76</v>
      </c>
      <c r="E72" s="184">
        <v>63</v>
      </c>
      <c r="F72" s="184">
        <v>26</v>
      </c>
      <c r="G72" s="184">
        <v>5.5</v>
      </c>
      <c r="H72" s="186">
        <v>3</v>
      </c>
      <c r="I72" s="186">
        <v>1</v>
      </c>
      <c r="J72" s="186">
        <v>4</v>
      </c>
      <c r="K72" s="184" t="s">
        <v>459</v>
      </c>
    </row>
    <row r="73" spans="2:11" x14ac:dyDescent="0.25">
      <c r="B73" s="184">
        <f t="shared" si="1"/>
        <v>31</v>
      </c>
      <c r="C73" s="184" t="s">
        <v>76</v>
      </c>
      <c r="D73" s="184" t="s">
        <v>101</v>
      </c>
      <c r="E73" s="184">
        <v>63</v>
      </c>
      <c r="F73" s="184">
        <v>71.3</v>
      </c>
      <c r="G73" s="184">
        <v>5.5</v>
      </c>
      <c r="H73" s="186">
        <v>3</v>
      </c>
      <c r="I73" s="186">
        <v>1</v>
      </c>
      <c r="J73" s="186">
        <v>4</v>
      </c>
      <c r="K73" s="184" t="s">
        <v>459</v>
      </c>
    </row>
    <row r="74" spans="2:11" x14ac:dyDescent="0.25">
      <c r="B74" s="184">
        <f t="shared" si="1"/>
        <v>32</v>
      </c>
      <c r="C74" s="184" t="s">
        <v>76</v>
      </c>
      <c r="D74" s="184" t="s">
        <v>81</v>
      </c>
      <c r="E74" s="184">
        <v>63</v>
      </c>
      <c r="F74" s="184">
        <v>19</v>
      </c>
      <c r="G74" s="184">
        <v>5.5</v>
      </c>
      <c r="H74" s="186">
        <v>3</v>
      </c>
      <c r="I74" s="186">
        <v>1</v>
      </c>
      <c r="J74" s="186">
        <v>4</v>
      </c>
      <c r="K74" s="184" t="s">
        <v>459</v>
      </c>
    </row>
    <row r="75" spans="2:11" x14ac:dyDescent="0.25">
      <c r="B75" s="184">
        <f t="shared" si="1"/>
        <v>33</v>
      </c>
      <c r="C75" s="184" t="s">
        <v>81</v>
      </c>
      <c r="D75" s="184" t="s">
        <v>98</v>
      </c>
      <c r="E75" s="184">
        <v>63</v>
      </c>
      <c r="F75" s="184">
        <v>80.2</v>
      </c>
      <c r="G75" s="184">
        <v>5.5</v>
      </c>
      <c r="H75" s="186">
        <v>3</v>
      </c>
      <c r="I75" s="186">
        <v>1</v>
      </c>
      <c r="J75" s="186">
        <v>4</v>
      </c>
      <c r="K75" s="184" t="s">
        <v>459</v>
      </c>
    </row>
    <row r="76" spans="2:11" ht="15.75" x14ac:dyDescent="0.25">
      <c r="B76" s="185" t="s">
        <v>460</v>
      </c>
      <c r="C76" s="185"/>
      <c r="D76" s="185"/>
      <c r="E76" s="185"/>
      <c r="F76" s="309" t="s">
        <v>461</v>
      </c>
      <c r="G76" s="309"/>
      <c r="H76" s="309"/>
      <c r="I76" s="184"/>
      <c r="J76" s="184" t="s">
        <v>462</v>
      </c>
      <c r="K76" s="184"/>
    </row>
    <row r="77" spans="2:11" ht="15.75" x14ac:dyDescent="0.25">
      <c r="B77" s="310" t="s">
        <v>463</v>
      </c>
      <c r="C77" s="310"/>
      <c r="D77" s="310"/>
      <c r="E77" s="310"/>
      <c r="F77" s="309" t="s">
        <v>463</v>
      </c>
      <c r="G77" s="309"/>
      <c r="H77" s="309"/>
      <c r="I77" s="309"/>
      <c r="J77" s="309" t="s">
        <v>463</v>
      </c>
      <c r="K77" s="309"/>
    </row>
    <row r="78" spans="2:11" ht="15.75" x14ac:dyDescent="0.25">
      <c r="B78" s="310" t="s">
        <v>464</v>
      </c>
      <c r="C78" s="310"/>
      <c r="D78" s="310"/>
      <c r="E78" s="310"/>
      <c r="F78" s="309" t="s">
        <v>464</v>
      </c>
      <c r="G78" s="309"/>
      <c r="H78" s="309"/>
      <c r="I78" s="309"/>
      <c r="J78" s="309" t="s">
        <v>464</v>
      </c>
      <c r="K78" s="309"/>
    </row>
    <row r="79" spans="2:11" ht="15.75" x14ac:dyDescent="0.25">
      <c r="B79" s="310" t="s">
        <v>465</v>
      </c>
      <c r="C79" s="310"/>
      <c r="D79" s="310"/>
      <c r="E79" s="310"/>
      <c r="F79" s="309" t="s">
        <v>465</v>
      </c>
      <c r="G79" s="309"/>
      <c r="H79" s="309"/>
      <c r="I79" s="309"/>
      <c r="J79" s="309" t="s">
        <v>465</v>
      </c>
      <c r="K79" s="309"/>
    </row>
    <row r="81" spans="2:11" ht="18.75" x14ac:dyDescent="0.25">
      <c r="B81" s="308" t="s">
        <v>437</v>
      </c>
      <c r="C81" s="308"/>
      <c r="D81" s="308" t="s">
        <v>438</v>
      </c>
      <c r="E81" s="308"/>
      <c r="F81" s="308"/>
      <c r="G81" s="308"/>
      <c r="H81" s="308"/>
      <c r="I81" s="308"/>
      <c r="J81" s="308"/>
      <c r="K81" s="308"/>
    </row>
    <row r="82" spans="2:11" ht="18.75" x14ac:dyDescent="0.25">
      <c r="B82" s="308" t="s">
        <v>439</v>
      </c>
      <c r="C82" s="308"/>
      <c r="D82" s="308" t="s">
        <v>440</v>
      </c>
      <c r="E82" s="308"/>
      <c r="F82" s="308"/>
      <c r="G82" s="308"/>
      <c r="H82" s="308"/>
      <c r="I82" s="308"/>
      <c r="J82" s="308"/>
      <c r="K82" s="308"/>
    </row>
    <row r="83" spans="2:11" ht="18.75" x14ac:dyDescent="0.25">
      <c r="B83" s="308" t="s">
        <v>441</v>
      </c>
      <c r="C83" s="308"/>
      <c r="D83" s="308" t="s">
        <v>442</v>
      </c>
      <c r="E83" s="308"/>
      <c r="F83" s="308"/>
      <c r="G83" s="308"/>
      <c r="H83" s="308"/>
      <c r="I83" s="308"/>
      <c r="J83" s="308"/>
      <c r="K83" s="308"/>
    </row>
    <row r="84" spans="2:11" ht="18.75" x14ac:dyDescent="0.25">
      <c r="B84" s="308" t="s">
        <v>443</v>
      </c>
      <c r="C84" s="308"/>
      <c r="D84" s="308" t="s">
        <v>444</v>
      </c>
      <c r="E84" s="308"/>
      <c r="F84" s="308"/>
      <c r="G84" s="308"/>
      <c r="H84" s="308"/>
      <c r="I84" s="308"/>
      <c r="J84" s="308"/>
      <c r="K84" s="308"/>
    </row>
    <row r="85" spans="2:11" ht="18.75" x14ac:dyDescent="0.25">
      <c r="B85" s="308" t="s">
        <v>445</v>
      </c>
      <c r="C85" s="308"/>
      <c r="D85" s="308" t="s">
        <v>446</v>
      </c>
      <c r="E85" s="308"/>
      <c r="F85" s="308"/>
      <c r="G85" s="308"/>
      <c r="H85" s="308"/>
      <c r="I85" s="308"/>
      <c r="J85" s="308"/>
      <c r="K85" s="308"/>
    </row>
    <row r="86" spans="2:11" ht="18.75" x14ac:dyDescent="0.25">
      <c r="B86" s="308" t="s">
        <v>447</v>
      </c>
      <c r="C86" s="308"/>
      <c r="D86" s="308" t="s">
        <v>448</v>
      </c>
      <c r="E86" s="308"/>
      <c r="F86" s="308"/>
      <c r="G86" s="308"/>
      <c r="H86" s="308"/>
      <c r="I86" s="308"/>
      <c r="J86" s="180" t="s">
        <v>449</v>
      </c>
      <c r="K86" s="180"/>
    </row>
    <row r="87" spans="2:11" ht="45" x14ac:dyDescent="0.25">
      <c r="B87" s="181" t="s">
        <v>450</v>
      </c>
      <c r="C87" s="181" t="s">
        <v>451</v>
      </c>
      <c r="D87" s="181" t="s">
        <v>16</v>
      </c>
      <c r="E87" s="181" t="s">
        <v>452</v>
      </c>
      <c r="F87" s="181" t="s">
        <v>453</v>
      </c>
      <c r="G87" s="181" t="s">
        <v>454</v>
      </c>
      <c r="H87" s="181" t="s">
        <v>455</v>
      </c>
      <c r="I87" s="182" t="s">
        <v>456</v>
      </c>
      <c r="J87" s="183" t="s">
        <v>457</v>
      </c>
      <c r="K87" s="181" t="s">
        <v>458</v>
      </c>
    </row>
    <row r="88" spans="2:11" x14ac:dyDescent="0.25">
      <c r="B88" s="184">
        <v>1</v>
      </c>
      <c r="C88" s="184" t="s">
        <v>76</v>
      </c>
      <c r="D88" s="184" t="s">
        <v>104</v>
      </c>
      <c r="E88" s="184">
        <v>63</v>
      </c>
      <c r="F88" s="184">
        <v>198.3</v>
      </c>
      <c r="G88" s="187" t="s">
        <v>466</v>
      </c>
      <c r="H88" s="187">
        <v>3.5</v>
      </c>
      <c r="I88" s="184">
        <v>1</v>
      </c>
      <c r="J88" s="184">
        <v>4.5</v>
      </c>
      <c r="K88" s="184" t="s">
        <v>467</v>
      </c>
    </row>
    <row r="89" spans="2:11" x14ac:dyDescent="0.25">
      <c r="B89" s="184">
        <f>1+B88</f>
        <v>2</v>
      </c>
      <c r="C89" s="184" t="s">
        <v>76</v>
      </c>
      <c r="D89" s="184" t="s">
        <v>104</v>
      </c>
      <c r="E89" s="184">
        <v>63</v>
      </c>
      <c r="F89" s="184">
        <v>38.700000000000003</v>
      </c>
      <c r="G89" s="187" t="s">
        <v>466</v>
      </c>
      <c r="H89" s="187">
        <v>3.5</v>
      </c>
      <c r="I89" s="184">
        <v>1</v>
      </c>
      <c r="J89" s="184">
        <v>4.5</v>
      </c>
      <c r="K89" s="184" t="s">
        <v>467</v>
      </c>
    </row>
    <row r="90" spans="2:11" x14ac:dyDescent="0.25">
      <c r="B90" s="184">
        <f t="shared" ref="B90:B109" si="2">1+B89</f>
        <v>3</v>
      </c>
      <c r="C90" s="186" t="s">
        <v>113</v>
      </c>
      <c r="D90" s="184" t="s">
        <v>114</v>
      </c>
      <c r="E90" s="186">
        <v>63</v>
      </c>
      <c r="F90" s="186">
        <v>65.5</v>
      </c>
      <c r="G90" s="187" t="s">
        <v>466</v>
      </c>
      <c r="H90" s="187">
        <v>3.5</v>
      </c>
      <c r="I90" s="184">
        <v>1</v>
      </c>
      <c r="J90" s="184">
        <v>4.5</v>
      </c>
      <c r="K90" s="184" t="s">
        <v>467</v>
      </c>
    </row>
    <row r="91" spans="2:11" x14ac:dyDescent="0.25">
      <c r="B91" s="184">
        <f t="shared" si="2"/>
        <v>4</v>
      </c>
      <c r="C91" s="186" t="s">
        <v>113</v>
      </c>
      <c r="D91" s="184" t="s">
        <v>115</v>
      </c>
      <c r="E91" s="186">
        <v>63</v>
      </c>
      <c r="F91" s="186">
        <v>7</v>
      </c>
      <c r="G91" s="187" t="s">
        <v>466</v>
      </c>
      <c r="H91" s="187">
        <v>3.5</v>
      </c>
      <c r="I91" s="184">
        <v>1</v>
      </c>
      <c r="J91" s="184">
        <v>4.5</v>
      </c>
      <c r="K91" s="184" t="s">
        <v>467</v>
      </c>
    </row>
    <row r="92" spans="2:11" x14ac:dyDescent="0.25">
      <c r="B92" s="184">
        <f t="shared" si="2"/>
        <v>5</v>
      </c>
      <c r="C92" s="186" t="s">
        <v>115</v>
      </c>
      <c r="D92" s="184" t="s">
        <v>116</v>
      </c>
      <c r="E92" s="186">
        <v>63</v>
      </c>
      <c r="F92" s="186">
        <v>55</v>
      </c>
      <c r="G92" s="187" t="s">
        <v>466</v>
      </c>
      <c r="H92" s="187">
        <v>3.5</v>
      </c>
      <c r="I92" s="184">
        <v>1</v>
      </c>
      <c r="J92" s="184">
        <v>4.5</v>
      </c>
      <c r="K92" s="184" t="s">
        <v>467</v>
      </c>
    </row>
    <row r="93" spans="2:11" x14ac:dyDescent="0.25">
      <c r="B93" s="184">
        <f t="shared" si="2"/>
        <v>6</v>
      </c>
      <c r="C93" s="186" t="s">
        <v>116</v>
      </c>
      <c r="D93" s="184" t="s">
        <v>117</v>
      </c>
      <c r="E93" s="186">
        <v>63</v>
      </c>
      <c r="F93" s="186">
        <v>106</v>
      </c>
      <c r="G93" s="187" t="s">
        <v>466</v>
      </c>
      <c r="H93" s="187">
        <v>3.5</v>
      </c>
      <c r="I93" s="184">
        <v>1</v>
      </c>
      <c r="J93" s="184">
        <v>4.5</v>
      </c>
      <c r="K93" s="184" t="s">
        <v>467</v>
      </c>
    </row>
    <row r="94" spans="2:11" x14ac:dyDescent="0.25">
      <c r="B94" s="184">
        <f t="shared" si="2"/>
        <v>7</v>
      </c>
      <c r="C94" s="186" t="s">
        <v>116</v>
      </c>
      <c r="D94" s="184" t="s">
        <v>118</v>
      </c>
      <c r="E94" s="186">
        <v>63</v>
      </c>
      <c r="F94" s="186">
        <v>85.1</v>
      </c>
      <c r="G94" s="187" t="s">
        <v>466</v>
      </c>
      <c r="H94" s="187">
        <v>3.5</v>
      </c>
      <c r="I94" s="184">
        <v>1</v>
      </c>
      <c r="J94" s="184">
        <v>4.5</v>
      </c>
      <c r="K94" s="184" t="s">
        <v>467</v>
      </c>
    </row>
    <row r="95" spans="2:11" x14ac:dyDescent="0.25">
      <c r="B95" s="184">
        <f t="shared" si="2"/>
        <v>8</v>
      </c>
      <c r="C95" s="186" t="s">
        <v>118</v>
      </c>
      <c r="D95" s="184" t="s">
        <v>119</v>
      </c>
      <c r="E95" s="186">
        <v>63</v>
      </c>
      <c r="F95" s="186">
        <v>50</v>
      </c>
      <c r="G95" s="187" t="s">
        <v>466</v>
      </c>
      <c r="H95" s="187">
        <v>3.5</v>
      </c>
      <c r="I95" s="184">
        <v>1</v>
      </c>
      <c r="J95" s="184">
        <v>4.5</v>
      </c>
      <c r="K95" s="184" t="s">
        <v>467</v>
      </c>
    </row>
    <row r="96" spans="2:11" x14ac:dyDescent="0.25">
      <c r="B96" s="184">
        <f t="shared" si="2"/>
        <v>9</v>
      </c>
      <c r="C96" s="186" t="s">
        <v>118</v>
      </c>
      <c r="D96" s="184" t="s">
        <v>120</v>
      </c>
      <c r="E96" s="186">
        <v>63</v>
      </c>
      <c r="F96" s="186">
        <v>79</v>
      </c>
      <c r="G96" s="187" t="s">
        <v>466</v>
      </c>
      <c r="H96" s="187">
        <v>3.5</v>
      </c>
      <c r="I96" s="184">
        <v>1</v>
      </c>
      <c r="J96" s="184">
        <v>4.5</v>
      </c>
      <c r="K96" s="184" t="s">
        <v>467</v>
      </c>
    </row>
    <row r="97" spans="2:11" x14ac:dyDescent="0.25">
      <c r="B97" s="184">
        <f t="shared" si="2"/>
        <v>10</v>
      </c>
      <c r="C97" s="186" t="s">
        <v>121</v>
      </c>
      <c r="D97" s="184" t="s">
        <v>122</v>
      </c>
      <c r="E97" s="186">
        <v>63</v>
      </c>
      <c r="F97" s="186">
        <v>41</v>
      </c>
      <c r="G97" s="187" t="s">
        <v>466</v>
      </c>
      <c r="H97" s="187">
        <v>3.5</v>
      </c>
      <c r="I97" s="184">
        <v>1</v>
      </c>
      <c r="J97" s="184">
        <v>4.5</v>
      </c>
      <c r="K97" s="184" t="s">
        <v>467</v>
      </c>
    </row>
    <row r="98" spans="2:11" x14ac:dyDescent="0.25">
      <c r="B98" s="184">
        <f t="shared" si="2"/>
        <v>11</v>
      </c>
      <c r="C98" s="186" t="s">
        <v>123</v>
      </c>
      <c r="D98" s="184" t="s">
        <v>124</v>
      </c>
      <c r="E98" s="186">
        <v>63</v>
      </c>
      <c r="F98" s="186">
        <v>51</v>
      </c>
      <c r="G98" s="187" t="s">
        <v>466</v>
      </c>
      <c r="H98" s="187">
        <v>3.5</v>
      </c>
      <c r="I98" s="184">
        <v>1</v>
      </c>
      <c r="J98" s="184">
        <v>4.5</v>
      </c>
      <c r="K98" s="184" t="s">
        <v>467</v>
      </c>
    </row>
    <row r="99" spans="2:11" x14ac:dyDescent="0.25">
      <c r="B99" s="184">
        <f t="shared" si="2"/>
        <v>12</v>
      </c>
      <c r="C99" s="186" t="s">
        <v>125</v>
      </c>
      <c r="D99" s="184" t="s">
        <v>123</v>
      </c>
      <c r="E99" s="186">
        <v>63</v>
      </c>
      <c r="F99" s="186">
        <v>91.3</v>
      </c>
      <c r="G99" s="187" t="s">
        <v>466</v>
      </c>
      <c r="H99" s="187">
        <v>3.5</v>
      </c>
      <c r="I99" s="184">
        <v>1</v>
      </c>
      <c r="J99" s="184">
        <v>4.5</v>
      </c>
      <c r="K99" s="184" t="s">
        <v>467</v>
      </c>
    </row>
    <row r="100" spans="2:11" x14ac:dyDescent="0.25">
      <c r="B100" s="184">
        <f t="shared" si="2"/>
        <v>13</v>
      </c>
      <c r="C100" s="186" t="s">
        <v>126</v>
      </c>
      <c r="D100" s="184" t="s">
        <v>127</v>
      </c>
      <c r="E100" s="186">
        <v>63</v>
      </c>
      <c r="F100" s="186">
        <v>103</v>
      </c>
      <c r="G100" s="187" t="s">
        <v>466</v>
      </c>
      <c r="H100" s="187">
        <v>3.5</v>
      </c>
      <c r="I100" s="184">
        <v>1</v>
      </c>
      <c r="J100" s="184">
        <v>4.5</v>
      </c>
      <c r="K100" s="184" t="s">
        <v>467</v>
      </c>
    </row>
    <row r="101" spans="2:11" x14ac:dyDescent="0.25">
      <c r="B101" s="184">
        <f t="shared" si="2"/>
        <v>14</v>
      </c>
      <c r="C101" s="186" t="s">
        <v>115</v>
      </c>
      <c r="D101" s="184" t="s">
        <v>128</v>
      </c>
      <c r="E101" s="186">
        <v>63</v>
      </c>
      <c r="F101" s="186">
        <v>113.3</v>
      </c>
      <c r="G101" s="187" t="s">
        <v>466</v>
      </c>
      <c r="H101" s="187">
        <v>3.5</v>
      </c>
      <c r="I101" s="184">
        <v>1</v>
      </c>
      <c r="J101" s="184">
        <v>4.5</v>
      </c>
      <c r="K101" s="184" t="s">
        <v>467</v>
      </c>
    </row>
    <row r="102" spans="2:11" x14ac:dyDescent="0.25">
      <c r="B102" s="184">
        <f t="shared" si="2"/>
        <v>15</v>
      </c>
      <c r="C102" s="186" t="s">
        <v>128</v>
      </c>
      <c r="D102" s="184" t="s">
        <v>129</v>
      </c>
      <c r="E102" s="186">
        <v>63</v>
      </c>
      <c r="F102" s="186">
        <v>65.400000000000006</v>
      </c>
      <c r="G102" s="187" t="s">
        <v>466</v>
      </c>
      <c r="H102" s="187">
        <v>3.5</v>
      </c>
      <c r="I102" s="184">
        <v>1</v>
      </c>
      <c r="J102" s="184">
        <v>4.5</v>
      </c>
      <c r="K102" s="184" t="s">
        <v>467</v>
      </c>
    </row>
    <row r="103" spans="2:11" x14ac:dyDescent="0.25">
      <c r="B103" s="184">
        <f t="shared" si="2"/>
        <v>16</v>
      </c>
      <c r="C103" s="186" t="s">
        <v>128</v>
      </c>
      <c r="D103" s="184" t="s">
        <v>130</v>
      </c>
      <c r="E103" s="186">
        <v>63</v>
      </c>
      <c r="F103" s="186">
        <v>368.3</v>
      </c>
      <c r="G103" s="187" t="s">
        <v>466</v>
      </c>
      <c r="H103" s="187">
        <v>3.5</v>
      </c>
      <c r="I103" s="184">
        <v>1</v>
      </c>
      <c r="J103" s="184">
        <v>4.5</v>
      </c>
      <c r="K103" s="184" t="s">
        <v>467</v>
      </c>
    </row>
    <row r="104" spans="2:11" x14ac:dyDescent="0.25">
      <c r="B104" s="184">
        <f t="shared" si="2"/>
        <v>17</v>
      </c>
      <c r="C104" s="186" t="s">
        <v>128</v>
      </c>
      <c r="D104" s="184" t="s">
        <v>130</v>
      </c>
      <c r="E104" s="186">
        <v>63</v>
      </c>
      <c r="F104" s="186">
        <v>7</v>
      </c>
      <c r="G104" s="187" t="s">
        <v>466</v>
      </c>
      <c r="H104" s="187">
        <v>3.5</v>
      </c>
      <c r="I104" s="184">
        <v>1</v>
      </c>
      <c r="J104" s="184">
        <v>4.5</v>
      </c>
      <c r="K104" s="184" t="s">
        <v>467</v>
      </c>
    </row>
    <row r="105" spans="2:11" x14ac:dyDescent="0.25">
      <c r="B105" s="184">
        <f t="shared" si="2"/>
        <v>18</v>
      </c>
      <c r="C105" s="186" t="s">
        <v>130</v>
      </c>
      <c r="D105" s="184" t="s">
        <v>131</v>
      </c>
      <c r="E105" s="186">
        <v>110</v>
      </c>
      <c r="F105" s="186">
        <v>311.10000000000002</v>
      </c>
      <c r="G105" s="187" t="s">
        <v>466</v>
      </c>
      <c r="H105" s="187">
        <v>3.5</v>
      </c>
      <c r="I105" s="184">
        <v>1</v>
      </c>
      <c r="J105" s="184">
        <v>4.5</v>
      </c>
      <c r="K105" s="184" t="s">
        <v>467</v>
      </c>
    </row>
    <row r="106" spans="2:11" x14ac:dyDescent="0.25">
      <c r="B106" s="184">
        <f t="shared" si="2"/>
        <v>19</v>
      </c>
      <c r="C106" s="186" t="s">
        <v>132</v>
      </c>
      <c r="D106" s="184" t="s">
        <v>131</v>
      </c>
      <c r="E106" s="186">
        <v>63</v>
      </c>
      <c r="F106" s="186">
        <v>413.1</v>
      </c>
      <c r="G106" s="187" t="s">
        <v>466</v>
      </c>
      <c r="H106" s="187">
        <v>3.5</v>
      </c>
      <c r="I106" s="184">
        <v>1</v>
      </c>
      <c r="J106" s="184">
        <v>4.5</v>
      </c>
      <c r="K106" s="184" t="s">
        <v>467</v>
      </c>
    </row>
    <row r="107" spans="2:11" x14ac:dyDescent="0.25">
      <c r="B107" s="184">
        <f t="shared" si="2"/>
        <v>20</v>
      </c>
      <c r="C107" s="186" t="s">
        <v>132</v>
      </c>
      <c r="D107" s="184" t="s">
        <v>131</v>
      </c>
      <c r="E107" s="186">
        <v>63</v>
      </c>
      <c r="F107" s="186">
        <v>10</v>
      </c>
      <c r="G107" s="187" t="s">
        <v>466</v>
      </c>
      <c r="H107" s="187">
        <v>3.5</v>
      </c>
      <c r="I107" s="184">
        <v>1</v>
      </c>
      <c r="J107" s="184">
        <v>4.5</v>
      </c>
      <c r="K107" s="184" t="s">
        <v>467</v>
      </c>
    </row>
    <row r="108" spans="2:11" x14ac:dyDescent="0.25">
      <c r="B108" s="184">
        <f t="shared" si="2"/>
        <v>21</v>
      </c>
      <c r="C108" s="186" t="s">
        <v>134</v>
      </c>
      <c r="D108" s="184" t="s">
        <v>129</v>
      </c>
      <c r="E108" s="186">
        <v>63</v>
      </c>
      <c r="F108" s="186">
        <v>307.7</v>
      </c>
      <c r="G108" s="187" t="s">
        <v>466</v>
      </c>
      <c r="H108" s="187">
        <v>3.5</v>
      </c>
      <c r="I108" s="184">
        <v>1</v>
      </c>
      <c r="J108" s="184">
        <v>4.5</v>
      </c>
      <c r="K108" s="184" t="s">
        <v>467</v>
      </c>
    </row>
    <row r="109" spans="2:11" x14ac:dyDescent="0.25">
      <c r="B109" s="184">
        <f t="shared" si="2"/>
        <v>22</v>
      </c>
      <c r="C109" s="186" t="s">
        <v>130</v>
      </c>
      <c r="D109" s="184" t="s">
        <v>34</v>
      </c>
      <c r="E109" s="186">
        <v>125</v>
      </c>
      <c r="F109" s="186">
        <v>211</v>
      </c>
      <c r="G109" s="187" t="s">
        <v>466</v>
      </c>
      <c r="H109" s="187">
        <v>3.5</v>
      </c>
      <c r="I109" s="184">
        <v>1</v>
      </c>
      <c r="J109" s="184">
        <v>4.5</v>
      </c>
      <c r="K109" s="184" t="s">
        <v>467</v>
      </c>
    </row>
    <row r="110" spans="2:11" ht="15.75" x14ac:dyDescent="0.25">
      <c r="B110" s="185" t="s">
        <v>460</v>
      </c>
      <c r="C110" s="185"/>
      <c r="D110" s="185"/>
      <c r="E110" s="185"/>
      <c r="F110" s="309" t="s">
        <v>461</v>
      </c>
      <c r="G110" s="309"/>
      <c r="H110" s="309"/>
      <c r="I110" s="184"/>
      <c r="J110" s="184" t="s">
        <v>462</v>
      </c>
      <c r="K110" s="184"/>
    </row>
    <row r="111" spans="2:11" ht="15.75" x14ac:dyDescent="0.25">
      <c r="B111" s="310" t="s">
        <v>463</v>
      </c>
      <c r="C111" s="310"/>
      <c r="D111" s="310"/>
      <c r="E111" s="310"/>
      <c r="F111" s="309" t="s">
        <v>463</v>
      </c>
      <c r="G111" s="309"/>
      <c r="H111" s="309"/>
      <c r="I111" s="309"/>
      <c r="J111" s="309" t="s">
        <v>463</v>
      </c>
      <c r="K111" s="309"/>
    </row>
    <row r="112" spans="2:11" ht="15.75" x14ac:dyDescent="0.25">
      <c r="B112" s="310" t="s">
        <v>464</v>
      </c>
      <c r="C112" s="310"/>
      <c r="D112" s="310"/>
      <c r="E112" s="310"/>
      <c r="F112" s="309" t="s">
        <v>464</v>
      </c>
      <c r="G112" s="309"/>
      <c r="H112" s="309"/>
      <c r="I112" s="309"/>
      <c r="J112" s="309" t="s">
        <v>464</v>
      </c>
      <c r="K112" s="309"/>
    </row>
    <row r="113" spans="2:11" ht="15.75" x14ac:dyDescent="0.25">
      <c r="B113" s="310" t="s">
        <v>465</v>
      </c>
      <c r="C113" s="310"/>
      <c r="D113" s="310"/>
      <c r="E113" s="310"/>
      <c r="F113" s="309" t="s">
        <v>465</v>
      </c>
      <c r="G113" s="309"/>
      <c r="H113" s="309"/>
      <c r="I113" s="309"/>
      <c r="J113" s="309" t="s">
        <v>465</v>
      </c>
      <c r="K113" s="309"/>
    </row>
    <row r="115" spans="2:11" ht="18.75" x14ac:dyDescent="0.25">
      <c r="B115" s="308" t="s">
        <v>437</v>
      </c>
      <c r="C115" s="308"/>
      <c r="D115" s="308" t="s">
        <v>438</v>
      </c>
      <c r="E115" s="308"/>
      <c r="F115" s="308"/>
      <c r="G115" s="308"/>
      <c r="H115" s="308"/>
      <c r="I115" s="308"/>
      <c r="J115" s="308"/>
      <c r="K115" s="308"/>
    </row>
    <row r="116" spans="2:11" ht="18.75" x14ac:dyDescent="0.25">
      <c r="B116" s="308" t="s">
        <v>439</v>
      </c>
      <c r="C116" s="308"/>
      <c r="D116" s="308" t="s">
        <v>440</v>
      </c>
      <c r="E116" s="308"/>
      <c r="F116" s="308"/>
      <c r="G116" s="308"/>
      <c r="H116" s="308"/>
      <c r="I116" s="308"/>
      <c r="J116" s="308"/>
      <c r="K116" s="308"/>
    </row>
    <row r="117" spans="2:11" ht="18.75" x14ac:dyDescent="0.25">
      <c r="B117" s="308" t="s">
        <v>441</v>
      </c>
      <c r="C117" s="308"/>
      <c r="D117" s="308" t="s">
        <v>442</v>
      </c>
      <c r="E117" s="308"/>
      <c r="F117" s="308"/>
      <c r="G117" s="308"/>
      <c r="H117" s="308"/>
      <c r="I117" s="308"/>
      <c r="J117" s="308"/>
      <c r="K117" s="308"/>
    </row>
    <row r="118" spans="2:11" ht="18.75" x14ac:dyDescent="0.25">
      <c r="B118" s="308" t="s">
        <v>443</v>
      </c>
      <c r="C118" s="308"/>
      <c r="D118" s="308" t="s">
        <v>444</v>
      </c>
      <c r="E118" s="308"/>
      <c r="F118" s="308"/>
      <c r="G118" s="308"/>
      <c r="H118" s="308"/>
      <c r="I118" s="308"/>
      <c r="J118" s="308"/>
      <c r="K118" s="308"/>
    </row>
    <row r="119" spans="2:11" ht="18.75" x14ac:dyDescent="0.25">
      <c r="B119" s="308" t="s">
        <v>445</v>
      </c>
      <c r="C119" s="308"/>
      <c r="D119" s="308" t="s">
        <v>446</v>
      </c>
      <c r="E119" s="308"/>
      <c r="F119" s="308"/>
      <c r="G119" s="308"/>
      <c r="H119" s="308"/>
      <c r="I119" s="308"/>
      <c r="J119" s="308"/>
      <c r="K119" s="308"/>
    </row>
    <row r="120" spans="2:11" ht="18.75" x14ac:dyDescent="0.25">
      <c r="B120" s="308" t="s">
        <v>447</v>
      </c>
      <c r="C120" s="308"/>
      <c r="D120" s="308" t="s">
        <v>448</v>
      </c>
      <c r="E120" s="308"/>
      <c r="F120" s="308"/>
      <c r="G120" s="308"/>
      <c r="H120" s="308"/>
      <c r="I120" s="308"/>
      <c r="J120" s="180" t="s">
        <v>449</v>
      </c>
      <c r="K120" s="180"/>
    </row>
    <row r="121" spans="2:11" ht="45" x14ac:dyDescent="0.25">
      <c r="B121" s="181" t="s">
        <v>450</v>
      </c>
      <c r="C121" s="181" t="s">
        <v>451</v>
      </c>
      <c r="D121" s="181" t="s">
        <v>16</v>
      </c>
      <c r="E121" s="181" t="s">
        <v>452</v>
      </c>
      <c r="F121" s="181" t="s">
        <v>453</v>
      </c>
      <c r="G121" s="181" t="s">
        <v>454</v>
      </c>
      <c r="H121" s="181" t="s">
        <v>455</v>
      </c>
      <c r="I121" s="182" t="s">
        <v>456</v>
      </c>
      <c r="J121" s="183" t="s">
        <v>457</v>
      </c>
      <c r="K121" s="181" t="s">
        <v>458</v>
      </c>
    </row>
    <row r="122" spans="2:11" x14ac:dyDescent="0.25">
      <c r="B122" s="188">
        <v>1</v>
      </c>
      <c r="C122" s="186" t="s">
        <v>113</v>
      </c>
      <c r="D122" s="184" t="s">
        <v>130</v>
      </c>
      <c r="E122" s="186">
        <v>63</v>
      </c>
      <c r="F122" s="186">
        <v>803.2</v>
      </c>
      <c r="G122" s="184">
        <v>5.5</v>
      </c>
      <c r="H122" s="184">
        <v>3.3</v>
      </c>
      <c r="I122" s="184">
        <v>1</v>
      </c>
      <c r="J122" s="184">
        <v>4.3</v>
      </c>
      <c r="K122" s="184" t="s">
        <v>459</v>
      </c>
    </row>
    <row r="123" spans="2:11" x14ac:dyDescent="0.25">
      <c r="B123" s="184">
        <f>1+B122</f>
        <v>2</v>
      </c>
      <c r="C123" s="186" t="s">
        <v>104</v>
      </c>
      <c r="D123" s="184" t="s">
        <v>135</v>
      </c>
      <c r="E123" s="186">
        <v>63</v>
      </c>
      <c r="F123" s="186">
        <v>72.3</v>
      </c>
      <c r="G123" s="184">
        <v>5.5</v>
      </c>
      <c r="H123" s="184">
        <v>3.3</v>
      </c>
      <c r="I123" s="184">
        <v>1</v>
      </c>
      <c r="J123" s="184">
        <v>4.3</v>
      </c>
      <c r="K123" s="184" t="s">
        <v>459</v>
      </c>
    </row>
    <row r="124" spans="2:11" x14ac:dyDescent="0.25">
      <c r="B124" s="184">
        <f t="shared" ref="B124:B153" si="3">1+B123</f>
        <v>3</v>
      </c>
      <c r="C124" s="186" t="s">
        <v>136</v>
      </c>
      <c r="D124" s="184" t="s">
        <v>137</v>
      </c>
      <c r="E124" s="186">
        <v>63</v>
      </c>
      <c r="F124" s="186">
        <v>133</v>
      </c>
      <c r="G124" s="184">
        <v>5.5</v>
      </c>
      <c r="H124" s="184">
        <v>3.3</v>
      </c>
      <c r="I124" s="184">
        <v>1</v>
      </c>
      <c r="J124" s="184">
        <v>4.3</v>
      </c>
      <c r="K124" s="184" t="s">
        <v>459</v>
      </c>
    </row>
    <row r="125" spans="2:11" x14ac:dyDescent="0.25">
      <c r="B125" s="184">
        <f t="shared" si="3"/>
        <v>4</v>
      </c>
      <c r="C125" s="186" t="s">
        <v>137</v>
      </c>
      <c r="D125" s="184" t="s">
        <v>138</v>
      </c>
      <c r="E125" s="186">
        <v>63</v>
      </c>
      <c r="F125" s="186">
        <v>102.3</v>
      </c>
      <c r="G125" s="184">
        <v>5.5</v>
      </c>
      <c r="H125" s="184">
        <v>3.3</v>
      </c>
      <c r="I125" s="184">
        <v>1</v>
      </c>
      <c r="J125" s="184">
        <v>4.3</v>
      </c>
      <c r="K125" s="184" t="s">
        <v>459</v>
      </c>
    </row>
    <row r="126" spans="2:11" x14ac:dyDescent="0.25">
      <c r="B126" s="184">
        <f t="shared" si="3"/>
        <v>5</v>
      </c>
      <c r="C126" s="186" t="s">
        <v>138</v>
      </c>
      <c r="D126" s="184" t="s">
        <v>139</v>
      </c>
      <c r="E126" s="186">
        <v>63</v>
      </c>
      <c r="F126" s="186">
        <v>23.2</v>
      </c>
      <c r="G126" s="184">
        <v>5.5</v>
      </c>
      <c r="H126" s="184">
        <v>3.3</v>
      </c>
      <c r="I126" s="184">
        <v>1</v>
      </c>
      <c r="J126" s="184">
        <v>4.3</v>
      </c>
      <c r="K126" s="184" t="s">
        <v>459</v>
      </c>
    </row>
    <row r="127" spans="2:11" x14ac:dyDescent="0.25">
      <c r="B127" s="184">
        <f t="shared" si="3"/>
        <v>6</v>
      </c>
      <c r="C127" s="186" t="s">
        <v>137</v>
      </c>
      <c r="D127" s="184" t="s">
        <v>140</v>
      </c>
      <c r="E127" s="186">
        <v>63</v>
      </c>
      <c r="F127" s="186">
        <v>76.5</v>
      </c>
      <c r="G127" s="184">
        <v>5.5</v>
      </c>
      <c r="H127" s="184">
        <v>3.3</v>
      </c>
      <c r="I127" s="184">
        <v>1</v>
      </c>
      <c r="J127" s="184">
        <v>4.3</v>
      </c>
      <c r="K127" s="184" t="s">
        <v>459</v>
      </c>
    </row>
    <row r="128" spans="2:11" x14ac:dyDescent="0.25">
      <c r="B128" s="184">
        <f t="shared" si="3"/>
        <v>7</v>
      </c>
      <c r="C128" s="186" t="s">
        <v>141</v>
      </c>
      <c r="D128" s="184" t="s">
        <v>142</v>
      </c>
      <c r="E128" s="186">
        <v>63</v>
      </c>
      <c r="F128" s="186">
        <v>37.200000000000003</v>
      </c>
      <c r="G128" s="184">
        <v>5.5</v>
      </c>
      <c r="H128" s="184">
        <v>3.3</v>
      </c>
      <c r="I128" s="184">
        <v>1</v>
      </c>
      <c r="J128" s="184">
        <v>4.3</v>
      </c>
      <c r="K128" s="184" t="s">
        <v>459</v>
      </c>
    </row>
    <row r="129" spans="2:11" x14ac:dyDescent="0.25">
      <c r="B129" s="184">
        <f t="shared" si="3"/>
        <v>8</v>
      </c>
      <c r="C129" s="186" t="s">
        <v>143</v>
      </c>
      <c r="D129" s="184" t="s">
        <v>144</v>
      </c>
      <c r="E129" s="186">
        <v>63</v>
      </c>
      <c r="F129" s="186">
        <v>157.19999999999999</v>
      </c>
      <c r="G129" s="184">
        <v>5.5</v>
      </c>
      <c r="H129" s="184">
        <v>3.3</v>
      </c>
      <c r="I129" s="184">
        <v>1</v>
      </c>
      <c r="J129" s="184">
        <v>4.3</v>
      </c>
      <c r="K129" s="184" t="s">
        <v>459</v>
      </c>
    </row>
    <row r="130" spans="2:11" x14ac:dyDescent="0.25">
      <c r="B130" s="184">
        <f t="shared" si="3"/>
        <v>9</v>
      </c>
      <c r="C130" s="186" t="s">
        <v>145</v>
      </c>
      <c r="D130" s="184" t="s">
        <v>146</v>
      </c>
      <c r="E130" s="186">
        <v>63</v>
      </c>
      <c r="F130" s="186">
        <v>98.2</v>
      </c>
      <c r="G130" s="184">
        <v>5.5</v>
      </c>
      <c r="H130" s="184">
        <v>3.3</v>
      </c>
      <c r="I130" s="184">
        <v>1</v>
      </c>
      <c r="J130" s="184">
        <v>4.3</v>
      </c>
      <c r="K130" s="184" t="s">
        <v>459</v>
      </c>
    </row>
    <row r="131" spans="2:11" x14ac:dyDescent="0.25">
      <c r="B131" s="184">
        <f t="shared" si="3"/>
        <v>10</v>
      </c>
      <c r="C131" s="186" t="s">
        <v>146</v>
      </c>
      <c r="D131" s="184" t="s">
        <v>147</v>
      </c>
      <c r="E131" s="186">
        <v>63</v>
      </c>
      <c r="F131" s="186">
        <v>82.3</v>
      </c>
      <c r="G131" s="184">
        <v>5.5</v>
      </c>
      <c r="H131" s="184">
        <v>3.3</v>
      </c>
      <c r="I131" s="184">
        <v>1</v>
      </c>
      <c r="J131" s="184">
        <v>4.3</v>
      </c>
      <c r="K131" s="184" t="s">
        <v>459</v>
      </c>
    </row>
    <row r="132" spans="2:11" x14ac:dyDescent="0.25">
      <c r="B132" s="184">
        <f t="shared" si="3"/>
        <v>11</v>
      </c>
      <c r="C132" s="186" t="s">
        <v>147</v>
      </c>
      <c r="D132" s="184" t="s">
        <v>148</v>
      </c>
      <c r="E132" s="186">
        <v>63</v>
      </c>
      <c r="F132" s="186">
        <v>78</v>
      </c>
      <c r="G132" s="184">
        <v>5.5</v>
      </c>
      <c r="H132" s="184">
        <v>3.3</v>
      </c>
      <c r="I132" s="184">
        <v>1</v>
      </c>
      <c r="J132" s="184">
        <v>4.3</v>
      </c>
      <c r="K132" s="184" t="s">
        <v>459</v>
      </c>
    </row>
    <row r="133" spans="2:11" x14ac:dyDescent="0.25">
      <c r="B133" s="184">
        <f t="shared" si="3"/>
        <v>12</v>
      </c>
      <c r="C133" s="186" t="s">
        <v>147</v>
      </c>
      <c r="D133" s="184" t="s">
        <v>149</v>
      </c>
      <c r="E133" s="186">
        <v>63</v>
      </c>
      <c r="F133" s="186">
        <v>73.2</v>
      </c>
      <c r="G133" s="184">
        <v>5.5</v>
      </c>
      <c r="H133" s="184">
        <v>3.3</v>
      </c>
      <c r="I133" s="184">
        <v>1</v>
      </c>
      <c r="J133" s="184">
        <v>4.3</v>
      </c>
      <c r="K133" s="184" t="s">
        <v>459</v>
      </c>
    </row>
    <row r="134" spans="2:11" x14ac:dyDescent="0.25">
      <c r="B134" s="184">
        <f t="shared" si="3"/>
        <v>13</v>
      </c>
      <c r="C134" s="186" t="s">
        <v>146</v>
      </c>
      <c r="D134" s="184" t="s">
        <v>150</v>
      </c>
      <c r="E134" s="186">
        <v>63</v>
      </c>
      <c r="F134" s="186">
        <v>45</v>
      </c>
      <c r="G134" s="184">
        <v>5.5</v>
      </c>
      <c r="H134" s="184">
        <v>3.3</v>
      </c>
      <c r="I134" s="184">
        <v>1</v>
      </c>
      <c r="J134" s="184">
        <v>4.3</v>
      </c>
      <c r="K134" s="184" t="s">
        <v>459</v>
      </c>
    </row>
    <row r="135" spans="2:11" x14ac:dyDescent="0.25">
      <c r="B135" s="184">
        <f t="shared" si="3"/>
        <v>14</v>
      </c>
      <c r="C135" s="186" t="s">
        <v>151</v>
      </c>
      <c r="D135" s="184" t="s">
        <v>152</v>
      </c>
      <c r="E135" s="186">
        <v>63</v>
      </c>
      <c r="F135" s="186">
        <v>69.3</v>
      </c>
      <c r="G135" s="184">
        <v>5.5</v>
      </c>
      <c r="H135" s="184">
        <v>3.3</v>
      </c>
      <c r="I135" s="184">
        <v>1</v>
      </c>
      <c r="J135" s="184">
        <v>4.3</v>
      </c>
      <c r="K135" s="184" t="s">
        <v>459</v>
      </c>
    </row>
    <row r="136" spans="2:11" x14ac:dyDescent="0.25">
      <c r="B136" s="184">
        <f t="shared" si="3"/>
        <v>15</v>
      </c>
      <c r="C136" s="186" t="s">
        <v>153</v>
      </c>
      <c r="D136" s="184" t="s">
        <v>154</v>
      </c>
      <c r="E136" s="186">
        <v>63</v>
      </c>
      <c r="F136" s="186">
        <v>125.1</v>
      </c>
      <c r="G136" s="184">
        <v>5.5</v>
      </c>
      <c r="H136" s="184">
        <v>3.3</v>
      </c>
      <c r="I136" s="184">
        <v>1</v>
      </c>
      <c r="J136" s="184">
        <v>4.3</v>
      </c>
      <c r="K136" s="184" t="s">
        <v>459</v>
      </c>
    </row>
    <row r="137" spans="2:11" x14ac:dyDescent="0.25">
      <c r="B137" s="184">
        <f t="shared" si="3"/>
        <v>16</v>
      </c>
      <c r="C137" s="186" t="s">
        <v>153</v>
      </c>
      <c r="D137" s="184" t="s">
        <v>154</v>
      </c>
      <c r="E137" s="186">
        <v>63</v>
      </c>
      <c r="F137" s="186">
        <v>5</v>
      </c>
      <c r="G137" s="184">
        <v>5.5</v>
      </c>
      <c r="H137" s="184">
        <v>3.3</v>
      </c>
      <c r="I137" s="184">
        <v>1</v>
      </c>
      <c r="J137" s="184">
        <v>4.3</v>
      </c>
      <c r="K137" s="184" t="s">
        <v>459</v>
      </c>
    </row>
    <row r="138" spans="2:11" x14ac:dyDescent="0.25">
      <c r="B138" s="184">
        <f t="shared" si="3"/>
        <v>17</v>
      </c>
      <c r="C138" s="186" t="s">
        <v>154</v>
      </c>
      <c r="D138" s="184" t="s">
        <v>155</v>
      </c>
      <c r="E138" s="186">
        <v>63</v>
      </c>
      <c r="F138" s="186">
        <v>148.80000000000001</v>
      </c>
      <c r="G138" s="184">
        <v>5.5</v>
      </c>
      <c r="H138" s="184">
        <v>3.3</v>
      </c>
      <c r="I138" s="184">
        <v>1</v>
      </c>
      <c r="J138" s="184">
        <v>4.3</v>
      </c>
      <c r="K138" s="184" t="s">
        <v>459</v>
      </c>
    </row>
    <row r="139" spans="2:11" x14ac:dyDescent="0.25">
      <c r="B139" s="184">
        <f t="shared" si="3"/>
        <v>18</v>
      </c>
      <c r="C139" s="186" t="s">
        <v>154</v>
      </c>
      <c r="D139" s="184" t="s">
        <v>156</v>
      </c>
      <c r="E139" s="186">
        <v>63</v>
      </c>
      <c r="F139" s="186">
        <v>248.6</v>
      </c>
      <c r="G139" s="184">
        <v>5.5</v>
      </c>
      <c r="H139" s="184">
        <v>3.3</v>
      </c>
      <c r="I139" s="184">
        <v>1</v>
      </c>
      <c r="J139" s="184">
        <v>4.3</v>
      </c>
      <c r="K139" s="184" t="s">
        <v>459</v>
      </c>
    </row>
    <row r="140" spans="2:11" x14ac:dyDescent="0.25">
      <c r="B140" s="184">
        <f t="shared" si="3"/>
        <v>19</v>
      </c>
      <c r="C140" s="186" t="s">
        <v>156</v>
      </c>
      <c r="D140" s="184" t="s">
        <v>157</v>
      </c>
      <c r="E140" s="186">
        <v>63</v>
      </c>
      <c r="F140" s="186">
        <v>15</v>
      </c>
      <c r="G140" s="184">
        <v>5.5</v>
      </c>
      <c r="H140" s="184">
        <v>3.3</v>
      </c>
      <c r="I140" s="184">
        <v>1</v>
      </c>
      <c r="J140" s="184">
        <v>4.3</v>
      </c>
      <c r="K140" s="184" t="s">
        <v>459</v>
      </c>
    </row>
    <row r="141" spans="2:11" x14ac:dyDescent="0.25">
      <c r="B141" s="184">
        <f t="shared" si="3"/>
        <v>20</v>
      </c>
      <c r="C141" s="186" t="s">
        <v>157</v>
      </c>
      <c r="D141" s="184" t="s">
        <v>158</v>
      </c>
      <c r="E141" s="186">
        <v>63</v>
      </c>
      <c r="F141" s="186">
        <v>162.30000000000001</v>
      </c>
      <c r="G141" s="184">
        <v>5.5</v>
      </c>
      <c r="H141" s="184">
        <v>3.3</v>
      </c>
      <c r="I141" s="184">
        <v>1</v>
      </c>
      <c r="J141" s="184">
        <v>4.3</v>
      </c>
      <c r="K141" s="184" t="s">
        <v>459</v>
      </c>
    </row>
    <row r="142" spans="2:11" x14ac:dyDescent="0.25">
      <c r="B142" s="184">
        <f t="shared" si="3"/>
        <v>21</v>
      </c>
      <c r="C142" s="186" t="s">
        <v>159</v>
      </c>
      <c r="D142" s="184" t="s">
        <v>160</v>
      </c>
      <c r="E142" s="186">
        <v>63</v>
      </c>
      <c r="F142" s="186">
        <v>65</v>
      </c>
      <c r="G142" s="184">
        <v>5.5</v>
      </c>
      <c r="H142" s="184">
        <v>3.3</v>
      </c>
      <c r="I142" s="184">
        <v>1</v>
      </c>
      <c r="J142" s="184">
        <v>4.3</v>
      </c>
      <c r="K142" s="184" t="s">
        <v>459</v>
      </c>
    </row>
    <row r="143" spans="2:11" x14ac:dyDescent="0.25">
      <c r="B143" s="184">
        <f t="shared" si="3"/>
        <v>22</v>
      </c>
      <c r="C143" s="186" t="s">
        <v>161</v>
      </c>
      <c r="D143" s="184" t="s">
        <v>162</v>
      </c>
      <c r="E143" s="186">
        <v>63</v>
      </c>
      <c r="F143" s="186">
        <v>47.7</v>
      </c>
      <c r="G143" s="184">
        <v>5.5</v>
      </c>
      <c r="H143" s="184">
        <v>3.3</v>
      </c>
      <c r="I143" s="184">
        <v>1</v>
      </c>
      <c r="J143" s="184">
        <v>4.3</v>
      </c>
      <c r="K143" s="184" t="s">
        <v>459</v>
      </c>
    </row>
    <row r="144" spans="2:11" x14ac:dyDescent="0.25">
      <c r="B144" s="184">
        <f t="shared" si="3"/>
        <v>23</v>
      </c>
      <c r="C144" s="186" t="s">
        <v>163</v>
      </c>
      <c r="D144" s="184" t="s">
        <v>164</v>
      </c>
      <c r="E144" s="186">
        <v>63</v>
      </c>
      <c r="F144" s="186">
        <v>30.3</v>
      </c>
      <c r="G144" s="184">
        <v>5.5</v>
      </c>
      <c r="H144" s="184">
        <v>3.3</v>
      </c>
      <c r="I144" s="184">
        <v>1</v>
      </c>
      <c r="J144" s="184">
        <v>4.3</v>
      </c>
      <c r="K144" s="184" t="s">
        <v>459</v>
      </c>
    </row>
    <row r="145" spans="2:11" x14ac:dyDescent="0.25">
      <c r="B145" s="184">
        <f t="shared" si="3"/>
        <v>24</v>
      </c>
      <c r="C145" s="186" t="s">
        <v>163</v>
      </c>
      <c r="D145" s="184" t="s">
        <v>164</v>
      </c>
      <c r="E145" s="186">
        <v>63</v>
      </c>
      <c r="F145" s="186">
        <v>46.4</v>
      </c>
      <c r="G145" s="184">
        <v>5.5</v>
      </c>
      <c r="H145" s="184">
        <v>3.3</v>
      </c>
      <c r="I145" s="184">
        <v>1</v>
      </c>
      <c r="J145" s="184">
        <v>4.3</v>
      </c>
      <c r="K145" s="184" t="s">
        <v>459</v>
      </c>
    </row>
    <row r="146" spans="2:11" x14ac:dyDescent="0.25">
      <c r="B146" s="184">
        <f t="shared" si="3"/>
        <v>25</v>
      </c>
      <c r="C146" s="186" t="s">
        <v>156</v>
      </c>
      <c r="D146" s="184" t="s">
        <v>163</v>
      </c>
      <c r="E146" s="186">
        <v>63</v>
      </c>
      <c r="F146" s="186">
        <v>51</v>
      </c>
      <c r="G146" s="184">
        <v>5.5</v>
      </c>
      <c r="H146" s="184">
        <v>3.3</v>
      </c>
      <c r="I146" s="184">
        <v>1</v>
      </c>
      <c r="J146" s="184">
        <v>4.3</v>
      </c>
      <c r="K146" s="184" t="s">
        <v>459</v>
      </c>
    </row>
    <row r="147" spans="2:11" x14ac:dyDescent="0.25">
      <c r="B147" s="184">
        <f t="shared" si="3"/>
        <v>26</v>
      </c>
      <c r="C147" s="186" t="s">
        <v>163</v>
      </c>
      <c r="D147" s="184" t="s">
        <v>165</v>
      </c>
      <c r="E147" s="186">
        <v>63</v>
      </c>
      <c r="F147" s="186">
        <v>33.299999999999997</v>
      </c>
      <c r="G147" s="184">
        <v>5.5</v>
      </c>
      <c r="H147" s="184">
        <v>3.3</v>
      </c>
      <c r="I147" s="184">
        <v>1</v>
      </c>
      <c r="J147" s="184">
        <v>4.3</v>
      </c>
      <c r="K147" s="184" t="s">
        <v>459</v>
      </c>
    </row>
    <row r="148" spans="2:11" x14ac:dyDescent="0.25">
      <c r="B148" s="184">
        <f t="shared" si="3"/>
        <v>27</v>
      </c>
      <c r="C148" s="186" t="s">
        <v>166</v>
      </c>
      <c r="D148" s="184" t="s">
        <v>167</v>
      </c>
      <c r="E148" s="186">
        <v>63</v>
      </c>
      <c r="F148" s="186">
        <v>35</v>
      </c>
      <c r="G148" s="184">
        <v>5.5</v>
      </c>
      <c r="H148" s="184">
        <v>3.3</v>
      </c>
      <c r="I148" s="184">
        <v>1</v>
      </c>
      <c r="J148" s="184">
        <v>4.3</v>
      </c>
      <c r="K148" s="184" t="s">
        <v>459</v>
      </c>
    </row>
    <row r="149" spans="2:11" x14ac:dyDescent="0.25">
      <c r="B149" s="184">
        <f t="shared" si="3"/>
        <v>28</v>
      </c>
      <c r="C149" s="186" t="s">
        <v>165</v>
      </c>
      <c r="D149" s="184" t="s">
        <v>168</v>
      </c>
      <c r="E149" s="186">
        <v>63</v>
      </c>
      <c r="F149" s="186">
        <v>29</v>
      </c>
      <c r="G149" s="184">
        <v>5.5</v>
      </c>
      <c r="H149" s="184">
        <v>3.3</v>
      </c>
      <c r="I149" s="184">
        <v>1</v>
      </c>
      <c r="J149" s="184">
        <v>4.3</v>
      </c>
      <c r="K149" s="184" t="s">
        <v>459</v>
      </c>
    </row>
    <row r="150" spans="2:11" x14ac:dyDescent="0.25">
      <c r="B150" s="184">
        <f t="shared" si="3"/>
        <v>29</v>
      </c>
      <c r="C150" s="186" t="s">
        <v>168</v>
      </c>
      <c r="D150" s="184" t="s">
        <v>169</v>
      </c>
      <c r="E150" s="186">
        <v>63</v>
      </c>
      <c r="F150" s="186">
        <v>16</v>
      </c>
      <c r="G150" s="184">
        <v>5.5</v>
      </c>
      <c r="H150" s="184">
        <v>3.3</v>
      </c>
      <c r="I150" s="184">
        <v>1</v>
      </c>
      <c r="J150" s="184">
        <v>4.3</v>
      </c>
      <c r="K150" s="184" t="s">
        <v>459</v>
      </c>
    </row>
    <row r="151" spans="2:11" x14ac:dyDescent="0.25">
      <c r="B151" s="184">
        <f t="shared" si="3"/>
        <v>30</v>
      </c>
      <c r="C151" s="186" t="s">
        <v>168</v>
      </c>
      <c r="D151" s="184" t="s">
        <v>170</v>
      </c>
      <c r="E151" s="186">
        <v>63</v>
      </c>
      <c r="F151" s="186">
        <v>21.3</v>
      </c>
      <c r="G151" s="184">
        <v>5.5</v>
      </c>
      <c r="H151" s="184">
        <v>3.3</v>
      </c>
      <c r="I151" s="184">
        <v>1</v>
      </c>
      <c r="J151" s="184">
        <v>4.3</v>
      </c>
      <c r="K151" s="184" t="s">
        <v>459</v>
      </c>
    </row>
    <row r="152" spans="2:11" x14ac:dyDescent="0.25">
      <c r="B152" s="184">
        <f t="shared" si="3"/>
        <v>31</v>
      </c>
      <c r="C152" s="186" t="s">
        <v>168</v>
      </c>
      <c r="D152" s="184" t="s">
        <v>171</v>
      </c>
      <c r="E152" s="186">
        <v>63</v>
      </c>
      <c r="F152" s="186">
        <v>46.6</v>
      </c>
      <c r="G152" s="184">
        <v>5.5</v>
      </c>
      <c r="H152" s="184">
        <v>3.3</v>
      </c>
      <c r="I152" s="184">
        <v>1</v>
      </c>
      <c r="J152" s="184">
        <v>4.3</v>
      </c>
      <c r="K152" s="184" t="s">
        <v>459</v>
      </c>
    </row>
    <row r="153" spans="2:11" x14ac:dyDescent="0.25">
      <c r="B153" s="184">
        <f t="shared" si="3"/>
        <v>32</v>
      </c>
      <c r="C153" s="186" t="s">
        <v>172</v>
      </c>
      <c r="D153" s="184" t="s">
        <v>165</v>
      </c>
      <c r="E153" s="186">
        <v>63</v>
      </c>
      <c r="F153" s="186">
        <v>56.3</v>
      </c>
      <c r="G153" s="184">
        <v>5.5</v>
      </c>
      <c r="H153" s="184">
        <v>3.3</v>
      </c>
      <c r="I153" s="184">
        <v>1</v>
      </c>
      <c r="J153" s="184">
        <v>4.3</v>
      </c>
      <c r="K153" s="184" t="s">
        <v>459</v>
      </c>
    </row>
    <row r="154" spans="2:11" ht="15.75" x14ac:dyDescent="0.25">
      <c r="B154" s="185" t="s">
        <v>460</v>
      </c>
      <c r="C154" s="185"/>
      <c r="D154" s="185"/>
      <c r="E154" s="185"/>
      <c r="F154" s="309" t="s">
        <v>461</v>
      </c>
      <c r="G154" s="309"/>
      <c r="H154" s="309"/>
      <c r="I154" s="184"/>
      <c r="J154" s="184" t="s">
        <v>462</v>
      </c>
      <c r="K154" s="184"/>
    </row>
    <row r="155" spans="2:11" ht="15.75" x14ac:dyDescent="0.25">
      <c r="B155" s="310" t="s">
        <v>463</v>
      </c>
      <c r="C155" s="310"/>
      <c r="D155" s="310"/>
      <c r="E155" s="310"/>
      <c r="F155" s="309" t="s">
        <v>463</v>
      </c>
      <c r="G155" s="309"/>
      <c r="H155" s="309"/>
      <c r="I155" s="309"/>
      <c r="J155" s="309" t="s">
        <v>463</v>
      </c>
      <c r="K155" s="309"/>
    </row>
    <row r="156" spans="2:11" ht="15.75" x14ac:dyDescent="0.25">
      <c r="B156" s="310" t="s">
        <v>464</v>
      </c>
      <c r="C156" s="310"/>
      <c r="D156" s="310"/>
      <c r="E156" s="310"/>
      <c r="F156" s="309" t="s">
        <v>464</v>
      </c>
      <c r="G156" s="309"/>
      <c r="H156" s="309"/>
      <c r="I156" s="309"/>
      <c r="J156" s="309" t="s">
        <v>464</v>
      </c>
      <c r="K156" s="309"/>
    </row>
    <row r="157" spans="2:11" ht="15.75" x14ac:dyDescent="0.25">
      <c r="B157" s="310" t="s">
        <v>465</v>
      </c>
      <c r="C157" s="310"/>
      <c r="D157" s="310"/>
      <c r="E157" s="310"/>
      <c r="F157" s="309" t="s">
        <v>465</v>
      </c>
      <c r="G157" s="309"/>
      <c r="H157" s="309"/>
      <c r="I157" s="309"/>
      <c r="J157" s="309" t="s">
        <v>465</v>
      </c>
      <c r="K157" s="309"/>
    </row>
    <row r="159" spans="2:11" ht="18.75" x14ac:dyDescent="0.25">
      <c r="B159" s="308" t="s">
        <v>437</v>
      </c>
      <c r="C159" s="308"/>
      <c r="D159" s="308" t="s">
        <v>438</v>
      </c>
      <c r="E159" s="308"/>
      <c r="F159" s="308"/>
      <c r="G159" s="308"/>
      <c r="H159" s="308"/>
      <c r="I159" s="308"/>
      <c r="J159" s="308"/>
      <c r="K159" s="308"/>
    </row>
    <row r="160" spans="2:11" ht="18.75" x14ac:dyDescent="0.25">
      <c r="B160" s="308" t="s">
        <v>439</v>
      </c>
      <c r="C160" s="308"/>
      <c r="D160" s="308" t="s">
        <v>440</v>
      </c>
      <c r="E160" s="308"/>
      <c r="F160" s="308"/>
      <c r="G160" s="308"/>
      <c r="H160" s="308"/>
      <c r="I160" s="308"/>
      <c r="J160" s="308"/>
      <c r="K160" s="308"/>
    </row>
    <row r="161" spans="2:11" ht="18.75" x14ac:dyDescent="0.25">
      <c r="B161" s="308" t="s">
        <v>441</v>
      </c>
      <c r="C161" s="308"/>
      <c r="D161" s="308" t="s">
        <v>442</v>
      </c>
      <c r="E161" s="308"/>
      <c r="F161" s="308"/>
      <c r="G161" s="308"/>
      <c r="H161" s="308"/>
      <c r="I161" s="308"/>
      <c r="J161" s="308"/>
      <c r="K161" s="308"/>
    </row>
    <row r="162" spans="2:11" ht="18.75" x14ac:dyDescent="0.25">
      <c r="B162" s="308" t="s">
        <v>443</v>
      </c>
      <c r="C162" s="308"/>
      <c r="D162" s="308" t="s">
        <v>444</v>
      </c>
      <c r="E162" s="308"/>
      <c r="F162" s="308"/>
      <c r="G162" s="308"/>
      <c r="H162" s="308"/>
      <c r="I162" s="308"/>
      <c r="J162" s="308"/>
      <c r="K162" s="308"/>
    </row>
    <row r="163" spans="2:11" ht="18.75" x14ac:dyDescent="0.25">
      <c r="B163" s="308" t="s">
        <v>445</v>
      </c>
      <c r="C163" s="308"/>
      <c r="D163" s="308" t="s">
        <v>446</v>
      </c>
      <c r="E163" s="308"/>
      <c r="F163" s="308"/>
      <c r="G163" s="308"/>
      <c r="H163" s="308"/>
      <c r="I163" s="308"/>
      <c r="J163" s="308"/>
      <c r="K163" s="308"/>
    </row>
    <row r="164" spans="2:11" ht="18.75" x14ac:dyDescent="0.25">
      <c r="B164" s="308" t="s">
        <v>447</v>
      </c>
      <c r="C164" s="308"/>
      <c r="D164" s="308" t="s">
        <v>448</v>
      </c>
      <c r="E164" s="308"/>
      <c r="F164" s="308"/>
      <c r="G164" s="308"/>
      <c r="H164" s="308"/>
      <c r="I164" s="308"/>
      <c r="J164" s="180" t="s">
        <v>449</v>
      </c>
      <c r="K164" s="180"/>
    </row>
    <row r="165" spans="2:11" ht="45" x14ac:dyDescent="0.25">
      <c r="B165" s="181" t="s">
        <v>450</v>
      </c>
      <c r="C165" s="181" t="s">
        <v>451</v>
      </c>
      <c r="D165" s="181" t="s">
        <v>16</v>
      </c>
      <c r="E165" s="181" t="s">
        <v>452</v>
      </c>
      <c r="F165" s="181" t="s">
        <v>453</v>
      </c>
      <c r="G165" s="181" t="s">
        <v>454</v>
      </c>
      <c r="H165" s="181" t="s">
        <v>455</v>
      </c>
      <c r="I165" s="182" t="s">
        <v>456</v>
      </c>
      <c r="J165" s="183" t="s">
        <v>457</v>
      </c>
      <c r="K165" s="181" t="s">
        <v>458</v>
      </c>
    </row>
    <row r="166" spans="2:11" x14ac:dyDescent="0.25">
      <c r="B166" s="184">
        <v>1</v>
      </c>
      <c r="C166" s="186" t="s">
        <v>176</v>
      </c>
      <c r="D166" s="184" t="s">
        <v>177</v>
      </c>
      <c r="E166" s="186">
        <v>63</v>
      </c>
      <c r="F166" s="186">
        <v>75</v>
      </c>
      <c r="G166" s="184">
        <v>6</v>
      </c>
      <c r="H166" s="184">
        <v>3</v>
      </c>
      <c r="I166" s="184">
        <v>1</v>
      </c>
      <c r="J166" s="184">
        <v>4</v>
      </c>
      <c r="K166" s="184" t="s">
        <v>459</v>
      </c>
    </row>
    <row r="167" spans="2:11" x14ac:dyDescent="0.25">
      <c r="B167" s="184">
        <f>1+B166</f>
        <v>2</v>
      </c>
      <c r="C167" s="186" t="s">
        <v>178</v>
      </c>
      <c r="D167" s="184" t="s">
        <v>179</v>
      </c>
      <c r="E167" s="186">
        <v>63</v>
      </c>
      <c r="F167" s="186">
        <v>30.1</v>
      </c>
      <c r="G167" s="184">
        <v>6</v>
      </c>
      <c r="H167" s="184">
        <v>3</v>
      </c>
      <c r="I167" s="184">
        <v>1</v>
      </c>
      <c r="J167" s="184">
        <v>4</v>
      </c>
      <c r="K167" s="184" t="s">
        <v>459</v>
      </c>
    </row>
    <row r="168" spans="2:11" x14ac:dyDescent="0.25">
      <c r="B168" s="184">
        <f t="shared" ref="B168:B194" si="4">1+B167</f>
        <v>3</v>
      </c>
      <c r="C168" s="186" t="s">
        <v>179</v>
      </c>
      <c r="D168" s="184" t="s">
        <v>180</v>
      </c>
      <c r="E168" s="186">
        <v>63</v>
      </c>
      <c r="F168" s="186">
        <v>65</v>
      </c>
      <c r="G168" s="184">
        <v>6</v>
      </c>
      <c r="H168" s="184">
        <v>3</v>
      </c>
      <c r="I168" s="184">
        <v>1</v>
      </c>
      <c r="J168" s="184">
        <v>4</v>
      </c>
      <c r="K168" s="184" t="s">
        <v>459</v>
      </c>
    </row>
    <row r="169" spans="2:11" x14ac:dyDescent="0.25">
      <c r="B169" s="184">
        <f t="shared" si="4"/>
        <v>4</v>
      </c>
      <c r="C169" s="186" t="s">
        <v>179</v>
      </c>
      <c r="D169" s="184" t="s">
        <v>181</v>
      </c>
      <c r="E169" s="186">
        <v>63</v>
      </c>
      <c r="F169" s="186">
        <v>44.2</v>
      </c>
      <c r="G169" s="184">
        <v>6</v>
      </c>
      <c r="H169" s="184">
        <v>3</v>
      </c>
      <c r="I169" s="184">
        <v>1</v>
      </c>
      <c r="J169" s="184">
        <v>4</v>
      </c>
      <c r="K169" s="184" t="s">
        <v>459</v>
      </c>
    </row>
    <row r="170" spans="2:11" x14ac:dyDescent="0.25">
      <c r="B170" s="184">
        <f t="shared" si="4"/>
        <v>5</v>
      </c>
      <c r="C170" s="186" t="s">
        <v>182</v>
      </c>
      <c r="D170" s="184" t="s">
        <v>183</v>
      </c>
      <c r="E170" s="186">
        <v>63</v>
      </c>
      <c r="F170" s="186">
        <v>15</v>
      </c>
      <c r="G170" s="184">
        <v>6</v>
      </c>
      <c r="H170" s="184">
        <v>3</v>
      </c>
      <c r="I170" s="184">
        <v>1</v>
      </c>
      <c r="J170" s="184">
        <v>4</v>
      </c>
      <c r="K170" s="184" t="s">
        <v>459</v>
      </c>
    </row>
    <row r="171" spans="2:11" x14ac:dyDescent="0.25">
      <c r="B171" s="184">
        <f t="shared" si="4"/>
        <v>6</v>
      </c>
      <c r="C171" s="186" t="s">
        <v>184</v>
      </c>
      <c r="D171" s="184" t="s">
        <v>185</v>
      </c>
      <c r="E171" s="186">
        <v>63</v>
      </c>
      <c r="F171" s="186">
        <v>34.299999999999997</v>
      </c>
      <c r="G171" s="184">
        <v>6</v>
      </c>
      <c r="H171" s="184">
        <v>3</v>
      </c>
      <c r="I171" s="184">
        <v>1</v>
      </c>
      <c r="J171" s="184">
        <v>4</v>
      </c>
      <c r="K171" s="184" t="s">
        <v>459</v>
      </c>
    </row>
    <row r="172" spans="2:11" x14ac:dyDescent="0.25">
      <c r="B172" s="184">
        <f t="shared" si="4"/>
        <v>7</v>
      </c>
      <c r="C172" s="186" t="s">
        <v>186</v>
      </c>
      <c r="D172" s="184" t="s">
        <v>184</v>
      </c>
      <c r="E172" s="186">
        <v>63</v>
      </c>
      <c r="F172" s="186">
        <v>30.1</v>
      </c>
      <c r="G172" s="184">
        <v>6</v>
      </c>
      <c r="H172" s="184">
        <v>3</v>
      </c>
      <c r="I172" s="184">
        <v>1</v>
      </c>
      <c r="J172" s="184">
        <v>4</v>
      </c>
      <c r="K172" s="184" t="s">
        <v>459</v>
      </c>
    </row>
    <row r="173" spans="2:11" x14ac:dyDescent="0.25">
      <c r="B173" s="184">
        <f t="shared" si="4"/>
        <v>8</v>
      </c>
      <c r="C173" s="186" t="s">
        <v>187</v>
      </c>
      <c r="D173" s="184" t="s">
        <v>188</v>
      </c>
      <c r="E173" s="186">
        <v>63</v>
      </c>
      <c r="F173" s="186">
        <v>30.3</v>
      </c>
      <c r="G173" s="184">
        <v>6</v>
      </c>
      <c r="H173" s="184">
        <v>3</v>
      </c>
      <c r="I173" s="184">
        <v>1</v>
      </c>
      <c r="J173" s="184">
        <v>4</v>
      </c>
      <c r="K173" s="184" t="s">
        <v>459</v>
      </c>
    </row>
    <row r="174" spans="2:11" x14ac:dyDescent="0.25">
      <c r="B174" s="184">
        <f t="shared" si="4"/>
        <v>9</v>
      </c>
      <c r="C174" s="186" t="s">
        <v>188</v>
      </c>
      <c r="D174" s="184" t="s">
        <v>189</v>
      </c>
      <c r="E174" s="186">
        <v>63</v>
      </c>
      <c r="F174" s="186">
        <v>15.2</v>
      </c>
      <c r="G174" s="184">
        <v>6</v>
      </c>
      <c r="H174" s="184">
        <v>3</v>
      </c>
      <c r="I174" s="184">
        <v>1</v>
      </c>
      <c r="J174" s="184">
        <v>4</v>
      </c>
      <c r="K174" s="184" t="s">
        <v>459</v>
      </c>
    </row>
    <row r="175" spans="2:11" x14ac:dyDescent="0.25">
      <c r="B175" s="184">
        <f t="shared" si="4"/>
        <v>10</v>
      </c>
      <c r="C175" s="186" t="s">
        <v>188</v>
      </c>
      <c r="D175" s="184" t="s">
        <v>189</v>
      </c>
      <c r="E175" s="186">
        <v>63</v>
      </c>
      <c r="F175" s="186">
        <v>45.5</v>
      </c>
      <c r="G175" s="184">
        <v>6</v>
      </c>
      <c r="H175" s="184">
        <v>3</v>
      </c>
      <c r="I175" s="184">
        <v>1</v>
      </c>
      <c r="J175" s="184">
        <v>4</v>
      </c>
      <c r="K175" s="184" t="s">
        <v>459</v>
      </c>
    </row>
    <row r="176" spans="2:11" x14ac:dyDescent="0.25">
      <c r="B176" s="184">
        <f t="shared" si="4"/>
        <v>11</v>
      </c>
      <c r="C176" s="186" t="s">
        <v>190</v>
      </c>
      <c r="D176" s="184" t="s">
        <v>191</v>
      </c>
      <c r="E176" s="186">
        <v>63</v>
      </c>
      <c r="F176" s="186">
        <v>31.1</v>
      </c>
      <c r="G176" s="184">
        <v>6</v>
      </c>
      <c r="H176" s="184">
        <v>3</v>
      </c>
      <c r="I176" s="184">
        <v>1</v>
      </c>
      <c r="J176" s="184">
        <v>4</v>
      </c>
      <c r="K176" s="184" t="s">
        <v>459</v>
      </c>
    </row>
    <row r="177" spans="2:11" x14ac:dyDescent="0.25">
      <c r="B177" s="184">
        <f t="shared" si="4"/>
        <v>12</v>
      </c>
      <c r="C177" s="186" t="s">
        <v>188</v>
      </c>
      <c r="D177" s="184" t="s">
        <v>186</v>
      </c>
      <c r="E177" s="186">
        <v>63</v>
      </c>
      <c r="F177" s="186">
        <v>41</v>
      </c>
      <c r="G177" s="184">
        <v>6</v>
      </c>
      <c r="H177" s="184">
        <v>3</v>
      </c>
      <c r="I177" s="184">
        <v>1</v>
      </c>
      <c r="J177" s="184">
        <v>4</v>
      </c>
      <c r="K177" s="184" t="s">
        <v>459</v>
      </c>
    </row>
    <row r="178" spans="2:11" x14ac:dyDescent="0.25">
      <c r="B178" s="184">
        <f t="shared" si="4"/>
        <v>13</v>
      </c>
      <c r="C178" s="186" t="s">
        <v>184</v>
      </c>
      <c r="D178" s="184" t="s">
        <v>192</v>
      </c>
      <c r="E178" s="186">
        <v>63</v>
      </c>
      <c r="F178" s="186">
        <v>31.1</v>
      </c>
      <c r="G178" s="184">
        <v>6</v>
      </c>
      <c r="H178" s="184">
        <v>3</v>
      </c>
      <c r="I178" s="184">
        <v>1</v>
      </c>
      <c r="J178" s="184">
        <v>4</v>
      </c>
      <c r="K178" s="184" t="s">
        <v>459</v>
      </c>
    </row>
    <row r="179" spans="2:11" x14ac:dyDescent="0.25">
      <c r="B179" s="184">
        <f t="shared" si="4"/>
        <v>14</v>
      </c>
      <c r="C179" s="186" t="s">
        <v>184</v>
      </c>
      <c r="D179" s="184" t="s">
        <v>192</v>
      </c>
      <c r="E179" s="186">
        <v>63</v>
      </c>
      <c r="F179" s="186">
        <v>18</v>
      </c>
      <c r="G179" s="184">
        <v>6</v>
      </c>
      <c r="H179" s="184">
        <v>3</v>
      </c>
      <c r="I179" s="184">
        <v>1</v>
      </c>
      <c r="J179" s="184">
        <v>4</v>
      </c>
      <c r="K179" s="184" t="s">
        <v>459</v>
      </c>
    </row>
    <row r="180" spans="2:11" x14ac:dyDescent="0.25">
      <c r="B180" s="184">
        <f t="shared" si="4"/>
        <v>15</v>
      </c>
      <c r="C180" s="186" t="s">
        <v>150</v>
      </c>
      <c r="D180" s="184" t="s">
        <v>193</v>
      </c>
      <c r="E180" s="186">
        <v>63</v>
      </c>
      <c r="F180" s="186">
        <v>50</v>
      </c>
      <c r="G180" s="184">
        <v>6</v>
      </c>
      <c r="H180" s="184">
        <v>3</v>
      </c>
      <c r="I180" s="184">
        <v>1</v>
      </c>
      <c r="J180" s="184">
        <v>4</v>
      </c>
      <c r="K180" s="184" t="s">
        <v>459</v>
      </c>
    </row>
    <row r="181" spans="2:11" x14ac:dyDescent="0.25">
      <c r="B181" s="184">
        <f t="shared" si="4"/>
        <v>16</v>
      </c>
      <c r="C181" s="186" t="s">
        <v>193</v>
      </c>
      <c r="D181" s="184" t="s">
        <v>194</v>
      </c>
      <c r="E181" s="186">
        <v>63</v>
      </c>
      <c r="F181" s="186">
        <v>54.3</v>
      </c>
      <c r="G181" s="184">
        <v>6</v>
      </c>
      <c r="H181" s="184">
        <v>3</v>
      </c>
      <c r="I181" s="184">
        <v>1</v>
      </c>
      <c r="J181" s="184">
        <v>4</v>
      </c>
      <c r="K181" s="184" t="s">
        <v>459</v>
      </c>
    </row>
    <row r="182" spans="2:11" x14ac:dyDescent="0.25">
      <c r="B182" s="184">
        <f t="shared" si="4"/>
        <v>17</v>
      </c>
      <c r="C182" s="186" t="s">
        <v>195</v>
      </c>
      <c r="D182" s="184" t="s">
        <v>193</v>
      </c>
      <c r="E182" s="186">
        <v>63</v>
      </c>
      <c r="F182" s="186">
        <v>51</v>
      </c>
      <c r="G182" s="184">
        <v>6</v>
      </c>
      <c r="H182" s="184">
        <v>3</v>
      </c>
      <c r="I182" s="184">
        <v>1</v>
      </c>
      <c r="J182" s="184">
        <v>4</v>
      </c>
      <c r="K182" s="184" t="s">
        <v>459</v>
      </c>
    </row>
    <row r="183" spans="2:11" x14ac:dyDescent="0.25">
      <c r="B183" s="184">
        <f t="shared" si="4"/>
        <v>18</v>
      </c>
      <c r="C183" s="186" t="s">
        <v>193</v>
      </c>
      <c r="D183" s="184" t="s">
        <v>196</v>
      </c>
      <c r="E183" s="186">
        <v>63</v>
      </c>
      <c r="F183" s="186">
        <v>23.5</v>
      </c>
      <c r="G183" s="184">
        <v>6</v>
      </c>
      <c r="H183" s="184">
        <v>3</v>
      </c>
      <c r="I183" s="184">
        <v>1</v>
      </c>
      <c r="J183" s="184">
        <v>4</v>
      </c>
      <c r="K183" s="184" t="s">
        <v>459</v>
      </c>
    </row>
    <row r="184" spans="2:11" x14ac:dyDescent="0.25">
      <c r="B184" s="184">
        <f t="shared" si="4"/>
        <v>19</v>
      </c>
      <c r="C184" s="186" t="s">
        <v>197</v>
      </c>
      <c r="D184" s="184" t="s">
        <v>198</v>
      </c>
      <c r="E184" s="186">
        <v>63</v>
      </c>
      <c r="F184" s="186">
        <v>65.3</v>
      </c>
      <c r="G184" s="184">
        <v>6</v>
      </c>
      <c r="H184" s="184">
        <v>3</v>
      </c>
      <c r="I184" s="184">
        <v>1</v>
      </c>
      <c r="J184" s="184">
        <v>4</v>
      </c>
      <c r="K184" s="184" t="s">
        <v>459</v>
      </c>
    </row>
    <row r="185" spans="2:11" x14ac:dyDescent="0.25">
      <c r="B185" s="184">
        <f t="shared" si="4"/>
        <v>20</v>
      </c>
      <c r="C185" s="186" t="s">
        <v>199</v>
      </c>
      <c r="D185" s="184" t="s">
        <v>200</v>
      </c>
      <c r="E185" s="186">
        <v>63</v>
      </c>
      <c r="F185" s="186">
        <v>278.3</v>
      </c>
      <c r="G185" s="184">
        <v>6</v>
      </c>
      <c r="H185" s="184">
        <v>3</v>
      </c>
      <c r="I185" s="184">
        <v>1</v>
      </c>
      <c r="J185" s="184">
        <v>4</v>
      </c>
      <c r="K185" s="184" t="s">
        <v>459</v>
      </c>
    </row>
    <row r="186" spans="2:11" x14ac:dyDescent="0.25">
      <c r="B186" s="184">
        <f t="shared" si="4"/>
        <v>21</v>
      </c>
      <c r="C186" s="186" t="s">
        <v>200</v>
      </c>
      <c r="D186" s="184" t="s">
        <v>201</v>
      </c>
      <c r="E186" s="186">
        <v>63</v>
      </c>
      <c r="F186" s="186">
        <v>51.3</v>
      </c>
      <c r="G186" s="184">
        <v>6</v>
      </c>
      <c r="H186" s="184">
        <v>3</v>
      </c>
      <c r="I186" s="184">
        <v>1</v>
      </c>
      <c r="J186" s="184">
        <v>4</v>
      </c>
      <c r="K186" s="184" t="s">
        <v>459</v>
      </c>
    </row>
    <row r="187" spans="2:11" x14ac:dyDescent="0.25">
      <c r="B187" s="184">
        <f t="shared" si="4"/>
        <v>22</v>
      </c>
      <c r="C187" s="186" t="s">
        <v>200</v>
      </c>
      <c r="D187" s="184" t="s">
        <v>175</v>
      </c>
      <c r="E187" s="186">
        <v>63</v>
      </c>
      <c r="F187" s="186">
        <v>48.1</v>
      </c>
      <c r="G187" s="184">
        <v>6</v>
      </c>
      <c r="H187" s="184">
        <v>3</v>
      </c>
      <c r="I187" s="184">
        <v>1</v>
      </c>
      <c r="J187" s="184">
        <v>4</v>
      </c>
      <c r="K187" s="184" t="s">
        <v>459</v>
      </c>
    </row>
    <row r="188" spans="2:11" x14ac:dyDescent="0.25">
      <c r="B188" s="184">
        <f t="shared" si="4"/>
        <v>23</v>
      </c>
      <c r="C188" s="186" t="s">
        <v>199</v>
      </c>
      <c r="D188" s="184" t="s">
        <v>200</v>
      </c>
      <c r="E188" s="186">
        <v>63</v>
      </c>
      <c r="F188" s="186">
        <v>7</v>
      </c>
      <c r="G188" s="184">
        <v>6</v>
      </c>
      <c r="H188" s="184">
        <v>3</v>
      </c>
      <c r="I188" s="184">
        <v>1</v>
      </c>
      <c r="J188" s="184">
        <v>4</v>
      </c>
      <c r="K188" s="184" t="s">
        <v>459</v>
      </c>
    </row>
    <row r="189" spans="2:11" x14ac:dyDescent="0.25">
      <c r="B189" s="184">
        <f t="shared" si="4"/>
        <v>24</v>
      </c>
      <c r="C189" s="186" t="s">
        <v>200</v>
      </c>
      <c r="D189" s="184" t="s">
        <v>201</v>
      </c>
      <c r="E189" s="186">
        <v>63</v>
      </c>
      <c r="F189" s="186">
        <v>5</v>
      </c>
      <c r="G189" s="184">
        <v>6</v>
      </c>
      <c r="H189" s="184">
        <v>3</v>
      </c>
      <c r="I189" s="184">
        <v>1</v>
      </c>
      <c r="J189" s="184">
        <v>4</v>
      </c>
      <c r="K189" s="184" t="s">
        <v>459</v>
      </c>
    </row>
    <row r="190" spans="2:11" x14ac:dyDescent="0.25">
      <c r="B190" s="184">
        <f t="shared" si="4"/>
        <v>25</v>
      </c>
      <c r="C190" s="184" t="s">
        <v>87</v>
      </c>
      <c r="D190" s="184" t="s">
        <v>89</v>
      </c>
      <c r="E190" s="184">
        <v>63</v>
      </c>
      <c r="F190" s="184">
        <v>753.3</v>
      </c>
      <c r="G190" s="184">
        <v>6</v>
      </c>
      <c r="H190" s="184">
        <v>3</v>
      </c>
      <c r="I190" s="184">
        <v>1</v>
      </c>
      <c r="J190" s="184">
        <v>4</v>
      </c>
      <c r="K190" s="184" t="s">
        <v>459</v>
      </c>
    </row>
    <row r="191" spans="2:11" x14ac:dyDescent="0.25">
      <c r="B191" s="184">
        <f t="shared" si="4"/>
        <v>26</v>
      </c>
      <c r="C191" s="184" t="s">
        <v>89</v>
      </c>
      <c r="D191" s="184" t="s">
        <v>90</v>
      </c>
      <c r="E191" s="184">
        <v>90</v>
      </c>
      <c r="F191" s="184">
        <v>60.3</v>
      </c>
      <c r="G191" s="184">
        <v>6</v>
      </c>
      <c r="H191" s="184">
        <v>3</v>
      </c>
      <c r="I191" s="184">
        <v>1</v>
      </c>
      <c r="J191" s="184">
        <v>4</v>
      </c>
      <c r="K191" s="184" t="s">
        <v>459</v>
      </c>
    </row>
    <row r="192" spans="2:11" x14ac:dyDescent="0.25">
      <c r="B192" s="184">
        <f t="shared" si="4"/>
        <v>27</v>
      </c>
      <c r="C192" s="184" t="s">
        <v>89</v>
      </c>
      <c r="D192" s="184" t="s">
        <v>91</v>
      </c>
      <c r="E192" s="184">
        <v>75</v>
      </c>
      <c r="F192" s="184">
        <v>120</v>
      </c>
      <c r="G192" s="184">
        <v>6</v>
      </c>
      <c r="H192" s="184">
        <v>3</v>
      </c>
      <c r="I192" s="184">
        <v>1</v>
      </c>
      <c r="J192" s="184">
        <v>4</v>
      </c>
      <c r="K192" s="184" t="s">
        <v>459</v>
      </c>
    </row>
    <row r="193" spans="2:11" x14ac:dyDescent="0.25">
      <c r="B193" s="184">
        <f t="shared" si="4"/>
        <v>28</v>
      </c>
      <c r="C193" s="184" t="s">
        <v>92</v>
      </c>
      <c r="D193" s="184" t="s">
        <v>93</v>
      </c>
      <c r="E193" s="184">
        <v>63</v>
      </c>
      <c r="F193" s="184">
        <v>26</v>
      </c>
      <c r="G193" s="184">
        <v>6</v>
      </c>
      <c r="H193" s="184">
        <v>3</v>
      </c>
      <c r="I193" s="184">
        <v>1</v>
      </c>
      <c r="J193" s="184">
        <v>4</v>
      </c>
      <c r="K193" s="184" t="s">
        <v>459</v>
      </c>
    </row>
    <row r="194" spans="2:11" x14ac:dyDescent="0.25">
      <c r="B194" s="184">
        <f t="shared" si="4"/>
        <v>29</v>
      </c>
      <c r="C194" s="184" t="s">
        <v>91</v>
      </c>
      <c r="D194" s="184" t="s">
        <v>92</v>
      </c>
      <c r="E194" s="184">
        <v>75</v>
      </c>
      <c r="F194" s="184">
        <v>30</v>
      </c>
      <c r="G194" s="184">
        <v>6</v>
      </c>
      <c r="H194" s="184">
        <v>3</v>
      </c>
      <c r="I194" s="184">
        <v>1</v>
      </c>
      <c r="J194" s="184">
        <v>4</v>
      </c>
      <c r="K194" s="184" t="s">
        <v>459</v>
      </c>
    </row>
    <row r="195" spans="2:11" ht="15.75" x14ac:dyDescent="0.25">
      <c r="B195" s="185" t="s">
        <v>460</v>
      </c>
      <c r="C195" s="185"/>
      <c r="D195" s="185"/>
      <c r="E195" s="185"/>
      <c r="F195" s="309" t="s">
        <v>461</v>
      </c>
      <c r="G195" s="309"/>
      <c r="H195" s="309"/>
      <c r="I195" s="184"/>
      <c r="J195" s="184" t="s">
        <v>462</v>
      </c>
      <c r="K195" s="184"/>
    </row>
    <row r="196" spans="2:11" ht="15.75" x14ac:dyDescent="0.25">
      <c r="B196" s="310" t="s">
        <v>463</v>
      </c>
      <c r="C196" s="310"/>
      <c r="D196" s="310"/>
      <c r="E196" s="310"/>
      <c r="F196" s="309" t="s">
        <v>463</v>
      </c>
      <c r="G196" s="309"/>
      <c r="H196" s="309"/>
      <c r="I196" s="309"/>
      <c r="J196" s="309" t="s">
        <v>463</v>
      </c>
      <c r="K196" s="309"/>
    </row>
    <row r="197" spans="2:11" ht="15.75" x14ac:dyDescent="0.25">
      <c r="B197" s="310" t="s">
        <v>464</v>
      </c>
      <c r="C197" s="310"/>
      <c r="D197" s="310"/>
      <c r="E197" s="310"/>
      <c r="F197" s="309" t="s">
        <v>464</v>
      </c>
      <c r="G197" s="309"/>
      <c r="H197" s="309"/>
      <c r="I197" s="309"/>
      <c r="J197" s="309" t="s">
        <v>464</v>
      </c>
      <c r="K197" s="309"/>
    </row>
    <row r="198" spans="2:11" ht="15.75" x14ac:dyDescent="0.25">
      <c r="B198" s="310" t="s">
        <v>465</v>
      </c>
      <c r="C198" s="310"/>
      <c r="D198" s="310"/>
      <c r="E198" s="310"/>
      <c r="F198" s="309" t="s">
        <v>465</v>
      </c>
      <c r="G198" s="309"/>
      <c r="H198" s="309"/>
      <c r="I198" s="309"/>
      <c r="J198" s="309" t="s">
        <v>465</v>
      </c>
      <c r="K198" s="309"/>
    </row>
    <row r="200" spans="2:11" ht="18.75" x14ac:dyDescent="0.25">
      <c r="B200" s="308" t="s">
        <v>437</v>
      </c>
      <c r="C200" s="308"/>
      <c r="D200" s="308" t="s">
        <v>438</v>
      </c>
      <c r="E200" s="308"/>
      <c r="F200" s="308"/>
      <c r="G200" s="308"/>
      <c r="H200" s="308"/>
      <c r="I200" s="308"/>
      <c r="J200" s="308"/>
      <c r="K200" s="308"/>
    </row>
    <row r="201" spans="2:11" ht="18.75" x14ac:dyDescent="0.25">
      <c r="B201" s="308" t="s">
        <v>439</v>
      </c>
      <c r="C201" s="308"/>
      <c r="D201" s="308" t="s">
        <v>440</v>
      </c>
      <c r="E201" s="308"/>
      <c r="F201" s="308"/>
      <c r="G201" s="308"/>
      <c r="H201" s="308"/>
      <c r="I201" s="308"/>
      <c r="J201" s="308"/>
      <c r="K201" s="308"/>
    </row>
    <row r="202" spans="2:11" ht="18.75" x14ac:dyDescent="0.25">
      <c r="B202" s="308" t="s">
        <v>441</v>
      </c>
      <c r="C202" s="308"/>
      <c r="D202" s="308" t="s">
        <v>442</v>
      </c>
      <c r="E202" s="308"/>
      <c r="F202" s="308"/>
      <c r="G202" s="308"/>
      <c r="H202" s="308"/>
      <c r="I202" s="308"/>
      <c r="J202" s="308"/>
      <c r="K202" s="308"/>
    </row>
    <row r="203" spans="2:11" ht="18.75" x14ac:dyDescent="0.25">
      <c r="B203" s="308" t="s">
        <v>443</v>
      </c>
      <c r="C203" s="308"/>
      <c r="D203" s="308" t="s">
        <v>444</v>
      </c>
      <c r="E203" s="308"/>
      <c r="F203" s="308"/>
      <c r="G203" s="308"/>
      <c r="H203" s="308"/>
      <c r="I203" s="308"/>
      <c r="J203" s="308"/>
      <c r="K203" s="308"/>
    </row>
    <row r="204" spans="2:11" ht="18.75" x14ac:dyDescent="0.25">
      <c r="B204" s="308" t="s">
        <v>445</v>
      </c>
      <c r="C204" s="308"/>
      <c r="D204" s="308" t="s">
        <v>446</v>
      </c>
      <c r="E204" s="308"/>
      <c r="F204" s="308"/>
      <c r="G204" s="308"/>
      <c r="H204" s="308"/>
      <c r="I204" s="308"/>
      <c r="J204" s="308"/>
      <c r="K204" s="308"/>
    </row>
    <row r="205" spans="2:11" ht="18.75" x14ac:dyDescent="0.25">
      <c r="B205" s="308" t="s">
        <v>447</v>
      </c>
      <c r="C205" s="308"/>
      <c r="D205" s="308" t="s">
        <v>448</v>
      </c>
      <c r="E205" s="308"/>
      <c r="F205" s="308"/>
      <c r="G205" s="308"/>
      <c r="H205" s="308"/>
      <c r="I205" s="308"/>
      <c r="J205" s="180" t="s">
        <v>449</v>
      </c>
      <c r="K205" s="180"/>
    </row>
    <row r="206" spans="2:11" ht="45" x14ac:dyDescent="0.25">
      <c r="B206" s="181" t="s">
        <v>450</v>
      </c>
      <c r="C206" s="181" t="s">
        <v>451</v>
      </c>
      <c r="D206" s="181" t="s">
        <v>16</v>
      </c>
      <c r="E206" s="181" t="s">
        <v>452</v>
      </c>
      <c r="F206" s="181" t="s">
        <v>453</v>
      </c>
      <c r="G206" s="181" t="s">
        <v>454</v>
      </c>
      <c r="H206" s="181" t="s">
        <v>455</v>
      </c>
      <c r="I206" s="182" t="s">
        <v>456</v>
      </c>
      <c r="J206" s="183" t="s">
        <v>457</v>
      </c>
      <c r="K206" s="181" t="s">
        <v>458</v>
      </c>
    </row>
    <row r="207" spans="2:11" x14ac:dyDescent="0.25">
      <c r="B207" s="184">
        <v>1</v>
      </c>
      <c r="C207" s="186" t="s">
        <v>173</v>
      </c>
      <c r="D207" s="184" t="s">
        <v>174</v>
      </c>
      <c r="E207" s="186">
        <v>63</v>
      </c>
      <c r="F207" s="186">
        <v>30.1</v>
      </c>
      <c r="G207" s="184">
        <v>5.5</v>
      </c>
      <c r="H207" s="186">
        <v>3.5</v>
      </c>
      <c r="I207" s="186">
        <v>1</v>
      </c>
      <c r="J207" s="186">
        <v>4.5</v>
      </c>
      <c r="K207" s="184" t="s">
        <v>459</v>
      </c>
    </row>
    <row r="208" spans="2:11" x14ac:dyDescent="0.25">
      <c r="B208" s="184">
        <f>1+B207</f>
        <v>2</v>
      </c>
      <c r="C208" s="186" t="s">
        <v>172</v>
      </c>
      <c r="D208" s="184" t="s">
        <v>175</v>
      </c>
      <c r="E208" s="186">
        <v>63</v>
      </c>
      <c r="F208" s="186">
        <v>41</v>
      </c>
      <c r="G208" s="184">
        <v>5.5</v>
      </c>
      <c r="H208" s="186">
        <v>3.5</v>
      </c>
      <c r="I208" s="186">
        <v>1</v>
      </c>
      <c r="J208" s="186">
        <v>4.5</v>
      </c>
      <c r="K208" s="184" t="s">
        <v>459</v>
      </c>
    </row>
    <row r="209" spans="2:11" x14ac:dyDescent="0.25">
      <c r="B209" s="184">
        <f t="shared" ref="B209:B227" si="5">1+B208</f>
        <v>3</v>
      </c>
      <c r="C209" s="186" t="s">
        <v>175</v>
      </c>
      <c r="D209" s="184" t="s">
        <v>153</v>
      </c>
      <c r="E209" s="186">
        <v>63</v>
      </c>
      <c r="F209" s="186">
        <v>118.3</v>
      </c>
      <c r="G209" s="184">
        <v>5.5</v>
      </c>
      <c r="H209" s="186">
        <v>3.5</v>
      </c>
      <c r="I209" s="186">
        <v>1</v>
      </c>
      <c r="J209" s="186">
        <v>4.5</v>
      </c>
      <c r="K209" s="184" t="s">
        <v>459</v>
      </c>
    </row>
    <row r="210" spans="2:11" x14ac:dyDescent="0.25">
      <c r="B210" s="184">
        <f t="shared" si="5"/>
        <v>4</v>
      </c>
      <c r="C210" s="186" t="s">
        <v>175</v>
      </c>
      <c r="D210" s="184" t="s">
        <v>153</v>
      </c>
      <c r="E210" s="186">
        <v>63</v>
      </c>
      <c r="F210" s="186">
        <v>5</v>
      </c>
      <c r="G210" s="184">
        <v>5.5</v>
      </c>
      <c r="H210" s="186">
        <v>3.5</v>
      </c>
      <c r="I210" s="186">
        <v>1</v>
      </c>
      <c r="J210" s="186">
        <v>4.5</v>
      </c>
      <c r="K210" s="184" t="s">
        <v>459</v>
      </c>
    </row>
    <row r="211" spans="2:11" x14ac:dyDescent="0.25">
      <c r="B211" s="184">
        <f t="shared" si="5"/>
        <v>5</v>
      </c>
      <c r="C211" s="184" t="s">
        <v>43</v>
      </c>
      <c r="D211" s="184" t="s">
        <v>44</v>
      </c>
      <c r="E211" s="184">
        <v>63</v>
      </c>
      <c r="F211" s="184">
        <v>1113.3</v>
      </c>
      <c r="G211" s="184">
        <v>5.5</v>
      </c>
      <c r="H211" s="186">
        <v>3.5</v>
      </c>
      <c r="I211" s="186">
        <v>1</v>
      </c>
      <c r="J211" s="186">
        <v>4.5</v>
      </c>
      <c r="K211" s="184" t="s">
        <v>459</v>
      </c>
    </row>
    <row r="212" spans="2:11" x14ac:dyDescent="0.25">
      <c r="B212" s="184">
        <f t="shared" si="5"/>
        <v>6</v>
      </c>
      <c r="C212" s="184" t="s">
        <v>44</v>
      </c>
      <c r="D212" s="184" t="s">
        <v>45</v>
      </c>
      <c r="E212" s="184">
        <v>63</v>
      </c>
      <c r="F212" s="184">
        <v>489.6</v>
      </c>
      <c r="G212" s="184">
        <v>5.5</v>
      </c>
      <c r="H212" s="186">
        <v>3.5</v>
      </c>
      <c r="I212" s="186">
        <v>1</v>
      </c>
      <c r="J212" s="186">
        <v>4.5</v>
      </c>
      <c r="K212" s="184" t="s">
        <v>459</v>
      </c>
    </row>
    <row r="213" spans="2:11" x14ac:dyDescent="0.25">
      <c r="B213" s="184">
        <f t="shared" si="5"/>
        <v>7</v>
      </c>
      <c r="C213" s="184" t="s">
        <v>45</v>
      </c>
      <c r="D213" s="184" t="s">
        <v>46</v>
      </c>
      <c r="E213" s="184">
        <v>63</v>
      </c>
      <c r="F213" s="184">
        <v>123.3</v>
      </c>
      <c r="G213" s="184">
        <v>5.5</v>
      </c>
      <c r="H213" s="186">
        <v>3.5</v>
      </c>
      <c r="I213" s="186">
        <v>1</v>
      </c>
      <c r="J213" s="186">
        <v>4.5</v>
      </c>
      <c r="K213" s="184" t="s">
        <v>459</v>
      </c>
    </row>
    <row r="214" spans="2:11" x14ac:dyDescent="0.25">
      <c r="B214" s="184">
        <f t="shared" si="5"/>
        <v>8</v>
      </c>
      <c r="C214" s="184" t="s">
        <v>45</v>
      </c>
      <c r="D214" s="184" t="s">
        <v>47</v>
      </c>
      <c r="E214" s="184">
        <v>63</v>
      </c>
      <c r="F214" s="184">
        <v>150.80000000000001</v>
      </c>
      <c r="G214" s="184">
        <v>5.5</v>
      </c>
      <c r="H214" s="186">
        <v>3.5</v>
      </c>
      <c r="I214" s="186">
        <v>1</v>
      </c>
      <c r="J214" s="186">
        <v>4.5</v>
      </c>
      <c r="K214" s="184" t="s">
        <v>459</v>
      </c>
    </row>
    <row r="215" spans="2:11" x14ac:dyDescent="0.25">
      <c r="B215" s="184">
        <f t="shared" si="5"/>
        <v>9</v>
      </c>
      <c r="C215" s="184" t="s">
        <v>47</v>
      </c>
      <c r="D215" s="184" t="s">
        <v>48</v>
      </c>
      <c r="E215" s="184">
        <v>63</v>
      </c>
      <c r="F215" s="184">
        <v>130.69999999999999</v>
      </c>
      <c r="G215" s="184">
        <v>5.5</v>
      </c>
      <c r="H215" s="186">
        <v>3.5</v>
      </c>
      <c r="I215" s="186">
        <v>1</v>
      </c>
      <c r="J215" s="186">
        <v>4.5</v>
      </c>
      <c r="K215" s="184" t="s">
        <v>459</v>
      </c>
    </row>
    <row r="216" spans="2:11" x14ac:dyDescent="0.25">
      <c r="B216" s="184">
        <f t="shared" si="5"/>
        <v>10</v>
      </c>
      <c r="C216" s="184" t="s">
        <v>47</v>
      </c>
      <c r="D216" s="184" t="s">
        <v>49</v>
      </c>
      <c r="E216" s="184">
        <v>63</v>
      </c>
      <c r="F216" s="184">
        <v>37</v>
      </c>
      <c r="G216" s="184">
        <v>5.5</v>
      </c>
      <c r="H216" s="186">
        <v>3.5</v>
      </c>
      <c r="I216" s="186">
        <v>1</v>
      </c>
      <c r="J216" s="186">
        <v>4.5</v>
      </c>
      <c r="K216" s="184" t="s">
        <v>459</v>
      </c>
    </row>
    <row r="217" spans="2:11" x14ac:dyDescent="0.25">
      <c r="B217" s="184">
        <f t="shared" si="5"/>
        <v>11</v>
      </c>
      <c r="C217" s="184" t="s">
        <v>49</v>
      </c>
      <c r="D217" s="184" t="s">
        <v>50</v>
      </c>
      <c r="E217" s="184">
        <v>63</v>
      </c>
      <c r="F217" s="184">
        <v>35.299999999999997</v>
      </c>
      <c r="G217" s="184">
        <v>5.5</v>
      </c>
      <c r="H217" s="186">
        <v>3.5</v>
      </c>
      <c r="I217" s="186">
        <v>1</v>
      </c>
      <c r="J217" s="186">
        <v>4.5</v>
      </c>
      <c r="K217" s="184" t="s">
        <v>459</v>
      </c>
    </row>
    <row r="218" spans="2:11" x14ac:dyDescent="0.25">
      <c r="B218" s="184">
        <f t="shared" si="5"/>
        <v>12</v>
      </c>
      <c r="C218" s="184" t="s">
        <v>51</v>
      </c>
      <c r="D218" s="184" t="s">
        <v>52</v>
      </c>
      <c r="E218" s="184">
        <v>63</v>
      </c>
      <c r="F218" s="184">
        <v>10</v>
      </c>
      <c r="G218" s="184">
        <v>5.5</v>
      </c>
      <c r="H218" s="186">
        <v>3.5</v>
      </c>
      <c r="I218" s="186">
        <v>1</v>
      </c>
      <c r="J218" s="186">
        <v>4.5</v>
      </c>
      <c r="K218" s="184" t="s">
        <v>459</v>
      </c>
    </row>
    <row r="219" spans="2:11" x14ac:dyDescent="0.25">
      <c r="B219" s="184">
        <f t="shared" si="5"/>
        <v>13</v>
      </c>
      <c r="C219" s="184" t="s">
        <v>52</v>
      </c>
      <c r="D219" s="184" t="s">
        <v>53</v>
      </c>
      <c r="E219" s="184">
        <v>63</v>
      </c>
      <c r="F219" s="184">
        <v>68</v>
      </c>
      <c r="G219" s="184">
        <v>5.5</v>
      </c>
      <c r="H219" s="186">
        <v>3.5</v>
      </c>
      <c r="I219" s="186">
        <v>1</v>
      </c>
      <c r="J219" s="186">
        <v>4.5</v>
      </c>
      <c r="K219" s="184" t="s">
        <v>459</v>
      </c>
    </row>
    <row r="220" spans="2:11" x14ac:dyDescent="0.25">
      <c r="B220" s="184">
        <f t="shared" si="5"/>
        <v>14</v>
      </c>
      <c r="C220" s="184" t="s">
        <v>76</v>
      </c>
      <c r="D220" s="184" t="s">
        <v>104</v>
      </c>
      <c r="E220" s="184">
        <v>63</v>
      </c>
      <c r="F220" s="184">
        <v>51.5</v>
      </c>
      <c r="G220" s="184">
        <v>5.5</v>
      </c>
      <c r="H220" s="186">
        <v>3.5</v>
      </c>
      <c r="I220" s="186">
        <v>1</v>
      </c>
      <c r="J220" s="186">
        <v>4.5</v>
      </c>
      <c r="K220" s="184" t="s">
        <v>459</v>
      </c>
    </row>
    <row r="221" spans="2:11" x14ac:dyDescent="0.25">
      <c r="B221" s="184">
        <f t="shared" si="5"/>
        <v>15</v>
      </c>
      <c r="C221" s="184" t="s">
        <v>105</v>
      </c>
      <c r="D221" s="184" t="s">
        <v>106</v>
      </c>
      <c r="E221" s="184">
        <v>63</v>
      </c>
      <c r="F221" s="184">
        <v>394.9</v>
      </c>
      <c r="G221" s="184">
        <v>5.5</v>
      </c>
      <c r="H221" s="186">
        <v>3.5</v>
      </c>
      <c r="I221" s="186">
        <v>1</v>
      </c>
      <c r="J221" s="186">
        <v>4.5</v>
      </c>
      <c r="K221" s="184" t="s">
        <v>459</v>
      </c>
    </row>
    <row r="222" spans="2:11" x14ac:dyDescent="0.25">
      <c r="B222" s="184">
        <f t="shared" si="5"/>
        <v>16</v>
      </c>
      <c r="C222" s="184" t="s">
        <v>106</v>
      </c>
      <c r="D222" s="184" t="s">
        <v>97</v>
      </c>
      <c r="E222" s="184">
        <v>63</v>
      </c>
      <c r="F222" s="184">
        <v>170</v>
      </c>
      <c r="G222" s="184">
        <v>5.5</v>
      </c>
      <c r="H222" s="186">
        <v>3.5</v>
      </c>
      <c r="I222" s="186">
        <v>1</v>
      </c>
      <c r="J222" s="186">
        <v>4.5</v>
      </c>
      <c r="K222" s="184" t="s">
        <v>459</v>
      </c>
    </row>
    <row r="223" spans="2:11" x14ac:dyDescent="0.25">
      <c r="B223" s="184">
        <f t="shared" si="5"/>
        <v>17</v>
      </c>
      <c r="C223" s="184" t="s">
        <v>106</v>
      </c>
      <c r="D223" s="184" t="s">
        <v>107</v>
      </c>
      <c r="E223" s="184">
        <v>63</v>
      </c>
      <c r="F223" s="184">
        <v>193</v>
      </c>
      <c r="G223" s="184">
        <v>5.5</v>
      </c>
      <c r="H223" s="186">
        <v>3.5</v>
      </c>
      <c r="I223" s="186">
        <v>1</v>
      </c>
      <c r="J223" s="186">
        <v>4.5</v>
      </c>
      <c r="K223" s="184" t="s">
        <v>459</v>
      </c>
    </row>
    <row r="224" spans="2:11" x14ac:dyDescent="0.25">
      <c r="B224" s="184">
        <f t="shared" si="5"/>
        <v>18</v>
      </c>
      <c r="C224" s="186" t="s">
        <v>108</v>
      </c>
      <c r="D224" s="184" t="s">
        <v>107</v>
      </c>
      <c r="E224" s="186">
        <v>63</v>
      </c>
      <c r="F224" s="186">
        <v>648.29999999999995</v>
      </c>
      <c r="G224" s="184">
        <v>5.5</v>
      </c>
      <c r="H224" s="186">
        <v>3.5</v>
      </c>
      <c r="I224" s="186">
        <v>1</v>
      </c>
      <c r="J224" s="186">
        <v>4.5</v>
      </c>
      <c r="K224" s="184" t="s">
        <v>459</v>
      </c>
    </row>
    <row r="225" spans="2:11" x14ac:dyDescent="0.25">
      <c r="B225" s="184">
        <f t="shared" si="5"/>
        <v>19</v>
      </c>
      <c r="C225" s="186" t="s">
        <v>107</v>
      </c>
      <c r="D225" s="184" t="s">
        <v>109</v>
      </c>
      <c r="E225" s="186">
        <v>63</v>
      </c>
      <c r="F225" s="186">
        <v>332.2</v>
      </c>
      <c r="G225" s="184">
        <v>5.5</v>
      </c>
      <c r="H225" s="186">
        <v>3.5</v>
      </c>
      <c r="I225" s="186">
        <v>1</v>
      </c>
      <c r="J225" s="186">
        <v>4.5</v>
      </c>
      <c r="K225" s="184" t="s">
        <v>459</v>
      </c>
    </row>
    <row r="226" spans="2:11" x14ac:dyDescent="0.25">
      <c r="B226" s="184">
        <f t="shared" si="5"/>
        <v>20</v>
      </c>
      <c r="C226" s="186" t="s">
        <v>110</v>
      </c>
      <c r="D226" s="184" t="s">
        <v>111</v>
      </c>
      <c r="E226" s="186">
        <v>63</v>
      </c>
      <c r="F226" s="186">
        <v>61.3</v>
      </c>
      <c r="G226" s="184">
        <v>5.5</v>
      </c>
      <c r="H226" s="186">
        <v>3.5</v>
      </c>
      <c r="I226" s="186">
        <v>1</v>
      </c>
      <c r="J226" s="186">
        <v>4.5</v>
      </c>
      <c r="K226" s="184" t="s">
        <v>459</v>
      </c>
    </row>
    <row r="227" spans="2:11" x14ac:dyDescent="0.25">
      <c r="B227" s="184">
        <f t="shared" si="5"/>
        <v>21</v>
      </c>
      <c r="C227" s="186" t="s">
        <v>112</v>
      </c>
      <c r="D227" s="184" t="s">
        <v>113</v>
      </c>
      <c r="E227" s="186">
        <v>63</v>
      </c>
      <c r="F227" s="186">
        <v>78</v>
      </c>
      <c r="G227" s="184">
        <v>5.5</v>
      </c>
      <c r="H227" s="186">
        <v>3.5</v>
      </c>
      <c r="I227" s="186">
        <v>1</v>
      </c>
      <c r="J227" s="186">
        <v>4.5</v>
      </c>
      <c r="K227" s="184" t="s">
        <v>459</v>
      </c>
    </row>
    <row r="228" spans="2:11" ht="15.75" x14ac:dyDescent="0.25">
      <c r="B228" s="185" t="s">
        <v>460</v>
      </c>
      <c r="C228" s="185"/>
      <c r="D228" s="185"/>
      <c r="E228" s="185"/>
      <c r="F228" s="309" t="s">
        <v>461</v>
      </c>
      <c r="G228" s="309"/>
      <c r="H228" s="309"/>
      <c r="I228" s="184"/>
      <c r="J228" s="184" t="s">
        <v>462</v>
      </c>
      <c r="K228" s="184"/>
    </row>
    <row r="229" spans="2:11" ht="15.75" x14ac:dyDescent="0.25">
      <c r="B229" s="310" t="s">
        <v>463</v>
      </c>
      <c r="C229" s="310"/>
      <c r="D229" s="310"/>
      <c r="E229" s="310"/>
      <c r="F229" s="309" t="s">
        <v>463</v>
      </c>
      <c r="G229" s="309"/>
      <c r="H229" s="309"/>
      <c r="I229" s="309"/>
      <c r="J229" s="309" t="s">
        <v>463</v>
      </c>
      <c r="K229" s="309"/>
    </row>
    <row r="230" spans="2:11" ht="15.75" x14ac:dyDescent="0.25">
      <c r="B230" s="310" t="s">
        <v>464</v>
      </c>
      <c r="C230" s="310"/>
      <c r="D230" s="310"/>
      <c r="E230" s="310"/>
      <c r="F230" s="309" t="s">
        <v>464</v>
      </c>
      <c r="G230" s="309"/>
      <c r="H230" s="309"/>
      <c r="I230" s="309"/>
      <c r="J230" s="309" t="s">
        <v>464</v>
      </c>
      <c r="K230" s="309"/>
    </row>
    <row r="231" spans="2:11" ht="15.75" x14ac:dyDescent="0.25">
      <c r="B231" s="310" t="s">
        <v>465</v>
      </c>
      <c r="C231" s="310"/>
      <c r="D231" s="310"/>
      <c r="E231" s="310"/>
      <c r="F231" s="309" t="s">
        <v>465</v>
      </c>
      <c r="G231" s="309"/>
      <c r="H231" s="309"/>
      <c r="I231" s="309"/>
      <c r="J231" s="309" t="s">
        <v>465</v>
      </c>
      <c r="K231" s="309"/>
    </row>
    <row r="233" spans="2:11" ht="18.75" x14ac:dyDescent="0.25">
      <c r="B233" s="308" t="s">
        <v>437</v>
      </c>
      <c r="C233" s="308"/>
      <c r="D233" s="308" t="s">
        <v>438</v>
      </c>
      <c r="E233" s="308"/>
      <c r="F233" s="308"/>
      <c r="G233" s="308"/>
      <c r="H233" s="308"/>
      <c r="I233" s="308"/>
      <c r="J233" s="308"/>
      <c r="K233" s="308"/>
    </row>
    <row r="234" spans="2:11" ht="18.75" x14ac:dyDescent="0.25">
      <c r="B234" s="308" t="s">
        <v>439</v>
      </c>
      <c r="C234" s="308"/>
      <c r="D234" s="308" t="s">
        <v>440</v>
      </c>
      <c r="E234" s="308"/>
      <c r="F234" s="308"/>
      <c r="G234" s="308"/>
      <c r="H234" s="308"/>
      <c r="I234" s="308"/>
      <c r="J234" s="308"/>
      <c r="K234" s="308"/>
    </row>
    <row r="235" spans="2:11" ht="18.75" x14ac:dyDescent="0.25">
      <c r="B235" s="308" t="s">
        <v>441</v>
      </c>
      <c r="C235" s="308"/>
      <c r="D235" s="308" t="s">
        <v>442</v>
      </c>
      <c r="E235" s="308"/>
      <c r="F235" s="308"/>
      <c r="G235" s="308"/>
      <c r="H235" s="308"/>
      <c r="I235" s="308"/>
      <c r="J235" s="308"/>
      <c r="K235" s="308"/>
    </row>
    <row r="236" spans="2:11" ht="18.75" x14ac:dyDescent="0.25">
      <c r="B236" s="308" t="s">
        <v>443</v>
      </c>
      <c r="C236" s="308"/>
      <c r="D236" s="308" t="s">
        <v>444</v>
      </c>
      <c r="E236" s="308"/>
      <c r="F236" s="308"/>
      <c r="G236" s="308"/>
      <c r="H236" s="308"/>
      <c r="I236" s="308"/>
      <c r="J236" s="308"/>
      <c r="K236" s="308"/>
    </row>
    <row r="237" spans="2:11" ht="18.75" x14ac:dyDescent="0.25">
      <c r="B237" s="308" t="s">
        <v>445</v>
      </c>
      <c r="C237" s="308"/>
      <c r="D237" s="308" t="s">
        <v>446</v>
      </c>
      <c r="E237" s="308"/>
      <c r="F237" s="308"/>
      <c r="G237" s="308"/>
      <c r="H237" s="308"/>
      <c r="I237" s="308"/>
      <c r="J237" s="308"/>
      <c r="K237" s="308"/>
    </row>
    <row r="238" spans="2:11" ht="18.75" x14ac:dyDescent="0.25">
      <c r="B238" s="308" t="s">
        <v>447</v>
      </c>
      <c r="C238" s="308"/>
      <c r="D238" s="308" t="s">
        <v>448</v>
      </c>
      <c r="E238" s="308"/>
      <c r="F238" s="308"/>
      <c r="G238" s="308"/>
      <c r="H238" s="308"/>
      <c r="I238" s="308"/>
      <c r="J238" s="180" t="s">
        <v>449</v>
      </c>
      <c r="K238" s="180"/>
    </row>
    <row r="239" spans="2:11" ht="45" x14ac:dyDescent="0.25">
      <c r="B239" s="181" t="s">
        <v>450</v>
      </c>
      <c r="C239" s="181" t="s">
        <v>451</v>
      </c>
      <c r="D239" s="181" t="s">
        <v>16</v>
      </c>
      <c r="E239" s="181" t="s">
        <v>452</v>
      </c>
      <c r="F239" s="181" t="s">
        <v>453</v>
      </c>
      <c r="G239" s="181" t="s">
        <v>454</v>
      </c>
      <c r="H239" s="181" t="s">
        <v>455</v>
      </c>
      <c r="I239" s="182" t="s">
        <v>456</v>
      </c>
      <c r="J239" s="183" t="s">
        <v>457</v>
      </c>
      <c r="K239" s="181" t="s">
        <v>458</v>
      </c>
    </row>
    <row r="240" spans="2:11" x14ac:dyDescent="0.25">
      <c r="B240" s="188">
        <v>1</v>
      </c>
      <c r="C240" s="186" t="s">
        <v>155</v>
      </c>
      <c r="D240" s="184" t="s">
        <v>202</v>
      </c>
      <c r="E240" s="186">
        <v>63</v>
      </c>
      <c r="F240" s="186">
        <v>48</v>
      </c>
      <c r="G240" s="187" t="s">
        <v>466</v>
      </c>
      <c r="H240" s="187">
        <v>3.5</v>
      </c>
      <c r="I240" s="184">
        <v>1</v>
      </c>
      <c r="J240" s="184">
        <v>4.5</v>
      </c>
      <c r="K240" s="184" t="s">
        <v>467</v>
      </c>
    </row>
    <row r="241" spans="2:11" x14ac:dyDescent="0.25">
      <c r="B241" s="188">
        <f>1+B240</f>
        <v>2</v>
      </c>
      <c r="C241" s="186" t="s">
        <v>155</v>
      </c>
      <c r="D241" s="184" t="s">
        <v>203</v>
      </c>
      <c r="E241" s="186">
        <v>63</v>
      </c>
      <c r="F241" s="186">
        <v>52</v>
      </c>
      <c r="G241" s="187" t="s">
        <v>466</v>
      </c>
      <c r="H241" s="187">
        <v>3.5</v>
      </c>
      <c r="I241" s="184">
        <v>1</v>
      </c>
      <c r="J241" s="184">
        <v>4.5</v>
      </c>
      <c r="K241" s="184" t="s">
        <v>467</v>
      </c>
    </row>
    <row r="242" spans="2:11" x14ac:dyDescent="0.25">
      <c r="B242" s="188">
        <f t="shared" ref="B242:B260" si="6">1+B241</f>
        <v>3</v>
      </c>
      <c r="C242" s="186" t="s">
        <v>203</v>
      </c>
      <c r="D242" s="184" t="s">
        <v>204</v>
      </c>
      <c r="E242" s="186">
        <v>63</v>
      </c>
      <c r="F242" s="186">
        <v>29</v>
      </c>
      <c r="G242" s="187" t="s">
        <v>466</v>
      </c>
      <c r="H242" s="187">
        <v>3.5</v>
      </c>
      <c r="I242" s="184">
        <v>1</v>
      </c>
      <c r="J242" s="184">
        <v>4.5</v>
      </c>
      <c r="K242" s="184" t="s">
        <v>467</v>
      </c>
    </row>
    <row r="243" spans="2:11" x14ac:dyDescent="0.25">
      <c r="B243" s="188">
        <f t="shared" si="6"/>
        <v>4</v>
      </c>
      <c r="C243" s="186" t="s">
        <v>204</v>
      </c>
      <c r="D243" s="184" t="s">
        <v>205</v>
      </c>
      <c r="E243" s="186">
        <v>63</v>
      </c>
      <c r="F243" s="186">
        <v>50</v>
      </c>
      <c r="G243" s="187" t="s">
        <v>466</v>
      </c>
      <c r="H243" s="187">
        <v>3.5</v>
      </c>
      <c r="I243" s="184">
        <v>1</v>
      </c>
      <c r="J243" s="184">
        <v>4.5</v>
      </c>
      <c r="K243" s="184" t="s">
        <v>467</v>
      </c>
    </row>
    <row r="244" spans="2:11" x14ac:dyDescent="0.25">
      <c r="B244" s="188">
        <f t="shared" si="6"/>
        <v>5</v>
      </c>
      <c r="C244" s="186" t="s">
        <v>206</v>
      </c>
      <c r="D244" s="184" t="s">
        <v>44</v>
      </c>
      <c r="E244" s="186">
        <v>63</v>
      </c>
      <c r="F244" s="186">
        <v>69</v>
      </c>
      <c r="G244" s="187" t="s">
        <v>466</v>
      </c>
      <c r="H244" s="187">
        <v>3.5</v>
      </c>
      <c r="I244" s="184">
        <v>1</v>
      </c>
      <c r="J244" s="184">
        <v>4.5</v>
      </c>
      <c r="K244" s="184" t="s">
        <v>467</v>
      </c>
    </row>
    <row r="245" spans="2:11" x14ac:dyDescent="0.25">
      <c r="B245" s="188">
        <f t="shared" si="6"/>
        <v>6</v>
      </c>
      <c r="C245" s="186" t="s">
        <v>44</v>
      </c>
      <c r="D245" s="184" t="s">
        <v>207</v>
      </c>
      <c r="E245" s="186">
        <v>63</v>
      </c>
      <c r="F245" s="186">
        <v>89</v>
      </c>
      <c r="G245" s="187" t="s">
        <v>466</v>
      </c>
      <c r="H245" s="187">
        <v>3.5</v>
      </c>
      <c r="I245" s="184">
        <v>1</v>
      </c>
      <c r="J245" s="184">
        <v>4.5</v>
      </c>
      <c r="K245" s="184" t="s">
        <v>467</v>
      </c>
    </row>
    <row r="246" spans="2:11" x14ac:dyDescent="0.25">
      <c r="B246" s="188">
        <f t="shared" si="6"/>
        <v>7</v>
      </c>
      <c r="C246" s="186" t="s">
        <v>32</v>
      </c>
      <c r="D246" s="184" t="s">
        <v>53</v>
      </c>
      <c r="E246" s="186">
        <v>63</v>
      </c>
      <c r="F246" s="186">
        <v>43</v>
      </c>
      <c r="G246" s="187" t="s">
        <v>466</v>
      </c>
      <c r="H246" s="187">
        <v>3.5</v>
      </c>
      <c r="I246" s="184">
        <v>1</v>
      </c>
      <c r="J246" s="184">
        <v>4.5</v>
      </c>
      <c r="K246" s="184" t="s">
        <v>467</v>
      </c>
    </row>
    <row r="247" spans="2:11" x14ac:dyDescent="0.25">
      <c r="B247" s="188">
        <f t="shared" si="6"/>
        <v>8</v>
      </c>
      <c r="C247" s="186" t="s">
        <v>87</v>
      </c>
      <c r="D247" s="184" t="s">
        <v>209</v>
      </c>
      <c r="E247" s="186">
        <v>63</v>
      </c>
      <c r="F247" s="186">
        <v>200</v>
      </c>
      <c r="G247" s="187" t="s">
        <v>466</v>
      </c>
      <c r="H247" s="187">
        <v>3.5</v>
      </c>
      <c r="I247" s="184">
        <v>1</v>
      </c>
      <c r="J247" s="184">
        <v>4.5</v>
      </c>
      <c r="K247" s="184" t="s">
        <v>467</v>
      </c>
    </row>
    <row r="248" spans="2:11" x14ac:dyDescent="0.25">
      <c r="B248" s="188">
        <f t="shared" si="6"/>
        <v>9</v>
      </c>
      <c r="C248" s="186" t="s">
        <v>85</v>
      </c>
      <c r="D248" s="184" t="s">
        <v>210</v>
      </c>
      <c r="E248" s="186">
        <v>63</v>
      </c>
      <c r="F248" s="186">
        <v>50</v>
      </c>
      <c r="G248" s="187" t="s">
        <v>466</v>
      </c>
      <c r="H248" s="187">
        <v>3.5</v>
      </c>
      <c r="I248" s="184">
        <v>1</v>
      </c>
      <c r="J248" s="184">
        <v>4.5</v>
      </c>
      <c r="K248" s="184" t="s">
        <v>467</v>
      </c>
    </row>
    <row r="249" spans="2:11" x14ac:dyDescent="0.25">
      <c r="B249" s="188">
        <f t="shared" si="6"/>
        <v>10</v>
      </c>
      <c r="C249" s="186" t="s">
        <v>107</v>
      </c>
      <c r="D249" s="184" t="s">
        <v>211</v>
      </c>
      <c r="E249" s="186">
        <v>63</v>
      </c>
      <c r="F249" s="186">
        <v>50</v>
      </c>
      <c r="G249" s="187" t="s">
        <v>466</v>
      </c>
      <c r="H249" s="187">
        <v>3.5</v>
      </c>
      <c r="I249" s="184">
        <v>1</v>
      </c>
      <c r="J249" s="184">
        <v>4.5</v>
      </c>
      <c r="K249" s="184" t="s">
        <v>467</v>
      </c>
    </row>
    <row r="250" spans="2:11" x14ac:dyDescent="0.25">
      <c r="B250" s="188">
        <f t="shared" si="6"/>
        <v>11</v>
      </c>
      <c r="C250" s="186" t="s">
        <v>64</v>
      </c>
      <c r="D250" s="184" t="s">
        <v>212</v>
      </c>
      <c r="E250" s="186">
        <v>63</v>
      </c>
      <c r="F250" s="186">
        <v>37</v>
      </c>
      <c r="G250" s="187" t="s">
        <v>466</v>
      </c>
      <c r="H250" s="187">
        <v>3.5</v>
      </c>
      <c r="I250" s="184">
        <v>1</v>
      </c>
      <c r="J250" s="184">
        <v>4.5</v>
      </c>
      <c r="K250" s="184" t="s">
        <v>467</v>
      </c>
    </row>
    <row r="251" spans="2:11" x14ac:dyDescent="0.25">
      <c r="B251" s="188">
        <f t="shared" si="6"/>
        <v>12</v>
      </c>
      <c r="C251" s="186" t="s">
        <v>64</v>
      </c>
      <c r="D251" s="184" t="s">
        <v>213</v>
      </c>
      <c r="E251" s="186">
        <v>63</v>
      </c>
      <c r="F251" s="186">
        <v>20</v>
      </c>
      <c r="G251" s="187" t="s">
        <v>466</v>
      </c>
      <c r="H251" s="187">
        <v>3.5</v>
      </c>
      <c r="I251" s="184">
        <v>1</v>
      </c>
      <c r="J251" s="184">
        <v>4.5</v>
      </c>
      <c r="K251" s="184" t="s">
        <v>467</v>
      </c>
    </row>
    <row r="252" spans="2:11" x14ac:dyDescent="0.25">
      <c r="B252" s="188">
        <f t="shared" si="6"/>
        <v>13</v>
      </c>
      <c r="C252" s="186" t="s">
        <v>213</v>
      </c>
      <c r="D252" s="184" t="s">
        <v>214</v>
      </c>
      <c r="E252" s="186">
        <v>63</v>
      </c>
      <c r="F252" s="186">
        <v>28</v>
      </c>
      <c r="G252" s="187" t="s">
        <v>466</v>
      </c>
      <c r="H252" s="187">
        <v>3.5</v>
      </c>
      <c r="I252" s="184">
        <v>1</v>
      </c>
      <c r="J252" s="184">
        <v>4.5</v>
      </c>
      <c r="K252" s="184" t="s">
        <v>467</v>
      </c>
    </row>
    <row r="253" spans="2:11" x14ac:dyDescent="0.25">
      <c r="B253" s="188">
        <f t="shared" si="6"/>
        <v>14</v>
      </c>
      <c r="C253" s="186" t="s">
        <v>215</v>
      </c>
      <c r="D253" s="184" t="s">
        <v>216</v>
      </c>
      <c r="E253" s="186">
        <v>63</v>
      </c>
      <c r="F253" s="186">
        <v>30</v>
      </c>
      <c r="G253" s="187" t="s">
        <v>466</v>
      </c>
      <c r="H253" s="187">
        <v>3.5</v>
      </c>
      <c r="I253" s="184">
        <v>1</v>
      </c>
      <c r="J253" s="184">
        <v>4.5</v>
      </c>
      <c r="K253" s="184" t="s">
        <v>467</v>
      </c>
    </row>
    <row r="254" spans="2:11" x14ac:dyDescent="0.25">
      <c r="B254" s="188">
        <f t="shared" si="6"/>
        <v>15</v>
      </c>
      <c r="C254" s="186" t="s">
        <v>33</v>
      </c>
      <c r="D254" s="184" t="s">
        <v>217</v>
      </c>
      <c r="E254" s="186">
        <v>125</v>
      </c>
      <c r="F254" s="186">
        <v>48</v>
      </c>
      <c r="G254" s="187" t="s">
        <v>466</v>
      </c>
      <c r="H254" s="187">
        <v>3.5</v>
      </c>
      <c r="I254" s="184">
        <v>1</v>
      </c>
      <c r="J254" s="184">
        <v>4.5</v>
      </c>
      <c r="K254" s="184" t="s">
        <v>467</v>
      </c>
    </row>
    <row r="255" spans="2:11" x14ac:dyDescent="0.25">
      <c r="B255" s="188">
        <f t="shared" si="6"/>
        <v>16</v>
      </c>
      <c r="C255" s="186" t="s">
        <v>202</v>
      </c>
      <c r="D255" s="184" t="s">
        <v>218</v>
      </c>
      <c r="E255" s="186">
        <v>63</v>
      </c>
      <c r="F255" s="186">
        <v>29</v>
      </c>
      <c r="G255" s="187" t="s">
        <v>466</v>
      </c>
      <c r="H255" s="187">
        <v>3.5</v>
      </c>
      <c r="I255" s="184">
        <v>1</v>
      </c>
      <c r="J255" s="184">
        <v>4.5</v>
      </c>
      <c r="K255" s="184" t="s">
        <v>467</v>
      </c>
    </row>
    <row r="256" spans="2:11" x14ac:dyDescent="0.25">
      <c r="B256" s="188">
        <f t="shared" si="6"/>
        <v>17</v>
      </c>
      <c r="C256" s="186" t="s">
        <v>218</v>
      </c>
      <c r="D256" s="184" t="s">
        <v>219</v>
      </c>
      <c r="E256" s="186">
        <v>63</v>
      </c>
      <c r="F256" s="186">
        <v>22</v>
      </c>
      <c r="G256" s="187" t="s">
        <v>466</v>
      </c>
      <c r="H256" s="187">
        <v>3.5</v>
      </c>
      <c r="I256" s="184">
        <v>1</v>
      </c>
      <c r="J256" s="184">
        <v>4.5</v>
      </c>
      <c r="K256" s="184" t="s">
        <v>467</v>
      </c>
    </row>
    <row r="257" spans="2:11" x14ac:dyDescent="0.25">
      <c r="B257" s="188">
        <f t="shared" si="6"/>
        <v>18</v>
      </c>
      <c r="C257" s="186" t="s">
        <v>218</v>
      </c>
      <c r="D257" s="184" t="s">
        <v>220</v>
      </c>
      <c r="E257" s="186">
        <v>63</v>
      </c>
      <c r="F257" s="186">
        <v>22</v>
      </c>
      <c r="G257" s="187" t="s">
        <v>466</v>
      </c>
      <c r="H257" s="187">
        <v>3.5</v>
      </c>
      <c r="I257" s="184">
        <v>1</v>
      </c>
      <c r="J257" s="184">
        <v>4.5</v>
      </c>
      <c r="K257" s="184" t="s">
        <v>467</v>
      </c>
    </row>
    <row r="258" spans="2:11" x14ac:dyDescent="0.25">
      <c r="B258" s="188">
        <f t="shared" si="6"/>
        <v>19</v>
      </c>
      <c r="C258" s="186" t="s">
        <v>221</v>
      </c>
      <c r="D258" s="184" t="s">
        <v>222</v>
      </c>
      <c r="E258" s="186">
        <v>63</v>
      </c>
      <c r="F258" s="186">
        <v>119</v>
      </c>
      <c r="G258" s="187" t="s">
        <v>466</v>
      </c>
      <c r="H258" s="187">
        <v>3.5</v>
      </c>
      <c r="I258" s="184">
        <v>1</v>
      </c>
      <c r="J258" s="184">
        <v>4.5</v>
      </c>
      <c r="K258" s="184" t="s">
        <v>467</v>
      </c>
    </row>
    <row r="259" spans="2:11" x14ac:dyDescent="0.25">
      <c r="B259" s="188">
        <f t="shared" si="6"/>
        <v>20</v>
      </c>
      <c r="C259" s="186" t="s">
        <v>222</v>
      </c>
      <c r="D259" s="184" t="s">
        <v>190</v>
      </c>
      <c r="E259" s="186">
        <v>63</v>
      </c>
      <c r="F259" s="186">
        <v>72</v>
      </c>
      <c r="G259" s="187" t="s">
        <v>466</v>
      </c>
      <c r="H259" s="187">
        <v>3.5</v>
      </c>
      <c r="I259" s="184">
        <v>1</v>
      </c>
      <c r="J259" s="184">
        <v>4.5</v>
      </c>
      <c r="K259" s="184" t="s">
        <v>467</v>
      </c>
    </row>
    <row r="260" spans="2:11" x14ac:dyDescent="0.25">
      <c r="B260" s="188">
        <f t="shared" si="6"/>
        <v>21</v>
      </c>
      <c r="C260" s="186" t="s">
        <v>222</v>
      </c>
      <c r="D260" s="184" t="s">
        <v>223</v>
      </c>
      <c r="E260" s="186">
        <v>63</v>
      </c>
      <c r="F260" s="186">
        <v>198</v>
      </c>
      <c r="G260" s="187" t="s">
        <v>468</v>
      </c>
      <c r="H260" s="187">
        <v>3.5</v>
      </c>
      <c r="I260" s="184">
        <v>1</v>
      </c>
      <c r="J260" s="184">
        <v>4.5</v>
      </c>
      <c r="K260" s="184" t="s">
        <v>467</v>
      </c>
    </row>
    <row r="261" spans="2:11" ht="15.75" x14ac:dyDescent="0.25">
      <c r="B261" s="185" t="s">
        <v>460</v>
      </c>
      <c r="C261" s="185"/>
      <c r="D261" s="185"/>
      <c r="E261" s="185"/>
      <c r="F261" s="309" t="s">
        <v>461</v>
      </c>
      <c r="G261" s="309"/>
      <c r="H261" s="309"/>
      <c r="I261" s="184"/>
      <c r="J261" s="184" t="s">
        <v>462</v>
      </c>
      <c r="K261" s="184"/>
    </row>
    <row r="262" spans="2:11" ht="15.75" x14ac:dyDescent="0.25">
      <c r="B262" s="310" t="s">
        <v>463</v>
      </c>
      <c r="C262" s="310"/>
      <c r="D262" s="310"/>
      <c r="E262" s="310"/>
      <c r="F262" s="309" t="s">
        <v>463</v>
      </c>
      <c r="G262" s="309"/>
      <c r="H262" s="309"/>
      <c r="I262" s="309"/>
      <c r="J262" s="309" t="s">
        <v>463</v>
      </c>
      <c r="K262" s="309"/>
    </row>
    <row r="263" spans="2:11" ht="15.75" x14ac:dyDescent="0.25">
      <c r="B263" s="310" t="s">
        <v>464</v>
      </c>
      <c r="C263" s="310"/>
      <c r="D263" s="310"/>
      <c r="E263" s="310"/>
      <c r="F263" s="309" t="s">
        <v>464</v>
      </c>
      <c r="G263" s="309"/>
      <c r="H263" s="309"/>
      <c r="I263" s="309"/>
      <c r="J263" s="309" t="s">
        <v>464</v>
      </c>
      <c r="K263" s="309"/>
    </row>
    <row r="264" spans="2:11" ht="15.75" x14ac:dyDescent="0.25">
      <c r="B264" s="310" t="s">
        <v>465</v>
      </c>
      <c r="C264" s="310"/>
      <c r="D264" s="310"/>
      <c r="E264" s="310"/>
      <c r="F264" s="309" t="s">
        <v>465</v>
      </c>
      <c r="G264" s="309"/>
      <c r="H264" s="309"/>
      <c r="I264" s="309"/>
      <c r="J264" s="309" t="s">
        <v>465</v>
      </c>
      <c r="K264" s="309"/>
    </row>
  </sheetData>
  <mergeCells count="154">
    <mergeCell ref="B264:E264"/>
    <mergeCell ref="F264:I264"/>
    <mergeCell ref="J264:K264"/>
    <mergeCell ref="F261:H261"/>
    <mergeCell ref="B262:E262"/>
    <mergeCell ref="F262:I262"/>
    <mergeCell ref="J262:K262"/>
    <mergeCell ref="B263:E263"/>
    <mergeCell ref="F263:I263"/>
    <mergeCell ref="J263:K263"/>
    <mergeCell ref="B236:C236"/>
    <mergeCell ref="D236:K236"/>
    <mergeCell ref="B237:C237"/>
    <mergeCell ref="D237:K237"/>
    <mergeCell ref="B238:C238"/>
    <mergeCell ref="D238:I238"/>
    <mergeCell ref="B233:C233"/>
    <mergeCell ref="D233:K233"/>
    <mergeCell ref="B234:C234"/>
    <mergeCell ref="D234:K234"/>
    <mergeCell ref="B235:C235"/>
    <mergeCell ref="D235:K235"/>
    <mergeCell ref="B230:E230"/>
    <mergeCell ref="F230:I230"/>
    <mergeCell ref="J230:K230"/>
    <mergeCell ref="B231:E231"/>
    <mergeCell ref="F231:I231"/>
    <mergeCell ref="J231:K231"/>
    <mergeCell ref="B205:C205"/>
    <mergeCell ref="D205:I205"/>
    <mergeCell ref="F228:H228"/>
    <mergeCell ref="B229:E229"/>
    <mergeCell ref="F229:I229"/>
    <mergeCell ref="J229:K229"/>
    <mergeCell ref="B202:C202"/>
    <mergeCell ref="D202:K202"/>
    <mergeCell ref="B203:C203"/>
    <mergeCell ref="D203:K203"/>
    <mergeCell ref="B204:C204"/>
    <mergeCell ref="D204:K204"/>
    <mergeCell ref="B198:E198"/>
    <mergeCell ref="F198:I198"/>
    <mergeCell ref="J198:K198"/>
    <mergeCell ref="B200:C200"/>
    <mergeCell ref="D200:K200"/>
    <mergeCell ref="B201:C201"/>
    <mergeCell ref="D201:K201"/>
    <mergeCell ref="F195:H195"/>
    <mergeCell ref="B196:E196"/>
    <mergeCell ref="F196:I196"/>
    <mergeCell ref="J196:K196"/>
    <mergeCell ref="B197:E197"/>
    <mergeCell ref="F197:I197"/>
    <mergeCell ref="J197:K197"/>
    <mergeCell ref="B162:C162"/>
    <mergeCell ref="D162:K162"/>
    <mergeCell ref="B163:C163"/>
    <mergeCell ref="D163:K163"/>
    <mergeCell ref="B164:C164"/>
    <mergeCell ref="D164:I164"/>
    <mergeCell ref="B159:C159"/>
    <mergeCell ref="D159:K159"/>
    <mergeCell ref="B160:C160"/>
    <mergeCell ref="D160:K160"/>
    <mergeCell ref="B161:C161"/>
    <mergeCell ref="D161:K161"/>
    <mergeCell ref="B156:E156"/>
    <mergeCell ref="F156:I156"/>
    <mergeCell ref="J156:K156"/>
    <mergeCell ref="B157:E157"/>
    <mergeCell ref="F157:I157"/>
    <mergeCell ref="J157:K157"/>
    <mergeCell ref="B120:C120"/>
    <mergeCell ref="D120:I120"/>
    <mergeCell ref="F154:H154"/>
    <mergeCell ref="B155:E155"/>
    <mergeCell ref="F155:I155"/>
    <mergeCell ref="J155:K155"/>
    <mergeCell ref="B117:C117"/>
    <mergeCell ref="D117:K117"/>
    <mergeCell ref="B118:C118"/>
    <mergeCell ref="D118:K118"/>
    <mergeCell ref="B119:C119"/>
    <mergeCell ref="D119:K119"/>
    <mergeCell ref="B113:E113"/>
    <mergeCell ref="F113:I113"/>
    <mergeCell ref="J113:K113"/>
    <mergeCell ref="B115:C115"/>
    <mergeCell ref="D115:K115"/>
    <mergeCell ref="B116:C116"/>
    <mergeCell ref="D116:K116"/>
    <mergeCell ref="F110:H110"/>
    <mergeCell ref="B111:E111"/>
    <mergeCell ref="F111:I111"/>
    <mergeCell ref="J111:K111"/>
    <mergeCell ref="B112:E112"/>
    <mergeCell ref="F112:I112"/>
    <mergeCell ref="J112:K112"/>
    <mergeCell ref="B84:C84"/>
    <mergeCell ref="D84:K84"/>
    <mergeCell ref="B85:C85"/>
    <mergeCell ref="D85:K85"/>
    <mergeCell ref="B86:C86"/>
    <mergeCell ref="D86:I86"/>
    <mergeCell ref="B81:C81"/>
    <mergeCell ref="D81:K81"/>
    <mergeCell ref="B82:C82"/>
    <mergeCell ref="D82:K82"/>
    <mergeCell ref="B83:C83"/>
    <mergeCell ref="D83:K83"/>
    <mergeCell ref="B78:E78"/>
    <mergeCell ref="F78:I78"/>
    <mergeCell ref="J78:K78"/>
    <mergeCell ref="B79:E79"/>
    <mergeCell ref="F79:I79"/>
    <mergeCell ref="J79:K79"/>
    <mergeCell ref="B41:C41"/>
    <mergeCell ref="D41:I41"/>
    <mergeCell ref="F76:H76"/>
    <mergeCell ref="B77:E77"/>
    <mergeCell ref="F77:I77"/>
    <mergeCell ref="J77:K77"/>
    <mergeCell ref="B38:C38"/>
    <mergeCell ref="D38:K38"/>
    <mergeCell ref="B39:C39"/>
    <mergeCell ref="D39:K39"/>
    <mergeCell ref="B40:C40"/>
    <mergeCell ref="D40:K40"/>
    <mergeCell ref="B33:E33"/>
    <mergeCell ref="F33:I33"/>
    <mergeCell ref="J33:K33"/>
    <mergeCell ref="B36:C36"/>
    <mergeCell ref="D36:K36"/>
    <mergeCell ref="B37:C37"/>
    <mergeCell ref="D37:K37"/>
    <mergeCell ref="B32:E32"/>
    <mergeCell ref="F32:I32"/>
    <mergeCell ref="J32:K32"/>
    <mergeCell ref="B6:C6"/>
    <mergeCell ref="D6:K6"/>
    <mergeCell ref="B7:C7"/>
    <mergeCell ref="D7:K7"/>
    <mergeCell ref="B8:C8"/>
    <mergeCell ref="D8:I8"/>
    <mergeCell ref="B3:C3"/>
    <mergeCell ref="D3:K3"/>
    <mergeCell ref="B4:C4"/>
    <mergeCell ref="D4:K4"/>
    <mergeCell ref="B5:C5"/>
    <mergeCell ref="D5:K5"/>
    <mergeCell ref="F30:H30"/>
    <mergeCell ref="B31:E31"/>
    <mergeCell ref="F31:I31"/>
    <mergeCell ref="J31:K31"/>
  </mergeCells>
  <pageMargins left="0.70866141732283472" right="0.31496062992125984" top="0.39370078740157483" bottom="0.19685039370078741"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0"/>
  <sheetViews>
    <sheetView topLeftCell="N96" workbookViewId="0">
      <selection activeCell="AE153" sqref="AE153"/>
    </sheetView>
  </sheetViews>
  <sheetFormatPr defaultRowHeight="15" x14ac:dyDescent="0.25"/>
  <cols>
    <col min="1" max="1" width="16.7109375" style="11" customWidth="1"/>
    <col min="2" max="2" width="13.140625" style="11" customWidth="1"/>
    <col min="3" max="3" width="15.140625" style="11" customWidth="1"/>
    <col min="4" max="4" width="10.7109375" style="11" customWidth="1"/>
    <col min="5" max="5" width="13.140625" style="11" customWidth="1"/>
    <col min="6" max="6" width="28.5703125" style="11" customWidth="1"/>
    <col min="7" max="7" width="23.7109375" style="11" hidden="1" customWidth="1"/>
    <col min="8" max="10" width="0" style="11" hidden="1" customWidth="1"/>
    <col min="11" max="11" width="24.28515625" style="11" customWidth="1"/>
    <col min="12" max="12" width="17" style="11" customWidth="1"/>
    <col min="13" max="13" width="15.7109375" style="11" customWidth="1"/>
    <col min="14" max="14" width="11.85546875" style="11" customWidth="1"/>
    <col min="15" max="16" width="13.42578125" style="11" customWidth="1"/>
    <col min="17" max="25" width="9.140625" style="11"/>
    <col min="26" max="26" width="14" style="11" customWidth="1"/>
    <col min="27" max="30" width="9.140625" style="11"/>
    <col min="31" max="31" width="11.140625" style="11" customWidth="1"/>
    <col min="32" max="16384" width="9.140625" style="11"/>
  </cols>
  <sheetData>
    <row r="1" spans="1:16" ht="15.75" x14ac:dyDescent="0.25">
      <c r="A1" s="189" t="s">
        <v>7</v>
      </c>
      <c r="B1" s="190" t="s">
        <v>469</v>
      </c>
      <c r="C1" s="191"/>
      <c r="D1" s="191"/>
      <c r="E1" s="191"/>
      <c r="F1" s="191"/>
      <c r="G1" s="191"/>
      <c r="H1" s="191"/>
      <c r="I1" s="191"/>
      <c r="J1" s="191"/>
      <c r="K1" s="191"/>
      <c r="L1" s="191"/>
      <c r="M1" s="191"/>
      <c r="N1" s="191"/>
      <c r="O1" s="192"/>
      <c r="P1" s="229"/>
    </row>
    <row r="2" spans="1:16" ht="15.75" x14ac:dyDescent="0.25">
      <c r="A2" s="189" t="s">
        <v>280</v>
      </c>
      <c r="B2" s="190" t="s">
        <v>470</v>
      </c>
      <c r="C2" s="191"/>
      <c r="D2" s="191"/>
      <c r="E2" s="191"/>
      <c r="F2" s="191"/>
      <c r="G2" s="191"/>
      <c r="H2" s="191"/>
      <c r="I2" s="191"/>
      <c r="J2" s="191"/>
      <c r="K2" s="191"/>
      <c r="L2" s="191"/>
      <c r="M2" s="191"/>
      <c r="N2" s="191"/>
      <c r="O2" s="192"/>
      <c r="P2" s="229"/>
    </row>
    <row r="3" spans="1:16" ht="15.75" x14ac:dyDescent="0.25">
      <c r="A3" s="193" t="s">
        <v>471</v>
      </c>
      <c r="B3" s="190"/>
      <c r="C3" s="191"/>
      <c r="D3" s="191"/>
      <c r="E3" s="191"/>
      <c r="F3" s="191"/>
      <c r="G3" s="191"/>
      <c r="H3" s="191"/>
      <c r="I3" s="191"/>
      <c r="J3" s="191"/>
      <c r="K3" s="191"/>
      <c r="L3" s="191"/>
      <c r="M3" s="191"/>
      <c r="N3" s="191"/>
      <c r="O3" s="194"/>
      <c r="P3" s="230"/>
    </row>
    <row r="4" spans="1:16" ht="39" customHeight="1" x14ac:dyDescent="0.25">
      <c r="A4" s="195" t="s">
        <v>472</v>
      </c>
      <c r="B4" s="311"/>
      <c r="C4" s="312"/>
      <c r="D4" s="312"/>
      <c r="E4" s="312"/>
      <c r="F4" s="191"/>
      <c r="G4" s="191"/>
      <c r="H4" s="191"/>
      <c r="I4" s="191"/>
      <c r="J4" s="191"/>
      <c r="K4" s="191"/>
      <c r="L4" s="191"/>
      <c r="M4" s="191"/>
      <c r="N4" s="191"/>
      <c r="O4" s="194"/>
      <c r="P4" s="230"/>
    </row>
    <row r="5" spans="1:16" ht="47.25" x14ac:dyDescent="0.25">
      <c r="A5" s="196" t="s">
        <v>450</v>
      </c>
      <c r="B5" s="197" t="s">
        <v>473</v>
      </c>
      <c r="C5" s="196" t="s">
        <v>474</v>
      </c>
      <c r="D5" s="197" t="s">
        <v>475</v>
      </c>
      <c r="E5" s="197" t="s">
        <v>476</v>
      </c>
      <c r="F5" s="197" t="s">
        <v>477</v>
      </c>
      <c r="G5" s="197" t="s">
        <v>478</v>
      </c>
      <c r="H5" s="197" t="s">
        <v>479</v>
      </c>
      <c r="I5" s="197" t="s">
        <v>480</v>
      </c>
      <c r="J5" s="197" t="s">
        <v>481</v>
      </c>
      <c r="K5" s="197" t="s">
        <v>482</v>
      </c>
      <c r="L5" s="197" t="s">
        <v>483</v>
      </c>
      <c r="M5" s="197" t="s">
        <v>484</v>
      </c>
      <c r="N5" s="197" t="s">
        <v>485</v>
      </c>
      <c r="O5" s="197" t="s">
        <v>274</v>
      </c>
      <c r="P5" s="231"/>
    </row>
    <row r="6" spans="1:16" x14ac:dyDescent="0.25">
      <c r="A6" s="184">
        <v>1</v>
      </c>
      <c r="B6" s="184">
        <v>181</v>
      </c>
      <c r="C6" s="184">
        <v>182</v>
      </c>
      <c r="D6" s="184">
        <v>63</v>
      </c>
      <c r="E6" s="184">
        <v>5</v>
      </c>
      <c r="F6" s="184" t="s">
        <v>486</v>
      </c>
      <c r="G6" s="184"/>
      <c r="H6" s="184"/>
      <c r="I6" s="184"/>
      <c r="J6" s="184"/>
      <c r="K6" s="221">
        <v>512194539392</v>
      </c>
      <c r="L6" s="184">
        <v>9517662538</v>
      </c>
      <c r="M6" s="184"/>
      <c r="N6" s="184"/>
      <c r="O6" s="184"/>
      <c r="P6" s="232"/>
    </row>
    <row r="7" spans="1:16" x14ac:dyDescent="0.25">
      <c r="A7" s="184">
        <f>1+A6</f>
        <v>2</v>
      </c>
      <c r="B7" s="184">
        <v>181</v>
      </c>
      <c r="C7" s="184">
        <v>182</v>
      </c>
      <c r="D7" s="184">
        <v>63</v>
      </c>
      <c r="E7" s="184">
        <v>5</v>
      </c>
      <c r="F7" s="184" t="s">
        <v>487</v>
      </c>
      <c r="G7" s="184"/>
      <c r="H7" s="184"/>
      <c r="I7" s="184"/>
      <c r="J7" s="184"/>
      <c r="K7" s="221">
        <v>215637534321</v>
      </c>
      <c r="L7" s="184">
        <v>9721827265</v>
      </c>
      <c r="M7" s="184"/>
      <c r="N7" s="184"/>
      <c r="O7" s="184"/>
      <c r="P7" s="232"/>
    </row>
    <row r="8" spans="1:16" x14ac:dyDescent="0.25">
      <c r="A8" s="184">
        <f t="shared" ref="A8:A71" si="0">1+A7</f>
        <v>3</v>
      </c>
      <c r="B8" s="184">
        <v>181</v>
      </c>
      <c r="C8" s="184">
        <v>182</v>
      </c>
      <c r="D8" s="184">
        <v>63</v>
      </c>
      <c r="E8" s="184">
        <v>7</v>
      </c>
      <c r="F8" s="184" t="s">
        <v>488</v>
      </c>
      <c r="G8" s="184"/>
      <c r="H8" s="184"/>
      <c r="I8" s="184"/>
      <c r="J8" s="184"/>
      <c r="K8" s="221">
        <v>722562434070</v>
      </c>
      <c r="L8" s="184"/>
      <c r="M8" s="184"/>
      <c r="N8" s="184"/>
      <c r="O8" s="184"/>
      <c r="P8" s="232"/>
    </row>
    <row r="9" spans="1:16" x14ac:dyDescent="0.25">
      <c r="A9" s="184">
        <f t="shared" si="0"/>
        <v>4</v>
      </c>
      <c r="B9" s="184">
        <v>181</v>
      </c>
      <c r="C9" s="184">
        <v>182</v>
      </c>
      <c r="D9" s="184">
        <v>63</v>
      </c>
      <c r="E9" s="184">
        <v>5</v>
      </c>
      <c r="F9" s="184" t="s">
        <v>489</v>
      </c>
      <c r="G9" s="184"/>
      <c r="H9" s="184"/>
      <c r="I9" s="184"/>
      <c r="J9" s="184"/>
      <c r="K9" s="221">
        <v>376324579418</v>
      </c>
      <c r="L9" s="184">
        <v>9723221376</v>
      </c>
      <c r="M9" s="184"/>
      <c r="N9" s="184"/>
      <c r="O9" s="184"/>
      <c r="P9" s="232"/>
    </row>
    <row r="10" spans="1:16" x14ac:dyDescent="0.25">
      <c r="A10" s="184">
        <f t="shared" si="0"/>
        <v>5</v>
      </c>
      <c r="B10" s="184">
        <v>181</v>
      </c>
      <c r="C10" s="184">
        <v>182</v>
      </c>
      <c r="D10" s="184">
        <v>63</v>
      </c>
      <c r="E10" s="184">
        <v>4</v>
      </c>
      <c r="F10" s="184" t="s">
        <v>490</v>
      </c>
      <c r="G10" s="184"/>
      <c r="H10" s="184"/>
      <c r="I10" s="184"/>
      <c r="J10" s="184"/>
      <c r="K10" s="221">
        <v>573813435967</v>
      </c>
      <c r="L10" s="184">
        <v>9140458591</v>
      </c>
      <c r="M10" s="184"/>
      <c r="N10" s="184"/>
      <c r="O10" s="184"/>
      <c r="P10" s="232"/>
    </row>
    <row r="11" spans="1:16" x14ac:dyDescent="0.25">
      <c r="A11" s="184">
        <f t="shared" si="0"/>
        <v>6</v>
      </c>
      <c r="B11" s="184">
        <v>181</v>
      </c>
      <c r="C11" s="184">
        <v>182</v>
      </c>
      <c r="D11" s="184">
        <v>63</v>
      </c>
      <c r="E11" s="184">
        <v>4</v>
      </c>
      <c r="F11" s="184" t="s">
        <v>491</v>
      </c>
      <c r="G11" s="184"/>
      <c r="H11" s="184"/>
      <c r="I11" s="184"/>
      <c r="J11" s="184"/>
      <c r="K11" s="221">
        <v>655510514513</v>
      </c>
      <c r="L11" s="184">
        <v>7309992101</v>
      </c>
      <c r="M11" s="184"/>
      <c r="N11" s="184"/>
      <c r="O11" s="184"/>
      <c r="P11" s="232"/>
    </row>
    <row r="12" spans="1:16" x14ac:dyDescent="0.25">
      <c r="A12" s="184">
        <f t="shared" si="0"/>
        <v>7</v>
      </c>
      <c r="B12" s="184">
        <v>181</v>
      </c>
      <c r="C12" s="184">
        <v>183</v>
      </c>
      <c r="D12" s="184">
        <v>63</v>
      </c>
      <c r="E12" s="184">
        <v>5</v>
      </c>
      <c r="F12" s="184" t="s">
        <v>492</v>
      </c>
      <c r="G12" s="184"/>
      <c r="H12" s="184"/>
      <c r="I12" s="184"/>
      <c r="J12" s="184"/>
      <c r="K12" s="221">
        <v>475420719380</v>
      </c>
      <c r="L12" s="184"/>
      <c r="M12" s="184"/>
      <c r="N12" s="184"/>
      <c r="O12" s="184"/>
      <c r="P12" s="232"/>
    </row>
    <row r="13" spans="1:16" x14ac:dyDescent="0.25">
      <c r="A13" s="184">
        <f t="shared" si="0"/>
        <v>8</v>
      </c>
      <c r="B13" s="184">
        <v>181</v>
      </c>
      <c r="C13" s="184">
        <v>183</v>
      </c>
      <c r="D13" s="184">
        <v>63</v>
      </c>
      <c r="E13" s="184">
        <v>3</v>
      </c>
      <c r="F13" s="184" t="s">
        <v>493</v>
      </c>
      <c r="G13" s="184"/>
      <c r="H13" s="184"/>
      <c r="I13" s="184"/>
      <c r="J13" s="184"/>
      <c r="K13" s="221">
        <v>866132462382</v>
      </c>
      <c r="L13" s="184">
        <v>8303646359</v>
      </c>
      <c r="M13" s="184"/>
      <c r="N13" s="184"/>
      <c r="O13" s="184"/>
      <c r="P13" s="232"/>
    </row>
    <row r="14" spans="1:16" x14ac:dyDescent="0.25">
      <c r="A14" s="184">
        <f t="shared" si="0"/>
        <v>9</v>
      </c>
      <c r="B14" s="184">
        <v>181</v>
      </c>
      <c r="C14" s="184">
        <v>183</v>
      </c>
      <c r="D14" s="184">
        <v>63</v>
      </c>
      <c r="E14" s="184">
        <v>3</v>
      </c>
      <c r="F14" s="184" t="s">
        <v>494</v>
      </c>
      <c r="G14" s="184"/>
      <c r="H14" s="184"/>
      <c r="I14" s="184"/>
      <c r="J14" s="184"/>
      <c r="K14" s="221">
        <v>801190083487</v>
      </c>
      <c r="L14" s="184">
        <v>8052082251</v>
      </c>
      <c r="M14" s="184"/>
      <c r="N14" s="184"/>
      <c r="O14" s="184"/>
      <c r="P14" s="232"/>
    </row>
    <row r="15" spans="1:16" x14ac:dyDescent="0.25">
      <c r="A15" s="184">
        <f t="shared" si="0"/>
        <v>10</v>
      </c>
      <c r="B15" s="184">
        <v>181</v>
      </c>
      <c r="C15" s="184">
        <v>183</v>
      </c>
      <c r="D15" s="184">
        <v>63</v>
      </c>
      <c r="E15" s="184">
        <v>3</v>
      </c>
      <c r="F15" s="184" t="s">
        <v>495</v>
      </c>
      <c r="G15" s="184"/>
      <c r="H15" s="184"/>
      <c r="I15" s="184"/>
      <c r="J15" s="184"/>
      <c r="K15" s="221">
        <v>305916013097</v>
      </c>
      <c r="L15" s="184">
        <v>9795325022</v>
      </c>
      <c r="M15" s="184"/>
      <c r="N15" s="184"/>
      <c r="O15" s="184"/>
      <c r="P15" s="232"/>
    </row>
    <row r="16" spans="1:16" x14ac:dyDescent="0.25">
      <c r="A16" s="184">
        <f t="shared" si="0"/>
        <v>11</v>
      </c>
      <c r="B16" s="184">
        <v>181</v>
      </c>
      <c r="C16" s="184">
        <v>183</v>
      </c>
      <c r="D16" s="184">
        <v>63</v>
      </c>
      <c r="E16" s="184">
        <v>4</v>
      </c>
      <c r="F16" s="184" t="s">
        <v>496</v>
      </c>
      <c r="G16" s="184"/>
      <c r="H16" s="184"/>
      <c r="I16" s="184"/>
      <c r="J16" s="184"/>
      <c r="K16" s="221">
        <v>803029471728</v>
      </c>
      <c r="L16" s="184">
        <v>9960702918</v>
      </c>
      <c r="M16" s="184"/>
      <c r="N16" s="184"/>
      <c r="O16" s="184"/>
      <c r="P16" s="232"/>
    </row>
    <row r="17" spans="1:16" x14ac:dyDescent="0.25">
      <c r="A17" s="184">
        <f t="shared" si="0"/>
        <v>12</v>
      </c>
      <c r="B17" s="184">
        <v>181</v>
      </c>
      <c r="C17" s="184">
        <v>183</v>
      </c>
      <c r="D17" s="184">
        <v>63</v>
      </c>
      <c r="E17" s="184">
        <v>4</v>
      </c>
      <c r="F17" s="184" t="s">
        <v>497</v>
      </c>
      <c r="G17" s="184"/>
      <c r="H17" s="184"/>
      <c r="I17" s="184"/>
      <c r="J17" s="184"/>
      <c r="K17" s="221">
        <v>831257324276</v>
      </c>
      <c r="L17" s="184">
        <v>8376931887</v>
      </c>
      <c r="M17" s="184"/>
      <c r="N17" s="184"/>
      <c r="O17" s="184"/>
      <c r="P17" s="232"/>
    </row>
    <row r="18" spans="1:16" x14ac:dyDescent="0.25">
      <c r="A18" s="184">
        <f t="shared" si="0"/>
        <v>13</v>
      </c>
      <c r="B18" s="184">
        <v>181</v>
      </c>
      <c r="C18" s="184">
        <v>183</v>
      </c>
      <c r="D18" s="184">
        <v>63</v>
      </c>
      <c r="E18" s="184">
        <v>5</v>
      </c>
      <c r="F18" s="184" t="s">
        <v>498</v>
      </c>
      <c r="G18" s="184"/>
      <c r="H18" s="184"/>
      <c r="I18" s="184"/>
      <c r="J18" s="184"/>
      <c r="K18" s="221">
        <v>678658180396</v>
      </c>
      <c r="L18" s="184">
        <v>8601681987</v>
      </c>
      <c r="M18" s="184"/>
      <c r="N18" s="184"/>
      <c r="O18" s="184"/>
      <c r="P18" s="232"/>
    </row>
    <row r="19" spans="1:16" x14ac:dyDescent="0.25">
      <c r="A19" s="184">
        <f t="shared" si="0"/>
        <v>14</v>
      </c>
      <c r="B19" s="184">
        <v>186</v>
      </c>
      <c r="C19" s="184">
        <v>185</v>
      </c>
      <c r="D19" s="184">
        <v>63</v>
      </c>
      <c r="E19" s="184">
        <v>5</v>
      </c>
      <c r="F19" s="184" t="s">
        <v>499</v>
      </c>
      <c r="G19" s="184"/>
      <c r="H19" s="184"/>
      <c r="I19" s="184"/>
      <c r="J19" s="184"/>
      <c r="K19" s="221">
        <v>466971612705</v>
      </c>
      <c r="L19" s="184"/>
      <c r="M19" s="184"/>
      <c r="N19" s="184"/>
      <c r="O19" s="184"/>
      <c r="P19" s="232"/>
    </row>
    <row r="20" spans="1:16" x14ac:dyDescent="0.25">
      <c r="A20" s="184">
        <f t="shared" si="0"/>
        <v>15</v>
      </c>
      <c r="B20" s="184">
        <v>186</v>
      </c>
      <c r="C20" s="184">
        <v>185</v>
      </c>
      <c r="D20" s="184">
        <v>63</v>
      </c>
      <c r="E20" s="184">
        <v>5</v>
      </c>
      <c r="F20" s="184" t="s">
        <v>500</v>
      </c>
      <c r="G20" s="184"/>
      <c r="H20" s="184"/>
      <c r="I20" s="184"/>
      <c r="J20" s="184"/>
      <c r="K20" s="221">
        <v>722089192262</v>
      </c>
      <c r="L20" s="184">
        <v>9919082079</v>
      </c>
      <c r="M20" s="184"/>
      <c r="N20" s="184"/>
      <c r="O20" s="184"/>
      <c r="P20" s="232"/>
    </row>
    <row r="21" spans="1:16" x14ac:dyDescent="0.25">
      <c r="A21" s="184">
        <f t="shared" si="0"/>
        <v>16</v>
      </c>
      <c r="B21" s="184">
        <v>186</v>
      </c>
      <c r="C21" s="184">
        <v>185</v>
      </c>
      <c r="D21" s="184">
        <v>63</v>
      </c>
      <c r="E21" s="184">
        <v>5</v>
      </c>
      <c r="F21" s="184" t="s">
        <v>501</v>
      </c>
      <c r="G21" s="184"/>
      <c r="H21" s="184"/>
      <c r="I21" s="184"/>
      <c r="J21" s="184"/>
      <c r="K21" s="221">
        <v>438723180718</v>
      </c>
      <c r="L21" s="184">
        <v>8576056741</v>
      </c>
      <c r="M21" s="184"/>
      <c r="N21" s="184"/>
      <c r="O21" s="184"/>
      <c r="P21" s="232"/>
    </row>
    <row r="22" spans="1:16" x14ac:dyDescent="0.25">
      <c r="A22" s="184">
        <f t="shared" si="0"/>
        <v>17</v>
      </c>
      <c r="B22" s="184">
        <v>179</v>
      </c>
      <c r="C22" s="184">
        <v>180</v>
      </c>
      <c r="D22" s="184">
        <v>75</v>
      </c>
      <c r="E22" s="184">
        <v>4</v>
      </c>
      <c r="F22" s="184" t="s">
        <v>502</v>
      </c>
      <c r="G22" s="184"/>
      <c r="H22" s="184"/>
      <c r="I22" s="184"/>
      <c r="J22" s="184"/>
      <c r="K22" s="221">
        <v>554430809227</v>
      </c>
      <c r="L22" s="184">
        <v>9667104163</v>
      </c>
      <c r="M22" s="184"/>
      <c r="N22" s="184"/>
      <c r="O22" s="184"/>
      <c r="P22" s="232"/>
    </row>
    <row r="23" spans="1:16" x14ac:dyDescent="0.25">
      <c r="A23" s="184">
        <f t="shared" si="0"/>
        <v>18</v>
      </c>
      <c r="B23" s="184">
        <v>179</v>
      </c>
      <c r="C23" s="184">
        <v>180</v>
      </c>
      <c r="D23" s="184">
        <v>75</v>
      </c>
      <c r="E23" s="184">
        <v>4</v>
      </c>
      <c r="F23" s="184" t="s">
        <v>498</v>
      </c>
      <c r="G23" s="184"/>
      <c r="H23" s="184"/>
      <c r="I23" s="184"/>
      <c r="J23" s="184"/>
      <c r="K23" s="221">
        <v>910636870878</v>
      </c>
      <c r="L23" s="184">
        <v>7991276303</v>
      </c>
      <c r="M23" s="184"/>
      <c r="N23" s="184"/>
      <c r="O23" s="184"/>
      <c r="P23" s="232"/>
    </row>
    <row r="24" spans="1:16" x14ac:dyDescent="0.25">
      <c r="A24" s="184">
        <f t="shared" si="0"/>
        <v>19</v>
      </c>
      <c r="B24" s="184">
        <v>179</v>
      </c>
      <c r="C24" s="184">
        <v>180</v>
      </c>
      <c r="D24" s="184">
        <v>75</v>
      </c>
      <c r="E24" s="184">
        <v>5</v>
      </c>
      <c r="F24" s="184" t="s">
        <v>503</v>
      </c>
      <c r="G24" s="184"/>
      <c r="H24" s="184"/>
      <c r="I24" s="184"/>
      <c r="J24" s="184"/>
      <c r="K24" s="221">
        <v>974138812760</v>
      </c>
      <c r="L24" s="184">
        <v>7800264136</v>
      </c>
      <c r="M24" s="184"/>
      <c r="N24" s="184"/>
      <c r="O24" s="184"/>
      <c r="P24" s="232"/>
    </row>
    <row r="25" spans="1:16" x14ac:dyDescent="0.25">
      <c r="A25" s="184">
        <f t="shared" si="0"/>
        <v>20</v>
      </c>
      <c r="B25" s="184">
        <v>187</v>
      </c>
      <c r="C25" s="184">
        <v>188</v>
      </c>
      <c r="D25" s="184">
        <v>63</v>
      </c>
      <c r="E25" s="184">
        <v>5</v>
      </c>
      <c r="F25" s="184" t="s">
        <v>504</v>
      </c>
      <c r="G25" s="184"/>
      <c r="H25" s="184"/>
      <c r="I25" s="184"/>
      <c r="J25" s="184"/>
      <c r="K25" s="221">
        <v>649477074044</v>
      </c>
      <c r="L25" s="184">
        <v>7398554061</v>
      </c>
      <c r="M25" s="184"/>
      <c r="N25" s="184"/>
      <c r="O25" s="184"/>
      <c r="P25" s="232"/>
    </row>
    <row r="26" spans="1:16" x14ac:dyDescent="0.25">
      <c r="A26" s="184">
        <f t="shared" si="0"/>
        <v>21</v>
      </c>
      <c r="B26" s="184">
        <v>187</v>
      </c>
      <c r="C26" s="184">
        <v>188</v>
      </c>
      <c r="D26" s="184">
        <v>63</v>
      </c>
      <c r="E26" s="184">
        <v>5</v>
      </c>
      <c r="F26" s="184" t="s">
        <v>505</v>
      </c>
      <c r="G26" s="184"/>
      <c r="H26" s="184"/>
      <c r="I26" s="184"/>
      <c r="J26" s="184"/>
      <c r="K26" s="221">
        <v>403482850692</v>
      </c>
      <c r="L26" s="184">
        <v>9988012190</v>
      </c>
      <c r="M26" s="184"/>
      <c r="N26" s="184"/>
      <c r="O26" s="184"/>
      <c r="P26" s="232"/>
    </row>
    <row r="27" spans="1:16" x14ac:dyDescent="0.25">
      <c r="A27" s="184">
        <f t="shared" si="0"/>
        <v>22</v>
      </c>
      <c r="B27" s="184">
        <v>187</v>
      </c>
      <c r="C27" s="184">
        <v>188</v>
      </c>
      <c r="D27" s="184">
        <v>63</v>
      </c>
      <c r="E27" s="184">
        <v>5</v>
      </c>
      <c r="F27" s="184" t="s">
        <v>506</v>
      </c>
      <c r="G27" s="184"/>
      <c r="H27" s="184"/>
      <c r="I27" s="184"/>
      <c r="J27" s="184"/>
      <c r="K27" s="221">
        <v>720926581719</v>
      </c>
      <c r="L27" s="184">
        <v>7347579286</v>
      </c>
      <c r="M27" s="184"/>
      <c r="N27" s="184"/>
      <c r="O27" s="184"/>
      <c r="P27" s="232"/>
    </row>
    <row r="28" spans="1:16" x14ac:dyDescent="0.25">
      <c r="A28" s="184">
        <f t="shared" si="0"/>
        <v>23</v>
      </c>
      <c r="B28" s="184">
        <v>187</v>
      </c>
      <c r="C28" s="184">
        <v>188</v>
      </c>
      <c r="D28" s="184">
        <v>63</v>
      </c>
      <c r="E28" s="184">
        <v>6</v>
      </c>
      <c r="F28" s="184" t="s">
        <v>507</v>
      </c>
      <c r="G28" s="184"/>
      <c r="H28" s="184"/>
      <c r="I28" s="184"/>
      <c r="J28" s="184"/>
      <c r="K28" s="221">
        <v>502639247456</v>
      </c>
      <c r="L28" s="184">
        <v>7408254459</v>
      </c>
      <c r="M28" s="184"/>
      <c r="N28" s="184"/>
      <c r="O28" s="184"/>
      <c r="P28" s="232"/>
    </row>
    <row r="29" spans="1:16" x14ac:dyDescent="0.25">
      <c r="A29" s="184">
        <f t="shared" si="0"/>
        <v>24</v>
      </c>
      <c r="B29" s="184">
        <v>187</v>
      </c>
      <c r="C29" s="184">
        <v>188</v>
      </c>
      <c r="D29" s="184">
        <v>63</v>
      </c>
      <c r="E29" s="184">
        <v>6</v>
      </c>
      <c r="F29" s="184" t="s">
        <v>508</v>
      </c>
      <c r="G29" s="184"/>
      <c r="H29" s="184"/>
      <c r="I29" s="184"/>
      <c r="J29" s="184"/>
      <c r="K29" s="221">
        <v>642756843673</v>
      </c>
      <c r="L29" s="184">
        <v>9838210958</v>
      </c>
      <c r="M29" s="184"/>
      <c r="N29" s="184"/>
      <c r="O29" s="184"/>
      <c r="P29" s="232"/>
    </row>
    <row r="30" spans="1:16" x14ac:dyDescent="0.25">
      <c r="A30" s="184">
        <f t="shared" si="0"/>
        <v>25</v>
      </c>
      <c r="B30" s="184">
        <v>191</v>
      </c>
      <c r="C30" s="184">
        <v>189</v>
      </c>
      <c r="D30" s="184">
        <v>75</v>
      </c>
      <c r="E30" s="184">
        <v>6</v>
      </c>
      <c r="F30" s="184" t="s">
        <v>509</v>
      </c>
      <c r="G30" s="184"/>
      <c r="H30" s="184"/>
      <c r="I30" s="184"/>
      <c r="J30" s="184"/>
      <c r="K30" s="221">
        <v>796450149169</v>
      </c>
      <c r="L30" s="184">
        <v>9984447289</v>
      </c>
      <c r="M30" s="184"/>
      <c r="N30" s="184"/>
      <c r="O30" s="184"/>
      <c r="P30" s="232"/>
    </row>
    <row r="31" spans="1:16" x14ac:dyDescent="0.25">
      <c r="A31" s="184">
        <f t="shared" si="0"/>
        <v>26</v>
      </c>
      <c r="B31" s="184">
        <v>191</v>
      </c>
      <c r="C31" s="184">
        <v>189</v>
      </c>
      <c r="D31" s="184">
        <v>75</v>
      </c>
      <c r="E31" s="184">
        <v>4</v>
      </c>
      <c r="F31" s="184" t="s">
        <v>510</v>
      </c>
      <c r="G31" s="184"/>
      <c r="H31" s="184"/>
      <c r="I31" s="184"/>
      <c r="J31" s="184"/>
      <c r="K31" s="221">
        <v>656474712276</v>
      </c>
      <c r="L31" s="184">
        <v>7233039045</v>
      </c>
      <c r="M31" s="184"/>
      <c r="N31" s="184"/>
      <c r="O31" s="184"/>
      <c r="P31" s="232"/>
    </row>
    <row r="32" spans="1:16" x14ac:dyDescent="0.25">
      <c r="A32" s="184">
        <f t="shared" si="0"/>
        <v>27</v>
      </c>
      <c r="B32" s="184">
        <v>191</v>
      </c>
      <c r="C32" s="184">
        <v>189</v>
      </c>
      <c r="D32" s="184">
        <v>75</v>
      </c>
      <c r="E32" s="184">
        <v>5</v>
      </c>
      <c r="F32" s="184" t="s">
        <v>511</v>
      </c>
      <c r="G32" s="184"/>
      <c r="H32" s="184"/>
      <c r="I32" s="184"/>
      <c r="J32" s="184"/>
      <c r="K32" s="221">
        <v>859800182715</v>
      </c>
      <c r="L32" s="184">
        <v>7678876562</v>
      </c>
      <c r="M32" s="184"/>
      <c r="N32" s="184"/>
      <c r="O32" s="184"/>
      <c r="P32" s="232"/>
    </row>
    <row r="33" spans="1:16" x14ac:dyDescent="0.25">
      <c r="A33" s="184">
        <f t="shared" si="0"/>
        <v>28</v>
      </c>
      <c r="B33" s="184">
        <v>191</v>
      </c>
      <c r="C33" s="184">
        <v>189</v>
      </c>
      <c r="D33" s="184">
        <v>75</v>
      </c>
      <c r="E33" s="184">
        <v>6</v>
      </c>
      <c r="F33" s="184" t="s">
        <v>512</v>
      </c>
      <c r="G33" s="184"/>
      <c r="H33" s="184"/>
      <c r="I33" s="184"/>
      <c r="J33" s="184"/>
      <c r="K33" s="221">
        <v>406927217740</v>
      </c>
      <c r="L33" s="184">
        <v>9914253618</v>
      </c>
      <c r="M33" s="184"/>
      <c r="N33" s="184"/>
      <c r="O33" s="184"/>
      <c r="P33" s="232"/>
    </row>
    <row r="34" spans="1:16" x14ac:dyDescent="0.25">
      <c r="A34" s="184">
        <f t="shared" si="0"/>
        <v>29</v>
      </c>
      <c r="B34" s="184">
        <v>197</v>
      </c>
      <c r="C34" s="184">
        <v>196</v>
      </c>
      <c r="D34" s="184">
        <v>63</v>
      </c>
      <c r="E34" s="184">
        <v>6</v>
      </c>
      <c r="F34" s="184" t="s">
        <v>513</v>
      </c>
      <c r="G34" s="184"/>
      <c r="H34" s="184"/>
      <c r="I34" s="184"/>
      <c r="J34" s="184"/>
      <c r="K34" s="221">
        <v>902669488710</v>
      </c>
      <c r="L34" s="184">
        <v>8601000236</v>
      </c>
      <c r="M34" s="184"/>
      <c r="N34" s="184"/>
      <c r="O34" s="184"/>
      <c r="P34" s="232"/>
    </row>
    <row r="35" spans="1:16" x14ac:dyDescent="0.25">
      <c r="A35" s="184">
        <f t="shared" si="0"/>
        <v>30</v>
      </c>
      <c r="B35" s="184">
        <v>197</v>
      </c>
      <c r="C35" s="184">
        <v>196</v>
      </c>
      <c r="D35" s="184">
        <v>63</v>
      </c>
      <c r="E35" s="184">
        <v>5</v>
      </c>
      <c r="F35" s="184" t="s">
        <v>514</v>
      </c>
      <c r="G35" s="184"/>
      <c r="H35" s="184"/>
      <c r="I35" s="184"/>
      <c r="J35" s="184"/>
      <c r="K35" s="221">
        <v>266899502068</v>
      </c>
      <c r="L35" s="184">
        <v>7518214814</v>
      </c>
      <c r="M35" s="184"/>
      <c r="N35" s="184"/>
      <c r="O35" s="184"/>
      <c r="P35" s="232"/>
    </row>
    <row r="36" spans="1:16" x14ac:dyDescent="0.25">
      <c r="A36" s="184">
        <f t="shared" si="0"/>
        <v>31</v>
      </c>
      <c r="B36" s="184">
        <v>199</v>
      </c>
      <c r="C36" s="184">
        <v>201</v>
      </c>
      <c r="D36" s="184">
        <v>75</v>
      </c>
      <c r="E36" s="184">
        <v>5</v>
      </c>
      <c r="F36" s="184" t="s">
        <v>515</v>
      </c>
      <c r="G36" s="184"/>
      <c r="H36" s="184"/>
      <c r="I36" s="184"/>
      <c r="J36" s="184"/>
      <c r="K36" s="221">
        <v>912654603560</v>
      </c>
      <c r="L36" s="184">
        <v>6389210377</v>
      </c>
      <c r="M36" s="184"/>
      <c r="N36" s="184"/>
      <c r="O36" s="184"/>
      <c r="P36" s="232"/>
    </row>
    <row r="37" spans="1:16" x14ac:dyDescent="0.25">
      <c r="A37" s="184">
        <f t="shared" si="0"/>
        <v>32</v>
      </c>
      <c r="B37" s="184">
        <v>199</v>
      </c>
      <c r="C37" s="184">
        <v>201</v>
      </c>
      <c r="D37" s="184">
        <v>75</v>
      </c>
      <c r="E37" s="184">
        <v>5</v>
      </c>
      <c r="F37" s="184" t="s">
        <v>516</v>
      </c>
      <c r="G37" s="184"/>
      <c r="H37" s="184"/>
      <c r="I37" s="184"/>
      <c r="J37" s="184"/>
      <c r="K37" s="221">
        <v>810215482415</v>
      </c>
      <c r="L37" s="184">
        <v>9869146121</v>
      </c>
      <c r="M37" s="184"/>
      <c r="N37" s="184"/>
      <c r="O37" s="184"/>
      <c r="P37" s="232"/>
    </row>
    <row r="38" spans="1:16" x14ac:dyDescent="0.25">
      <c r="A38" s="184">
        <f t="shared" si="0"/>
        <v>33</v>
      </c>
      <c r="B38" s="184">
        <v>199</v>
      </c>
      <c r="C38" s="184">
        <v>201</v>
      </c>
      <c r="D38" s="184">
        <v>75</v>
      </c>
      <c r="E38" s="184">
        <v>4</v>
      </c>
      <c r="F38" s="184" t="s">
        <v>517</v>
      </c>
      <c r="G38" s="184"/>
      <c r="H38" s="184"/>
      <c r="I38" s="184"/>
      <c r="J38" s="184"/>
      <c r="K38" s="221">
        <v>453599674340</v>
      </c>
      <c r="L38" s="184">
        <v>7233030549</v>
      </c>
      <c r="M38" s="184"/>
      <c r="N38" s="184"/>
      <c r="O38" s="184"/>
      <c r="P38" s="232"/>
    </row>
    <row r="39" spans="1:16" x14ac:dyDescent="0.25">
      <c r="A39" s="184">
        <f t="shared" si="0"/>
        <v>34</v>
      </c>
      <c r="B39" s="184">
        <v>199</v>
      </c>
      <c r="C39" s="184">
        <v>201</v>
      </c>
      <c r="D39" s="184">
        <v>75</v>
      </c>
      <c r="E39" s="184">
        <v>6</v>
      </c>
      <c r="F39" s="184" t="s">
        <v>518</v>
      </c>
      <c r="G39" s="184"/>
      <c r="H39" s="184"/>
      <c r="I39" s="184"/>
      <c r="J39" s="184"/>
      <c r="K39" s="221">
        <v>921815766748</v>
      </c>
      <c r="L39" s="184">
        <v>9920757382</v>
      </c>
      <c r="M39" s="184"/>
      <c r="N39" s="184"/>
      <c r="O39" s="184"/>
      <c r="P39" s="232"/>
    </row>
    <row r="40" spans="1:16" x14ac:dyDescent="0.25">
      <c r="A40" s="184">
        <f t="shared" si="0"/>
        <v>35</v>
      </c>
      <c r="B40" s="184">
        <v>199</v>
      </c>
      <c r="C40" s="184">
        <v>201</v>
      </c>
      <c r="D40" s="184">
        <v>75</v>
      </c>
      <c r="E40" s="184">
        <v>12</v>
      </c>
      <c r="F40" s="184" t="s">
        <v>519</v>
      </c>
      <c r="G40" s="184"/>
      <c r="H40" s="184"/>
      <c r="I40" s="184"/>
      <c r="J40" s="184"/>
      <c r="K40" s="221">
        <v>901064529662</v>
      </c>
      <c r="L40" s="184">
        <v>8400855321</v>
      </c>
      <c r="M40" s="184"/>
      <c r="N40" s="184"/>
      <c r="O40" s="184"/>
      <c r="P40" s="232"/>
    </row>
    <row r="41" spans="1:16" x14ac:dyDescent="0.25">
      <c r="A41" s="184">
        <f t="shared" si="0"/>
        <v>36</v>
      </c>
      <c r="B41" s="184">
        <v>178</v>
      </c>
      <c r="C41" s="184">
        <v>175</v>
      </c>
      <c r="D41" s="184">
        <v>90</v>
      </c>
      <c r="E41" s="184">
        <v>8</v>
      </c>
      <c r="F41" s="184" t="s">
        <v>520</v>
      </c>
      <c r="G41" s="184"/>
      <c r="H41" s="184"/>
      <c r="I41" s="184"/>
      <c r="J41" s="184"/>
      <c r="K41" s="221">
        <v>320311551577</v>
      </c>
      <c r="L41" s="184">
        <v>8108851652</v>
      </c>
      <c r="M41" s="184"/>
      <c r="N41" s="184"/>
      <c r="O41" s="184"/>
      <c r="P41" s="232"/>
    </row>
    <row r="42" spans="1:16" x14ac:dyDescent="0.25">
      <c r="A42" s="184">
        <f t="shared" si="0"/>
        <v>37</v>
      </c>
      <c r="B42" s="184">
        <v>178</v>
      </c>
      <c r="C42" s="184">
        <v>175</v>
      </c>
      <c r="D42" s="184">
        <v>90</v>
      </c>
      <c r="E42" s="184">
        <v>4</v>
      </c>
      <c r="F42" s="184" t="s">
        <v>521</v>
      </c>
      <c r="G42" s="184"/>
      <c r="H42" s="184"/>
      <c r="I42" s="184"/>
      <c r="J42" s="184"/>
      <c r="K42" s="221">
        <v>369206623179</v>
      </c>
      <c r="L42" s="184">
        <v>9648909471</v>
      </c>
      <c r="M42" s="184"/>
      <c r="N42" s="184"/>
      <c r="O42" s="184"/>
      <c r="P42" s="232"/>
    </row>
    <row r="43" spans="1:16" x14ac:dyDescent="0.25">
      <c r="A43" s="184">
        <f t="shared" si="0"/>
        <v>38</v>
      </c>
      <c r="B43" s="184">
        <v>178</v>
      </c>
      <c r="C43" s="184">
        <v>175</v>
      </c>
      <c r="D43" s="184">
        <v>90</v>
      </c>
      <c r="E43" s="184">
        <v>3</v>
      </c>
      <c r="F43" s="184" t="s">
        <v>522</v>
      </c>
      <c r="G43" s="184"/>
      <c r="H43" s="184"/>
      <c r="I43" s="184"/>
      <c r="J43" s="184"/>
      <c r="K43" s="221">
        <v>354059168633</v>
      </c>
      <c r="L43" s="184">
        <v>7068169904</v>
      </c>
      <c r="M43" s="184"/>
      <c r="N43" s="184"/>
      <c r="O43" s="184"/>
      <c r="P43" s="232"/>
    </row>
    <row r="44" spans="1:16" x14ac:dyDescent="0.25">
      <c r="A44" s="184">
        <f t="shared" si="0"/>
        <v>39</v>
      </c>
      <c r="B44" s="184">
        <v>178</v>
      </c>
      <c r="C44" s="184">
        <v>175</v>
      </c>
      <c r="D44" s="184">
        <v>90</v>
      </c>
      <c r="E44" s="184">
        <v>5</v>
      </c>
      <c r="F44" s="184" t="s">
        <v>523</v>
      </c>
      <c r="G44" s="184"/>
      <c r="H44" s="184"/>
      <c r="I44" s="184"/>
      <c r="J44" s="184"/>
      <c r="K44" s="221">
        <v>542127466097</v>
      </c>
      <c r="L44" s="184">
        <v>7310124215</v>
      </c>
      <c r="M44" s="184"/>
      <c r="N44" s="184"/>
      <c r="O44" s="184"/>
      <c r="P44" s="232"/>
    </row>
    <row r="45" spans="1:16" x14ac:dyDescent="0.25">
      <c r="A45" s="184">
        <f t="shared" si="0"/>
        <v>40</v>
      </c>
      <c r="B45" s="184">
        <v>178</v>
      </c>
      <c r="C45" s="184">
        <v>175</v>
      </c>
      <c r="D45" s="184">
        <v>90</v>
      </c>
      <c r="E45" s="184">
        <v>5</v>
      </c>
      <c r="F45" s="184" t="s">
        <v>524</v>
      </c>
      <c r="G45" s="184"/>
      <c r="H45" s="184"/>
      <c r="I45" s="184"/>
      <c r="J45" s="184"/>
      <c r="K45" s="221">
        <v>530818870305</v>
      </c>
      <c r="L45" s="184">
        <v>8318792973</v>
      </c>
      <c r="M45" s="184"/>
      <c r="N45" s="184"/>
      <c r="O45" s="184"/>
      <c r="P45" s="232"/>
    </row>
    <row r="46" spans="1:16" x14ac:dyDescent="0.25">
      <c r="A46" s="184">
        <f t="shared" si="0"/>
        <v>41</v>
      </c>
      <c r="B46" s="184">
        <v>178</v>
      </c>
      <c r="C46" s="184">
        <v>175</v>
      </c>
      <c r="D46" s="184">
        <v>90</v>
      </c>
      <c r="E46" s="184">
        <v>4</v>
      </c>
      <c r="F46" s="184" t="s">
        <v>525</v>
      </c>
      <c r="G46" s="184"/>
      <c r="H46" s="184"/>
      <c r="I46" s="184"/>
      <c r="J46" s="184"/>
      <c r="K46" s="221">
        <v>954368556102</v>
      </c>
      <c r="L46" s="184">
        <v>8175942991</v>
      </c>
      <c r="M46" s="184"/>
      <c r="N46" s="184"/>
      <c r="O46" s="184"/>
      <c r="P46" s="232"/>
    </row>
    <row r="47" spans="1:16" x14ac:dyDescent="0.25">
      <c r="A47" s="184">
        <f t="shared" si="0"/>
        <v>42</v>
      </c>
      <c r="B47" s="184">
        <v>173</v>
      </c>
      <c r="C47" s="184">
        <v>174</v>
      </c>
      <c r="D47" s="184">
        <v>63</v>
      </c>
      <c r="E47" s="184">
        <v>3</v>
      </c>
      <c r="F47" s="184" t="s">
        <v>526</v>
      </c>
      <c r="G47" s="184"/>
      <c r="H47" s="184"/>
      <c r="I47" s="184"/>
      <c r="J47" s="184"/>
      <c r="K47" s="221">
        <v>804818297940</v>
      </c>
      <c r="L47" s="184">
        <v>7317719295</v>
      </c>
      <c r="M47" s="184"/>
      <c r="N47" s="184"/>
      <c r="O47" s="184"/>
      <c r="P47" s="232"/>
    </row>
    <row r="48" spans="1:16" x14ac:dyDescent="0.25">
      <c r="A48" s="184">
        <f t="shared" si="0"/>
        <v>43</v>
      </c>
      <c r="B48" s="184">
        <v>173</v>
      </c>
      <c r="C48" s="184">
        <v>174</v>
      </c>
      <c r="D48" s="184">
        <v>63</v>
      </c>
      <c r="E48" s="184">
        <v>5</v>
      </c>
      <c r="F48" s="184" t="s">
        <v>527</v>
      </c>
      <c r="G48" s="184"/>
      <c r="H48" s="184"/>
      <c r="I48" s="184"/>
      <c r="J48" s="184"/>
      <c r="K48" s="221">
        <v>343555536709</v>
      </c>
      <c r="L48" s="184">
        <v>9034930083</v>
      </c>
      <c r="M48" s="184"/>
      <c r="N48" s="184"/>
      <c r="O48" s="184"/>
      <c r="P48" s="232"/>
    </row>
    <row r="49" spans="1:16" x14ac:dyDescent="0.25">
      <c r="A49" s="184">
        <f t="shared" si="0"/>
        <v>44</v>
      </c>
      <c r="B49" s="184">
        <v>173</v>
      </c>
      <c r="C49" s="184">
        <v>174</v>
      </c>
      <c r="D49" s="184">
        <v>63</v>
      </c>
      <c r="E49" s="184">
        <v>5</v>
      </c>
      <c r="F49" s="184" t="s">
        <v>528</v>
      </c>
      <c r="G49" s="184"/>
      <c r="H49" s="184"/>
      <c r="I49" s="184"/>
      <c r="J49" s="184"/>
      <c r="K49" s="221">
        <v>651583718307</v>
      </c>
      <c r="L49" s="184">
        <v>8115008642</v>
      </c>
      <c r="M49" s="184"/>
      <c r="N49" s="184"/>
      <c r="O49" s="184"/>
      <c r="P49" s="232"/>
    </row>
    <row r="50" spans="1:16" x14ac:dyDescent="0.25">
      <c r="A50" s="184">
        <f t="shared" si="0"/>
        <v>45</v>
      </c>
      <c r="B50" s="184">
        <v>173</v>
      </c>
      <c r="C50" s="184">
        <v>174</v>
      </c>
      <c r="D50" s="184">
        <v>63</v>
      </c>
      <c r="E50" s="184">
        <v>4</v>
      </c>
      <c r="F50" s="184" t="s">
        <v>529</v>
      </c>
      <c r="G50" s="184"/>
      <c r="H50" s="184"/>
      <c r="I50" s="184"/>
      <c r="J50" s="184"/>
      <c r="K50" s="221">
        <v>368439142810</v>
      </c>
      <c r="L50" s="184">
        <v>7800933790</v>
      </c>
      <c r="M50" s="184"/>
      <c r="N50" s="184"/>
      <c r="O50" s="184"/>
      <c r="P50" s="232"/>
    </row>
    <row r="51" spans="1:16" x14ac:dyDescent="0.25">
      <c r="A51" s="184">
        <f t="shared" si="0"/>
        <v>46</v>
      </c>
      <c r="B51" s="184">
        <v>199</v>
      </c>
      <c r="C51" s="184">
        <v>201</v>
      </c>
      <c r="D51" s="184">
        <v>75</v>
      </c>
      <c r="E51" s="184">
        <v>4</v>
      </c>
      <c r="F51" s="184" t="s">
        <v>530</v>
      </c>
      <c r="G51" s="184"/>
      <c r="H51" s="184"/>
      <c r="I51" s="184"/>
      <c r="J51" s="184"/>
      <c r="K51" s="221">
        <v>414233643268</v>
      </c>
      <c r="L51" s="184">
        <v>7704030911</v>
      </c>
      <c r="M51" s="184"/>
      <c r="N51" s="184"/>
      <c r="O51" s="184"/>
      <c r="P51" s="232"/>
    </row>
    <row r="52" spans="1:16" x14ac:dyDescent="0.25">
      <c r="A52" s="184">
        <f t="shared" si="0"/>
        <v>47</v>
      </c>
      <c r="B52" s="184">
        <v>199</v>
      </c>
      <c r="C52" s="184">
        <v>201</v>
      </c>
      <c r="D52" s="184">
        <v>75</v>
      </c>
      <c r="E52" s="184">
        <v>4</v>
      </c>
      <c r="F52" s="184" t="s">
        <v>531</v>
      </c>
      <c r="G52" s="184"/>
      <c r="H52" s="184"/>
      <c r="I52" s="184"/>
      <c r="J52" s="184"/>
      <c r="K52" s="221">
        <v>523379033037</v>
      </c>
      <c r="L52" s="184">
        <v>7408468544</v>
      </c>
      <c r="M52" s="184"/>
      <c r="N52" s="184"/>
      <c r="O52" s="184"/>
      <c r="P52" s="232"/>
    </row>
    <row r="53" spans="1:16" x14ac:dyDescent="0.25">
      <c r="A53" s="184">
        <f t="shared" si="0"/>
        <v>48</v>
      </c>
      <c r="B53" s="184">
        <v>197</v>
      </c>
      <c r="C53" s="184">
        <v>196</v>
      </c>
      <c r="D53" s="184">
        <v>63</v>
      </c>
      <c r="E53" s="184">
        <v>3</v>
      </c>
      <c r="F53" s="184" t="s">
        <v>532</v>
      </c>
      <c r="G53" s="184"/>
      <c r="H53" s="184"/>
      <c r="I53" s="184"/>
      <c r="J53" s="184"/>
      <c r="K53" s="221">
        <v>265557714901</v>
      </c>
      <c r="L53" s="184">
        <v>7379278638</v>
      </c>
      <c r="M53" s="184"/>
      <c r="N53" s="184"/>
      <c r="O53" s="184"/>
      <c r="P53" s="232"/>
    </row>
    <row r="54" spans="1:16" x14ac:dyDescent="0.25">
      <c r="A54" s="184">
        <f t="shared" si="0"/>
        <v>49</v>
      </c>
      <c r="B54" s="184">
        <v>193</v>
      </c>
      <c r="C54" s="184">
        <v>192</v>
      </c>
      <c r="D54" s="184">
        <v>90</v>
      </c>
      <c r="E54" s="184">
        <v>5</v>
      </c>
      <c r="F54" s="184" t="s">
        <v>533</v>
      </c>
      <c r="G54" s="184"/>
      <c r="H54" s="184"/>
      <c r="I54" s="184"/>
      <c r="J54" s="184"/>
      <c r="K54" s="221">
        <v>704241360037</v>
      </c>
      <c r="L54" s="184">
        <v>8009644138</v>
      </c>
      <c r="M54" s="184"/>
      <c r="N54" s="184"/>
      <c r="O54" s="184"/>
      <c r="P54" s="232"/>
    </row>
    <row r="55" spans="1:16" x14ac:dyDescent="0.25">
      <c r="A55" s="184">
        <f t="shared" si="0"/>
        <v>50</v>
      </c>
      <c r="B55" s="184">
        <v>193</v>
      </c>
      <c r="C55" s="184">
        <v>192</v>
      </c>
      <c r="D55" s="184">
        <v>90</v>
      </c>
      <c r="E55" s="184">
        <v>5</v>
      </c>
      <c r="F55" s="184" t="s">
        <v>534</v>
      </c>
      <c r="G55" s="184"/>
      <c r="H55" s="184"/>
      <c r="I55" s="184"/>
      <c r="J55" s="184"/>
      <c r="K55" s="221">
        <v>619868245206</v>
      </c>
      <c r="L55" s="184">
        <v>9517345009</v>
      </c>
      <c r="M55" s="184"/>
      <c r="N55" s="184"/>
      <c r="O55" s="184"/>
      <c r="P55" s="232"/>
    </row>
    <row r="56" spans="1:16" x14ac:dyDescent="0.25">
      <c r="A56" s="184">
        <f t="shared" si="0"/>
        <v>51</v>
      </c>
      <c r="B56" s="184">
        <v>176</v>
      </c>
      <c r="C56" s="184">
        <v>177</v>
      </c>
      <c r="D56" s="184">
        <v>63</v>
      </c>
      <c r="E56" s="184">
        <v>4</v>
      </c>
      <c r="F56" s="184" t="s">
        <v>535</v>
      </c>
      <c r="G56" s="184"/>
      <c r="H56" s="184"/>
      <c r="I56" s="184"/>
      <c r="J56" s="184"/>
      <c r="K56" s="221">
        <v>407893702267</v>
      </c>
      <c r="L56" s="184">
        <v>9115384724</v>
      </c>
      <c r="M56" s="184"/>
      <c r="N56" s="184"/>
      <c r="O56" s="184"/>
      <c r="P56" s="232"/>
    </row>
    <row r="57" spans="1:16" x14ac:dyDescent="0.25">
      <c r="A57" s="184">
        <f t="shared" si="0"/>
        <v>52</v>
      </c>
      <c r="B57" s="184">
        <v>176</v>
      </c>
      <c r="C57" s="184">
        <v>177</v>
      </c>
      <c r="D57" s="184">
        <v>63</v>
      </c>
      <c r="E57" s="184">
        <v>4</v>
      </c>
      <c r="F57" s="184" t="s">
        <v>536</v>
      </c>
      <c r="G57" s="184"/>
      <c r="H57" s="184"/>
      <c r="I57" s="184"/>
      <c r="J57" s="184"/>
      <c r="K57" s="221">
        <v>737619310776</v>
      </c>
      <c r="L57" s="184">
        <v>7048977553</v>
      </c>
      <c r="M57" s="184"/>
      <c r="N57" s="184"/>
      <c r="O57" s="184"/>
      <c r="P57" s="232"/>
    </row>
    <row r="58" spans="1:16" x14ac:dyDescent="0.25">
      <c r="A58" s="184">
        <f t="shared" si="0"/>
        <v>53</v>
      </c>
      <c r="B58" s="184">
        <v>176</v>
      </c>
      <c r="C58" s="184">
        <v>177</v>
      </c>
      <c r="D58" s="184">
        <v>63</v>
      </c>
      <c r="E58" s="184">
        <v>5</v>
      </c>
      <c r="F58" s="184" t="s">
        <v>537</v>
      </c>
      <c r="G58" s="184"/>
      <c r="H58" s="184"/>
      <c r="I58" s="184"/>
      <c r="J58" s="184"/>
      <c r="K58" s="221">
        <v>831089488493</v>
      </c>
      <c r="L58" s="184">
        <v>9967069830</v>
      </c>
      <c r="M58" s="184"/>
      <c r="N58" s="184"/>
      <c r="O58" s="184"/>
      <c r="P58" s="232"/>
    </row>
    <row r="59" spans="1:16" x14ac:dyDescent="0.25">
      <c r="A59" s="184">
        <f t="shared" si="0"/>
        <v>54</v>
      </c>
      <c r="B59" s="184">
        <v>176</v>
      </c>
      <c r="C59" s="184">
        <v>177</v>
      </c>
      <c r="D59" s="184">
        <v>63</v>
      </c>
      <c r="E59" s="184">
        <v>6</v>
      </c>
      <c r="F59" s="184" t="s">
        <v>538</v>
      </c>
      <c r="G59" s="184"/>
      <c r="H59" s="184"/>
      <c r="I59" s="184"/>
      <c r="J59" s="184"/>
      <c r="K59" s="221">
        <v>357126655830</v>
      </c>
      <c r="L59" s="184">
        <v>8601170425</v>
      </c>
      <c r="M59" s="184"/>
      <c r="N59" s="184"/>
      <c r="O59" s="184"/>
      <c r="P59" s="232"/>
    </row>
    <row r="60" spans="1:16" x14ac:dyDescent="0.25">
      <c r="A60" s="184">
        <f t="shared" si="0"/>
        <v>55</v>
      </c>
      <c r="B60" s="184">
        <v>176</v>
      </c>
      <c r="C60" s="184">
        <v>177</v>
      </c>
      <c r="D60" s="184">
        <v>63</v>
      </c>
      <c r="E60" s="184">
        <v>5</v>
      </c>
      <c r="F60" s="184" t="s">
        <v>502</v>
      </c>
      <c r="G60" s="184"/>
      <c r="H60" s="184"/>
      <c r="I60" s="184"/>
      <c r="J60" s="184"/>
      <c r="K60" s="221">
        <v>554430809227</v>
      </c>
      <c r="L60" s="184">
        <v>8052873674</v>
      </c>
      <c r="M60" s="184"/>
      <c r="N60" s="184"/>
      <c r="O60" s="184"/>
      <c r="P60" s="232"/>
    </row>
    <row r="61" spans="1:16" x14ac:dyDescent="0.25">
      <c r="A61" s="184">
        <f t="shared" si="0"/>
        <v>56</v>
      </c>
      <c r="B61" s="184">
        <v>176</v>
      </c>
      <c r="C61" s="184">
        <v>177</v>
      </c>
      <c r="D61" s="184">
        <v>63</v>
      </c>
      <c r="E61" s="184">
        <v>7</v>
      </c>
      <c r="F61" s="184" t="s">
        <v>539</v>
      </c>
      <c r="G61" s="184"/>
      <c r="H61" s="184"/>
      <c r="I61" s="184"/>
      <c r="J61" s="184"/>
      <c r="K61" s="221">
        <v>252037253721</v>
      </c>
      <c r="L61" s="184">
        <v>7234849328</v>
      </c>
      <c r="M61" s="184"/>
      <c r="N61" s="184"/>
      <c r="O61" s="184"/>
      <c r="P61" s="232"/>
    </row>
    <row r="62" spans="1:16" x14ac:dyDescent="0.25">
      <c r="A62" s="184">
        <f t="shared" si="0"/>
        <v>57</v>
      </c>
      <c r="B62" s="184">
        <v>167</v>
      </c>
      <c r="C62" s="184">
        <v>168</v>
      </c>
      <c r="D62" s="184">
        <v>63</v>
      </c>
      <c r="E62" s="184">
        <v>5</v>
      </c>
      <c r="F62" s="184" t="s">
        <v>540</v>
      </c>
      <c r="G62" s="184"/>
      <c r="H62" s="184"/>
      <c r="I62" s="184"/>
      <c r="J62" s="184"/>
      <c r="K62" s="221">
        <v>955847223597</v>
      </c>
      <c r="L62" s="184">
        <v>63993625953</v>
      </c>
      <c r="M62" s="184"/>
      <c r="N62" s="184"/>
      <c r="O62" s="184"/>
      <c r="P62" s="232"/>
    </row>
    <row r="63" spans="1:16" x14ac:dyDescent="0.25">
      <c r="A63" s="184">
        <f t="shared" si="0"/>
        <v>58</v>
      </c>
      <c r="B63" s="184">
        <v>167</v>
      </c>
      <c r="C63" s="184">
        <v>168</v>
      </c>
      <c r="D63" s="184">
        <v>63</v>
      </c>
      <c r="E63" s="184">
        <v>6</v>
      </c>
      <c r="F63" s="184" t="s">
        <v>541</v>
      </c>
      <c r="G63" s="184"/>
      <c r="H63" s="184"/>
      <c r="I63" s="184"/>
      <c r="J63" s="184"/>
      <c r="K63" s="221">
        <v>451740198292</v>
      </c>
      <c r="L63" s="184">
        <v>8853266821</v>
      </c>
      <c r="M63" s="184"/>
      <c r="N63" s="184"/>
      <c r="O63" s="184"/>
      <c r="P63" s="232"/>
    </row>
    <row r="64" spans="1:16" x14ac:dyDescent="0.25">
      <c r="A64" s="184">
        <f t="shared" si="0"/>
        <v>59</v>
      </c>
      <c r="B64" s="220">
        <v>137</v>
      </c>
      <c r="C64" s="220">
        <v>128</v>
      </c>
      <c r="D64" s="184">
        <v>75</v>
      </c>
      <c r="E64" s="184">
        <v>6</v>
      </c>
      <c r="F64" s="184" t="s">
        <v>542</v>
      </c>
      <c r="G64" s="184"/>
      <c r="H64" s="184"/>
      <c r="I64" s="184"/>
      <c r="J64" s="184"/>
      <c r="K64" s="221">
        <v>757930998815</v>
      </c>
      <c r="L64" s="184">
        <v>7571826406</v>
      </c>
      <c r="M64" s="184"/>
      <c r="N64" s="184"/>
      <c r="O64" s="184"/>
      <c r="P64" s="232"/>
    </row>
    <row r="65" spans="1:16" x14ac:dyDescent="0.25">
      <c r="A65" s="184">
        <f t="shared" si="0"/>
        <v>60</v>
      </c>
      <c r="B65" s="220" t="s">
        <v>1028</v>
      </c>
      <c r="C65" s="220" t="s">
        <v>1029</v>
      </c>
      <c r="D65" s="184">
        <v>63</v>
      </c>
      <c r="E65" s="184">
        <v>5</v>
      </c>
      <c r="F65" s="184" t="s">
        <v>543</v>
      </c>
      <c r="G65" s="184"/>
      <c r="H65" s="184"/>
      <c r="I65" s="184"/>
      <c r="J65" s="184"/>
      <c r="K65" s="221">
        <v>706733604379</v>
      </c>
      <c r="L65" s="184">
        <v>7704041200</v>
      </c>
      <c r="M65" s="184"/>
      <c r="N65" s="184"/>
      <c r="O65" s="184"/>
      <c r="P65" s="232"/>
    </row>
    <row r="66" spans="1:16" x14ac:dyDescent="0.25">
      <c r="A66" s="184">
        <f t="shared" si="0"/>
        <v>61</v>
      </c>
      <c r="B66" s="220" t="s">
        <v>1028</v>
      </c>
      <c r="C66" s="220" t="s">
        <v>1029</v>
      </c>
      <c r="D66" s="184">
        <v>63</v>
      </c>
      <c r="E66" s="184">
        <v>5</v>
      </c>
      <c r="F66" s="184" t="s">
        <v>544</v>
      </c>
      <c r="G66" s="184"/>
      <c r="H66" s="184"/>
      <c r="I66" s="184"/>
      <c r="J66" s="184"/>
      <c r="K66" s="221">
        <v>869784579723</v>
      </c>
      <c r="L66" s="184">
        <v>6386851168</v>
      </c>
      <c r="M66" s="184"/>
      <c r="N66" s="184"/>
      <c r="O66" s="184"/>
      <c r="P66" s="232"/>
    </row>
    <row r="67" spans="1:16" x14ac:dyDescent="0.25">
      <c r="A67" s="184">
        <f t="shared" si="0"/>
        <v>62</v>
      </c>
      <c r="B67" s="220" t="s">
        <v>1028</v>
      </c>
      <c r="C67" s="220" t="s">
        <v>1029</v>
      </c>
      <c r="D67" s="184">
        <v>63</v>
      </c>
      <c r="E67" s="184">
        <v>4</v>
      </c>
      <c r="F67" s="184" t="s">
        <v>535</v>
      </c>
      <c r="G67" s="184"/>
      <c r="H67" s="184"/>
      <c r="I67" s="184"/>
      <c r="J67" s="184"/>
      <c r="K67" s="221">
        <v>846680749853</v>
      </c>
      <c r="L67" s="184">
        <v>7408489304</v>
      </c>
      <c r="M67" s="184"/>
      <c r="N67" s="184"/>
      <c r="O67" s="184"/>
      <c r="P67" s="232"/>
    </row>
    <row r="68" spans="1:16" x14ac:dyDescent="0.25">
      <c r="A68" s="184">
        <f t="shared" si="0"/>
        <v>63</v>
      </c>
      <c r="B68" s="220" t="s">
        <v>1028</v>
      </c>
      <c r="C68" s="220" t="s">
        <v>1029</v>
      </c>
      <c r="D68" s="184">
        <v>63</v>
      </c>
      <c r="E68" s="184">
        <v>4</v>
      </c>
      <c r="F68" s="184" t="s">
        <v>545</v>
      </c>
      <c r="G68" s="184"/>
      <c r="H68" s="184"/>
      <c r="I68" s="184"/>
      <c r="J68" s="184"/>
      <c r="K68" s="221">
        <v>801797481912</v>
      </c>
      <c r="L68" s="184">
        <v>8689938703</v>
      </c>
      <c r="M68" s="184"/>
      <c r="N68" s="184"/>
      <c r="O68" s="184"/>
      <c r="P68" s="232"/>
    </row>
    <row r="69" spans="1:16" x14ac:dyDescent="0.25">
      <c r="A69" s="184">
        <f t="shared" si="0"/>
        <v>64</v>
      </c>
      <c r="B69" s="220" t="s">
        <v>1028</v>
      </c>
      <c r="C69" s="220" t="s">
        <v>1029</v>
      </c>
      <c r="D69" s="184">
        <v>63</v>
      </c>
      <c r="E69" s="184">
        <v>4</v>
      </c>
      <c r="F69" s="184" t="s">
        <v>546</v>
      </c>
      <c r="G69" s="184"/>
      <c r="H69" s="184"/>
      <c r="I69" s="184"/>
      <c r="J69" s="184"/>
      <c r="K69" s="221">
        <v>546498866211</v>
      </c>
      <c r="L69" s="184">
        <v>8577926880</v>
      </c>
      <c r="M69" s="184"/>
      <c r="N69" s="184"/>
      <c r="O69" s="184"/>
      <c r="P69" s="232"/>
    </row>
    <row r="70" spans="1:16" x14ac:dyDescent="0.25">
      <c r="A70" s="184">
        <f t="shared" si="0"/>
        <v>65</v>
      </c>
      <c r="B70" s="220" t="s">
        <v>1028</v>
      </c>
      <c r="C70" s="220" t="s">
        <v>1029</v>
      </c>
      <c r="D70" s="184">
        <v>63</v>
      </c>
      <c r="E70" s="184">
        <v>5</v>
      </c>
      <c r="F70" s="184" t="s">
        <v>547</v>
      </c>
      <c r="G70" s="184"/>
      <c r="H70" s="184"/>
      <c r="I70" s="184"/>
      <c r="J70" s="184"/>
      <c r="K70" s="221">
        <v>561691127472</v>
      </c>
      <c r="L70" s="184">
        <v>8577926880</v>
      </c>
      <c r="M70" s="184"/>
      <c r="N70" s="184"/>
      <c r="O70" s="184"/>
      <c r="P70" s="232"/>
    </row>
    <row r="71" spans="1:16" x14ac:dyDescent="0.25">
      <c r="A71" s="184">
        <f t="shared" si="0"/>
        <v>66</v>
      </c>
      <c r="B71" s="220" t="s">
        <v>1028</v>
      </c>
      <c r="C71" s="220" t="s">
        <v>1029</v>
      </c>
      <c r="D71" s="184">
        <v>63</v>
      </c>
      <c r="E71" s="184">
        <v>3</v>
      </c>
      <c r="F71" s="184" t="s">
        <v>512</v>
      </c>
      <c r="G71" s="184"/>
      <c r="H71" s="184"/>
      <c r="I71" s="184"/>
      <c r="J71" s="184"/>
      <c r="K71" s="221">
        <v>283687851728</v>
      </c>
      <c r="L71" s="184">
        <v>9170256478</v>
      </c>
      <c r="M71" s="184"/>
      <c r="N71" s="184"/>
      <c r="O71" s="184"/>
      <c r="P71" s="232"/>
    </row>
    <row r="72" spans="1:16" x14ac:dyDescent="0.25">
      <c r="A72" s="184">
        <f t="shared" ref="A72:A135" si="1">1+A71</f>
        <v>67</v>
      </c>
      <c r="B72" s="220" t="s">
        <v>1028</v>
      </c>
      <c r="C72" s="220" t="s">
        <v>1029</v>
      </c>
      <c r="D72" s="184">
        <v>63</v>
      </c>
      <c r="E72" s="184">
        <v>3</v>
      </c>
      <c r="F72" s="184" t="s">
        <v>548</v>
      </c>
      <c r="G72" s="184"/>
      <c r="H72" s="184"/>
      <c r="I72" s="184"/>
      <c r="J72" s="184"/>
      <c r="K72" s="221">
        <v>228407839193</v>
      </c>
      <c r="L72" s="184">
        <v>9648111533</v>
      </c>
      <c r="M72" s="184"/>
      <c r="N72" s="184"/>
      <c r="O72" s="184"/>
      <c r="P72" s="232"/>
    </row>
    <row r="73" spans="1:16" x14ac:dyDescent="0.25">
      <c r="A73" s="184">
        <f t="shared" si="1"/>
        <v>68</v>
      </c>
      <c r="B73" s="220" t="s">
        <v>1028</v>
      </c>
      <c r="C73" s="220" t="s">
        <v>1029</v>
      </c>
      <c r="D73" s="184">
        <v>63</v>
      </c>
      <c r="E73" s="184">
        <v>4</v>
      </c>
      <c r="F73" s="184" t="s">
        <v>549</v>
      </c>
      <c r="G73" s="184"/>
      <c r="H73" s="184"/>
      <c r="I73" s="184"/>
      <c r="J73" s="184"/>
      <c r="K73" s="221">
        <v>563831935503</v>
      </c>
      <c r="L73" s="184">
        <v>6387426818</v>
      </c>
      <c r="M73" s="184"/>
      <c r="N73" s="184"/>
      <c r="O73" s="184"/>
      <c r="P73" s="232"/>
    </row>
    <row r="74" spans="1:16" x14ac:dyDescent="0.25">
      <c r="A74" s="184">
        <f t="shared" si="1"/>
        <v>69</v>
      </c>
      <c r="B74" s="220">
        <v>126</v>
      </c>
      <c r="C74" s="220">
        <v>56</v>
      </c>
      <c r="D74" s="184">
        <v>75</v>
      </c>
      <c r="E74" s="184">
        <v>4</v>
      </c>
      <c r="F74" s="184" t="s">
        <v>550</v>
      </c>
      <c r="G74" s="184"/>
      <c r="H74" s="184"/>
      <c r="I74" s="184"/>
      <c r="J74" s="184"/>
      <c r="K74" s="221">
        <v>498524489341</v>
      </c>
      <c r="L74" s="184">
        <v>7379942545</v>
      </c>
      <c r="M74" s="184"/>
      <c r="N74" s="184"/>
      <c r="O74" s="184"/>
      <c r="P74" s="232"/>
    </row>
    <row r="75" spans="1:16" x14ac:dyDescent="0.25">
      <c r="A75" s="184">
        <f t="shared" si="1"/>
        <v>70</v>
      </c>
      <c r="B75" s="220">
        <v>126</v>
      </c>
      <c r="C75" s="220">
        <v>56</v>
      </c>
      <c r="D75" s="184">
        <v>75</v>
      </c>
      <c r="E75" s="184">
        <v>5</v>
      </c>
      <c r="F75" s="184" t="s">
        <v>551</v>
      </c>
      <c r="G75" s="184"/>
      <c r="H75" s="184"/>
      <c r="I75" s="184"/>
      <c r="J75" s="184"/>
      <c r="K75" s="221">
        <v>803320814359</v>
      </c>
      <c r="L75" s="184">
        <v>8795750090</v>
      </c>
      <c r="M75" s="184"/>
      <c r="N75" s="184"/>
      <c r="O75" s="184"/>
      <c r="P75" s="232"/>
    </row>
    <row r="76" spans="1:16" x14ac:dyDescent="0.25">
      <c r="A76" s="184">
        <f t="shared" si="1"/>
        <v>71</v>
      </c>
      <c r="B76" s="220">
        <v>126</v>
      </c>
      <c r="C76" s="220">
        <v>56</v>
      </c>
      <c r="D76" s="184">
        <v>75</v>
      </c>
      <c r="E76" s="184">
        <v>5</v>
      </c>
      <c r="F76" s="184" t="s">
        <v>552</v>
      </c>
      <c r="G76" s="184"/>
      <c r="H76" s="184"/>
      <c r="I76" s="184"/>
      <c r="J76" s="184"/>
      <c r="K76" s="221">
        <v>349561715067</v>
      </c>
      <c r="L76" s="184">
        <v>8127972695</v>
      </c>
      <c r="M76" s="184"/>
      <c r="N76" s="184"/>
      <c r="O76" s="184"/>
      <c r="P76" s="232"/>
    </row>
    <row r="77" spans="1:16" x14ac:dyDescent="0.25">
      <c r="A77" s="184">
        <f t="shared" si="1"/>
        <v>72</v>
      </c>
      <c r="B77" s="220">
        <v>126</v>
      </c>
      <c r="C77" s="220">
        <v>56</v>
      </c>
      <c r="D77" s="184">
        <v>75</v>
      </c>
      <c r="E77" s="184">
        <v>5</v>
      </c>
      <c r="F77" s="184" t="s">
        <v>553</v>
      </c>
      <c r="G77" s="184"/>
      <c r="H77" s="184"/>
      <c r="I77" s="184"/>
      <c r="J77" s="184"/>
      <c r="K77" s="221">
        <v>523811809673</v>
      </c>
      <c r="L77" s="184">
        <v>8052911988</v>
      </c>
      <c r="M77" s="184"/>
      <c r="N77" s="184"/>
      <c r="O77" s="184"/>
      <c r="P77" s="232"/>
    </row>
    <row r="78" spans="1:16" x14ac:dyDescent="0.25">
      <c r="A78" s="184">
        <f t="shared" si="1"/>
        <v>73</v>
      </c>
      <c r="B78" s="220">
        <v>126</v>
      </c>
      <c r="C78" s="220">
        <v>56</v>
      </c>
      <c r="D78" s="184">
        <v>75</v>
      </c>
      <c r="E78" s="184">
        <v>5</v>
      </c>
      <c r="F78" s="184" t="s">
        <v>554</v>
      </c>
      <c r="G78" s="184"/>
      <c r="H78" s="184"/>
      <c r="I78" s="184"/>
      <c r="J78" s="184"/>
      <c r="K78" s="221">
        <v>787955105425</v>
      </c>
      <c r="L78" s="184">
        <v>9554534573</v>
      </c>
      <c r="M78" s="184"/>
      <c r="N78" s="184"/>
      <c r="O78" s="184"/>
      <c r="P78" s="232"/>
    </row>
    <row r="79" spans="1:16" x14ac:dyDescent="0.25">
      <c r="A79" s="184">
        <f t="shared" si="1"/>
        <v>74</v>
      </c>
      <c r="B79" s="220">
        <v>126</v>
      </c>
      <c r="C79" s="220">
        <v>56</v>
      </c>
      <c r="D79" s="184">
        <v>75</v>
      </c>
      <c r="E79" s="184">
        <v>3</v>
      </c>
      <c r="F79" s="184" t="s">
        <v>555</v>
      </c>
      <c r="G79" s="184"/>
      <c r="H79" s="184"/>
      <c r="I79" s="184"/>
      <c r="J79" s="184"/>
      <c r="K79" s="221">
        <v>481992795694</v>
      </c>
      <c r="L79" s="184">
        <v>7620119687</v>
      </c>
      <c r="M79" s="184"/>
      <c r="N79" s="184"/>
      <c r="O79" s="184"/>
      <c r="P79" s="232"/>
    </row>
    <row r="80" spans="1:16" x14ac:dyDescent="0.25">
      <c r="A80" s="184">
        <f t="shared" si="1"/>
        <v>75</v>
      </c>
      <c r="B80" s="220">
        <v>170</v>
      </c>
      <c r="C80" s="220">
        <v>172</v>
      </c>
      <c r="D80" s="184">
        <v>75</v>
      </c>
      <c r="E80" s="184">
        <v>4</v>
      </c>
      <c r="F80" s="184" t="s">
        <v>556</v>
      </c>
      <c r="G80" s="184"/>
      <c r="H80" s="184"/>
      <c r="I80" s="184"/>
      <c r="J80" s="184"/>
      <c r="K80" s="221">
        <v>930358912616</v>
      </c>
      <c r="L80" s="184">
        <v>9918079816</v>
      </c>
      <c r="M80" s="184"/>
      <c r="N80" s="184"/>
      <c r="O80" s="184"/>
      <c r="P80" s="232"/>
    </row>
    <row r="81" spans="1:16" x14ac:dyDescent="0.25">
      <c r="A81" s="184">
        <f t="shared" si="1"/>
        <v>76</v>
      </c>
      <c r="B81" s="220">
        <v>170</v>
      </c>
      <c r="C81" s="220">
        <v>172</v>
      </c>
      <c r="D81" s="184">
        <v>75</v>
      </c>
      <c r="E81" s="184">
        <v>3</v>
      </c>
      <c r="F81" s="184" t="s">
        <v>557</v>
      </c>
      <c r="G81" s="184"/>
      <c r="H81" s="184"/>
      <c r="I81" s="184"/>
      <c r="J81" s="184"/>
      <c r="K81" s="221">
        <v>415771822459</v>
      </c>
      <c r="L81" s="184">
        <v>9628214644</v>
      </c>
      <c r="M81" s="184"/>
      <c r="N81" s="184"/>
      <c r="O81" s="184"/>
      <c r="P81" s="232"/>
    </row>
    <row r="82" spans="1:16" x14ac:dyDescent="0.25">
      <c r="A82" s="184">
        <f t="shared" si="1"/>
        <v>77</v>
      </c>
      <c r="B82" s="220">
        <v>170</v>
      </c>
      <c r="C82" s="220">
        <v>172</v>
      </c>
      <c r="D82" s="184">
        <v>75</v>
      </c>
      <c r="E82" s="184">
        <v>5</v>
      </c>
      <c r="F82" s="184" t="s">
        <v>558</v>
      </c>
      <c r="G82" s="184"/>
      <c r="H82" s="184"/>
      <c r="I82" s="184"/>
      <c r="J82" s="184"/>
      <c r="K82" s="221">
        <v>286538895285</v>
      </c>
      <c r="L82" s="184">
        <v>8447619474</v>
      </c>
      <c r="M82" s="184"/>
      <c r="N82" s="184"/>
      <c r="O82" s="184"/>
      <c r="P82" s="232"/>
    </row>
    <row r="83" spans="1:16" x14ac:dyDescent="0.25">
      <c r="A83" s="184">
        <f t="shared" si="1"/>
        <v>78</v>
      </c>
      <c r="B83" s="220">
        <v>170</v>
      </c>
      <c r="C83" s="220">
        <v>172</v>
      </c>
      <c r="D83" s="184">
        <v>75</v>
      </c>
      <c r="E83" s="184">
        <v>5</v>
      </c>
      <c r="F83" s="184" t="s">
        <v>559</v>
      </c>
      <c r="G83" s="184"/>
      <c r="H83" s="184"/>
      <c r="I83" s="184"/>
      <c r="J83" s="184"/>
      <c r="K83" s="221">
        <v>925404199246</v>
      </c>
      <c r="L83" s="184">
        <v>7233889542</v>
      </c>
      <c r="M83" s="184"/>
      <c r="N83" s="184"/>
      <c r="O83" s="184"/>
      <c r="P83" s="232"/>
    </row>
    <row r="84" spans="1:16" x14ac:dyDescent="0.25">
      <c r="A84" s="184">
        <f t="shared" si="1"/>
        <v>79</v>
      </c>
      <c r="B84" s="220">
        <v>170</v>
      </c>
      <c r="C84" s="220">
        <v>172</v>
      </c>
      <c r="D84" s="184">
        <v>75</v>
      </c>
      <c r="E84" s="184">
        <v>5</v>
      </c>
      <c r="F84" s="184" t="s">
        <v>560</v>
      </c>
      <c r="G84" s="184"/>
      <c r="H84" s="184"/>
      <c r="I84" s="184"/>
      <c r="J84" s="184"/>
      <c r="K84" s="221">
        <v>886028858012</v>
      </c>
      <c r="L84" s="184">
        <v>9137202551</v>
      </c>
      <c r="M84" s="184"/>
      <c r="N84" s="184"/>
      <c r="O84" s="184"/>
      <c r="P84" s="232"/>
    </row>
    <row r="85" spans="1:16" x14ac:dyDescent="0.25">
      <c r="A85" s="184">
        <f t="shared" si="1"/>
        <v>80</v>
      </c>
      <c r="B85" s="220" t="s">
        <v>1032</v>
      </c>
      <c r="C85" s="220" t="s">
        <v>1033</v>
      </c>
      <c r="D85" s="184">
        <v>63</v>
      </c>
      <c r="E85" s="184">
        <v>5</v>
      </c>
      <c r="F85" s="184" t="s">
        <v>561</v>
      </c>
      <c r="G85" s="184"/>
      <c r="H85" s="184"/>
      <c r="I85" s="184"/>
      <c r="J85" s="184"/>
      <c r="K85" s="221">
        <v>931589441056</v>
      </c>
      <c r="L85" s="184">
        <v>9569042866</v>
      </c>
      <c r="M85" s="184"/>
      <c r="N85" s="184"/>
      <c r="O85" s="184"/>
      <c r="P85" s="232"/>
    </row>
    <row r="86" spans="1:16" x14ac:dyDescent="0.25">
      <c r="A86" s="184">
        <f t="shared" si="1"/>
        <v>81</v>
      </c>
      <c r="B86" s="220" t="s">
        <v>1032</v>
      </c>
      <c r="C86" s="220" t="s">
        <v>1033</v>
      </c>
      <c r="D86" s="184">
        <v>63</v>
      </c>
      <c r="E86" s="184">
        <v>5</v>
      </c>
      <c r="F86" s="184" t="s">
        <v>562</v>
      </c>
      <c r="G86" s="184"/>
      <c r="H86" s="184"/>
      <c r="I86" s="184"/>
      <c r="J86" s="184"/>
      <c r="K86" s="221">
        <v>782742697595</v>
      </c>
      <c r="L86" s="184">
        <v>9351937462</v>
      </c>
      <c r="M86" s="184"/>
      <c r="N86" s="184"/>
      <c r="O86" s="184"/>
      <c r="P86" s="232"/>
    </row>
    <row r="87" spans="1:16" x14ac:dyDescent="0.25">
      <c r="A87" s="184">
        <f t="shared" si="1"/>
        <v>82</v>
      </c>
      <c r="B87" s="220" t="s">
        <v>1032</v>
      </c>
      <c r="C87" s="220" t="s">
        <v>1033</v>
      </c>
      <c r="D87" s="184">
        <v>63</v>
      </c>
      <c r="E87" s="184">
        <v>5</v>
      </c>
      <c r="F87" s="184" t="s">
        <v>563</v>
      </c>
      <c r="G87" s="184"/>
      <c r="H87" s="184"/>
      <c r="I87" s="184"/>
      <c r="J87" s="184"/>
      <c r="K87" s="221"/>
      <c r="L87" s="184"/>
      <c r="M87" s="184"/>
      <c r="N87" s="184"/>
      <c r="O87" s="184"/>
      <c r="P87" s="232"/>
    </row>
    <row r="88" spans="1:16" x14ac:dyDescent="0.25">
      <c r="A88" s="184">
        <f t="shared" si="1"/>
        <v>83</v>
      </c>
      <c r="B88" s="220" t="s">
        <v>1032</v>
      </c>
      <c r="C88" s="220" t="s">
        <v>1033</v>
      </c>
      <c r="D88" s="184">
        <v>63</v>
      </c>
      <c r="E88" s="184">
        <v>4</v>
      </c>
      <c r="F88" s="184" t="s">
        <v>564</v>
      </c>
      <c r="G88" s="184"/>
      <c r="H88" s="184"/>
      <c r="I88" s="184"/>
      <c r="J88" s="184"/>
      <c r="K88" s="221">
        <v>598690085670</v>
      </c>
      <c r="L88" s="184">
        <v>7743037450</v>
      </c>
      <c r="M88" s="184"/>
      <c r="N88" s="184"/>
      <c r="O88" s="184"/>
      <c r="P88" s="232"/>
    </row>
    <row r="89" spans="1:16" x14ac:dyDescent="0.25">
      <c r="A89" s="184">
        <f t="shared" si="1"/>
        <v>84</v>
      </c>
      <c r="B89" s="220" t="s">
        <v>1032</v>
      </c>
      <c r="C89" s="220" t="s">
        <v>1033</v>
      </c>
      <c r="D89" s="184">
        <v>63</v>
      </c>
      <c r="E89" s="184">
        <v>6</v>
      </c>
      <c r="F89" s="184" t="s">
        <v>520</v>
      </c>
      <c r="G89" s="184"/>
      <c r="H89" s="184"/>
      <c r="I89" s="184"/>
      <c r="J89" s="184"/>
      <c r="K89" s="221">
        <v>384927496018</v>
      </c>
      <c r="L89" s="184">
        <v>9661611963</v>
      </c>
      <c r="M89" s="184"/>
      <c r="N89" s="184"/>
      <c r="O89" s="184"/>
      <c r="P89" s="232"/>
    </row>
    <row r="90" spans="1:16" x14ac:dyDescent="0.25">
      <c r="A90" s="184">
        <f t="shared" si="1"/>
        <v>85</v>
      </c>
      <c r="B90" s="220" t="s">
        <v>1032</v>
      </c>
      <c r="C90" s="220" t="s">
        <v>1033</v>
      </c>
      <c r="D90" s="184">
        <v>63</v>
      </c>
      <c r="E90" s="184">
        <v>5</v>
      </c>
      <c r="F90" s="184" t="s">
        <v>565</v>
      </c>
      <c r="G90" s="184"/>
      <c r="H90" s="184"/>
      <c r="I90" s="184"/>
      <c r="J90" s="184"/>
      <c r="K90" s="221">
        <v>921178250533</v>
      </c>
      <c r="L90" s="184">
        <v>6307837370</v>
      </c>
      <c r="M90" s="184"/>
      <c r="N90" s="184"/>
      <c r="O90" s="184"/>
      <c r="P90" s="232"/>
    </row>
    <row r="91" spans="1:16" x14ac:dyDescent="0.25">
      <c r="A91" s="184">
        <f t="shared" si="1"/>
        <v>86</v>
      </c>
      <c r="B91" s="220" t="s">
        <v>1032</v>
      </c>
      <c r="C91" s="220" t="s">
        <v>1033</v>
      </c>
      <c r="D91" s="184">
        <v>63</v>
      </c>
      <c r="E91" s="184">
        <v>5</v>
      </c>
      <c r="F91" s="184" t="s">
        <v>566</v>
      </c>
      <c r="G91" s="184"/>
      <c r="H91" s="184"/>
      <c r="I91" s="184"/>
      <c r="J91" s="184"/>
      <c r="K91" s="221">
        <v>924693578518</v>
      </c>
      <c r="L91" s="184">
        <v>9793644363</v>
      </c>
      <c r="M91" s="184"/>
      <c r="N91" s="184"/>
      <c r="O91" s="184"/>
      <c r="P91" s="232"/>
    </row>
    <row r="92" spans="1:16" x14ac:dyDescent="0.25">
      <c r="A92" s="184">
        <f t="shared" si="1"/>
        <v>87</v>
      </c>
      <c r="B92" s="220">
        <v>154</v>
      </c>
      <c r="C92" s="220">
        <v>160</v>
      </c>
      <c r="D92" s="184">
        <v>63</v>
      </c>
      <c r="E92" s="184">
        <v>5</v>
      </c>
      <c r="F92" s="184" t="s">
        <v>567</v>
      </c>
      <c r="G92" s="184"/>
      <c r="H92" s="184"/>
      <c r="I92" s="184"/>
      <c r="J92" s="184"/>
      <c r="K92" s="221">
        <v>855719890042</v>
      </c>
      <c r="L92" s="184">
        <v>7392919515</v>
      </c>
      <c r="M92" s="184"/>
      <c r="N92" s="184"/>
      <c r="O92" s="184"/>
      <c r="P92" s="232"/>
    </row>
    <row r="93" spans="1:16" x14ac:dyDescent="0.25">
      <c r="A93" s="184">
        <f t="shared" si="1"/>
        <v>88</v>
      </c>
      <c r="B93" s="220">
        <v>154</v>
      </c>
      <c r="C93" s="220">
        <v>160</v>
      </c>
      <c r="D93" s="184">
        <v>63</v>
      </c>
      <c r="E93" s="184">
        <v>6</v>
      </c>
      <c r="F93" s="184" t="s">
        <v>568</v>
      </c>
      <c r="G93" s="184"/>
      <c r="H93" s="184"/>
      <c r="I93" s="184"/>
      <c r="J93" s="184"/>
      <c r="K93" s="221">
        <v>274108945591</v>
      </c>
      <c r="L93" s="184">
        <v>7897412400</v>
      </c>
      <c r="M93" s="184"/>
      <c r="N93" s="184"/>
      <c r="O93" s="184"/>
      <c r="P93" s="232"/>
    </row>
    <row r="94" spans="1:16" x14ac:dyDescent="0.25">
      <c r="A94" s="184">
        <f t="shared" si="1"/>
        <v>89</v>
      </c>
      <c r="B94" s="220">
        <v>154</v>
      </c>
      <c r="C94" s="220">
        <v>160</v>
      </c>
      <c r="D94" s="184">
        <v>63</v>
      </c>
      <c r="E94" s="184">
        <v>6</v>
      </c>
      <c r="F94" s="184" t="s">
        <v>569</v>
      </c>
      <c r="G94" s="184"/>
      <c r="H94" s="184"/>
      <c r="I94" s="184"/>
      <c r="J94" s="184"/>
      <c r="K94" s="221">
        <v>756488379236</v>
      </c>
      <c r="L94" s="184">
        <v>9696837874</v>
      </c>
      <c r="M94" s="184"/>
      <c r="N94" s="184"/>
      <c r="O94" s="184"/>
      <c r="P94" s="232"/>
    </row>
    <row r="95" spans="1:16" x14ac:dyDescent="0.25">
      <c r="A95" s="184">
        <f t="shared" si="1"/>
        <v>90</v>
      </c>
      <c r="B95" s="220">
        <v>145</v>
      </c>
      <c r="C95" s="220">
        <v>144</v>
      </c>
      <c r="D95" s="184">
        <v>75</v>
      </c>
      <c r="E95" s="184">
        <v>6</v>
      </c>
      <c r="F95" s="184" t="s">
        <v>570</v>
      </c>
      <c r="G95" s="184"/>
      <c r="H95" s="184"/>
      <c r="I95" s="184"/>
      <c r="J95" s="184"/>
      <c r="K95" s="221">
        <v>468986004272</v>
      </c>
      <c r="L95" s="184"/>
      <c r="M95" s="184"/>
      <c r="N95" s="184"/>
      <c r="O95" s="184"/>
      <c r="P95" s="232"/>
    </row>
    <row r="96" spans="1:16" x14ac:dyDescent="0.25">
      <c r="A96" s="184">
        <f t="shared" si="1"/>
        <v>91</v>
      </c>
      <c r="B96" s="220">
        <v>145</v>
      </c>
      <c r="C96" s="220">
        <v>144</v>
      </c>
      <c r="D96" s="184">
        <v>75</v>
      </c>
      <c r="E96" s="184">
        <v>5</v>
      </c>
      <c r="F96" s="184" t="s">
        <v>571</v>
      </c>
      <c r="G96" s="184"/>
      <c r="H96" s="184"/>
      <c r="I96" s="184"/>
      <c r="J96" s="184"/>
      <c r="K96" s="221">
        <v>646941733133</v>
      </c>
      <c r="L96" s="184">
        <v>8795015223</v>
      </c>
      <c r="M96" s="184"/>
      <c r="N96" s="184"/>
      <c r="O96" s="184"/>
      <c r="P96" s="232"/>
    </row>
    <row r="97" spans="1:16" x14ac:dyDescent="0.25">
      <c r="A97" s="184">
        <f t="shared" si="1"/>
        <v>92</v>
      </c>
      <c r="B97" s="220">
        <v>145</v>
      </c>
      <c r="C97" s="220">
        <v>144</v>
      </c>
      <c r="D97" s="184">
        <v>75</v>
      </c>
      <c r="E97" s="184">
        <v>5</v>
      </c>
      <c r="F97" s="184" t="s">
        <v>572</v>
      </c>
      <c r="G97" s="184"/>
      <c r="H97" s="184"/>
      <c r="I97" s="184"/>
      <c r="J97" s="184"/>
      <c r="K97" s="221">
        <v>993371401624</v>
      </c>
      <c r="L97" s="184">
        <v>7408825973</v>
      </c>
      <c r="M97" s="184"/>
      <c r="N97" s="184"/>
      <c r="O97" s="184"/>
      <c r="P97" s="232"/>
    </row>
    <row r="98" spans="1:16" x14ac:dyDescent="0.25">
      <c r="A98" s="184">
        <f t="shared" si="1"/>
        <v>93</v>
      </c>
      <c r="B98" s="220">
        <v>145</v>
      </c>
      <c r="C98" s="220">
        <v>144</v>
      </c>
      <c r="D98" s="184">
        <v>75</v>
      </c>
      <c r="E98" s="184">
        <v>5</v>
      </c>
      <c r="F98" s="184" t="s">
        <v>573</v>
      </c>
      <c r="G98" s="184"/>
      <c r="H98" s="184"/>
      <c r="I98" s="184"/>
      <c r="J98" s="184"/>
      <c r="K98" s="221">
        <v>644145535296</v>
      </c>
      <c r="L98" s="184">
        <v>6393617770</v>
      </c>
      <c r="M98" s="184"/>
      <c r="N98" s="184"/>
      <c r="O98" s="184"/>
      <c r="P98" s="232"/>
    </row>
    <row r="99" spans="1:16" x14ac:dyDescent="0.25">
      <c r="A99" s="184">
        <f t="shared" si="1"/>
        <v>94</v>
      </c>
      <c r="B99" s="220">
        <v>145</v>
      </c>
      <c r="C99" s="220">
        <v>144</v>
      </c>
      <c r="D99" s="184">
        <v>75</v>
      </c>
      <c r="E99" s="184">
        <v>4</v>
      </c>
      <c r="F99" s="184" t="s">
        <v>574</v>
      </c>
      <c r="G99" s="184"/>
      <c r="H99" s="184"/>
      <c r="I99" s="184"/>
      <c r="J99" s="184"/>
      <c r="K99" s="221">
        <v>217848567596</v>
      </c>
      <c r="L99" s="184">
        <v>8795147353</v>
      </c>
      <c r="M99" s="184"/>
      <c r="N99" s="184"/>
      <c r="O99" s="184"/>
      <c r="P99" s="232"/>
    </row>
    <row r="100" spans="1:16" x14ac:dyDescent="0.25">
      <c r="A100" s="184">
        <f t="shared" si="1"/>
        <v>95</v>
      </c>
      <c r="B100" s="220">
        <v>145</v>
      </c>
      <c r="C100" s="220">
        <v>144</v>
      </c>
      <c r="D100" s="184">
        <v>75</v>
      </c>
      <c r="E100" s="184">
        <v>4</v>
      </c>
      <c r="F100" s="184" t="s">
        <v>575</v>
      </c>
      <c r="G100" s="184"/>
      <c r="H100" s="184"/>
      <c r="I100" s="184"/>
      <c r="J100" s="184"/>
      <c r="K100" s="221">
        <v>450637543399</v>
      </c>
      <c r="L100" s="184">
        <v>9648113270</v>
      </c>
      <c r="M100" s="184"/>
      <c r="N100" s="184"/>
      <c r="O100" s="184"/>
      <c r="P100" s="232"/>
    </row>
    <row r="101" spans="1:16" x14ac:dyDescent="0.25">
      <c r="A101" s="184">
        <f t="shared" si="1"/>
        <v>96</v>
      </c>
      <c r="B101" s="220">
        <v>137</v>
      </c>
      <c r="C101" s="220">
        <v>138</v>
      </c>
      <c r="D101" s="184">
        <v>63</v>
      </c>
      <c r="E101" s="184">
        <v>5</v>
      </c>
      <c r="F101" s="184" t="s">
        <v>576</v>
      </c>
      <c r="G101" s="184"/>
      <c r="H101" s="184"/>
      <c r="I101" s="184"/>
      <c r="J101" s="184"/>
      <c r="K101" s="221">
        <v>429920024837</v>
      </c>
      <c r="L101" s="184"/>
      <c r="M101" s="184"/>
      <c r="N101" s="184"/>
      <c r="O101" s="184"/>
      <c r="P101" s="232"/>
    </row>
    <row r="102" spans="1:16" x14ac:dyDescent="0.25">
      <c r="A102" s="184">
        <f t="shared" si="1"/>
        <v>97</v>
      </c>
      <c r="B102" s="220">
        <v>137</v>
      </c>
      <c r="C102" s="220">
        <v>138</v>
      </c>
      <c r="D102" s="184">
        <v>63</v>
      </c>
      <c r="E102" s="184">
        <v>5</v>
      </c>
      <c r="F102" s="184" t="s">
        <v>517</v>
      </c>
      <c r="G102" s="184"/>
      <c r="H102" s="184"/>
      <c r="I102" s="184"/>
      <c r="J102" s="184"/>
      <c r="K102" s="221">
        <v>381536464426</v>
      </c>
      <c r="L102" s="184">
        <v>8178500043</v>
      </c>
      <c r="M102" s="184"/>
      <c r="N102" s="184"/>
      <c r="O102" s="184"/>
      <c r="P102" s="232"/>
    </row>
    <row r="103" spans="1:16" x14ac:dyDescent="0.25">
      <c r="A103" s="184">
        <f t="shared" si="1"/>
        <v>98</v>
      </c>
      <c r="B103" s="220">
        <v>137</v>
      </c>
      <c r="C103" s="220">
        <v>138</v>
      </c>
      <c r="D103" s="184">
        <v>63</v>
      </c>
      <c r="E103" s="184">
        <v>5</v>
      </c>
      <c r="F103" s="184" t="s">
        <v>577</v>
      </c>
      <c r="G103" s="184"/>
      <c r="H103" s="184"/>
      <c r="I103" s="184"/>
      <c r="J103" s="184"/>
      <c r="K103" s="221">
        <v>306959675824</v>
      </c>
      <c r="L103" s="184">
        <v>8960548403</v>
      </c>
      <c r="M103" s="184"/>
      <c r="N103" s="184"/>
      <c r="O103" s="184"/>
      <c r="P103" s="232"/>
    </row>
    <row r="104" spans="1:16" x14ac:dyDescent="0.25">
      <c r="A104" s="184">
        <f t="shared" si="1"/>
        <v>99</v>
      </c>
      <c r="B104" s="220">
        <v>137</v>
      </c>
      <c r="C104" s="220">
        <v>138</v>
      </c>
      <c r="D104" s="184">
        <v>63</v>
      </c>
      <c r="E104" s="184">
        <v>5</v>
      </c>
      <c r="F104" s="184" t="s">
        <v>560</v>
      </c>
      <c r="G104" s="184"/>
      <c r="H104" s="184"/>
      <c r="I104" s="184"/>
      <c r="J104" s="184"/>
      <c r="K104" s="221">
        <v>598025893114</v>
      </c>
      <c r="L104" s="184">
        <v>9930307505</v>
      </c>
      <c r="M104" s="184"/>
      <c r="N104" s="184"/>
      <c r="O104" s="184"/>
      <c r="P104" s="232"/>
    </row>
    <row r="105" spans="1:16" x14ac:dyDescent="0.25">
      <c r="A105" s="184">
        <f t="shared" si="1"/>
        <v>100</v>
      </c>
      <c r="B105" s="220">
        <v>137</v>
      </c>
      <c r="C105" s="220">
        <v>138</v>
      </c>
      <c r="D105" s="184">
        <v>63</v>
      </c>
      <c r="E105" s="184">
        <v>5</v>
      </c>
      <c r="F105" s="184" t="s">
        <v>578</v>
      </c>
      <c r="G105" s="184"/>
      <c r="H105" s="184"/>
      <c r="I105" s="184"/>
      <c r="J105" s="184"/>
      <c r="K105" s="221">
        <v>879830879986</v>
      </c>
      <c r="L105" s="184">
        <v>9817520938</v>
      </c>
      <c r="M105" s="184"/>
      <c r="N105" s="184"/>
      <c r="O105" s="184"/>
      <c r="P105" s="232"/>
    </row>
    <row r="106" spans="1:16" x14ac:dyDescent="0.25">
      <c r="A106" s="184">
        <f t="shared" si="1"/>
        <v>101</v>
      </c>
      <c r="B106" s="220" t="s">
        <v>1030</v>
      </c>
      <c r="C106" s="220" t="s">
        <v>1031</v>
      </c>
      <c r="D106" s="184">
        <v>63</v>
      </c>
      <c r="E106" s="184">
        <v>5</v>
      </c>
      <c r="F106" s="184" t="s">
        <v>579</v>
      </c>
      <c r="G106" s="184"/>
      <c r="H106" s="184"/>
      <c r="I106" s="184"/>
      <c r="J106" s="184"/>
      <c r="K106" s="221">
        <v>440531772524</v>
      </c>
      <c r="L106" s="184">
        <v>9140220515</v>
      </c>
      <c r="M106" s="184"/>
      <c r="N106" s="184"/>
      <c r="O106" s="184"/>
      <c r="P106" s="232"/>
    </row>
    <row r="107" spans="1:16" x14ac:dyDescent="0.25">
      <c r="A107" s="184">
        <f t="shared" si="1"/>
        <v>102</v>
      </c>
      <c r="B107" s="220" t="s">
        <v>1030</v>
      </c>
      <c r="C107" s="220" t="s">
        <v>1031</v>
      </c>
      <c r="D107" s="184">
        <v>63</v>
      </c>
      <c r="E107" s="184">
        <v>6</v>
      </c>
      <c r="F107" s="184" t="s">
        <v>580</v>
      </c>
      <c r="G107" s="184"/>
      <c r="H107" s="184"/>
      <c r="I107" s="184"/>
      <c r="J107" s="184"/>
      <c r="K107" s="221">
        <v>417880248510</v>
      </c>
      <c r="L107" s="184">
        <v>8081701868</v>
      </c>
      <c r="M107" s="184"/>
      <c r="N107" s="184"/>
      <c r="O107" s="184"/>
      <c r="P107" s="232"/>
    </row>
    <row r="108" spans="1:16" x14ac:dyDescent="0.25">
      <c r="A108" s="184">
        <f t="shared" si="1"/>
        <v>103</v>
      </c>
      <c r="B108" s="220" t="s">
        <v>1030</v>
      </c>
      <c r="C108" s="220" t="s">
        <v>1031</v>
      </c>
      <c r="D108" s="184">
        <v>63</v>
      </c>
      <c r="E108" s="184">
        <v>6</v>
      </c>
      <c r="F108" s="184" t="s">
        <v>581</v>
      </c>
      <c r="G108" s="184"/>
      <c r="H108" s="184"/>
      <c r="I108" s="184"/>
      <c r="J108" s="184"/>
      <c r="K108" s="221">
        <v>731456558874</v>
      </c>
      <c r="L108" s="184">
        <v>9984457214</v>
      </c>
      <c r="M108" s="184"/>
      <c r="N108" s="184"/>
      <c r="O108" s="184"/>
      <c r="P108" s="232"/>
    </row>
    <row r="109" spans="1:16" x14ac:dyDescent="0.25">
      <c r="A109" s="184">
        <f t="shared" si="1"/>
        <v>104</v>
      </c>
      <c r="B109" s="220" t="s">
        <v>1030</v>
      </c>
      <c r="C109" s="220" t="s">
        <v>1031</v>
      </c>
      <c r="D109" s="184">
        <v>63</v>
      </c>
      <c r="E109" s="184">
        <v>4</v>
      </c>
      <c r="F109" s="184" t="s">
        <v>582</v>
      </c>
      <c r="G109" s="184"/>
      <c r="H109" s="184"/>
      <c r="I109" s="184"/>
      <c r="J109" s="184"/>
      <c r="K109" s="221">
        <v>930364641171</v>
      </c>
      <c r="L109" s="184">
        <v>9721842047</v>
      </c>
      <c r="M109" s="184"/>
      <c r="N109" s="184"/>
      <c r="O109" s="184"/>
      <c r="P109" s="232"/>
    </row>
    <row r="110" spans="1:16" x14ac:dyDescent="0.25">
      <c r="A110" s="184">
        <f t="shared" si="1"/>
        <v>105</v>
      </c>
      <c r="B110" s="220" t="s">
        <v>1030</v>
      </c>
      <c r="C110" s="220" t="s">
        <v>1031</v>
      </c>
      <c r="D110" s="184">
        <v>63</v>
      </c>
      <c r="E110" s="184">
        <v>5</v>
      </c>
      <c r="F110" s="184" t="s">
        <v>569</v>
      </c>
      <c r="G110" s="184"/>
      <c r="H110" s="184"/>
      <c r="I110" s="184"/>
      <c r="J110" s="184"/>
      <c r="K110" s="221">
        <v>249281794859</v>
      </c>
      <c r="L110" s="184">
        <v>8707507216</v>
      </c>
      <c r="M110" s="184"/>
      <c r="N110" s="184"/>
      <c r="O110" s="184"/>
      <c r="P110" s="232"/>
    </row>
    <row r="111" spans="1:16" x14ac:dyDescent="0.25">
      <c r="A111" s="184">
        <f t="shared" si="1"/>
        <v>106</v>
      </c>
      <c r="B111" s="220" t="s">
        <v>1030</v>
      </c>
      <c r="C111" s="220" t="s">
        <v>1031</v>
      </c>
      <c r="D111" s="184">
        <v>63</v>
      </c>
      <c r="E111" s="184">
        <v>5</v>
      </c>
      <c r="F111" s="184" t="s">
        <v>583</v>
      </c>
      <c r="G111" s="184"/>
      <c r="H111" s="184"/>
      <c r="I111" s="184"/>
      <c r="J111" s="184"/>
      <c r="K111" s="221">
        <v>890303638965</v>
      </c>
      <c r="L111" s="184">
        <v>9628942498</v>
      </c>
      <c r="M111" s="184"/>
      <c r="N111" s="184"/>
      <c r="O111" s="184"/>
      <c r="P111" s="232"/>
    </row>
    <row r="112" spans="1:16" x14ac:dyDescent="0.25">
      <c r="A112" s="184">
        <f t="shared" si="1"/>
        <v>107</v>
      </c>
      <c r="B112" s="220" t="s">
        <v>1030</v>
      </c>
      <c r="C112" s="220" t="s">
        <v>1031</v>
      </c>
      <c r="D112" s="184">
        <v>63</v>
      </c>
      <c r="E112" s="184">
        <v>6</v>
      </c>
      <c r="F112" s="184" t="s">
        <v>584</v>
      </c>
      <c r="G112" s="184"/>
      <c r="H112" s="184"/>
      <c r="I112" s="184"/>
      <c r="J112" s="184"/>
      <c r="K112" s="221">
        <v>567711512859</v>
      </c>
      <c r="L112" s="184">
        <v>7678474476</v>
      </c>
      <c r="M112" s="184"/>
      <c r="N112" s="184"/>
      <c r="O112" s="184"/>
      <c r="P112" s="232"/>
    </row>
    <row r="113" spans="1:16" x14ac:dyDescent="0.25">
      <c r="A113" s="184">
        <f t="shared" si="1"/>
        <v>108</v>
      </c>
      <c r="B113" s="220" t="s">
        <v>1030</v>
      </c>
      <c r="C113" s="220" t="s">
        <v>1031</v>
      </c>
      <c r="D113" s="184">
        <v>63</v>
      </c>
      <c r="E113" s="184">
        <v>6</v>
      </c>
      <c r="F113" s="184" t="s">
        <v>585</v>
      </c>
      <c r="G113" s="184"/>
      <c r="H113" s="184"/>
      <c r="I113" s="184"/>
      <c r="J113" s="184"/>
      <c r="K113" s="221">
        <v>786207134701</v>
      </c>
      <c r="L113" s="184">
        <v>9869509741</v>
      </c>
      <c r="M113" s="184"/>
      <c r="N113" s="184"/>
      <c r="O113" s="184"/>
      <c r="P113" s="232"/>
    </row>
    <row r="114" spans="1:16" x14ac:dyDescent="0.25">
      <c r="A114" s="184">
        <f t="shared" si="1"/>
        <v>109</v>
      </c>
      <c r="B114" s="220">
        <v>166</v>
      </c>
      <c r="C114" s="220" t="s">
        <v>1034</v>
      </c>
      <c r="D114" s="184">
        <v>75</v>
      </c>
      <c r="E114" s="184">
        <v>5</v>
      </c>
      <c r="F114" s="184" t="s">
        <v>586</v>
      </c>
      <c r="G114" s="184"/>
      <c r="H114" s="184"/>
      <c r="I114" s="184"/>
      <c r="J114" s="184"/>
      <c r="K114" s="221">
        <v>727709309354</v>
      </c>
      <c r="L114" s="184">
        <v>9867704203</v>
      </c>
      <c r="M114" s="184"/>
      <c r="N114" s="184"/>
      <c r="O114" s="184"/>
      <c r="P114" s="232"/>
    </row>
    <row r="115" spans="1:16" x14ac:dyDescent="0.25">
      <c r="A115" s="184">
        <f t="shared" si="1"/>
        <v>110</v>
      </c>
      <c r="B115" s="220">
        <v>167</v>
      </c>
      <c r="C115" s="220" t="s">
        <v>1034</v>
      </c>
      <c r="D115" s="184">
        <v>75</v>
      </c>
      <c r="E115" s="184">
        <v>8</v>
      </c>
      <c r="F115" s="184" t="s">
        <v>587</v>
      </c>
      <c r="G115" s="184"/>
      <c r="H115" s="184"/>
      <c r="I115" s="184"/>
      <c r="J115" s="184"/>
      <c r="K115" s="221">
        <v>778409627569</v>
      </c>
      <c r="L115" s="184">
        <v>9956617090</v>
      </c>
      <c r="M115" s="184"/>
      <c r="N115" s="184"/>
      <c r="O115" s="184"/>
      <c r="P115" s="232"/>
    </row>
    <row r="116" spans="1:16" x14ac:dyDescent="0.25">
      <c r="A116" s="184">
        <f t="shared" si="1"/>
        <v>111</v>
      </c>
      <c r="B116" s="220">
        <v>168</v>
      </c>
      <c r="C116" s="220" t="s">
        <v>1034</v>
      </c>
      <c r="D116" s="184">
        <v>75</v>
      </c>
      <c r="E116" s="184">
        <v>8</v>
      </c>
      <c r="F116" s="184" t="s">
        <v>588</v>
      </c>
      <c r="G116" s="184"/>
      <c r="H116" s="184"/>
      <c r="I116" s="184"/>
      <c r="J116" s="184"/>
      <c r="K116" s="221">
        <v>924165861351</v>
      </c>
      <c r="L116" s="184">
        <v>8830358502</v>
      </c>
      <c r="M116" s="184"/>
      <c r="N116" s="184"/>
      <c r="O116" s="184"/>
      <c r="P116" s="232"/>
    </row>
    <row r="117" spans="1:16" x14ac:dyDescent="0.25">
      <c r="A117" s="184">
        <f t="shared" si="1"/>
        <v>112</v>
      </c>
      <c r="B117" s="220">
        <v>227</v>
      </c>
      <c r="C117" s="220" t="s">
        <v>1035</v>
      </c>
      <c r="D117" s="184">
        <v>63</v>
      </c>
      <c r="E117" s="184">
        <v>5</v>
      </c>
      <c r="F117" s="184" t="s">
        <v>589</v>
      </c>
      <c r="G117" s="184"/>
      <c r="H117" s="184"/>
      <c r="I117" s="184"/>
      <c r="J117" s="184"/>
      <c r="K117" s="221">
        <v>372969588372</v>
      </c>
      <c r="L117" s="184">
        <v>9621337464</v>
      </c>
      <c r="M117" s="184"/>
      <c r="N117" s="184"/>
      <c r="O117" s="184"/>
      <c r="P117" s="232"/>
    </row>
    <row r="118" spans="1:16" x14ac:dyDescent="0.25">
      <c r="A118" s="184">
        <f t="shared" si="1"/>
        <v>113</v>
      </c>
      <c r="B118" s="220">
        <v>228</v>
      </c>
      <c r="C118" s="220" t="s">
        <v>1035</v>
      </c>
      <c r="D118" s="184">
        <v>63</v>
      </c>
      <c r="E118" s="184">
        <v>5</v>
      </c>
      <c r="F118" s="184" t="s">
        <v>590</v>
      </c>
      <c r="G118" s="184"/>
      <c r="H118" s="184"/>
      <c r="I118" s="184"/>
      <c r="J118" s="184"/>
      <c r="K118" s="221">
        <v>968361095478</v>
      </c>
      <c r="L118" s="184">
        <v>9582123669</v>
      </c>
      <c r="M118" s="184"/>
      <c r="N118" s="184"/>
      <c r="O118" s="184"/>
      <c r="P118" s="232"/>
    </row>
    <row r="119" spans="1:16" x14ac:dyDescent="0.25">
      <c r="A119" s="184">
        <f t="shared" si="1"/>
        <v>114</v>
      </c>
      <c r="B119" s="220">
        <v>229</v>
      </c>
      <c r="C119" s="220" t="s">
        <v>1035</v>
      </c>
      <c r="D119" s="184">
        <v>63</v>
      </c>
      <c r="E119" s="184">
        <v>5</v>
      </c>
      <c r="F119" s="184" t="s">
        <v>591</v>
      </c>
      <c r="G119" s="184"/>
      <c r="H119" s="184"/>
      <c r="I119" s="184"/>
      <c r="J119" s="184"/>
      <c r="K119" s="221">
        <v>391543016047</v>
      </c>
      <c r="L119" s="184">
        <v>7985481846</v>
      </c>
      <c r="M119" s="184"/>
      <c r="N119" s="184"/>
      <c r="O119" s="184"/>
      <c r="P119" s="232"/>
    </row>
    <row r="120" spans="1:16" x14ac:dyDescent="0.25">
      <c r="A120" s="184">
        <f t="shared" si="1"/>
        <v>115</v>
      </c>
      <c r="B120" s="220">
        <v>230</v>
      </c>
      <c r="C120" s="220" t="s">
        <v>1035</v>
      </c>
      <c r="D120" s="184">
        <v>63</v>
      </c>
      <c r="E120" s="184">
        <v>5</v>
      </c>
      <c r="F120" s="184" t="s">
        <v>592</v>
      </c>
      <c r="G120" s="184"/>
      <c r="H120" s="184"/>
      <c r="I120" s="184"/>
      <c r="J120" s="184"/>
      <c r="K120" s="221">
        <v>652235900463</v>
      </c>
      <c r="L120" s="184">
        <v>9260932444</v>
      </c>
      <c r="M120" s="184"/>
      <c r="N120" s="184"/>
      <c r="O120" s="184"/>
      <c r="P120" s="232"/>
    </row>
    <row r="121" spans="1:16" x14ac:dyDescent="0.25">
      <c r="A121" s="184">
        <f t="shared" si="1"/>
        <v>116</v>
      </c>
      <c r="B121" s="220">
        <v>231</v>
      </c>
      <c r="C121" s="220" t="s">
        <v>1035</v>
      </c>
      <c r="D121" s="184">
        <v>63</v>
      </c>
      <c r="E121" s="184">
        <v>5</v>
      </c>
      <c r="F121" s="184" t="s">
        <v>593</v>
      </c>
      <c r="G121" s="184"/>
      <c r="H121" s="184"/>
      <c r="I121" s="184"/>
      <c r="J121" s="184"/>
      <c r="K121" s="221">
        <v>387563521635</v>
      </c>
      <c r="L121" s="184">
        <v>8922958796</v>
      </c>
      <c r="M121" s="184"/>
      <c r="N121" s="184"/>
      <c r="O121" s="184"/>
      <c r="P121" s="232"/>
    </row>
    <row r="122" spans="1:16" x14ac:dyDescent="0.25">
      <c r="A122" s="184">
        <f t="shared" si="1"/>
        <v>117</v>
      </c>
      <c r="B122" s="220">
        <v>232</v>
      </c>
      <c r="C122" s="220" t="s">
        <v>1035</v>
      </c>
      <c r="D122" s="184">
        <v>63</v>
      </c>
      <c r="E122" s="184">
        <v>6</v>
      </c>
      <c r="F122" s="184" t="s">
        <v>594</v>
      </c>
      <c r="G122" s="184"/>
      <c r="H122" s="184"/>
      <c r="I122" s="184"/>
      <c r="J122" s="184"/>
      <c r="K122" s="221">
        <v>258516933559</v>
      </c>
      <c r="L122" s="184">
        <v>8587852083</v>
      </c>
      <c r="M122" s="184"/>
      <c r="N122" s="184"/>
      <c r="O122" s="184"/>
      <c r="P122" s="232"/>
    </row>
    <row r="123" spans="1:16" x14ac:dyDescent="0.25">
      <c r="A123" s="184">
        <f t="shared" si="1"/>
        <v>118</v>
      </c>
      <c r="B123" s="220">
        <v>128</v>
      </c>
      <c r="C123" s="220">
        <v>126</v>
      </c>
      <c r="D123" s="184">
        <v>75</v>
      </c>
      <c r="E123" s="184">
        <v>6</v>
      </c>
      <c r="F123" s="184" t="s">
        <v>590</v>
      </c>
      <c r="G123" s="184"/>
      <c r="H123" s="184"/>
      <c r="I123" s="184"/>
      <c r="J123" s="184"/>
      <c r="K123" s="221">
        <v>412020765596</v>
      </c>
      <c r="L123" s="184">
        <v>9151153453</v>
      </c>
      <c r="M123" s="184"/>
      <c r="N123" s="184"/>
      <c r="O123" s="184"/>
      <c r="P123" s="232"/>
    </row>
    <row r="124" spans="1:16" x14ac:dyDescent="0.25">
      <c r="A124" s="184">
        <f t="shared" si="1"/>
        <v>119</v>
      </c>
      <c r="B124" s="220" t="s">
        <v>1038</v>
      </c>
      <c r="C124" s="220" t="s">
        <v>1039</v>
      </c>
      <c r="D124" s="184">
        <v>63</v>
      </c>
      <c r="E124" s="184">
        <v>4</v>
      </c>
      <c r="F124" s="184" t="s">
        <v>588</v>
      </c>
      <c r="G124" s="184"/>
      <c r="H124" s="184"/>
      <c r="I124" s="184"/>
      <c r="J124" s="184"/>
      <c r="K124" s="221">
        <v>924165861351</v>
      </c>
      <c r="L124" s="184">
        <v>8830358502</v>
      </c>
      <c r="M124" s="184"/>
      <c r="N124" s="184"/>
      <c r="O124" s="184"/>
      <c r="P124" s="232"/>
    </row>
    <row r="125" spans="1:16" x14ac:dyDescent="0.25">
      <c r="A125" s="184">
        <f t="shared" si="1"/>
        <v>120</v>
      </c>
      <c r="B125" s="220" t="s">
        <v>1038</v>
      </c>
      <c r="C125" s="220" t="s">
        <v>1039</v>
      </c>
      <c r="D125" s="184">
        <v>63</v>
      </c>
      <c r="E125" s="184">
        <v>5</v>
      </c>
      <c r="F125" s="184" t="s">
        <v>563</v>
      </c>
      <c r="G125" s="184"/>
      <c r="H125" s="184"/>
      <c r="I125" s="184"/>
      <c r="J125" s="184"/>
      <c r="K125" s="221"/>
      <c r="L125" s="184"/>
      <c r="M125" s="184"/>
      <c r="N125" s="184"/>
      <c r="O125" s="184"/>
      <c r="P125" s="232"/>
    </row>
    <row r="126" spans="1:16" x14ac:dyDescent="0.25">
      <c r="A126" s="184">
        <f t="shared" si="1"/>
        <v>121</v>
      </c>
      <c r="B126" s="220" t="s">
        <v>1038</v>
      </c>
      <c r="C126" s="220" t="s">
        <v>1039</v>
      </c>
      <c r="D126" s="184">
        <v>63</v>
      </c>
      <c r="E126" s="184">
        <v>5</v>
      </c>
      <c r="F126" s="184" t="s">
        <v>563</v>
      </c>
      <c r="G126" s="184"/>
      <c r="H126" s="184"/>
      <c r="I126" s="184"/>
      <c r="J126" s="184"/>
      <c r="K126" s="221"/>
      <c r="L126" s="184"/>
      <c r="M126" s="184"/>
      <c r="N126" s="184"/>
      <c r="O126" s="184"/>
      <c r="P126" s="232"/>
    </row>
    <row r="127" spans="1:16" x14ac:dyDescent="0.25">
      <c r="A127" s="184">
        <f t="shared" si="1"/>
        <v>122</v>
      </c>
      <c r="B127" s="220" t="s">
        <v>1038</v>
      </c>
      <c r="C127" s="220" t="s">
        <v>1039</v>
      </c>
      <c r="D127" s="184">
        <v>63</v>
      </c>
      <c r="E127" s="184">
        <v>8</v>
      </c>
      <c r="F127" s="184" t="s">
        <v>563</v>
      </c>
      <c r="G127" s="184"/>
      <c r="H127" s="184"/>
      <c r="I127" s="184"/>
      <c r="J127" s="184"/>
      <c r="K127" s="221"/>
      <c r="L127" s="184"/>
      <c r="M127" s="184"/>
      <c r="N127" s="184"/>
      <c r="O127" s="184"/>
      <c r="P127" s="232"/>
    </row>
    <row r="128" spans="1:16" x14ac:dyDescent="0.25">
      <c r="A128" s="184">
        <f t="shared" si="1"/>
        <v>123</v>
      </c>
      <c r="B128" s="220" t="s">
        <v>1038</v>
      </c>
      <c r="C128" s="220" t="s">
        <v>1039</v>
      </c>
      <c r="D128" s="184">
        <v>63</v>
      </c>
      <c r="E128" s="184">
        <v>8</v>
      </c>
      <c r="F128" s="184" t="s">
        <v>595</v>
      </c>
      <c r="G128" s="184"/>
      <c r="H128" s="184"/>
      <c r="I128" s="184"/>
      <c r="J128" s="184"/>
      <c r="K128" s="221">
        <v>670205872292</v>
      </c>
      <c r="L128" s="184">
        <v>6290747636</v>
      </c>
      <c r="M128" s="184"/>
      <c r="N128" s="184"/>
      <c r="O128" s="184"/>
      <c r="P128" s="232"/>
    </row>
    <row r="129" spans="1:16" x14ac:dyDescent="0.25">
      <c r="A129" s="184">
        <f t="shared" si="1"/>
        <v>124</v>
      </c>
      <c r="B129" s="220" t="s">
        <v>1038</v>
      </c>
      <c r="C129" s="220" t="s">
        <v>1039</v>
      </c>
      <c r="D129" s="184">
        <v>63</v>
      </c>
      <c r="E129" s="184">
        <v>5</v>
      </c>
      <c r="F129" s="184" t="s">
        <v>590</v>
      </c>
      <c r="G129" s="184"/>
      <c r="H129" s="184"/>
      <c r="I129" s="184"/>
      <c r="J129" s="184"/>
      <c r="K129" s="221">
        <v>225943508396</v>
      </c>
      <c r="L129" s="184">
        <v>6391678486</v>
      </c>
      <c r="M129" s="184"/>
      <c r="N129" s="184"/>
      <c r="O129" s="184"/>
      <c r="P129" s="232"/>
    </row>
    <row r="130" spans="1:16" x14ac:dyDescent="0.25">
      <c r="A130" s="184">
        <f t="shared" si="1"/>
        <v>125</v>
      </c>
      <c r="B130" s="220" t="s">
        <v>1038</v>
      </c>
      <c r="C130" s="220" t="s">
        <v>1039</v>
      </c>
      <c r="D130" s="184">
        <v>63</v>
      </c>
      <c r="E130" s="184">
        <v>4</v>
      </c>
      <c r="F130" s="184" t="s">
        <v>526</v>
      </c>
      <c r="G130" s="184"/>
      <c r="H130" s="184"/>
      <c r="I130" s="184"/>
      <c r="J130" s="184"/>
      <c r="K130" s="221">
        <v>997332099065</v>
      </c>
      <c r="L130" s="184">
        <v>7704937582</v>
      </c>
      <c r="M130" s="184"/>
      <c r="N130" s="184"/>
      <c r="O130" s="184"/>
      <c r="P130" s="232"/>
    </row>
    <row r="131" spans="1:16" x14ac:dyDescent="0.25">
      <c r="A131" s="184">
        <f t="shared" si="1"/>
        <v>126</v>
      </c>
      <c r="B131" s="220" t="s">
        <v>1038</v>
      </c>
      <c r="C131" s="220" t="s">
        <v>1039</v>
      </c>
      <c r="D131" s="184">
        <v>63</v>
      </c>
      <c r="E131" s="184">
        <v>5</v>
      </c>
      <c r="F131" s="184" t="s">
        <v>596</v>
      </c>
      <c r="G131" s="184"/>
      <c r="H131" s="184"/>
      <c r="I131" s="184"/>
      <c r="J131" s="184"/>
      <c r="K131" s="221">
        <v>830547586520</v>
      </c>
      <c r="L131" s="184">
        <v>8009349620</v>
      </c>
      <c r="M131" s="184"/>
      <c r="N131" s="184"/>
      <c r="O131" s="184"/>
      <c r="P131" s="232"/>
    </row>
    <row r="132" spans="1:16" x14ac:dyDescent="0.25">
      <c r="A132" s="184">
        <f t="shared" si="1"/>
        <v>127</v>
      </c>
      <c r="B132" s="220">
        <v>236</v>
      </c>
      <c r="C132" s="220">
        <v>239</v>
      </c>
      <c r="D132" s="184">
        <v>63</v>
      </c>
      <c r="E132" s="184">
        <v>5</v>
      </c>
      <c r="F132" s="184" t="s">
        <v>597</v>
      </c>
      <c r="G132" s="184"/>
      <c r="H132" s="184"/>
      <c r="I132" s="184"/>
      <c r="J132" s="184"/>
      <c r="K132" s="221">
        <v>818269479195</v>
      </c>
      <c r="L132" s="184">
        <v>8459176140</v>
      </c>
      <c r="M132" s="184"/>
      <c r="N132" s="184"/>
      <c r="O132" s="184"/>
      <c r="P132" s="232"/>
    </row>
    <row r="133" spans="1:16" x14ac:dyDescent="0.25">
      <c r="A133" s="184">
        <f t="shared" si="1"/>
        <v>128</v>
      </c>
      <c r="B133" s="220">
        <v>236</v>
      </c>
      <c r="C133" s="220">
        <v>239</v>
      </c>
      <c r="D133" s="184">
        <v>63</v>
      </c>
      <c r="E133" s="184">
        <v>5</v>
      </c>
      <c r="F133" s="184" t="s">
        <v>598</v>
      </c>
      <c r="G133" s="184"/>
      <c r="H133" s="184"/>
      <c r="I133" s="184"/>
      <c r="J133" s="184"/>
      <c r="K133" s="221">
        <v>983376994644</v>
      </c>
      <c r="L133" s="184">
        <v>9157370969</v>
      </c>
      <c r="M133" s="184"/>
      <c r="N133" s="184"/>
      <c r="O133" s="184"/>
      <c r="P133" s="232"/>
    </row>
    <row r="134" spans="1:16" x14ac:dyDescent="0.25">
      <c r="A134" s="184">
        <f t="shared" si="1"/>
        <v>129</v>
      </c>
      <c r="B134" s="220">
        <v>236</v>
      </c>
      <c r="C134" s="220">
        <v>239</v>
      </c>
      <c r="D134" s="184">
        <v>63</v>
      </c>
      <c r="E134" s="184">
        <v>5</v>
      </c>
      <c r="F134" s="184" t="s">
        <v>599</v>
      </c>
      <c r="G134" s="184"/>
      <c r="H134" s="184"/>
      <c r="I134" s="184"/>
      <c r="J134" s="184"/>
      <c r="K134" s="221">
        <v>870876267040</v>
      </c>
      <c r="L134" s="184">
        <v>7068815749</v>
      </c>
      <c r="M134" s="184"/>
      <c r="N134" s="184"/>
      <c r="O134" s="184"/>
      <c r="P134" s="232"/>
    </row>
    <row r="135" spans="1:16" x14ac:dyDescent="0.25">
      <c r="A135" s="184">
        <f t="shared" si="1"/>
        <v>130</v>
      </c>
      <c r="B135" s="220">
        <v>236</v>
      </c>
      <c r="C135" s="220">
        <v>239</v>
      </c>
      <c r="D135" s="184">
        <v>63</v>
      </c>
      <c r="E135" s="184">
        <v>5</v>
      </c>
      <c r="F135" s="184" t="s">
        <v>600</v>
      </c>
      <c r="G135" s="184"/>
      <c r="H135" s="184"/>
      <c r="I135" s="184"/>
      <c r="J135" s="184"/>
      <c r="K135" s="221">
        <v>783051095119</v>
      </c>
      <c r="L135" s="184">
        <v>6391235615</v>
      </c>
      <c r="M135" s="184"/>
      <c r="N135" s="184"/>
      <c r="O135" s="184"/>
      <c r="P135" s="232"/>
    </row>
    <row r="136" spans="1:16" x14ac:dyDescent="0.25">
      <c r="A136" s="184">
        <f t="shared" ref="A136:A177" si="2">1+A135</f>
        <v>131</v>
      </c>
      <c r="B136" s="220">
        <v>236</v>
      </c>
      <c r="C136" s="220">
        <v>239</v>
      </c>
      <c r="D136" s="184">
        <v>63</v>
      </c>
      <c r="E136" s="184">
        <v>4</v>
      </c>
      <c r="F136" s="184" t="s">
        <v>601</v>
      </c>
      <c r="G136" s="184"/>
      <c r="H136" s="184"/>
      <c r="I136" s="184"/>
      <c r="J136" s="184"/>
      <c r="K136" s="221">
        <v>759327658131</v>
      </c>
      <c r="L136" s="184">
        <v>9793388571</v>
      </c>
      <c r="M136" s="184"/>
      <c r="N136" s="184"/>
      <c r="O136" s="184"/>
      <c r="P136" s="232"/>
    </row>
    <row r="137" spans="1:16" x14ac:dyDescent="0.25">
      <c r="A137" s="184">
        <f t="shared" si="2"/>
        <v>132</v>
      </c>
      <c r="B137" s="220">
        <v>236</v>
      </c>
      <c r="C137" s="220">
        <v>239</v>
      </c>
      <c r="D137" s="184">
        <v>63</v>
      </c>
      <c r="E137" s="184">
        <v>4</v>
      </c>
      <c r="F137" s="184" t="s">
        <v>602</v>
      </c>
      <c r="G137" s="184"/>
      <c r="H137" s="184"/>
      <c r="I137" s="184"/>
      <c r="J137" s="184"/>
      <c r="K137" s="221">
        <v>622048799791</v>
      </c>
      <c r="L137" s="184">
        <v>7991860018</v>
      </c>
      <c r="M137" s="184"/>
      <c r="N137" s="184"/>
      <c r="O137" s="184"/>
      <c r="P137" s="232"/>
    </row>
    <row r="138" spans="1:16" x14ac:dyDescent="0.25">
      <c r="A138" s="184">
        <f t="shared" si="2"/>
        <v>133</v>
      </c>
      <c r="B138" s="220">
        <v>231</v>
      </c>
      <c r="C138" s="220">
        <v>232</v>
      </c>
      <c r="D138" s="184">
        <v>63</v>
      </c>
      <c r="E138" s="184">
        <v>3</v>
      </c>
      <c r="F138" s="184" t="s">
        <v>603</v>
      </c>
      <c r="G138" s="184"/>
      <c r="H138" s="184"/>
      <c r="I138" s="184"/>
      <c r="J138" s="184"/>
      <c r="K138" s="221">
        <v>606911833828</v>
      </c>
      <c r="L138" s="184">
        <v>8052541676</v>
      </c>
      <c r="M138" s="184"/>
      <c r="N138" s="184"/>
      <c r="O138" s="184"/>
      <c r="P138" s="232"/>
    </row>
    <row r="139" spans="1:16" x14ac:dyDescent="0.25">
      <c r="A139" s="184">
        <f t="shared" si="2"/>
        <v>134</v>
      </c>
      <c r="B139" s="220">
        <v>231</v>
      </c>
      <c r="C139" s="220">
        <v>232</v>
      </c>
      <c r="D139" s="184">
        <v>63</v>
      </c>
      <c r="E139" s="184">
        <v>5</v>
      </c>
      <c r="F139" s="184" t="s">
        <v>604</v>
      </c>
      <c r="G139" s="184"/>
      <c r="H139" s="184"/>
      <c r="I139" s="184"/>
      <c r="J139" s="184"/>
      <c r="K139" s="221">
        <v>479588766108</v>
      </c>
      <c r="L139" s="184">
        <v>8766597705</v>
      </c>
      <c r="M139" s="184"/>
      <c r="N139" s="184"/>
      <c r="O139" s="184"/>
      <c r="P139" s="232"/>
    </row>
    <row r="140" spans="1:16" x14ac:dyDescent="0.25">
      <c r="A140" s="184">
        <f t="shared" si="2"/>
        <v>135</v>
      </c>
      <c r="B140" s="220">
        <v>231</v>
      </c>
      <c r="C140" s="220">
        <v>232</v>
      </c>
      <c r="D140" s="184">
        <v>63</v>
      </c>
      <c r="E140" s="184">
        <v>4</v>
      </c>
      <c r="F140" s="184" t="s">
        <v>605</v>
      </c>
      <c r="G140" s="184"/>
      <c r="H140" s="184"/>
      <c r="I140" s="184"/>
      <c r="J140" s="184"/>
      <c r="K140" s="221">
        <v>932163388890</v>
      </c>
      <c r="L140" s="184">
        <v>7607149624</v>
      </c>
      <c r="M140" s="184"/>
      <c r="N140" s="184"/>
      <c r="O140" s="184"/>
      <c r="P140" s="232"/>
    </row>
    <row r="141" spans="1:16" x14ac:dyDescent="0.25">
      <c r="A141" s="184">
        <f t="shared" si="2"/>
        <v>136</v>
      </c>
      <c r="B141" s="220">
        <v>231</v>
      </c>
      <c r="C141" s="220">
        <v>232</v>
      </c>
      <c r="D141" s="184">
        <v>63</v>
      </c>
      <c r="E141" s="184">
        <v>3</v>
      </c>
      <c r="F141" s="184" t="s">
        <v>606</v>
      </c>
      <c r="G141" s="184"/>
      <c r="H141" s="184"/>
      <c r="I141" s="184"/>
      <c r="J141" s="184"/>
      <c r="K141" s="221">
        <v>863169169404</v>
      </c>
      <c r="L141" s="184">
        <v>8564949290</v>
      </c>
      <c r="M141" s="184"/>
      <c r="N141" s="184"/>
      <c r="O141" s="184"/>
      <c r="P141" s="232"/>
    </row>
    <row r="142" spans="1:16" x14ac:dyDescent="0.25">
      <c r="A142" s="184">
        <f t="shared" si="2"/>
        <v>137</v>
      </c>
      <c r="B142" s="220">
        <v>124</v>
      </c>
      <c r="C142" s="220">
        <v>125</v>
      </c>
      <c r="D142" s="184">
        <v>63</v>
      </c>
      <c r="E142" s="184">
        <v>4</v>
      </c>
      <c r="F142" s="184" t="s">
        <v>607</v>
      </c>
      <c r="G142" s="184"/>
      <c r="H142" s="184"/>
      <c r="I142" s="184"/>
      <c r="J142" s="184"/>
      <c r="K142" s="221">
        <v>676798293679</v>
      </c>
      <c r="L142" s="184">
        <v>9956286483</v>
      </c>
      <c r="M142" s="184"/>
      <c r="N142" s="184"/>
      <c r="O142" s="184"/>
      <c r="P142" s="232"/>
    </row>
    <row r="143" spans="1:16" x14ac:dyDescent="0.25">
      <c r="A143" s="184">
        <f t="shared" si="2"/>
        <v>138</v>
      </c>
      <c r="B143" s="220">
        <v>124</v>
      </c>
      <c r="C143" s="220">
        <v>125</v>
      </c>
      <c r="D143" s="184">
        <v>63</v>
      </c>
      <c r="E143" s="184">
        <v>5</v>
      </c>
      <c r="F143" s="184" t="s">
        <v>608</v>
      </c>
      <c r="G143" s="184"/>
      <c r="H143" s="184"/>
      <c r="I143" s="184"/>
      <c r="J143" s="184"/>
      <c r="K143" s="221">
        <v>576475234086</v>
      </c>
      <c r="L143" s="184">
        <v>7897239685</v>
      </c>
      <c r="M143" s="184"/>
      <c r="N143" s="184"/>
      <c r="O143" s="184"/>
      <c r="P143" s="232"/>
    </row>
    <row r="144" spans="1:16" x14ac:dyDescent="0.25">
      <c r="A144" s="184">
        <f t="shared" si="2"/>
        <v>139</v>
      </c>
      <c r="B144" s="220">
        <v>124</v>
      </c>
      <c r="C144" s="220">
        <v>125</v>
      </c>
      <c r="D144" s="184">
        <v>63</v>
      </c>
      <c r="E144" s="184">
        <v>5</v>
      </c>
      <c r="F144" s="184" t="s">
        <v>609</v>
      </c>
      <c r="G144" s="184"/>
      <c r="H144" s="184"/>
      <c r="I144" s="184"/>
      <c r="J144" s="184"/>
      <c r="K144" s="221">
        <v>459704150455</v>
      </c>
      <c r="L144" s="184">
        <v>7081818838</v>
      </c>
      <c r="M144" s="184"/>
      <c r="N144" s="184"/>
      <c r="O144" s="184"/>
      <c r="P144" s="232"/>
    </row>
    <row r="145" spans="1:31" x14ac:dyDescent="0.25">
      <c r="A145" s="184">
        <f t="shared" si="2"/>
        <v>140</v>
      </c>
      <c r="B145" s="220">
        <v>124</v>
      </c>
      <c r="C145" s="220">
        <v>125</v>
      </c>
      <c r="D145" s="184">
        <v>63</v>
      </c>
      <c r="E145" s="184">
        <v>5</v>
      </c>
      <c r="F145" s="184" t="s">
        <v>610</v>
      </c>
      <c r="G145" s="184"/>
      <c r="H145" s="184"/>
      <c r="I145" s="184"/>
      <c r="J145" s="184"/>
      <c r="K145" s="221">
        <v>669051976059</v>
      </c>
      <c r="L145" s="184">
        <v>9265036802</v>
      </c>
      <c r="M145" s="184"/>
      <c r="N145" s="184"/>
      <c r="O145" s="184"/>
      <c r="P145" s="232"/>
    </row>
    <row r="146" spans="1:31" x14ac:dyDescent="0.25">
      <c r="A146" s="184">
        <f t="shared" si="2"/>
        <v>141</v>
      </c>
      <c r="B146" s="220" t="s">
        <v>1032</v>
      </c>
      <c r="C146" s="220" t="s">
        <v>1033</v>
      </c>
      <c r="D146" s="184">
        <v>63</v>
      </c>
      <c r="E146" s="184">
        <v>5</v>
      </c>
      <c r="F146" s="184" t="s">
        <v>611</v>
      </c>
      <c r="G146" s="184"/>
      <c r="H146" s="184"/>
      <c r="I146" s="184"/>
      <c r="J146" s="184"/>
      <c r="K146" s="221">
        <v>995580218060</v>
      </c>
      <c r="L146" s="184">
        <v>7081212183</v>
      </c>
      <c r="M146" s="184"/>
      <c r="N146" s="184"/>
      <c r="O146" s="184"/>
      <c r="P146" s="232"/>
    </row>
    <row r="147" spans="1:31" x14ac:dyDescent="0.25">
      <c r="A147" s="184">
        <f t="shared" si="2"/>
        <v>142</v>
      </c>
      <c r="B147" s="220" t="s">
        <v>1032</v>
      </c>
      <c r="C147" s="220" t="s">
        <v>1033</v>
      </c>
      <c r="D147" s="184">
        <v>63</v>
      </c>
      <c r="E147" s="184">
        <v>5</v>
      </c>
      <c r="F147" s="184" t="s">
        <v>612</v>
      </c>
      <c r="G147" s="184"/>
      <c r="H147" s="184"/>
      <c r="I147" s="184"/>
      <c r="J147" s="184"/>
      <c r="K147" s="221">
        <v>509650579399</v>
      </c>
      <c r="L147" s="184">
        <v>8052743430</v>
      </c>
      <c r="M147" s="184"/>
      <c r="N147" s="184"/>
      <c r="O147" s="184"/>
      <c r="P147" s="232"/>
    </row>
    <row r="148" spans="1:31" x14ac:dyDescent="0.25">
      <c r="A148" s="184">
        <f t="shared" si="2"/>
        <v>143</v>
      </c>
      <c r="B148" s="220" t="s">
        <v>1032</v>
      </c>
      <c r="C148" s="220" t="s">
        <v>1033</v>
      </c>
      <c r="D148" s="184">
        <v>63</v>
      </c>
      <c r="E148" s="184">
        <v>5</v>
      </c>
      <c r="F148" s="184" t="s">
        <v>613</v>
      </c>
      <c r="G148" s="184"/>
      <c r="H148" s="184"/>
      <c r="I148" s="184"/>
      <c r="J148" s="184"/>
      <c r="K148" s="221">
        <v>510007890157</v>
      </c>
      <c r="L148" s="184">
        <v>9517659829</v>
      </c>
      <c r="M148" s="184"/>
      <c r="N148" s="184"/>
      <c r="O148" s="184"/>
      <c r="P148" s="232"/>
    </row>
    <row r="149" spans="1:31" x14ac:dyDescent="0.25">
      <c r="A149" s="184">
        <f t="shared" si="2"/>
        <v>144</v>
      </c>
      <c r="B149" s="220">
        <v>172</v>
      </c>
      <c r="C149" s="220">
        <v>166</v>
      </c>
      <c r="D149" s="184">
        <v>160</v>
      </c>
      <c r="E149" s="184">
        <v>5</v>
      </c>
      <c r="F149" s="184" t="s">
        <v>614</v>
      </c>
      <c r="G149" s="184"/>
      <c r="H149" s="184"/>
      <c r="I149" s="184"/>
      <c r="J149" s="184"/>
      <c r="K149" s="221">
        <v>434747775285</v>
      </c>
      <c r="L149" s="184">
        <v>9161897820</v>
      </c>
      <c r="M149" s="184"/>
      <c r="N149" s="184"/>
      <c r="O149" s="184"/>
      <c r="P149" s="232"/>
    </row>
    <row r="150" spans="1:31" x14ac:dyDescent="0.25">
      <c r="A150" s="184">
        <f t="shared" si="2"/>
        <v>145</v>
      </c>
      <c r="B150" s="220">
        <v>172</v>
      </c>
      <c r="C150" s="220">
        <v>166</v>
      </c>
      <c r="D150" s="184">
        <v>160</v>
      </c>
      <c r="E150" s="184">
        <v>5</v>
      </c>
      <c r="F150" s="184" t="s">
        <v>615</v>
      </c>
      <c r="G150" s="184"/>
      <c r="H150" s="184"/>
      <c r="I150" s="184"/>
      <c r="J150" s="184"/>
      <c r="K150" s="221">
        <v>264880923934</v>
      </c>
      <c r="L150" s="184">
        <v>8097021209</v>
      </c>
      <c r="M150" s="184"/>
      <c r="N150" s="184"/>
      <c r="O150" s="184"/>
      <c r="P150" s="232"/>
    </row>
    <row r="151" spans="1:31" x14ac:dyDescent="0.25">
      <c r="A151" s="184">
        <f t="shared" si="2"/>
        <v>146</v>
      </c>
      <c r="B151" s="220">
        <v>172</v>
      </c>
      <c r="C151" s="220">
        <v>166</v>
      </c>
      <c r="D151" s="184">
        <v>160</v>
      </c>
      <c r="E151" s="184">
        <v>5</v>
      </c>
      <c r="F151" s="184" t="s">
        <v>616</v>
      </c>
      <c r="G151" s="184"/>
      <c r="H151" s="184"/>
      <c r="I151" s="184"/>
      <c r="J151" s="184"/>
      <c r="K151" s="221">
        <v>465324501240</v>
      </c>
      <c r="L151" s="184">
        <v>9721210849</v>
      </c>
      <c r="M151" s="184"/>
      <c r="N151" s="184"/>
      <c r="O151" s="184"/>
      <c r="P151" s="232"/>
    </row>
    <row r="152" spans="1:31" ht="15.75" thickBot="1" x14ac:dyDescent="0.3">
      <c r="A152" s="184">
        <f t="shared" si="2"/>
        <v>147</v>
      </c>
      <c r="B152" s="220">
        <v>164</v>
      </c>
      <c r="C152" s="220">
        <v>160</v>
      </c>
      <c r="D152" s="184">
        <v>160</v>
      </c>
      <c r="E152" s="184">
        <v>4</v>
      </c>
      <c r="F152" s="184" t="s">
        <v>617</v>
      </c>
      <c r="G152" s="184"/>
      <c r="H152" s="184"/>
      <c r="I152" s="184"/>
      <c r="J152" s="184"/>
      <c r="K152" s="221">
        <v>756579162528</v>
      </c>
      <c r="L152" s="184">
        <v>9794233064</v>
      </c>
      <c r="M152" s="184"/>
      <c r="N152" s="184"/>
      <c r="O152" s="184"/>
      <c r="P152" s="232"/>
    </row>
    <row r="153" spans="1:31" ht="15.75" thickBot="1" x14ac:dyDescent="0.3">
      <c r="A153" s="184">
        <f t="shared" si="2"/>
        <v>148</v>
      </c>
      <c r="B153" s="220">
        <v>164</v>
      </c>
      <c r="C153" s="220">
        <v>160</v>
      </c>
      <c r="D153" s="184">
        <v>160</v>
      </c>
      <c r="E153" s="184">
        <v>4</v>
      </c>
      <c r="F153" s="184" t="s">
        <v>614</v>
      </c>
      <c r="G153" s="184"/>
      <c r="H153" s="184"/>
      <c r="I153" s="184"/>
      <c r="J153" s="184"/>
      <c r="K153" s="221">
        <v>361697348361</v>
      </c>
      <c r="L153" s="184">
        <v>9129792790</v>
      </c>
      <c r="M153" s="184"/>
      <c r="N153" s="184"/>
      <c r="O153" s="184"/>
      <c r="P153" s="233"/>
      <c r="Q153" s="313" t="s">
        <v>1321</v>
      </c>
      <c r="R153" s="313"/>
      <c r="S153" s="313"/>
      <c r="T153" s="313"/>
      <c r="U153" s="313"/>
      <c r="V153" s="313"/>
      <c r="W153" s="226" t="s">
        <v>1322</v>
      </c>
      <c r="X153" s="314" t="s">
        <v>1323</v>
      </c>
      <c r="Y153" s="315"/>
      <c r="Z153" s="225">
        <v>10850</v>
      </c>
      <c r="AA153" s="225">
        <v>19360</v>
      </c>
      <c r="AB153" s="225">
        <v>19361</v>
      </c>
      <c r="AC153" s="186">
        <v>19362</v>
      </c>
      <c r="AD153" s="186">
        <v>9483</v>
      </c>
      <c r="AE153" s="220" t="s">
        <v>1346</v>
      </c>
    </row>
    <row r="154" spans="1:31" ht="15.75" thickBot="1" x14ac:dyDescent="0.3">
      <c r="A154" s="184">
        <f t="shared" si="2"/>
        <v>149</v>
      </c>
      <c r="B154" s="220">
        <v>164</v>
      </c>
      <c r="C154" s="220">
        <v>160</v>
      </c>
      <c r="D154" s="184">
        <v>160</v>
      </c>
      <c r="E154" s="184">
        <v>4</v>
      </c>
      <c r="F154" s="184" t="s">
        <v>618</v>
      </c>
      <c r="G154" s="184"/>
      <c r="H154" s="184"/>
      <c r="I154" s="184"/>
      <c r="J154" s="184"/>
      <c r="K154" s="221">
        <v>808496226678</v>
      </c>
      <c r="L154" s="184">
        <v>7081932781</v>
      </c>
      <c r="M154" s="184"/>
      <c r="N154" s="184"/>
      <c r="O154" s="184"/>
      <c r="P154" s="234"/>
      <c r="Q154" s="316" t="s">
        <v>1324</v>
      </c>
      <c r="R154" s="317"/>
      <c r="S154" s="317"/>
      <c r="T154" s="317"/>
      <c r="U154" s="317"/>
      <c r="V154" s="318"/>
      <c r="W154" s="227" t="s">
        <v>1325</v>
      </c>
      <c r="X154" s="319">
        <v>1</v>
      </c>
      <c r="Y154" s="320"/>
      <c r="Z154" s="225"/>
      <c r="AA154" s="225"/>
      <c r="AB154" s="225">
        <v>200</v>
      </c>
      <c r="AC154" s="225"/>
      <c r="AD154" s="225"/>
      <c r="AE154" s="225">
        <v>172</v>
      </c>
    </row>
    <row r="155" spans="1:31" ht="15.75" thickBot="1" x14ac:dyDescent="0.3">
      <c r="A155" s="184">
        <f t="shared" si="2"/>
        <v>150</v>
      </c>
      <c r="B155" s="220">
        <v>234</v>
      </c>
      <c r="C155" s="220" t="s">
        <v>1036</v>
      </c>
      <c r="D155" s="184">
        <v>75</v>
      </c>
      <c r="E155" s="184">
        <v>3</v>
      </c>
      <c r="F155" s="184" t="s">
        <v>619</v>
      </c>
      <c r="G155" s="184"/>
      <c r="H155" s="184"/>
      <c r="I155" s="184"/>
      <c r="J155" s="184"/>
      <c r="K155" s="221">
        <v>288578719189</v>
      </c>
      <c r="L155" s="184">
        <v>7087631669</v>
      </c>
      <c r="M155" s="184"/>
      <c r="N155" s="184"/>
      <c r="O155" s="228"/>
      <c r="P155" s="232"/>
      <c r="Q155" s="317" t="s">
        <v>1326</v>
      </c>
      <c r="R155" s="317"/>
      <c r="S155" s="317"/>
      <c r="T155" s="317"/>
      <c r="U155" s="317"/>
      <c r="V155" s="318"/>
      <c r="W155" s="227" t="s">
        <v>1325</v>
      </c>
      <c r="X155" s="321">
        <v>5</v>
      </c>
      <c r="Y155" s="322"/>
      <c r="Z155" s="225"/>
      <c r="AA155" s="225"/>
      <c r="AB155" s="225"/>
      <c r="AC155" s="225">
        <v>500</v>
      </c>
      <c r="AD155" s="225">
        <v>500</v>
      </c>
      <c r="AE155" s="225">
        <v>880</v>
      </c>
    </row>
    <row r="156" spans="1:31" ht="15.75" thickBot="1" x14ac:dyDescent="0.3">
      <c r="A156" s="184">
        <f t="shared" si="2"/>
        <v>151</v>
      </c>
      <c r="B156" s="220">
        <v>235</v>
      </c>
      <c r="C156" s="220" t="s">
        <v>1036</v>
      </c>
      <c r="D156" s="184">
        <v>75</v>
      </c>
      <c r="E156" s="184">
        <v>5</v>
      </c>
      <c r="F156" s="184" t="s">
        <v>620</v>
      </c>
      <c r="G156" s="184"/>
      <c r="H156" s="184"/>
      <c r="I156" s="184"/>
      <c r="J156" s="184"/>
      <c r="K156" s="221">
        <v>406224340750</v>
      </c>
      <c r="L156" s="184">
        <v>9717920377</v>
      </c>
      <c r="M156" s="184"/>
      <c r="N156" s="184"/>
      <c r="O156" s="228"/>
      <c r="P156" s="232"/>
      <c r="Q156" s="317" t="s">
        <v>1327</v>
      </c>
      <c r="R156" s="317"/>
      <c r="S156" s="317"/>
      <c r="T156" s="317"/>
      <c r="U156" s="317"/>
      <c r="V156" s="318"/>
      <c r="W156" s="228" t="s">
        <v>1328</v>
      </c>
      <c r="X156" s="323">
        <v>1</v>
      </c>
      <c r="Y156" s="324"/>
      <c r="Z156" s="225">
        <v>25</v>
      </c>
      <c r="AA156" s="225">
        <v>100</v>
      </c>
      <c r="AB156" s="225"/>
      <c r="AC156" s="225"/>
      <c r="AD156" s="225">
        <v>40</v>
      </c>
      <c r="AE156" s="225">
        <v>113</v>
      </c>
    </row>
    <row r="157" spans="1:31" ht="15.75" thickBot="1" x14ac:dyDescent="0.3">
      <c r="A157" s="184">
        <f t="shared" si="2"/>
        <v>152</v>
      </c>
      <c r="B157" s="220">
        <v>236</v>
      </c>
      <c r="C157" s="220" t="s">
        <v>1036</v>
      </c>
      <c r="D157" s="184">
        <v>75</v>
      </c>
      <c r="E157" s="184">
        <v>8</v>
      </c>
      <c r="F157" s="184" t="s">
        <v>621</v>
      </c>
      <c r="G157" s="184"/>
      <c r="H157" s="184"/>
      <c r="I157" s="184"/>
      <c r="J157" s="184"/>
      <c r="K157" s="221">
        <v>933663943077</v>
      </c>
      <c r="L157" s="184">
        <v>9735783648</v>
      </c>
      <c r="M157" s="184"/>
      <c r="N157" s="184"/>
      <c r="O157" s="228"/>
      <c r="P157" s="232"/>
      <c r="Q157" s="317" t="s">
        <v>1329</v>
      </c>
      <c r="R157" s="317"/>
      <c r="S157" s="317"/>
      <c r="T157" s="317"/>
      <c r="U157" s="317"/>
      <c r="V157" s="318"/>
      <c r="W157" s="228" t="s">
        <v>1328</v>
      </c>
      <c r="X157" s="325"/>
      <c r="Y157" s="326"/>
      <c r="Z157" s="225">
        <v>25</v>
      </c>
      <c r="AA157" s="225"/>
      <c r="AB157" s="225">
        <v>50</v>
      </c>
      <c r="AC157" s="225"/>
      <c r="AD157" s="225"/>
      <c r="AE157" s="225">
        <v>41</v>
      </c>
    </row>
    <row r="158" spans="1:31" ht="15.75" thickBot="1" x14ac:dyDescent="0.3">
      <c r="A158" s="184">
        <f t="shared" si="2"/>
        <v>153</v>
      </c>
      <c r="B158" s="220">
        <v>237</v>
      </c>
      <c r="C158" s="220" t="s">
        <v>1036</v>
      </c>
      <c r="D158" s="184">
        <v>75</v>
      </c>
      <c r="E158" s="184">
        <v>6</v>
      </c>
      <c r="F158" s="184" t="s">
        <v>622</v>
      </c>
      <c r="G158" s="184"/>
      <c r="H158" s="184"/>
      <c r="I158" s="184"/>
      <c r="J158" s="184"/>
      <c r="K158" s="221">
        <v>912888920655</v>
      </c>
      <c r="L158" s="184">
        <v>8853869500</v>
      </c>
      <c r="M158" s="184"/>
      <c r="N158" s="184"/>
      <c r="O158" s="228"/>
      <c r="P158" s="232"/>
      <c r="Q158" s="317" t="s">
        <v>1330</v>
      </c>
      <c r="R158" s="317"/>
      <c r="S158" s="317"/>
      <c r="T158" s="317"/>
      <c r="U158" s="317"/>
      <c r="V158" s="318"/>
      <c r="W158" s="228" t="s">
        <v>1328</v>
      </c>
      <c r="X158" s="325"/>
      <c r="Y158" s="326"/>
      <c r="Z158" s="225">
        <v>25</v>
      </c>
      <c r="AA158" s="225"/>
      <c r="AB158" s="225"/>
      <c r="AC158" s="225"/>
      <c r="AD158" s="225"/>
      <c r="AE158" s="225">
        <v>8</v>
      </c>
    </row>
    <row r="159" spans="1:31" ht="15.75" thickBot="1" x14ac:dyDescent="0.3">
      <c r="A159" s="184">
        <f t="shared" si="2"/>
        <v>154</v>
      </c>
      <c r="B159" s="220">
        <v>234</v>
      </c>
      <c r="C159" s="220" t="s">
        <v>1037</v>
      </c>
      <c r="D159" s="184">
        <v>75</v>
      </c>
      <c r="E159" s="184">
        <v>5</v>
      </c>
      <c r="F159" s="184" t="s">
        <v>623</v>
      </c>
      <c r="G159" s="184"/>
      <c r="H159" s="184"/>
      <c r="I159" s="184"/>
      <c r="J159" s="184"/>
      <c r="K159" s="221">
        <v>834611646939</v>
      </c>
      <c r="L159" s="184">
        <v>9936488696</v>
      </c>
      <c r="M159" s="184"/>
      <c r="N159" s="184"/>
      <c r="O159" s="228"/>
      <c r="P159" s="232"/>
      <c r="Q159" s="317" t="s">
        <v>1331</v>
      </c>
      <c r="R159" s="317"/>
      <c r="S159" s="317"/>
      <c r="T159" s="317"/>
      <c r="U159" s="317"/>
      <c r="V159" s="318"/>
      <c r="W159" s="228" t="s">
        <v>1328</v>
      </c>
      <c r="X159" s="325"/>
      <c r="Y159" s="326"/>
      <c r="Z159" s="225">
        <v>25</v>
      </c>
      <c r="AA159" s="225"/>
      <c r="AB159" s="225"/>
      <c r="AC159" s="225"/>
      <c r="AD159" s="225"/>
      <c r="AE159" s="225"/>
    </row>
    <row r="160" spans="1:31" ht="15.75" thickBot="1" x14ac:dyDescent="0.3">
      <c r="A160" s="184">
        <f t="shared" si="2"/>
        <v>155</v>
      </c>
      <c r="B160" s="220">
        <v>192</v>
      </c>
      <c r="C160" s="220">
        <v>195</v>
      </c>
      <c r="D160" s="184">
        <v>140</v>
      </c>
      <c r="E160" s="184">
        <v>5</v>
      </c>
      <c r="F160" s="184" t="s">
        <v>624</v>
      </c>
      <c r="G160" s="184"/>
      <c r="H160" s="184"/>
      <c r="I160" s="184"/>
      <c r="J160" s="184"/>
      <c r="K160" s="221">
        <v>328991087807</v>
      </c>
      <c r="L160" s="184">
        <v>6280120208</v>
      </c>
      <c r="M160" s="184"/>
      <c r="N160" s="184"/>
      <c r="O160" s="228"/>
      <c r="P160" s="232"/>
      <c r="Q160" s="317" t="s">
        <v>1332</v>
      </c>
      <c r="R160" s="317"/>
      <c r="S160" s="317"/>
      <c r="T160" s="317"/>
      <c r="U160" s="317"/>
      <c r="V160" s="318"/>
      <c r="W160" s="228" t="s">
        <v>1328</v>
      </c>
      <c r="X160" s="325"/>
      <c r="Y160" s="326"/>
      <c r="Z160" s="225"/>
      <c r="AA160" s="225"/>
      <c r="AB160" s="225"/>
      <c r="AC160" s="225"/>
      <c r="AD160" s="225"/>
      <c r="AE160" s="225"/>
    </row>
    <row r="161" spans="1:31" ht="15.75" thickBot="1" x14ac:dyDescent="0.3">
      <c r="A161" s="184">
        <f t="shared" si="2"/>
        <v>156</v>
      </c>
      <c r="B161" s="220">
        <v>192</v>
      </c>
      <c r="C161" s="220">
        <v>195</v>
      </c>
      <c r="D161" s="184">
        <v>140</v>
      </c>
      <c r="E161" s="184">
        <v>8</v>
      </c>
      <c r="F161" s="184" t="s">
        <v>508</v>
      </c>
      <c r="G161" s="184"/>
      <c r="H161" s="184"/>
      <c r="I161" s="184"/>
      <c r="J161" s="184"/>
      <c r="K161" s="221">
        <v>704834096585</v>
      </c>
      <c r="L161" s="184">
        <v>8874490943</v>
      </c>
      <c r="M161" s="184"/>
      <c r="N161" s="184"/>
      <c r="O161" s="228"/>
      <c r="P161" s="232"/>
      <c r="Q161" s="317" t="s">
        <v>1333</v>
      </c>
      <c r="R161" s="317"/>
      <c r="S161" s="317"/>
      <c r="T161" s="317"/>
      <c r="U161" s="317"/>
      <c r="V161" s="318"/>
      <c r="W161" s="228" t="s">
        <v>1328</v>
      </c>
      <c r="X161" s="325"/>
      <c r="Y161" s="326"/>
      <c r="Z161" s="225"/>
      <c r="AA161" s="225"/>
      <c r="AB161" s="225"/>
      <c r="AC161" s="225"/>
      <c r="AD161" s="225"/>
      <c r="AE161" s="225">
        <v>4</v>
      </c>
    </row>
    <row r="162" spans="1:31" ht="15.75" thickBot="1" x14ac:dyDescent="0.3">
      <c r="A162" s="184">
        <f t="shared" si="2"/>
        <v>157</v>
      </c>
      <c r="B162" s="220">
        <v>192</v>
      </c>
      <c r="C162" s="220">
        <v>195</v>
      </c>
      <c r="D162" s="184">
        <v>140</v>
      </c>
      <c r="E162" s="184">
        <v>8</v>
      </c>
      <c r="F162" s="184" t="s">
        <v>625</v>
      </c>
      <c r="G162" s="184"/>
      <c r="H162" s="184"/>
      <c r="I162" s="184"/>
      <c r="J162" s="184"/>
      <c r="K162" s="221">
        <v>944302885673</v>
      </c>
      <c r="L162" s="184">
        <v>9161608606</v>
      </c>
      <c r="M162" s="184"/>
      <c r="N162" s="184"/>
      <c r="O162" s="228"/>
      <c r="P162" s="232"/>
      <c r="Q162" s="317" t="s">
        <v>1334</v>
      </c>
      <c r="R162" s="317"/>
      <c r="S162" s="317"/>
      <c r="T162" s="317"/>
      <c r="U162" s="317"/>
      <c r="V162" s="318"/>
      <c r="W162" s="228" t="s">
        <v>1328</v>
      </c>
      <c r="X162" s="325"/>
      <c r="Y162" s="326"/>
      <c r="Z162" s="225"/>
      <c r="AA162" s="225"/>
      <c r="AB162" s="225"/>
      <c r="AC162" s="225"/>
      <c r="AD162" s="225"/>
      <c r="AE162" s="225">
        <v>6</v>
      </c>
    </row>
    <row r="163" spans="1:31" ht="15.75" thickBot="1" x14ac:dyDescent="0.3">
      <c r="A163" s="184">
        <f t="shared" si="2"/>
        <v>158</v>
      </c>
      <c r="B163" s="220">
        <v>192</v>
      </c>
      <c r="C163" s="220">
        <v>195</v>
      </c>
      <c r="D163" s="184">
        <v>140</v>
      </c>
      <c r="E163" s="184">
        <v>6</v>
      </c>
      <c r="F163" s="184" t="s">
        <v>563</v>
      </c>
      <c r="G163" s="184"/>
      <c r="H163" s="184"/>
      <c r="I163" s="184"/>
      <c r="J163" s="184"/>
      <c r="K163" s="221"/>
      <c r="L163" s="184">
        <v>9351937462</v>
      </c>
      <c r="M163" s="184"/>
      <c r="N163" s="184"/>
      <c r="O163" s="228"/>
      <c r="P163" s="232"/>
      <c r="Q163" s="317" t="s">
        <v>1335</v>
      </c>
      <c r="R163" s="317"/>
      <c r="S163" s="317"/>
      <c r="T163" s="317"/>
      <c r="U163" s="317"/>
      <c r="V163" s="318"/>
      <c r="W163" s="228" t="s">
        <v>1328</v>
      </c>
      <c r="X163" s="320"/>
      <c r="Y163" s="327"/>
      <c r="Z163" s="225"/>
      <c r="AA163" s="225"/>
      <c r="AB163" s="225"/>
      <c r="AC163" s="225"/>
      <c r="AD163" s="225"/>
      <c r="AE163" s="225"/>
    </row>
    <row r="164" spans="1:31" ht="15.75" thickBot="1" x14ac:dyDescent="0.3">
      <c r="A164" s="184">
        <f t="shared" si="2"/>
        <v>159</v>
      </c>
      <c r="B164" s="220">
        <v>43</v>
      </c>
      <c r="C164" s="220" t="s">
        <v>1040</v>
      </c>
      <c r="D164" s="184">
        <v>63</v>
      </c>
      <c r="E164" s="184">
        <v>6</v>
      </c>
      <c r="F164" s="184" t="s">
        <v>626</v>
      </c>
      <c r="G164" s="184"/>
      <c r="H164" s="184"/>
      <c r="I164" s="184"/>
      <c r="J164" s="184"/>
      <c r="K164" s="221">
        <v>354205623850</v>
      </c>
      <c r="L164" s="184">
        <v>6390077049</v>
      </c>
      <c r="M164" s="184"/>
      <c r="N164" s="184"/>
      <c r="O164" s="228"/>
      <c r="P164" s="232"/>
      <c r="Q164" s="317" t="s">
        <v>1336</v>
      </c>
      <c r="R164" s="317"/>
      <c r="S164" s="317"/>
      <c r="T164" s="317"/>
      <c r="U164" s="317"/>
      <c r="V164" s="318"/>
      <c r="W164" s="228" t="s">
        <v>1328</v>
      </c>
      <c r="X164" s="321">
        <v>1</v>
      </c>
      <c r="Y164" s="322"/>
      <c r="Z164" s="225"/>
      <c r="AA164" s="225">
        <v>100</v>
      </c>
      <c r="AB164" s="225">
        <v>200</v>
      </c>
      <c r="AC164" s="225"/>
      <c r="AD164" s="225"/>
      <c r="AE164" s="225">
        <v>172</v>
      </c>
    </row>
    <row r="165" spans="1:31" ht="15.75" thickBot="1" x14ac:dyDescent="0.3">
      <c r="A165" s="184">
        <f t="shared" si="2"/>
        <v>160</v>
      </c>
      <c r="B165" s="220">
        <v>44</v>
      </c>
      <c r="C165" s="220" t="s">
        <v>1040</v>
      </c>
      <c r="D165" s="184">
        <v>63</v>
      </c>
      <c r="E165" s="184">
        <v>6</v>
      </c>
      <c r="F165" s="184" t="s">
        <v>581</v>
      </c>
      <c r="G165" s="184"/>
      <c r="H165" s="184"/>
      <c r="I165" s="184"/>
      <c r="J165" s="184"/>
      <c r="K165" s="221">
        <v>920973695498</v>
      </c>
      <c r="L165" s="184">
        <v>9696148924</v>
      </c>
      <c r="M165" s="184"/>
      <c r="N165" s="184"/>
      <c r="O165" s="228"/>
      <c r="P165" s="232"/>
      <c r="Q165" s="317" t="s">
        <v>1337</v>
      </c>
      <c r="R165" s="317"/>
      <c r="S165" s="317"/>
      <c r="T165" s="317"/>
      <c r="U165" s="317"/>
      <c r="V165" s="318"/>
      <c r="W165" s="228" t="s">
        <v>1328</v>
      </c>
      <c r="X165" s="321">
        <v>1</v>
      </c>
      <c r="Y165" s="322"/>
      <c r="Z165" s="225"/>
      <c r="AA165" s="225">
        <v>100</v>
      </c>
      <c r="AB165" s="225">
        <v>200</v>
      </c>
      <c r="AC165" s="225"/>
      <c r="AD165" s="225"/>
      <c r="AE165" s="225">
        <v>172</v>
      </c>
    </row>
    <row r="166" spans="1:31" ht="15.75" thickBot="1" x14ac:dyDescent="0.3">
      <c r="A166" s="184">
        <f t="shared" si="2"/>
        <v>161</v>
      </c>
      <c r="B166" s="220">
        <v>45</v>
      </c>
      <c r="C166" s="220" t="s">
        <v>1040</v>
      </c>
      <c r="D166" s="184">
        <v>63</v>
      </c>
      <c r="E166" s="184">
        <v>12</v>
      </c>
      <c r="F166" s="184" t="s">
        <v>627</v>
      </c>
      <c r="G166" s="184"/>
      <c r="H166" s="184"/>
      <c r="I166" s="184"/>
      <c r="J166" s="184"/>
      <c r="K166" s="221">
        <v>606635791528</v>
      </c>
      <c r="L166" s="184">
        <v>8874548037</v>
      </c>
      <c r="M166" s="184"/>
      <c r="N166" s="184"/>
      <c r="O166" s="228"/>
      <c r="P166" s="232"/>
      <c r="Q166" s="317" t="s">
        <v>1338</v>
      </c>
      <c r="R166" s="317"/>
      <c r="S166" s="317"/>
      <c r="T166" s="317"/>
      <c r="U166" s="317"/>
      <c r="V166" s="318"/>
      <c r="W166" s="228" t="s">
        <v>1328</v>
      </c>
      <c r="X166" s="321">
        <v>1</v>
      </c>
      <c r="Y166" s="322"/>
      <c r="Z166" s="225"/>
      <c r="AA166" s="225">
        <v>100</v>
      </c>
      <c r="AB166" s="225">
        <v>200</v>
      </c>
      <c r="AC166" s="225"/>
      <c r="AD166" s="225"/>
      <c r="AE166" s="225">
        <v>172</v>
      </c>
    </row>
    <row r="167" spans="1:31" ht="15.75" thickBot="1" x14ac:dyDescent="0.3">
      <c r="A167" s="184">
        <f t="shared" si="2"/>
        <v>162</v>
      </c>
      <c r="B167" s="220">
        <v>46</v>
      </c>
      <c r="C167" s="220" t="s">
        <v>1040</v>
      </c>
      <c r="D167" s="184">
        <v>63</v>
      </c>
      <c r="E167" s="184">
        <v>9</v>
      </c>
      <c r="F167" s="184" t="s">
        <v>628</v>
      </c>
      <c r="G167" s="184"/>
      <c r="H167" s="184"/>
      <c r="I167" s="184"/>
      <c r="J167" s="184"/>
      <c r="K167" s="221">
        <v>905260387273</v>
      </c>
      <c r="L167" s="184">
        <v>7652097738</v>
      </c>
      <c r="M167" s="184"/>
      <c r="N167" s="184"/>
      <c r="O167" s="228"/>
      <c r="P167" s="232"/>
      <c r="Q167" s="317" t="s">
        <v>1339</v>
      </c>
      <c r="R167" s="317"/>
      <c r="S167" s="317"/>
      <c r="T167" s="317"/>
      <c r="U167" s="317"/>
      <c r="V167" s="318"/>
      <c r="W167" s="228" t="s">
        <v>1328</v>
      </c>
      <c r="X167" s="321">
        <v>2</v>
      </c>
      <c r="Y167" s="322"/>
      <c r="Z167" s="225"/>
      <c r="AA167" s="225"/>
      <c r="AB167" s="225"/>
      <c r="AC167" s="225"/>
      <c r="AD167" s="225"/>
      <c r="AE167" s="225"/>
    </row>
    <row r="168" spans="1:31" ht="15.75" thickBot="1" x14ac:dyDescent="0.3">
      <c r="A168" s="184">
        <f t="shared" si="2"/>
        <v>163</v>
      </c>
      <c r="B168" s="220">
        <v>47</v>
      </c>
      <c r="C168" s="220" t="s">
        <v>1040</v>
      </c>
      <c r="D168" s="184">
        <v>63</v>
      </c>
      <c r="E168" s="184">
        <v>5</v>
      </c>
      <c r="F168" s="184" t="s">
        <v>629</v>
      </c>
      <c r="G168" s="184"/>
      <c r="H168" s="184"/>
      <c r="I168" s="184"/>
      <c r="J168" s="184"/>
      <c r="K168" s="221">
        <v>402045766174</v>
      </c>
      <c r="L168" s="184">
        <v>6389708579</v>
      </c>
      <c r="M168" s="184"/>
      <c r="N168" s="184"/>
      <c r="O168" s="228"/>
      <c r="P168" s="232"/>
      <c r="Q168" s="317" t="s">
        <v>1340</v>
      </c>
      <c r="R168" s="317"/>
      <c r="S168" s="317"/>
      <c r="T168" s="317"/>
      <c r="U168" s="317"/>
      <c r="V168" s="318"/>
      <c r="W168" s="228" t="s">
        <v>1328</v>
      </c>
      <c r="X168" s="321">
        <v>1</v>
      </c>
      <c r="Y168" s="322"/>
      <c r="Z168" s="225"/>
      <c r="AA168" s="225">
        <v>100</v>
      </c>
      <c r="AB168" s="225"/>
      <c r="AC168" s="225"/>
      <c r="AD168" s="225"/>
      <c r="AE168" s="225">
        <v>172</v>
      </c>
    </row>
    <row r="169" spans="1:31" ht="15.75" thickBot="1" x14ac:dyDescent="0.3">
      <c r="A169" s="184">
        <f t="shared" si="2"/>
        <v>164</v>
      </c>
      <c r="B169" s="220">
        <v>135</v>
      </c>
      <c r="C169" s="220">
        <v>130</v>
      </c>
      <c r="D169" s="184">
        <v>63</v>
      </c>
      <c r="E169" s="184">
        <v>5</v>
      </c>
      <c r="F169" s="184" t="s">
        <v>630</v>
      </c>
      <c r="G169" s="184"/>
      <c r="H169" s="184"/>
      <c r="I169" s="184"/>
      <c r="J169" s="184"/>
      <c r="K169" s="221">
        <v>882400072016</v>
      </c>
      <c r="L169" s="184">
        <v>9780194638</v>
      </c>
      <c r="M169" s="184"/>
      <c r="N169" s="184"/>
      <c r="O169" s="228"/>
      <c r="P169" s="232"/>
      <c r="Q169" s="317" t="s">
        <v>1341</v>
      </c>
      <c r="R169" s="317"/>
      <c r="S169" s="317"/>
      <c r="T169" s="317"/>
      <c r="U169" s="317"/>
      <c r="V169" s="318"/>
      <c r="W169" s="228" t="s">
        <v>1328</v>
      </c>
      <c r="X169" s="321">
        <v>2</v>
      </c>
      <c r="Y169" s="322"/>
      <c r="Z169" s="225"/>
      <c r="AA169" s="225"/>
      <c r="AB169" s="225"/>
      <c r="AC169" s="225"/>
      <c r="AD169" s="225"/>
      <c r="AE169" s="225"/>
    </row>
    <row r="170" spans="1:31" ht="15.75" thickBot="1" x14ac:dyDescent="0.3">
      <c r="A170" s="184">
        <f t="shared" si="2"/>
        <v>165</v>
      </c>
      <c r="B170" s="220">
        <v>135</v>
      </c>
      <c r="C170" s="220">
        <v>130</v>
      </c>
      <c r="D170" s="184">
        <v>63</v>
      </c>
      <c r="E170" s="184">
        <v>6</v>
      </c>
      <c r="F170" s="184" t="s">
        <v>631</v>
      </c>
      <c r="G170" s="184"/>
      <c r="H170" s="184"/>
      <c r="I170" s="184"/>
      <c r="J170" s="184"/>
      <c r="K170" s="221">
        <v>460171060147</v>
      </c>
      <c r="L170" s="184">
        <v>8433396960</v>
      </c>
      <c r="M170" s="184"/>
      <c r="N170" s="184"/>
      <c r="O170" s="228"/>
      <c r="P170" s="232"/>
      <c r="Q170" s="317" t="s">
        <v>1342</v>
      </c>
      <c r="R170" s="317"/>
      <c r="S170" s="317"/>
      <c r="T170" s="317"/>
      <c r="U170" s="317"/>
      <c r="V170" s="318"/>
      <c r="W170" s="228" t="s">
        <v>1328</v>
      </c>
      <c r="X170" s="321">
        <v>1</v>
      </c>
      <c r="Y170" s="322"/>
      <c r="Z170" s="225"/>
      <c r="AA170" s="225"/>
      <c r="AB170" s="225">
        <v>200</v>
      </c>
      <c r="AC170" s="225"/>
      <c r="AD170" s="225"/>
      <c r="AE170" s="225">
        <v>172</v>
      </c>
    </row>
    <row r="171" spans="1:31" ht="15.75" thickBot="1" x14ac:dyDescent="0.3">
      <c r="A171" s="184">
        <f t="shared" si="2"/>
        <v>166</v>
      </c>
      <c r="B171" s="220">
        <v>135</v>
      </c>
      <c r="C171" s="220">
        <v>130</v>
      </c>
      <c r="D171" s="184">
        <v>63</v>
      </c>
      <c r="E171" s="184">
        <v>8</v>
      </c>
      <c r="F171" s="184" t="s">
        <v>632</v>
      </c>
      <c r="G171" s="184"/>
      <c r="H171" s="184"/>
      <c r="I171" s="184"/>
      <c r="J171" s="184"/>
      <c r="K171" s="221">
        <v>497444826588</v>
      </c>
      <c r="L171" s="184">
        <v>7310118369</v>
      </c>
      <c r="M171" s="184"/>
      <c r="N171" s="184"/>
      <c r="O171" s="228"/>
      <c r="P171" s="232"/>
      <c r="Q171" s="317" t="s">
        <v>1342</v>
      </c>
      <c r="R171" s="317"/>
      <c r="S171" s="317"/>
      <c r="T171" s="317"/>
      <c r="U171" s="317"/>
      <c r="V171" s="318"/>
      <c r="W171" s="228" t="s">
        <v>1328</v>
      </c>
      <c r="X171" s="321">
        <v>1</v>
      </c>
      <c r="Y171" s="322"/>
      <c r="Z171" s="225"/>
      <c r="AA171" s="225"/>
      <c r="AB171" s="225">
        <v>200</v>
      </c>
      <c r="AC171" s="225"/>
      <c r="AD171" s="225"/>
      <c r="AE171" s="225">
        <v>172</v>
      </c>
    </row>
    <row r="172" spans="1:31" ht="15.75" thickBot="1" x14ac:dyDescent="0.3">
      <c r="A172" s="184">
        <f t="shared" si="2"/>
        <v>167</v>
      </c>
      <c r="B172" s="220">
        <v>135</v>
      </c>
      <c r="C172" s="220">
        <v>130</v>
      </c>
      <c r="D172" s="184">
        <v>63</v>
      </c>
      <c r="E172" s="184">
        <v>8</v>
      </c>
      <c r="F172" s="184" t="s">
        <v>633</v>
      </c>
      <c r="G172" s="184"/>
      <c r="H172" s="184"/>
      <c r="I172" s="184"/>
      <c r="J172" s="184"/>
      <c r="K172" s="221">
        <v>894011704085</v>
      </c>
      <c r="L172" s="184">
        <v>9198459781</v>
      </c>
      <c r="M172" s="184"/>
      <c r="N172" s="184"/>
      <c r="O172" s="228"/>
      <c r="P172" s="232"/>
      <c r="Q172" s="317" t="s">
        <v>1343</v>
      </c>
      <c r="R172" s="317"/>
      <c r="S172" s="317"/>
      <c r="T172" s="317"/>
      <c r="U172" s="317"/>
      <c r="V172" s="318"/>
      <c r="W172" s="228" t="s">
        <v>1328</v>
      </c>
      <c r="X172" s="321">
        <v>1</v>
      </c>
      <c r="Y172" s="322"/>
      <c r="Z172" s="225"/>
      <c r="AA172" s="225"/>
      <c r="AB172" s="225">
        <v>200</v>
      </c>
      <c r="AC172" s="225"/>
      <c r="AD172" s="225"/>
      <c r="AE172" s="225">
        <v>172</v>
      </c>
    </row>
    <row r="173" spans="1:31" ht="15.75" thickBot="1" x14ac:dyDescent="0.3">
      <c r="A173" s="184">
        <f t="shared" si="2"/>
        <v>168</v>
      </c>
      <c r="B173" s="220">
        <v>135</v>
      </c>
      <c r="C173" s="220">
        <v>130</v>
      </c>
      <c r="D173" s="184">
        <v>63</v>
      </c>
      <c r="E173" s="184">
        <v>5</v>
      </c>
      <c r="F173" s="184" t="s">
        <v>634</v>
      </c>
      <c r="G173" s="184"/>
      <c r="H173" s="184"/>
      <c r="I173" s="184"/>
      <c r="J173" s="184"/>
      <c r="K173" s="221">
        <v>519960399549</v>
      </c>
      <c r="L173" s="184">
        <v>9918204841</v>
      </c>
      <c r="M173" s="184"/>
      <c r="N173" s="184"/>
      <c r="O173" s="228"/>
      <c r="P173" s="232"/>
      <c r="Q173" s="317" t="s">
        <v>1344</v>
      </c>
      <c r="R173" s="317"/>
      <c r="S173" s="317"/>
      <c r="T173" s="317"/>
      <c r="U173" s="317"/>
      <c r="V173" s="318"/>
      <c r="W173" s="228" t="s">
        <v>1328</v>
      </c>
      <c r="X173" s="321">
        <v>1</v>
      </c>
      <c r="Y173" s="322"/>
      <c r="Z173" s="225"/>
      <c r="AA173" s="225"/>
      <c r="AB173" s="225"/>
      <c r="AC173" s="225"/>
      <c r="AD173" s="225"/>
      <c r="AE173" s="225"/>
    </row>
    <row r="174" spans="1:31" x14ac:dyDescent="0.25">
      <c r="A174" s="184">
        <f t="shared" si="2"/>
        <v>169</v>
      </c>
      <c r="B174" s="220">
        <v>130</v>
      </c>
      <c r="C174" s="220">
        <v>126</v>
      </c>
      <c r="D174" s="184">
        <v>63</v>
      </c>
      <c r="E174" s="184">
        <v>5</v>
      </c>
      <c r="F174" s="184" t="s">
        <v>635</v>
      </c>
      <c r="G174" s="184"/>
      <c r="H174" s="184"/>
      <c r="I174" s="184"/>
      <c r="J174" s="184"/>
      <c r="K174" s="221">
        <v>981734321960</v>
      </c>
      <c r="L174" s="184">
        <v>8188834491</v>
      </c>
      <c r="M174" s="184"/>
      <c r="N174" s="184"/>
      <c r="O174" s="228"/>
      <c r="P174" s="232"/>
      <c r="Q174" s="317" t="s">
        <v>1345</v>
      </c>
      <c r="R174" s="317"/>
      <c r="S174" s="317"/>
      <c r="T174" s="317"/>
      <c r="U174" s="317"/>
      <c r="V174" s="318"/>
      <c r="W174" s="228" t="s">
        <v>1328</v>
      </c>
      <c r="X174" s="321">
        <v>4</v>
      </c>
      <c r="Y174" s="322"/>
      <c r="Z174" s="225"/>
      <c r="AA174" s="225"/>
      <c r="AB174" s="225"/>
      <c r="AC174" s="225"/>
      <c r="AD174" s="225"/>
      <c r="AE174" s="225"/>
    </row>
    <row r="175" spans="1:31" x14ac:dyDescent="0.25">
      <c r="A175" s="184">
        <f t="shared" si="2"/>
        <v>170</v>
      </c>
      <c r="B175" s="220">
        <v>130</v>
      </c>
      <c r="C175" s="220">
        <v>126</v>
      </c>
      <c r="D175" s="184">
        <v>63</v>
      </c>
      <c r="E175" s="184">
        <v>5</v>
      </c>
      <c r="F175" s="184" t="s">
        <v>636</v>
      </c>
      <c r="G175" s="184"/>
      <c r="H175" s="184"/>
      <c r="I175" s="184"/>
      <c r="J175" s="184"/>
      <c r="K175" s="221">
        <v>737830422641</v>
      </c>
      <c r="L175" s="184">
        <v>9565442825</v>
      </c>
      <c r="M175" s="184"/>
      <c r="N175" s="184"/>
      <c r="O175" s="184"/>
      <c r="P175" s="232"/>
    </row>
    <row r="176" spans="1:31" x14ac:dyDescent="0.25">
      <c r="A176" s="184">
        <f t="shared" si="2"/>
        <v>171</v>
      </c>
      <c r="B176" s="220">
        <v>130</v>
      </c>
      <c r="C176" s="220">
        <v>126</v>
      </c>
      <c r="D176" s="184">
        <v>63</v>
      </c>
      <c r="E176" s="184">
        <v>6</v>
      </c>
      <c r="F176" s="184" t="s">
        <v>637</v>
      </c>
      <c r="G176" s="184"/>
      <c r="H176" s="184"/>
      <c r="I176" s="184"/>
      <c r="J176" s="184"/>
      <c r="K176" s="221">
        <v>440686161007</v>
      </c>
      <c r="L176" s="184">
        <v>7982353309</v>
      </c>
      <c r="M176" s="184"/>
      <c r="N176" s="184"/>
      <c r="O176" s="184"/>
      <c r="P176" s="232"/>
    </row>
    <row r="177" spans="1:16" x14ac:dyDescent="0.25">
      <c r="A177" s="184">
        <f t="shared" si="2"/>
        <v>172</v>
      </c>
      <c r="B177" s="220">
        <v>130</v>
      </c>
      <c r="C177" s="220">
        <v>126</v>
      </c>
      <c r="D177" s="184">
        <v>63</v>
      </c>
      <c r="E177" s="184">
        <v>8</v>
      </c>
      <c r="F177" s="184" t="s">
        <v>638</v>
      </c>
      <c r="G177" s="184"/>
      <c r="H177" s="184"/>
      <c r="I177" s="184"/>
      <c r="J177" s="184"/>
      <c r="K177" s="221">
        <v>304005130605</v>
      </c>
      <c r="L177" s="184">
        <v>7570893514</v>
      </c>
      <c r="M177" s="184"/>
      <c r="N177" s="184"/>
      <c r="O177" s="184"/>
      <c r="P177" s="232"/>
    </row>
    <row r="178" spans="1:16" x14ac:dyDescent="0.25">
      <c r="E178" s="11">
        <f>SUM(E6:E177)</f>
        <v>880</v>
      </c>
      <c r="K178" s="198"/>
    </row>
    <row r="179" spans="1:16" x14ac:dyDescent="0.25">
      <c r="K179" s="198"/>
    </row>
    <row r="180" spans="1:16" x14ac:dyDescent="0.25">
      <c r="K180" s="198"/>
    </row>
    <row r="181" spans="1:16" x14ac:dyDescent="0.25">
      <c r="K181" s="198"/>
    </row>
    <row r="182" spans="1:16" x14ac:dyDescent="0.25">
      <c r="K182" s="198"/>
    </row>
    <row r="183" spans="1:16" x14ac:dyDescent="0.25">
      <c r="K183" s="198"/>
    </row>
    <row r="184" spans="1:16" x14ac:dyDescent="0.25">
      <c r="K184" s="198"/>
    </row>
    <row r="185" spans="1:16" x14ac:dyDescent="0.25">
      <c r="K185" s="198"/>
    </row>
    <row r="186" spans="1:16" x14ac:dyDescent="0.25">
      <c r="K186" s="198"/>
    </row>
    <row r="187" spans="1:16" x14ac:dyDescent="0.25">
      <c r="K187" s="198"/>
    </row>
    <row r="188" spans="1:16" x14ac:dyDescent="0.25">
      <c r="K188" s="198"/>
    </row>
    <row r="189" spans="1:16" x14ac:dyDescent="0.25">
      <c r="K189" s="198"/>
    </row>
    <row r="190" spans="1:16" x14ac:dyDescent="0.25">
      <c r="K190" s="198"/>
    </row>
    <row r="191" spans="1:16" x14ac:dyDescent="0.25">
      <c r="K191" s="198"/>
    </row>
    <row r="192" spans="1:16" x14ac:dyDescent="0.25">
      <c r="K192" s="198"/>
    </row>
    <row r="193" spans="11:11" x14ac:dyDescent="0.25">
      <c r="K193" s="198"/>
    </row>
    <row r="194" spans="11:11" x14ac:dyDescent="0.25">
      <c r="K194" s="198"/>
    </row>
    <row r="195" spans="11:11" x14ac:dyDescent="0.25">
      <c r="K195" s="198"/>
    </row>
    <row r="196" spans="11:11" x14ac:dyDescent="0.25">
      <c r="K196" s="198"/>
    </row>
    <row r="197" spans="11:11" x14ac:dyDescent="0.25">
      <c r="K197" s="198"/>
    </row>
    <row r="198" spans="11:11" x14ac:dyDescent="0.25">
      <c r="K198" s="198"/>
    </row>
    <row r="199" spans="11:11" x14ac:dyDescent="0.25">
      <c r="K199" s="198"/>
    </row>
    <row r="200" spans="11:11" x14ac:dyDescent="0.25">
      <c r="K200" s="198"/>
    </row>
  </sheetData>
  <autoFilter ref="A5:AF178"/>
  <mergeCells count="38">
    <mergeCell ref="Q173:V173"/>
    <mergeCell ref="X173:Y173"/>
    <mergeCell ref="Q174:V174"/>
    <mergeCell ref="X174:Y174"/>
    <mergeCell ref="Q170:V170"/>
    <mergeCell ref="X170:Y170"/>
    <mergeCell ref="Q171:V171"/>
    <mergeCell ref="X171:Y171"/>
    <mergeCell ref="Q172:V172"/>
    <mergeCell ref="X172:Y172"/>
    <mergeCell ref="Q167:V167"/>
    <mergeCell ref="X167:Y167"/>
    <mergeCell ref="Q168:V168"/>
    <mergeCell ref="X168:Y168"/>
    <mergeCell ref="Q169:V169"/>
    <mergeCell ref="X169:Y169"/>
    <mergeCell ref="Q164:V164"/>
    <mergeCell ref="X164:Y164"/>
    <mergeCell ref="Q165:V165"/>
    <mergeCell ref="X165:Y165"/>
    <mergeCell ref="Q166:V166"/>
    <mergeCell ref="X166:Y166"/>
    <mergeCell ref="Q155:V155"/>
    <mergeCell ref="X155:Y155"/>
    <mergeCell ref="Q156:V156"/>
    <mergeCell ref="X156:Y163"/>
    <mergeCell ref="Q157:V157"/>
    <mergeCell ref="Q158:V158"/>
    <mergeCell ref="Q159:V159"/>
    <mergeCell ref="Q160:V160"/>
    <mergeCell ref="Q161:V161"/>
    <mergeCell ref="Q162:V162"/>
    <mergeCell ref="Q163:V163"/>
    <mergeCell ref="B4:E4"/>
    <mergeCell ref="Q153:V153"/>
    <mergeCell ref="X153:Y153"/>
    <mergeCell ref="Q154:V154"/>
    <mergeCell ref="X154:Y154"/>
  </mergeCells>
  <conditionalFormatting sqref="K1:K5">
    <cfRule type="duplicateValues" dxfId="47"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1"/>
  <sheetViews>
    <sheetView zoomScaleNormal="100" workbookViewId="0">
      <pane ySplit="5" topLeftCell="A135" activePane="bottomLeft" state="frozen"/>
      <selection pane="bottomLeft" activeCell="P116" sqref="P116:AC137"/>
    </sheetView>
  </sheetViews>
  <sheetFormatPr defaultRowHeight="15" x14ac:dyDescent="0.25"/>
  <cols>
    <col min="1" max="1" width="9.140625" style="11"/>
    <col min="2" max="2" width="11.42578125" style="11" customWidth="1"/>
    <col min="3" max="3" width="15.85546875" style="11" customWidth="1"/>
    <col min="4" max="5" width="9.140625" style="11"/>
    <col min="6" max="6" width="26.42578125" style="11" customWidth="1"/>
    <col min="7" max="7" width="23" style="11" hidden="1" customWidth="1"/>
    <col min="8" max="10" width="0" style="11" hidden="1" customWidth="1"/>
    <col min="11" max="11" width="24.5703125" style="11" customWidth="1"/>
    <col min="12" max="12" width="22.42578125" style="11" customWidth="1"/>
    <col min="13" max="13" width="15.140625" style="11" customWidth="1"/>
    <col min="14" max="14" width="20.85546875" style="11" customWidth="1"/>
    <col min="15" max="16" width="17.5703125" style="11" customWidth="1"/>
    <col min="17" max="28" width="9.140625" style="11"/>
    <col min="29" max="29" width="11.7109375" style="11" customWidth="1"/>
    <col min="30" max="16384" width="9.140625" style="11"/>
  </cols>
  <sheetData>
    <row r="1" spans="1:15" ht="15.75" x14ac:dyDescent="0.25">
      <c r="A1" s="189" t="s">
        <v>7</v>
      </c>
      <c r="B1" s="190" t="s">
        <v>469</v>
      </c>
      <c r="C1" s="191"/>
      <c r="D1" s="191"/>
      <c r="E1" s="191"/>
      <c r="F1" s="191"/>
      <c r="G1" s="191"/>
      <c r="H1" s="191"/>
      <c r="I1" s="191"/>
      <c r="J1" s="191"/>
      <c r="K1" s="191"/>
      <c r="L1" s="191"/>
      <c r="M1" s="191"/>
      <c r="N1" s="191"/>
      <c r="O1" s="192"/>
    </row>
    <row r="2" spans="1:15" ht="15.75" x14ac:dyDescent="0.25">
      <c r="A2" s="189" t="s">
        <v>280</v>
      </c>
      <c r="B2" s="311" t="s">
        <v>639</v>
      </c>
      <c r="C2" s="312"/>
      <c r="D2" s="191"/>
      <c r="E2" s="191"/>
      <c r="F2" s="191"/>
      <c r="G2" s="191"/>
      <c r="H2" s="191"/>
      <c r="I2" s="191"/>
      <c r="J2" s="191"/>
      <c r="K2" s="191"/>
      <c r="L2" s="191"/>
      <c r="M2" s="191"/>
      <c r="N2" s="191"/>
      <c r="O2" s="192"/>
    </row>
    <row r="3" spans="1:15" ht="15.75" x14ac:dyDescent="0.25">
      <c r="A3" s="193" t="s">
        <v>471</v>
      </c>
      <c r="B3" s="190"/>
      <c r="C3" s="191"/>
      <c r="D3" s="191"/>
      <c r="E3" s="191"/>
      <c r="F3" s="191"/>
      <c r="G3" s="191"/>
      <c r="H3" s="191"/>
      <c r="I3" s="191"/>
      <c r="J3" s="191"/>
      <c r="K3" s="191"/>
      <c r="L3" s="191"/>
      <c r="M3" s="191"/>
      <c r="N3" s="191"/>
      <c r="O3" s="194"/>
    </row>
    <row r="4" spans="1:15" ht="45" customHeight="1" x14ac:dyDescent="0.25">
      <c r="A4" s="195" t="s">
        <v>472</v>
      </c>
      <c r="B4" s="329" t="s">
        <v>1006</v>
      </c>
      <c r="C4" s="330"/>
      <c r="D4" s="330"/>
      <c r="E4" s="330"/>
      <c r="F4" s="191"/>
      <c r="G4" s="191"/>
      <c r="H4" s="191"/>
      <c r="I4" s="191"/>
      <c r="J4" s="191"/>
      <c r="K4" s="191"/>
      <c r="L4" s="191"/>
      <c r="M4" s="191"/>
      <c r="N4" s="191"/>
      <c r="O4" s="194"/>
    </row>
    <row r="5" spans="1:15" ht="61.5" customHeight="1" x14ac:dyDescent="0.25">
      <c r="A5" s="196" t="s">
        <v>450</v>
      </c>
      <c r="B5" s="197" t="s">
        <v>473</v>
      </c>
      <c r="C5" s="196" t="s">
        <v>474</v>
      </c>
      <c r="D5" s="197" t="s">
        <v>475</v>
      </c>
      <c r="E5" s="197" t="s">
        <v>476</v>
      </c>
      <c r="F5" s="197" t="s">
        <v>477</v>
      </c>
      <c r="G5" s="197" t="s">
        <v>478</v>
      </c>
      <c r="H5" s="197" t="s">
        <v>479</v>
      </c>
      <c r="I5" s="197" t="s">
        <v>480</v>
      </c>
      <c r="J5" s="197" t="s">
        <v>481</v>
      </c>
      <c r="K5" s="197" t="s">
        <v>482</v>
      </c>
      <c r="L5" s="197" t="s">
        <v>483</v>
      </c>
      <c r="M5" s="197" t="s">
        <v>484</v>
      </c>
      <c r="N5" s="197" t="s">
        <v>485</v>
      </c>
      <c r="O5" s="197" t="s">
        <v>274</v>
      </c>
    </row>
    <row r="6" spans="1:15" ht="15.75" customHeight="1" x14ac:dyDescent="0.25">
      <c r="A6" s="184">
        <v>1</v>
      </c>
      <c r="B6" s="184" t="s">
        <v>1041</v>
      </c>
      <c r="C6" s="184" t="s">
        <v>1042</v>
      </c>
      <c r="D6" s="184">
        <v>63</v>
      </c>
      <c r="E6" s="184">
        <v>5</v>
      </c>
      <c r="F6" s="184" t="s">
        <v>640</v>
      </c>
      <c r="G6" s="184"/>
      <c r="H6" s="184"/>
      <c r="I6" s="184"/>
      <c r="J6" s="184"/>
      <c r="K6" s="221">
        <v>416576496217</v>
      </c>
      <c r="L6" s="184">
        <v>7408936179</v>
      </c>
      <c r="M6" s="184"/>
      <c r="N6" s="184"/>
      <c r="O6" s="224"/>
    </row>
    <row r="7" spans="1:15" x14ac:dyDescent="0.25">
      <c r="A7" s="184">
        <f>1+A6</f>
        <v>2</v>
      </c>
      <c r="B7" s="184" t="s">
        <v>1043</v>
      </c>
      <c r="C7" s="184" t="s">
        <v>1044</v>
      </c>
      <c r="D7" s="184">
        <v>63</v>
      </c>
      <c r="E7" s="184">
        <v>5</v>
      </c>
      <c r="F7" s="184" t="s">
        <v>641</v>
      </c>
      <c r="G7" s="184"/>
      <c r="H7" s="184"/>
      <c r="I7" s="184"/>
      <c r="J7" s="184"/>
      <c r="K7" s="221">
        <v>243610440441</v>
      </c>
      <c r="L7" s="184">
        <v>9451275713</v>
      </c>
      <c r="M7" s="184"/>
      <c r="N7" s="184"/>
      <c r="O7" s="224"/>
    </row>
    <row r="8" spans="1:15" x14ac:dyDescent="0.25">
      <c r="A8" s="184">
        <f t="shared" ref="A8:A71" si="0">1+A7</f>
        <v>3</v>
      </c>
      <c r="B8" s="184" t="s">
        <v>1043</v>
      </c>
      <c r="C8" s="184" t="s">
        <v>1044</v>
      </c>
      <c r="D8" s="184">
        <v>63</v>
      </c>
      <c r="E8" s="184">
        <v>6</v>
      </c>
      <c r="F8" s="184" t="s">
        <v>642</v>
      </c>
      <c r="G8" s="184"/>
      <c r="H8" s="184"/>
      <c r="I8" s="184"/>
      <c r="J8" s="184"/>
      <c r="K8" s="221">
        <v>621967191353</v>
      </c>
      <c r="L8" s="184">
        <v>7408936179</v>
      </c>
      <c r="M8" s="184"/>
      <c r="N8" s="184"/>
      <c r="O8" s="224"/>
    </row>
    <row r="9" spans="1:15" x14ac:dyDescent="0.25">
      <c r="A9" s="184">
        <f t="shared" si="0"/>
        <v>4</v>
      </c>
      <c r="B9" s="184" t="s">
        <v>1045</v>
      </c>
      <c r="C9" s="184" t="s">
        <v>1044</v>
      </c>
      <c r="D9" s="184">
        <v>63</v>
      </c>
      <c r="E9" s="184">
        <v>6</v>
      </c>
      <c r="F9" s="184" t="s">
        <v>643</v>
      </c>
      <c r="G9" s="184"/>
      <c r="H9" s="184"/>
      <c r="I9" s="184"/>
      <c r="J9" s="184"/>
      <c r="K9" s="221">
        <v>896057221500</v>
      </c>
      <c r="L9" s="184">
        <v>6387060834</v>
      </c>
      <c r="M9" s="184"/>
      <c r="N9" s="184"/>
      <c r="O9" s="224"/>
    </row>
    <row r="10" spans="1:15" x14ac:dyDescent="0.25">
      <c r="A10" s="184">
        <f t="shared" si="0"/>
        <v>5</v>
      </c>
      <c r="B10" s="184" t="s">
        <v>1044</v>
      </c>
      <c r="C10" s="184" t="s">
        <v>1046</v>
      </c>
      <c r="D10" s="184">
        <v>63</v>
      </c>
      <c r="E10" s="184">
        <v>5</v>
      </c>
      <c r="F10" s="184" t="s">
        <v>644</v>
      </c>
      <c r="G10" s="184"/>
      <c r="H10" s="184"/>
      <c r="I10" s="184"/>
      <c r="J10" s="184"/>
      <c r="K10" s="221">
        <v>955505622006</v>
      </c>
      <c r="L10" s="184"/>
      <c r="M10" s="184"/>
      <c r="N10" s="184"/>
      <c r="O10" s="224"/>
    </row>
    <row r="11" spans="1:15" x14ac:dyDescent="0.25">
      <c r="A11" s="184">
        <f t="shared" si="0"/>
        <v>6</v>
      </c>
      <c r="B11" s="184" t="s">
        <v>1047</v>
      </c>
      <c r="C11" s="184" t="s">
        <v>1048</v>
      </c>
      <c r="D11" s="184">
        <v>63</v>
      </c>
      <c r="E11" s="184">
        <v>6</v>
      </c>
      <c r="F11" s="184" t="s">
        <v>645</v>
      </c>
      <c r="G11" s="184"/>
      <c r="H11" s="184"/>
      <c r="I11" s="184"/>
      <c r="J11" s="184"/>
      <c r="K11" s="221">
        <v>214874105552</v>
      </c>
      <c r="L11" s="184">
        <v>8400133235</v>
      </c>
      <c r="M11" s="184"/>
      <c r="N11" s="184"/>
      <c r="O11" s="224"/>
    </row>
    <row r="12" spans="1:15" x14ac:dyDescent="0.25">
      <c r="A12" s="184">
        <f t="shared" si="0"/>
        <v>7</v>
      </c>
      <c r="B12" s="184" t="s">
        <v>1043</v>
      </c>
      <c r="C12" s="184" t="s">
        <v>1049</v>
      </c>
      <c r="D12" s="184">
        <v>63</v>
      </c>
      <c r="E12" s="184">
        <v>7</v>
      </c>
      <c r="F12" s="184" t="s">
        <v>646</v>
      </c>
      <c r="G12" s="184"/>
      <c r="H12" s="184"/>
      <c r="I12" s="184"/>
      <c r="J12" s="184"/>
      <c r="K12" s="221">
        <v>981548713786</v>
      </c>
      <c r="L12" s="184">
        <v>9628057552</v>
      </c>
      <c r="M12" s="184"/>
      <c r="N12" s="184"/>
      <c r="O12" s="224"/>
    </row>
    <row r="13" spans="1:15" x14ac:dyDescent="0.25">
      <c r="A13" s="184">
        <f t="shared" si="0"/>
        <v>8</v>
      </c>
      <c r="B13" s="184" t="s">
        <v>1049</v>
      </c>
      <c r="C13" s="184" t="s">
        <v>1050</v>
      </c>
      <c r="D13" s="184">
        <v>63</v>
      </c>
      <c r="E13" s="184">
        <v>8</v>
      </c>
      <c r="F13" s="184" t="s">
        <v>647</v>
      </c>
      <c r="G13" s="184"/>
      <c r="H13" s="184"/>
      <c r="I13" s="184"/>
      <c r="J13" s="184"/>
      <c r="K13" s="221">
        <v>238155965512</v>
      </c>
      <c r="L13" s="184"/>
      <c r="M13" s="184"/>
      <c r="N13" s="184"/>
      <c r="O13" s="224"/>
    </row>
    <row r="14" spans="1:15" x14ac:dyDescent="0.25">
      <c r="A14" s="184">
        <f t="shared" si="0"/>
        <v>9</v>
      </c>
      <c r="B14" s="184" t="s">
        <v>1050</v>
      </c>
      <c r="C14" s="184" t="s">
        <v>1051</v>
      </c>
      <c r="D14" s="184">
        <v>63</v>
      </c>
      <c r="E14" s="184">
        <v>9</v>
      </c>
      <c r="F14" s="184" t="s">
        <v>648</v>
      </c>
      <c r="G14" s="184"/>
      <c r="H14" s="184"/>
      <c r="I14" s="184"/>
      <c r="J14" s="184"/>
      <c r="K14" s="221">
        <v>683842416713</v>
      </c>
      <c r="L14" s="184">
        <v>9695424929</v>
      </c>
      <c r="M14" s="184"/>
      <c r="N14" s="184"/>
      <c r="O14" s="224"/>
    </row>
    <row r="15" spans="1:15" x14ac:dyDescent="0.25">
      <c r="A15" s="184">
        <f t="shared" si="0"/>
        <v>10</v>
      </c>
      <c r="B15" s="184" t="s">
        <v>1052</v>
      </c>
      <c r="C15" s="184" t="s">
        <v>1053</v>
      </c>
      <c r="D15" s="184">
        <v>63</v>
      </c>
      <c r="E15" s="184">
        <v>6</v>
      </c>
      <c r="F15" s="184" t="s">
        <v>649</v>
      </c>
      <c r="G15" s="184"/>
      <c r="H15" s="184"/>
      <c r="I15" s="184"/>
      <c r="J15" s="184"/>
      <c r="K15" s="221">
        <v>378000116899</v>
      </c>
      <c r="L15" s="184">
        <v>9918358202</v>
      </c>
      <c r="M15" s="184"/>
      <c r="N15" s="184"/>
      <c r="O15" s="224"/>
    </row>
    <row r="16" spans="1:15" x14ac:dyDescent="0.25">
      <c r="A16" s="184">
        <f t="shared" si="0"/>
        <v>11</v>
      </c>
      <c r="B16" s="184" t="s">
        <v>1052</v>
      </c>
      <c r="C16" s="184" t="s">
        <v>1049</v>
      </c>
      <c r="D16" s="184">
        <v>63</v>
      </c>
      <c r="E16" s="184">
        <v>5</v>
      </c>
      <c r="F16" s="184" t="s">
        <v>650</v>
      </c>
      <c r="G16" s="184"/>
      <c r="H16" s="184"/>
      <c r="I16" s="184"/>
      <c r="J16" s="184"/>
      <c r="K16" s="221">
        <v>307504667723</v>
      </c>
      <c r="L16" s="184">
        <v>9621952308</v>
      </c>
      <c r="M16" s="184"/>
      <c r="N16" s="184"/>
      <c r="O16" s="224"/>
    </row>
    <row r="17" spans="1:15" x14ac:dyDescent="0.25">
      <c r="A17" s="184">
        <f t="shared" si="0"/>
        <v>12</v>
      </c>
      <c r="B17" s="184" t="s">
        <v>1052</v>
      </c>
      <c r="C17" s="184" t="s">
        <v>1054</v>
      </c>
      <c r="D17" s="184">
        <v>63</v>
      </c>
      <c r="E17" s="184">
        <v>5</v>
      </c>
      <c r="F17" s="184" t="s">
        <v>651</v>
      </c>
      <c r="G17" s="184"/>
      <c r="H17" s="184"/>
      <c r="I17" s="184"/>
      <c r="J17" s="184"/>
      <c r="K17" s="221">
        <v>751927836900</v>
      </c>
      <c r="L17" s="184"/>
      <c r="M17" s="184"/>
      <c r="N17" s="184"/>
      <c r="O17" s="224"/>
    </row>
    <row r="18" spans="1:15" x14ac:dyDescent="0.25">
      <c r="A18" s="184">
        <f>1+A17</f>
        <v>13</v>
      </c>
      <c r="B18" s="184" t="s">
        <v>1054</v>
      </c>
      <c r="C18" s="184" t="s">
        <v>1050</v>
      </c>
      <c r="D18" s="184">
        <v>63</v>
      </c>
      <c r="E18" s="184">
        <v>6</v>
      </c>
      <c r="F18" s="328" t="s">
        <v>1005</v>
      </c>
      <c r="G18" s="328"/>
      <c r="H18" s="328"/>
      <c r="I18" s="328"/>
      <c r="J18" s="328"/>
      <c r="K18" s="328"/>
      <c r="L18" s="328"/>
      <c r="M18" s="184"/>
      <c r="N18" s="184"/>
      <c r="O18" s="224"/>
    </row>
    <row r="19" spans="1:15" x14ac:dyDescent="0.25">
      <c r="A19" s="184">
        <f t="shared" si="0"/>
        <v>14</v>
      </c>
      <c r="B19" s="184" t="s">
        <v>1054</v>
      </c>
      <c r="C19" s="184" t="s">
        <v>1055</v>
      </c>
      <c r="D19" s="184">
        <v>63</v>
      </c>
      <c r="E19" s="184">
        <v>6</v>
      </c>
      <c r="F19" s="184" t="s">
        <v>652</v>
      </c>
      <c r="G19" s="184"/>
      <c r="H19" s="184"/>
      <c r="I19" s="184"/>
      <c r="J19" s="184"/>
      <c r="K19" s="221">
        <v>650609588886</v>
      </c>
      <c r="L19" s="184">
        <v>9267939354</v>
      </c>
      <c r="M19" s="184"/>
      <c r="N19" s="184"/>
      <c r="O19" s="224"/>
    </row>
    <row r="20" spans="1:15" x14ac:dyDescent="0.25">
      <c r="A20" s="184">
        <f t="shared" si="0"/>
        <v>15</v>
      </c>
      <c r="B20" s="184" t="s">
        <v>1056</v>
      </c>
      <c r="C20" s="184" t="s">
        <v>1057</v>
      </c>
      <c r="D20" s="184">
        <v>63</v>
      </c>
      <c r="E20" s="184">
        <v>5</v>
      </c>
      <c r="F20" s="184" t="s">
        <v>653</v>
      </c>
      <c r="G20" s="184"/>
      <c r="H20" s="184"/>
      <c r="I20" s="184"/>
      <c r="J20" s="184"/>
      <c r="K20" s="221">
        <v>955156587093</v>
      </c>
      <c r="L20" s="184">
        <v>8604876524</v>
      </c>
      <c r="M20" s="184"/>
      <c r="N20" s="184"/>
      <c r="O20" s="224"/>
    </row>
    <row r="21" spans="1:15" x14ac:dyDescent="0.25">
      <c r="A21" s="184">
        <f t="shared" si="0"/>
        <v>16</v>
      </c>
      <c r="B21" s="184" t="s">
        <v>1056</v>
      </c>
      <c r="C21" s="184" t="s">
        <v>1058</v>
      </c>
      <c r="D21" s="184">
        <v>63</v>
      </c>
      <c r="E21" s="184">
        <v>5</v>
      </c>
      <c r="F21" s="184" t="s">
        <v>654</v>
      </c>
      <c r="G21" s="184"/>
      <c r="H21" s="184"/>
      <c r="I21" s="184"/>
      <c r="J21" s="184"/>
      <c r="K21" s="221">
        <v>861025302654</v>
      </c>
      <c r="L21" s="221">
        <v>9451275713</v>
      </c>
      <c r="M21" s="184"/>
      <c r="N21" s="184"/>
      <c r="O21" s="224"/>
    </row>
    <row r="22" spans="1:15" x14ac:dyDescent="0.25">
      <c r="A22" s="184">
        <f t="shared" si="0"/>
        <v>17</v>
      </c>
      <c r="B22" s="184" t="s">
        <v>1059</v>
      </c>
      <c r="C22" s="184" t="s">
        <v>1060</v>
      </c>
      <c r="D22" s="184">
        <v>63</v>
      </c>
      <c r="E22" s="184">
        <v>5</v>
      </c>
      <c r="F22" s="184" t="s">
        <v>655</v>
      </c>
      <c r="G22" s="184"/>
      <c r="H22" s="184"/>
      <c r="I22" s="184"/>
      <c r="J22" s="184"/>
      <c r="K22" s="221">
        <v>638927607569</v>
      </c>
      <c r="L22" s="184">
        <v>7408936179</v>
      </c>
      <c r="M22" s="184"/>
      <c r="N22" s="184"/>
      <c r="O22" s="224"/>
    </row>
    <row r="23" spans="1:15" x14ac:dyDescent="0.25">
      <c r="A23" s="184">
        <f t="shared" si="0"/>
        <v>18</v>
      </c>
      <c r="B23" s="184" t="s">
        <v>1061</v>
      </c>
      <c r="C23" s="184">
        <v>41</v>
      </c>
      <c r="D23" s="184">
        <v>63</v>
      </c>
      <c r="E23" s="184">
        <v>6</v>
      </c>
      <c r="F23" s="184" t="s">
        <v>656</v>
      </c>
      <c r="G23" s="184"/>
      <c r="H23" s="184"/>
      <c r="I23" s="184"/>
      <c r="J23" s="184"/>
      <c r="K23" s="221">
        <v>592001674151</v>
      </c>
      <c r="L23" s="184">
        <v>8683823290</v>
      </c>
      <c r="M23" s="184"/>
      <c r="N23" s="184"/>
      <c r="O23" s="224"/>
    </row>
    <row r="24" spans="1:15" x14ac:dyDescent="0.25">
      <c r="A24" s="184">
        <f t="shared" si="0"/>
        <v>19</v>
      </c>
      <c r="B24" s="184" t="s">
        <v>1062</v>
      </c>
      <c r="C24" s="184" t="s">
        <v>1063</v>
      </c>
      <c r="D24" s="184">
        <v>63</v>
      </c>
      <c r="E24" s="184">
        <v>6</v>
      </c>
      <c r="F24" s="184" t="s">
        <v>657</v>
      </c>
      <c r="G24" s="184"/>
      <c r="H24" s="184"/>
      <c r="I24" s="184"/>
      <c r="J24" s="184"/>
      <c r="K24" s="221">
        <v>739612606024</v>
      </c>
      <c r="L24" s="184">
        <v>8400133235</v>
      </c>
      <c r="M24" s="184"/>
      <c r="N24" s="184"/>
      <c r="O24" s="224"/>
    </row>
    <row r="25" spans="1:15" x14ac:dyDescent="0.25">
      <c r="A25" s="184">
        <f t="shared" si="0"/>
        <v>20</v>
      </c>
      <c r="B25" s="184" t="s">
        <v>1064</v>
      </c>
      <c r="C25" s="184" t="s">
        <v>1062</v>
      </c>
      <c r="D25" s="184">
        <v>63</v>
      </c>
      <c r="E25" s="184">
        <v>5</v>
      </c>
      <c r="F25" s="184" t="s">
        <v>658</v>
      </c>
      <c r="G25" s="184"/>
      <c r="H25" s="184"/>
      <c r="I25" s="184"/>
      <c r="J25" s="184"/>
      <c r="K25" s="221">
        <v>748499816319</v>
      </c>
      <c r="L25" s="184">
        <v>9793723747</v>
      </c>
      <c r="M25" s="184"/>
      <c r="N25" s="184"/>
      <c r="O25" s="224"/>
    </row>
    <row r="26" spans="1:15" x14ac:dyDescent="0.25">
      <c r="A26" s="184">
        <f t="shared" si="0"/>
        <v>21</v>
      </c>
      <c r="B26" s="184" t="s">
        <v>1062</v>
      </c>
      <c r="C26" s="184" t="s">
        <v>1065</v>
      </c>
      <c r="D26" s="184">
        <v>63</v>
      </c>
      <c r="E26" s="184">
        <v>5</v>
      </c>
      <c r="F26" s="184" t="s">
        <v>659</v>
      </c>
      <c r="G26" s="184"/>
      <c r="H26" s="184"/>
      <c r="I26" s="184"/>
      <c r="J26" s="184"/>
      <c r="K26" s="221">
        <v>876165947638</v>
      </c>
      <c r="L26" s="184"/>
      <c r="M26" s="184"/>
      <c r="N26" s="184"/>
      <c r="O26" s="224"/>
    </row>
    <row r="27" spans="1:15" x14ac:dyDescent="0.25">
      <c r="A27" s="184">
        <f t="shared" si="0"/>
        <v>22</v>
      </c>
      <c r="B27" s="184" t="s">
        <v>1065</v>
      </c>
      <c r="C27" s="184" t="s">
        <v>1066</v>
      </c>
      <c r="D27" s="184">
        <v>63</v>
      </c>
      <c r="E27" s="184">
        <v>5</v>
      </c>
      <c r="F27" s="184" t="s">
        <v>660</v>
      </c>
      <c r="G27" s="184"/>
      <c r="H27" s="184"/>
      <c r="I27" s="184"/>
      <c r="J27" s="184"/>
      <c r="K27" s="221">
        <v>928968606181</v>
      </c>
      <c r="L27" s="184">
        <v>9717815072</v>
      </c>
      <c r="M27" s="184"/>
      <c r="N27" s="184"/>
      <c r="O27" s="224"/>
    </row>
    <row r="28" spans="1:15" x14ac:dyDescent="0.25">
      <c r="A28" s="184">
        <f t="shared" si="0"/>
        <v>23</v>
      </c>
      <c r="B28" s="184" t="s">
        <v>1065</v>
      </c>
      <c r="C28" s="184" t="s">
        <v>1067</v>
      </c>
      <c r="D28" s="184">
        <v>63</v>
      </c>
      <c r="E28" s="184">
        <v>8</v>
      </c>
      <c r="F28" s="184" t="s">
        <v>661</v>
      </c>
      <c r="G28" s="184"/>
      <c r="H28" s="184"/>
      <c r="I28" s="184"/>
      <c r="J28" s="184"/>
      <c r="K28" s="221">
        <v>893229814328</v>
      </c>
      <c r="L28" s="184">
        <v>9919986567</v>
      </c>
      <c r="M28" s="184"/>
      <c r="N28" s="184"/>
      <c r="O28" s="224"/>
    </row>
    <row r="29" spans="1:15" x14ac:dyDescent="0.25">
      <c r="A29" s="184">
        <f t="shared" si="0"/>
        <v>24</v>
      </c>
      <c r="B29" s="184" t="s">
        <v>1067</v>
      </c>
      <c r="C29" s="184" t="s">
        <v>1068</v>
      </c>
      <c r="D29" s="184">
        <v>63</v>
      </c>
      <c r="E29" s="184">
        <v>8</v>
      </c>
      <c r="F29" s="184" t="s">
        <v>611</v>
      </c>
      <c r="G29" s="184"/>
      <c r="H29" s="184"/>
      <c r="I29" s="184"/>
      <c r="J29" s="184"/>
      <c r="K29" s="221">
        <v>417582894371</v>
      </c>
      <c r="L29" s="184"/>
      <c r="M29" s="184"/>
      <c r="N29" s="184"/>
      <c r="O29" s="224"/>
    </row>
    <row r="30" spans="1:15" x14ac:dyDescent="0.25">
      <c r="A30" s="184">
        <f t="shared" si="0"/>
        <v>25</v>
      </c>
      <c r="B30" s="184" t="s">
        <v>1068</v>
      </c>
      <c r="C30" s="184" t="s">
        <v>1066</v>
      </c>
      <c r="D30" s="184">
        <v>63</v>
      </c>
      <c r="E30" s="184">
        <v>5</v>
      </c>
      <c r="F30" s="184" t="s">
        <v>662</v>
      </c>
      <c r="G30" s="184"/>
      <c r="H30" s="184"/>
      <c r="I30" s="184"/>
      <c r="J30" s="184"/>
      <c r="K30" s="221">
        <v>832759258645</v>
      </c>
      <c r="L30" s="184">
        <v>9918602491</v>
      </c>
      <c r="M30" s="184"/>
      <c r="N30" s="184"/>
      <c r="O30" s="224"/>
    </row>
    <row r="31" spans="1:15" x14ac:dyDescent="0.25">
      <c r="A31" s="184">
        <f t="shared" si="0"/>
        <v>26</v>
      </c>
      <c r="B31" s="184" t="s">
        <v>1068</v>
      </c>
      <c r="C31" s="184" t="s">
        <v>1069</v>
      </c>
      <c r="D31" s="184">
        <v>63</v>
      </c>
      <c r="E31" s="184">
        <v>5</v>
      </c>
      <c r="F31" s="184" t="s">
        <v>663</v>
      </c>
      <c r="G31" s="184"/>
      <c r="H31" s="184"/>
      <c r="I31" s="184"/>
      <c r="J31" s="184"/>
      <c r="K31" s="221">
        <v>422473338197</v>
      </c>
      <c r="L31" s="184">
        <v>8795133590</v>
      </c>
      <c r="M31" s="184"/>
      <c r="N31" s="184"/>
      <c r="O31" s="224"/>
    </row>
    <row r="32" spans="1:15" x14ac:dyDescent="0.25">
      <c r="A32" s="184">
        <f t="shared" si="0"/>
        <v>27</v>
      </c>
      <c r="B32" s="184" t="s">
        <v>1069</v>
      </c>
      <c r="C32" s="184" t="s">
        <v>1070</v>
      </c>
      <c r="D32" s="184">
        <v>63</v>
      </c>
      <c r="E32" s="184">
        <v>5</v>
      </c>
      <c r="F32" s="184" t="s">
        <v>664</v>
      </c>
      <c r="G32" s="184"/>
      <c r="H32" s="184"/>
      <c r="I32" s="184"/>
      <c r="J32" s="184"/>
      <c r="K32" s="221">
        <v>710846097987</v>
      </c>
      <c r="L32" s="184">
        <v>9621908217</v>
      </c>
      <c r="M32" s="184"/>
      <c r="N32" s="184"/>
      <c r="O32" s="224"/>
    </row>
    <row r="33" spans="1:15" x14ac:dyDescent="0.25">
      <c r="A33" s="184">
        <f t="shared" si="0"/>
        <v>28</v>
      </c>
      <c r="B33" s="184" t="s">
        <v>1069</v>
      </c>
      <c r="C33" s="184" t="s">
        <v>1071</v>
      </c>
      <c r="D33" s="184">
        <v>63</v>
      </c>
      <c r="E33" s="184">
        <v>6</v>
      </c>
      <c r="F33" s="184" t="s">
        <v>665</v>
      </c>
      <c r="G33" s="184"/>
      <c r="H33" s="184"/>
      <c r="I33" s="184"/>
      <c r="J33" s="184"/>
      <c r="K33" s="221">
        <v>997104031363</v>
      </c>
      <c r="L33" s="184">
        <v>9628656511</v>
      </c>
      <c r="M33" s="184"/>
      <c r="N33" s="184"/>
      <c r="O33" s="224"/>
    </row>
    <row r="34" spans="1:15" x14ac:dyDescent="0.25">
      <c r="A34" s="184">
        <f t="shared" si="0"/>
        <v>29</v>
      </c>
      <c r="B34" s="184" t="s">
        <v>1072</v>
      </c>
      <c r="C34" s="184" t="s">
        <v>1073</v>
      </c>
      <c r="D34" s="184">
        <v>63</v>
      </c>
      <c r="E34" s="184">
        <v>5</v>
      </c>
      <c r="F34" s="184" t="s">
        <v>666</v>
      </c>
      <c r="G34" s="184"/>
      <c r="H34" s="184"/>
      <c r="I34" s="184"/>
      <c r="J34" s="184"/>
      <c r="K34" s="221">
        <v>880148455599</v>
      </c>
      <c r="L34" s="184"/>
      <c r="M34" s="184"/>
      <c r="N34" s="184"/>
      <c r="O34" s="224"/>
    </row>
    <row r="35" spans="1:15" x14ac:dyDescent="0.25">
      <c r="A35" s="184">
        <f t="shared" si="0"/>
        <v>30</v>
      </c>
      <c r="B35" s="184" t="s">
        <v>1072</v>
      </c>
      <c r="C35" s="184" t="s">
        <v>1074</v>
      </c>
      <c r="D35" s="184">
        <v>63</v>
      </c>
      <c r="E35" s="184">
        <v>5</v>
      </c>
      <c r="F35" s="184" t="s">
        <v>667</v>
      </c>
      <c r="G35" s="184"/>
      <c r="H35" s="184"/>
      <c r="I35" s="184"/>
      <c r="J35" s="184"/>
      <c r="K35" s="221">
        <v>769762069285</v>
      </c>
      <c r="L35" s="184"/>
      <c r="M35" s="184"/>
      <c r="N35" s="184"/>
      <c r="O35" s="224"/>
    </row>
    <row r="36" spans="1:15" x14ac:dyDescent="0.25">
      <c r="A36" s="184">
        <f t="shared" si="0"/>
        <v>31</v>
      </c>
      <c r="B36" s="184" t="s">
        <v>1074</v>
      </c>
      <c r="C36" s="184" t="s">
        <v>1075</v>
      </c>
      <c r="D36" s="184">
        <v>63</v>
      </c>
      <c r="E36" s="184">
        <v>5</v>
      </c>
      <c r="F36" s="184" t="s">
        <v>668</v>
      </c>
      <c r="G36" s="184"/>
      <c r="H36" s="184"/>
      <c r="I36" s="184"/>
      <c r="J36" s="184"/>
      <c r="K36" s="221">
        <v>600115752609</v>
      </c>
      <c r="L36" s="184">
        <v>7022570810</v>
      </c>
      <c r="M36" s="184"/>
      <c r="N36" s="184"/>
      <c r="O36" s="224"/>
    </row>
    <row r="37" spans="1:15" x14ac:dyDescent="0.25">
      <c r="A37" s="184">
        <f t="shared" si="0"/>
        <v>32</v>
      </c>
      <c r="B37" s="184" t="s">
        <v>1074</v>
      </c>
      <c r="C37" s="184" t="s">
        <v>1076</v>
      </c>
      <c r="D37" s="184">
        <v>63</v>
      </c>
      <c r="E37" s="184">
        <v>6</v>
      </c>
      <c r="F37" s="184" t="s">
        <v>669</v>
      </c>
      <c r="G37" s="184"/>
      <c r="H37" s="184"/>
      <c r="I37" s="184"/>
      <c r="J37" s="184"/>
      <c r="K37" s="221">
        <v>235858398334</v>
      </c>
      <c r="L37" s="184">
        <v>8601818605</v>
      </c>
      <c r="M37" s="184"/>
      <c r="N37" s="184"/>
      <c r="O37" s="224"/>
    </row>
    <row r="38" spans="1:15" x14ac:dyDescent="0.25">
      <c r="A38" s="184">
        <f t="shared" si="0"/>
        <v>33</v>
      </c>
      <c r="B38" s="184" t="s">
        <v>1077</v>
      </c>
      <c r="C38" s="184" t="s">
        <v>1072</v>
      </c>
      <c r="D38" s="184">
        <v>63</v>
      </c>
      <c r="E38" s="184">
        <v>6</v>
      </c>
      <c r="F38" s="184" t="s">
        <v>670</v>
      </c>
      <c r="G38" s="184"/>
      <c r="H38" s="184"/>
      <c r="I38" s="184"/>
      <c r="J38" s="184"/>
      <c r="K38" s="221">
        <v>218935596796</v>
      </c>
      <c r="L38" s="184">
        <v>9517023266</v>
      </c>
      <c r="M38" s="184"/>
      <c r="N38" s="184"/>
      <c r="O38" s="224"/>
    </row>
    <row r="39" spans="1:15" x14ac:dyDescent="0.25">
      <c r="A39" s="184">
        <f t="shared" si="0"/>
        <v>34</v>
      </c>
      <c r="B39" s="184" t="s">
        <v>1075</v>
      </c>
      <c r="C39" s="184" t="s">
        <v>1078</v>
      </c>
      <c r="D39" s="184">
        <v>63</v>
      </c>
      <c r="E39" s="184">
        <v>5</v>
      </c>
      <c r="F39" s="184" t="s">
        <v>671</v>
      </c>
      <c r="G39" s="184"/>
      <c r="H39" s="184"/>
      <c r="I39" s="184"/>
      <c r="J39" s="184"/>
      <c r="K39" s="221">
        <v>288813283867</v>
      </c>
      <c r="L39" s="184"/>
      <c r="M39" s="184"/>
      <c r="N39" s="184"/>
      <c r="O39" s="224"/>
    </row>
    <row r="40" spans="1:15" x14ac:dyDescent="0.25">
      <c r="A40" s="184">
        <f t="shared" si="0"/>
        <v>35</v>
      </c>
      <c r="B40" s="184" t="s">
        <v>1079</v>
      </c>
      <c r="C40" s="184" t="s">
        <v>1080</v>
      </c>
      <c r="D40" s="184">
        <v>63</v>
      </c>
      <c r="E40" s="184">
        <v>7</v>
      </c>
      <c r="F40" s="184" t="s">
        <v>672</v>
      </c>
      <c r="G40" s="184"/>
      <c r="H40" s="184"/>
      <c r="I40" s="184"/>
      <c r="J40" s="184"/>
      <c r="K40" s="221">
        <v>303651588222</v>
      </c>
      <c r="L40" s="184">
        <v>7897670068</v>
      </c>
      <c r="M40" s="184"/>
      <c r="N40" s="184"/>
      <c r="O40" s="224"/>
    </row>
    <row r="41" spans="1:15" x14ac:dyDescent="0.25">
      <c r="A41" s="184">
        <f t="shared" si="0"/>
        <v>36</v>
      </c>
      <c r="B41" s="184" t="s">
        <v>1081</v>
      </c>
      <c r="C41" s="184" t="s">
        <v>1082</v>
      </c>
      <c r="D41" s="184">
        <v>63</v>
      </c>
      <c r="E41" s="184">
        <v>8</v>
      </c>
      <c r="F41" s="184" t="s">
        <v>673</v>
      </c>
      <c r="G41" s="184"/>
      <c r="H41" s="184"/>
      <c r="I41" s="184"/>
      <c r="J41" s="184"/>
      <c r="K41" s="221">
        <v>231307863050</v>
      </c>
      <c r="L41" s="184">
        <v>7851875443</v>
      </c>
      <c r="M41" s="184"/>
      <c r="N41" s="184"/>
      <c r="O41" s="224"/>
    </row>
    <row r="42" spans="1:15" x14ac:dyDescent="0.25">
      <c r="A42" s="184">
        <f t="shared" si="0"/>
        <v>37</v>
      </c>
      <c r="B42" s="184" t="s">
        <v>1083</v>
      </c>
      <c r="C42" s="184" t="s">
        <v>1084</v>
      </c>
      <c r="D42" s="184">
        <v>63</v>
      </c>
      <c r="E42" s="184">
        <v>9</v>
      </c>
      <c r="F42" s="184" t="s">
        <v>665</v>
      </c>
      <c r="G42" s="184"/>
      <c r="H42" s="184"/>
      <c r="I42" s="184"/>
      <c r="J42" s="184"/>
      <c r="K42" s="221">
        <v>925752114792</v>
      </c>
      <c r="L42" s="184"/>
      <c r="M42" s="184"/>
      <c r="N42" s="184"/>
      <c r="O42" s="224"/>
    </row>
    <row r="43" spans="1:15" x14ac:dyDescent="0.25">
      <c r="A43" s="184">
        <f t="shared" si="0"/>
        <v>38</v>
      </c>
      <c r="B43" s="184" t="s">
        <v>1085</v>
      </c>
      <c r="C43" s="184" t="s">
        <v>1086</v>
      </c>
      <c r="D43" s="184">
        <v>63</v>
      </c>
      <c r="E43" s="184">
        <v>5</v>
      </c>
      <c r="F43" s="184" t="s">
        <v>674</v>
      </c>
      <c r="G43" s="184"/>
      <c r="H43" s="184"/>
      <c r="I43" s="184"/>
      <c r="J43" s="184"/>
      <c r="K43" s="221">
        <v>918563208177</v>
      </c>
      <c r="L43" s="184">
        <v>8953498360</v>
      </c>
      <c r="M43" s="184"/>
      <c r="N43" s="184"/>
      <c r="O43" s="224"/>
    </row>
    <row r="44" spans="1:15" x14ac:dyDescent="0.25">
      <c r="A44" s="184">
        <f t="shared" si="0"/>
        <v>39</v>
      </c>
      <c r="B44" s="184" t="s">
        <v>1084</v>
      </c>
      <c r="C44" s="184" t="s">
        <v>1087</v>
      </c>
      <c r="D44" s="184">
        <v>63</v>
      </c>
      <c r="E44" s="184">
        <v>5</v>
      </c>
      <c r="F44" s="184" t="s">
        <v>675</v>
      </c>
      <c r="G44" s="184"/>
      <c r="H44" s="184"/>
      <c r="I44" s="184"/>
      <c r="J44" s="184"/>
      <c r="K44" s="221">
        <v>207451548001</v>
      </c>
      <c r="L44" s="184">
        <v>9794671599</v>
      </c>
      <c r="M44" s="184"/>
      <c r="N44" s="184"/>
      <c r="O44" s="224"/>
    </row>
    <row r="45" spans="1:15" x14ac:dyDescent="0.25">
      <c r="A45" s="184">
        <f t="shared" si="0"/>
        <v>40</v>
      </c>
      <c r="B45" s="184" t="s">
        <v>1087</v>
      </c>
      <c r="C45" s="184" t="s">
        <v>1088</v>
      </c>
      <c r="D45" s="184">
        <v>63</v>
      </c>
      <c r="E45" s="184">
        <v>6</v>
      </c>
      <c r="F45" s="184" t="s">
        <v>676</v>
      </c>
      <c r="G45" s="184"/>
      <c r="H45" s="184"/>
      <c r="I45" s="184"/>
      <c r="J45" s="184"/>
      <c r="K45" s="221" t="s">
        <v>677</v>
      </c>
      <c r="L45" s="184">
        <v>9554542572</v>
      </c>
      <c r="M45" s="184"/>
      <c r="N45" s="184"/>
      <c r="O45" s="224"/>
    </row>
    <row r="46" spans="1:15" x14ac:dyDescent="0.25">
      <c r="A46" s="184">
        <f t="shared" si="0"/>
        <v>41</v>
      </c>
      <c r="B46" s="184" t="s">
        <v>1087</v>
      </c>
      <c r="C46" s="184" t="s">
        <v>1089</v>
      </c>
      <c r="D46" s="184">
        <v>63</v>
      </c>
      <c r="E46" s="184">
        <v>6</v>
      </c>
      <c r="F46" s="184" t="s">
        <v>678</v>
      </c>
      <c r="G46" s="184"/>
      <c r="H46" s="184"/>
      <c r="I46" s="184"/>
      <c r="J46" s="184"/>
      <c r="K46" s="221">
        <v>400998363113</v>
      </c>
      <c r="L46" s="184"/>
      <c r="M46" s="184"/>
      <c r="N46" s="184"/>
      <c r="O46" s="224"/>
    </row>
    <row r="47" spans="1:15" x14ac:dyDescent="0.25">
      <c r="A47" s="184">
        <f t="shared" si="0"/>
        <v>42</v>
      </c>
      <c r="B47" s="184" t="s">
        <v>1090</v>
      </c>
      <c r="C47" s="184" t="s">
        <v>1091</v>
      </c>
      <c r="D47" s="184">
        <v>63</v>
      </c>
      <c r="E47" s="184">
        <v>5</v>
      </c>
      <c r="F47" s="184" t="s">
        <v>679</v>
      </c>
      <c r="G47" s="184"/>
      <c r="H47" s="184"/>
      <c r="I47" s="184"/>
      <c r="J47" s="184"/>
      <c r="K47" s="221">
        <v>567923550904</v>
      </c>
      <c r="L47" s="184">
        <v>9628866082</v>
      </c>
      <c r="M47" s="184"/>
      <c r="N47" s="184"/>
      <c r="O47" s="224"/>
    </row>
    <row r="48" spans="1:15" x14ac:dyDescent="0.25">
      <c r="A48" s="184">
        <f t="shared" si="0"/>
        <v>43</v>
      </c>
      <c r="B48" s="184" t="s">
        <v>1092</v>
      </c>
      <c r="C48" s="184" t="s">
        <v>1093</v>
      </c>
      <c r="D48" s="184">
        <v>63</v>
      </c>
      <c r="E48" s="184">
        <v>5</v>
      </c>
      <c r="F48" s="184" t="s">
        <v>680</v>
      </c>
      <c r="G48" s="184"/>
      <c r="H48" s="184"/>
      <c r="I48" s="184"/>
      <c r="J48" s="184"/>
      <c r="K48" s="221">
        <v>722814795295</v>
      </c>
      <c r="L48" s="184"/>
      <c r="M48" s="184"/>
      <c r="N48" s="184"/>
      <c r="O48" s="224"/>
    </row>
    <row r="49" spans="1:15" x14ac:dyDescent="0.25">
      <c r="A49" s="184">
        <f t="shared" si="0"/>
        <v>44</v>
      </c>
      <c r="B49" s="184" t="s">
        <v>1094</v>
      </c>
      <c r="C49" s="184" t="s">
        <v>1095</v>
      </c>
      <c r="D49" s="184">
        <v>63</v>
      </c>
      <c r="E49" s="184">
        <v>5</v>
      </c>
      <c r="F49" s="184" t="s">
        <v>681</v>
      </c>
      <c r="G49" s="184"/>
      <c r="H49" s="184"/>
      <c r="I49" s="184"/>
      <c r="J49" s="184"/>
      <c r="K49" s="221">
        <v>806081952914</v>
      </c>
      <c r="L49" s="184">
        <v>9554865941</v>
      </c>
      <c r="M49" s="184"/>
      <c r="N49" s="184"/>
      <c r="O49" s="224"/>
    </row>
    <row r="50" spans="1:15" x14ac:dyDescent="0.25">
      <c r="A50" s="184">
        <f t="shared" si="0"/>
        <v>45</v>
      </c>
      <c r="B50" s="184" t="s">
        <v>1094</v>
      </c>
      <c r="C50" s="184" t="s">
        <v>1096</v>
      </c>
      <c r="D50" s="184">
        <v>63</v>
      </c>
      <c r="E50" s="184">
        <v>6</v>
      </c>
      <c r="F50" s="184" t="s">
        <v>682</v>
      </c>
      <c r="G50" s="184"/>
      <c r="H50" s="184"/>
      <c r="I50" s="184"/>
      <c r="J50" s="184"/>
      <c r="K50" s="221">
        <v>702980361259</v>
      </c>
      <c r="L50" s="184">
        <v>8318538316</v>
      </c>
      <c r="M50" s="184"/>
      <c r="N50" s="184"/>
      <c r="O50" s="224"/>
    </row>
    <row r="51" spans="1:15" x14ac:dyDescent="0.25">
      <c r="A51" s="184">
        <f t="shared" si="0"/>
        <v>46</v>
      </c>
      <c r="B51" s="184" t="s">
        <v>1094</v>
      </c>
      <c r="C51" s="184" t="s">
        <v>1097</v>
      </c>
      <c r="D51" s="184">
        <v>63</v>
      </c>
      <c r="E51" s="184">
        <v>5</v>
      </c>
      <c r="F51" s="184" t="s">
        <v>683</v>
      </c>
      <c r="G51" s="184"/>
      <c r="H51" s="184"/>
      <c r="I51" s="184"/>
      <c r="J51" s="184"/>
      <c r="K51" s="221">
        <v>336725330818</v>
      </c>
      <c r="L51" s="184">
        <v>6306874360</v>
      </c>
      <c r="M51" s="184"/>
      <c r="N51" s="184"/>
      <c r="O51" s="224"/>
    </row>
    <row r="52" spans="1:15" x14ac:dyDescent="0.25">
      <c r="A52" s="184">
        <f t="shared" si="0"/>
        <v>47</v>
      </c>
      <c r="B52" s="184" t="s">
        <v>1096</v>
      </c>
      <c r="C52" s="184" t="s">
        <v>1098</v>
      </c>
      <c r="D52" s="184">
        <v>63</v>
      </c>
      <c r="E52" s="184">
        <v>5</v>
      </c>
      <c r="F52" s="184" t="s">
        <v>684</v>
      </c>
      <c r="G52" s="184"/>
      <c r="H52" s="184"/>
      <c r="I52" s="184"/>
      <c r="J52" s="184"/>
      <c r="K52" s="221">
        <v>650744030541</v>
      </c>
      <c r="L52" s="184">
        <v>9918787537</v>
      </c>
      <c r="M52" s="184"/>
      <c r="N52" s="184"/>
      <c r="O52" s="224"/>
    </row>
    <row r="53" spans="1:15" x14ac:dyDescent="0.25">
      <c r="A53" s="184">
        <f t="shared" si="0"/>
        <v>48</v>
      </c>
      <c r="B53" s="184" t="s">
        <v>1099</v>
      </c>
      <c r="C53" s="184" t="s">
        <v>1100</v>
      </c>
      <c r="D53" s="184">
        <v>63</v>
      </c>
      <c r="E53" s="184">
        <v>5</v>
      </c>
      <c r="F53" s="184" t="s">
        <v>685</v>
      </c>
      <c r="G53" s="184"/>
      <c r="H53" s="184"/>
      <c r="I53" s="184"/>
      <c r="J53" s="184"/>
      <c r="K53" s="221">
        <v>641472742180</v>
      </c>
      <c r="L53" s="184"/>
      <c r="M53" s="184"/>
      <c r="N53" s="184"/>
      <c r="O53" s="224"/>
    </row>
    <row r="54" spans="1:15" x14ac:dyDescent="0.25">
      <c r="A54" s="184">
        <f t="shared" si="0"/>
        <v>49</v>
      </c>
      <c r="B54" s="184" t="s">
        <v>1100</v>
      </c>
      <c r="C54" s="184" t="s">
        <v>1101</v>
      </c>
      <c r="D54" s="184">
        <v>63</v>
      </c>
      <c r="E54" s="184">
        <v>4</v>
      </c>
      <c r="F54" s="184" t="s">
        <v>686</v>
      </c>
      <c r="G54" s="184"/>
      <c r="H54" s="184"/>
      <c r="I54" s="184"/>
      <c r="J54" s="184"/>
      <c r="K54" s="221">
        <v>310867495225</v>
      </c>
      <c r="L54" s="184">
        <v>8318538616</v>
      </c>
      <c r="M54" s="184"/>
      <c r="N54" s="184"/>
      <c r="O54" s="224"/>
    </row>
    <row r="55" spans="1:15" x14ac:dyDescent="0.25">
      <c r="A55" s="184">
        <f t="shared" si="0"/>
        <v>50</v>
      </c>
      <c r="B55" s="184" t="s">
        <v>1102</v>
      </c>
      <c r="C55" s="184" t="s">
        <v>1100</v>
      </c>
      <c r="D55" s="184">
        <v>63</v>
      </c>
      <c r="E55" s="184">
        <v>5</v>
      </c>
      <c r="F55" s="184" t="s">
        <v>687</v>
      </c>
      <c r="G55" s="184"/>
      <c r="H55" s="184"/>
      <c r="I55" s="184"/>
      <c r="J55" s="184"/>
      <c r="K55" s="221">
        <v>990700402905</v>
      </c>
      <c r="L55" s="184">
        <v>9993890032</v>
      </c>
      <c r="M55" s="184"/>
      <c r="N55" s="184"/>
      <c r="O55" s="224"/>
    </row>
    <row r="56" spans="1:15" x14ac:dyDescent="0.25">
      <c r="A56" s="184">
        <f t="shared" si="0"/>
        <v>51</v>
      </c>
      <c r="B56" s="184" t="s">
        <v>1102</v>
      </c>
      <c r="C56" s="184" t="s">
        <v>1103</v>
      </c>
      <c r="D56" s="184">
        <v>63</v>
      </c>
      <c r="E56" s="184">
        <v>5</v>
      </c>
      <c r="F56" s="184" t="s">
        <v>688</v>
      </c>
      <c r="G56" s="184"/>
      <c r="H56" s="184"/>
      <c r="I56" s="184"/>
      <c r="J56" s="184"/>
      <c r="K56" s="221">
        <v>666975712365</v>
      </c>
      <c r="L56" s="184">
        <v>9794671599</v>
      </c>
      <c r="M56" s="184"/>
      <c r="N56" s="184"/>
      <c r="O56" s="224"/>
    </row>
    <row r="57" spans="1:15" x14ac:dyDescent="0.25">
      <c r="A57" s="184">
        <f t="shared" si="0"/>
        <v>52</v>
      </c>
      <c r="B57" s="184" t="s">
        <v>1102</v>
      </c>
      <c r="C57" s="184" t="s">
        <v>1104</v>
      </c>
      <c r="D57" s="184">
        <v>63</v>
      </c>
      <c r="E57" s="184">
        <v>5</v>
      </c>
      <c r="F57" s="184" t="s">
        <v>689</v>
      </c>
      <c r="G57" s="184"/>
      <c r="H57" s="184"/>
      <c r="I57" s="184"/>
      <c r="J57" s="184"/>
      <c r="K57" s="221">
        <v>867999295748</v>
      </c>
      <c r="L57" s="184">
        <v>9005849921</v>
      </c>
      <c r="M57" s="184"/>
      <c r="N57" s="184"/>
      <c r="O57" s="224"/>
    </row>
    <row r="58" spans="1:15" x14ac:dyDescent="0.25">
      <c r="A58" s="184">
        <f t="shared" si="0"/>
        <v>53</v>
      </c>
      <c r="B58" s="184" t="s">
        <v>1104</v>
      </c>
      <c r="C58" s="184" t="s">
        <v>1105</v>
      </c>
      <c r="D58" s="184">
        <v>63</v>
      </c>
      <c r="E58" s="184">
        <v>6</v>
      </c>
      <c r="F58" s="184" t="s">
        <v>690</v>
      </c>
      <c r="G58" s="184"/>
      <c r="H58" s="184"/>
      <c r="I58" s="184"/>
      <c r="J58" s="184"/>
      <c r="K58" s="221">
        <v>336988334859</v>
      </c>
      <c r="L58" s="184">
        <v>8286556914</v>
      </c>
      <c r="M58" s="184"/>
      <c r="N58" s="184"/>
      <c r="O58" s="224"/>
    </row>
    <row r="59" spans="1:15" x14ac:dyDescent="0.25">
      <c r="A59" s="184">
        <f t="shared" si="0"/>
        <v>54</v>
      </c>
      <c r="B59" s="184" t="s">
        <v>1104</v>
      </c>
      <c r="C59" s="184" t="s">
        <v>1106</v>
      </c>
      <c r="D59" s="184">
        <v>63</v>
      </c>
      <c r="E59" s="184">
        <v>5</v>
      </c>
      <c r="F59" s="184" t="s">
        <v>691</v>
      </c>
      <c r="G59" s="184"/>
      <c r="H59" s="184"/>
      <c r="I59" s="184"/>
      <c r="J59" s="184"/>
      <c r="K59" s="221">
        <v>302467552623</v>
      </c>
      <c r="L59" s="184">
        <v>9936035212</v>
      </c>
      <c r="M59" s="184"/>
      <c r="N59" s="184"/>
      <c r="O59" s="224"/>
    </row>
    <row r="60" spans="1:15" x14ac:dyDescent="0.25">
      <c r="A60" s="184">
        <f t="shared" si="0"/>
        <v>55</v>
      </c>
      <c r="B60" s="184" t="s">
        <v>1106</v>
      </c>
      <c r="C60" s="184" t="s">
        <v>1105</v>
      </c>
      <c r="D60" s="184">
        <v>63</v>
      </c>
      <c r="E60" s="184">
        <v>5</v>
      </c>
      <c r="F60" s="184" t="s">
        <v>692</v>
      </c>
      <c r="G60" s="184"/>
      <c r="H60" s="184"/>
      <c r="I60" s="184"/>
      <c r="J60" s="184"/>
      <c r="K60" s="221">
        <v>360386985753</v>
      </c>
      <c r="L60" s="184">
        <v>9120159515</v>
      </c>
      <c r="M60" s="184"/>
      <c r="N60" s="184"/>
      <c r="O60" s="224"/>
    </row>
    <row r="61" spans="1:15" x14ac:dyDescent="0.25">
      <c r="A61" s="184">
        <f t="shared" si="0"/>
        <v>56</v>
      </c>
      <c r="B61" s="184" t="s">
        <v>1106</v>
      </c>
      <c r="C61" s="184" t="s">
        <v>1107</v>
      </c>
      <c r="D61" s="184">
        <v>63</v>
      </c>
      <c r="E61" s="184">
        <v>6</v>
      </c>
      <c r="F61" s="184" t="s">
        <v>693</v>
      </c>
      <c r="G61" s="184"/>
      <c r="H61" s="184"/>
      <c r="I61" s="184"/>
      <c r="J61" s="184"/>
      <c r="K61" s="221">
        <v>306824518833</v>
      </c>
      <c r="L61" s="184">
        <v>7753875971</v>
      </c>
      <c r="M61" s="184"/>
      <c r="N61" s="184"/>
      <c r="O61" s="224"/>
    </row>
    <row r="62" spans="1:15" x14ac:dyDescent="0.25">
      <c r="A62" s="184">
        <f t="shared" si="0"/>
        <v>57</v>
      </c>
      <c r="B62" s="184" t="s">
        <v>1107</v>
      </c>
      <c r="C62" s="184" t="s">
        <v>1108</v>
      </c>
      <c r="D62" s="184">
        <v>63</v>
      </c>
      <c r="E62" s="184">
        <v>5</v>
      </c>
      <c r="F62" s="184" t="s">
        <v>694</v>
      </c>
      <c r="G62" s="184"/>
      <c r="H62" s="184"/>
      <c r="I62" s="184"/>
      <c r="J62" s="184"/>
      <c r="K62" s="221">
        <v>614003954274</v>
      </c>
      <c r="L62" s="184">
        <v>9167086937</v>
      </c>
      <c r="M62" s="184"/>
      <c r="N62" s="184"/>
      <c r="O62" s="224"/>
    </row>
    <row r="63" spans="1:15" x14ac:dyDescent="0.25">
      <c r="A63" s="184">
        <f t="shared" si="0"/>
        <v>58</v>
      </c>
      <c r="B63" s="184" t="s">
        <v>1107</v>
      </c>
      <c r="C63" s="184" t="s">
        <v>1109</v>
      </c>
      <c r="D63" s="184">
        <v>63</v>
      </c>
      <c r="E63" s="184">
        <v>5</v>
      </c>
      <c r="F63" s="184" t="s">
        <v>603</v>
      </c>
      <c r="G63" s="184"/>
      <c r="H63" s="184"/>
      <c r="I63" s="184"/>
      <c r="J63" s="184"/>
      <c r="K63" s="221">
        <v>640441123321</v>
      </c>
      <c r="L63" s="184"/>
      <c r="M63" s="184"/>
      <c r="N63" s="184"/>
      <c r="O63" s="224"/>
    </row>
    <row r="64" spans="1:15" x14ac:dyDescent="0.25">
      <c r="A64" s="184">
        <f t="shared" si="0"/>
        <v>59</v>
      </c>
      <c r="B64" s="184" t="s">
        <v>1110</v>
      </c>
      <c r="C64" s="184" t="s">
        <v>1111</v>
      </c>
      <c r="D64" s="184">
        <v>63</v>
      </c>
      <c r="E64" s="184">
        <v>5</v>
      </c>
      <c r="F64" s="184" t="s">
        <v>695</v>
      </c>
      <c r="G64" s="184"/>
      <c r="H64" s="184"/>
      <c r="I64" s="184"/>
      <c r="J64" s="184"/>
      <c r="K64" s="221">
        <v>538488271192</v>
      </c>
      <c r="L64" s="184"/>
      <c r="M64" s="184"/>
      <c r="N64" s="184"/>
      <c r="O64" s="224"/>
    </row>
    <row r="65" spans="1:15" x14ac:dyDescent="0.25">
      <c r="A65" s="184">
        <f t="shared" si="0"/>
        <v>60</v>
      </c>
      <c r="B65" s="184" t="s">
        <v>1112</v>
      </c>
      <c r="C65" s="184" t="s">
        <v>1113</v>
      </c>
      <c r="D65" s="184">
        <v>63</v>
      </c>
      <c r="E65" s="184">
        <v>6</v>
      </c>
      <c r="F65" s="184" t="s">
        <v>696</v>
      </c>
      <c r="G65" s="184"/>
      <c r="H65" s="184"/>
      <c r="I65" s="184"/>
      <c r="J65" s="184"/>
      <c r="K65" s="221">
        <v>251597737241</v>
      </c>
      <c r="L65" s="184">
        <v>9167086937</v>
      </c>
      <c r="M65" s="184"/>
      <c r="N65" s="184"/>
      <c r="O65" s="224"/>
    </row>
    <row r="66" spans="1:15" x14ac:dyDescent="0.25">
      <c r="A66" s="184">
        <f t="shared" si="0"/>
        <v>61</v>
      </c>
      <c r="B66" s="184" t="s">
        <v>1113</v>
      </c>
      <c r="C66" s="184" t="s">
        <v>1114</v>
      </c>
      <c r="D66" s="184">
        <v>63</v>
      </c>
      <c r="E66" s="184">
        <v>5</v>
      </c>
      <c r="F66" s="184" t="s">
        <v>697</v>
      </c>
      <c r="G66" s="184"/>
      <c r="H66" s="184"/>
      <c r="I66" s="184"/>
      <c r="J66" s="184"/>
      <c r="K66" s="221">
        <v>893701135151</v>
      </c>
      <c r="L66" s="184"/>
      <c r="M66" s="184"/>
      <c r="N66" s="184"/>
      <c r="O66" s="224"/>
    </row>
    <row r="67" spans="1:15" x14ac:dyDescent="0.25">
      <c r="A67" s="184">
        <f t="shared" si="0"/>
        <v>62</v>
      </c>
      <c r="B67" s="184" t="s">
        <v>1114</v>
      </c>
      <c r="C67" s="184" t="s">
        <v>1115</v>
      </c>
      <c r="D67" s="184">
        <v>63</v>
      </c>
      <c r="E67" s="184">
        <v>5</v>
      </c>
      <c r="F67" s="184" t="s">
        <v>698</v>
      </c>
      <c r="G67" s="184"/>
      <c r="H67" s="184"/>
      <c r="I67" s="184"/>
      <c r="J67" s="184"/>
      <c r="K67" s="221">
        <v>957090919478</v>
      </c>
      <c r="L67" s="184"/>
      <c r="M67" s="184"/>
      <c r="N67" s="184"/>
      <c r="O67" s="224"/>
    </row>
    <row r="68" spans="1:15" x14ac:dyDescent="0.25">
      <c r="A68" s="184">
        <f t="shared" si="0"/>
        <v>63</v>
      </c>
      <c r="B68" s="184" t="s">
        <v>1113</v>
      </c>
      <c r="C68" s="184" t="s">
        <v>1116</v>
      </c>
      <c r="D68" s="184">
        <v>63</v>
      </c>
      <c r="E68" s="184">
        <v>5</v>
      </c>
      <c r="F68" s="184" t="s">
        <v>699</v>
      </c>
      <c r="G68" s="184"/>
      <c r="H68" s="184"/>
      <c r="I68" s="184"/>
      <c r="J68" s="184"/>
      <c r="K68" s="221">
        <v>238569152086</v>
      </c>
      <c r="L68" s="184">
        <v>7390893612</v>
      </c>
      <c r="M68" s="184"/>
      <c r="N68" s="184"/>
      <c r="O68" s="224"/>
    </row>
    <row r="69" spans="1:15" x14ac:dyDescent="0.25">
      <c r="A69" s="184">
        <f t="shared" si="0"/>
        <v>64</v>
      </c>
      <c r="B69" s="184" t="s">
        <v>1116</v>
      </c>
      <c r="C69" s="184" t="s">
        <v>1117</v>
      </c>
      <c r="D69" s="184">
        <v>63</v>
      </c>
      <c r="E69" s="184">
        <v>5</v>
      </c>
      <c r="F69" s="184" t="s">
        <v>700</v>
      </c>
      <c r="G69" s="184"/>
      <c r="H69" s="184"/>
      <c r="I69" s="184"/>
      <c r="J69" s="184"/>
      <c r="K69" s="221">
        <v>614365657304</v>
      </c>
      <c r="L69" s="184">
        <v>8557007644</v>
      </c>
      <c r="M69" s="184"/>
      <c r="N69" s="184"/>
      <c r="O69" s="224"/>
    </row>
    <row r="70" spans="1:15" x14ac:dyDescent="0.25">
      <c r="A70" s="184">
        <f t="shared" si="0"/>
        <v>65</v>
      </c>
      <c r="B70" s="184" t="s">
        <v>1114</v>
      </c>
      <c r="C70" s="184" t="s">
        <v>1117</v>
      </c>
      <c r="D70" s="184">
        <v>63</v>
      </c>
      <c r="E70" s="184">
        <v>6</v>
      </c>
      <c r="F70" s="184" t="s">
        <v>701</v>
      </c>
      <c r="G70" s="184"/>
      <c r="H70" s="184"/>
      <c r="I70" s="184"/>
      <c r="J70" s="184"/>
      <c r="K70" s="221">
        <v>749479277937</v>
      </c>
      <c r="L70" s="184"/>
      <c r="M70" s="184"/>
      <c r="N70" s="184"/>
      <c r="O70" s="224"/>
    </row>
    <row r="71" spans="1:15" x14ac:dyDescent="0.25">
      <c r="A71" s="184">
        <f t="shared" si="0"/>
        <v>66</v>
      </c>
      <c r="B71" s="184" t="s">
        <v>1118</v>
      </c>
      <c r="C71" s="184" t="s">
        <v>1116</v>
      </c>
      <c r="D71" s="184">
        <v>63</v>
      </c>
      <c r="E71" s="184">
        <v>5</v>
      </c>
      <c r="F71" s="184" t="s">
        <v>688</v>
      </c>
      <c r="G71" s="184"/>
      <c r="H71" s="184"/>
      <c r="I71" s="184"/>
      <c r="J71" s="184"/>
      <c r="K71" s="221">
        <v>666975712365</v>
      </c>
      <c r="L71" s="184">
        <v>7800681109</v>
      </c>
      <c r="M71" s="184"/>
      <c r="N71" s="184"/>
      <c r="O71" s="224"/>
    </row>
    <row r="72" spans="1:15" x14ac:dyDescent="0.25">
      <c r="A72" s="184">
        <f t="shared" ref="A72:A135" si="1">1+A71</f>
        <v>67</v>
      </c>
      <c r="B72" s="184" t="s">
        <v>1117</v>
      </c>
      <c r="C72" s="184" t="s">
        <v>1119</v>
      </c>
      <c r="D72" s="184">
        <v>63</v>
      </c>
      <c r="E72" s="184">
        <v>5</v>
      </c>
      <c r="F72" s="184" t="s">
        <v>702</v>
      </c>
      <c r="G72" s="184"/>
      <c r="H72" s="184"/>
      <c r="I72" s="184"/>
      <c r="J72" s="184"/>
      <c r="K72" s="221">
        <v>591397479377</v>
      </c>
      <c r="L72" s="184">
        <v>7341048541</v>
      </c>
      <c r="M72" s="184"/>
      <c r="N72" s="184"/>
      <c r="O72" s="224"/>
    </row>
    <row r="73" spans="1:15" x14ac:dyDescent="0.25">
      <c r="A73" s="184">
        <f t="shared" si="1"/>
        <v>68</v>
      </c>
      <c r="B73" s="184" t="s">
        <v>1119</v>
      </c>
      <c r="C73" s="184" t="s">
        <v>1120</v>
      </c>
      <c r="D73" s="184">
        <v>63</v>
      </c>
      <c r="E73" s="184">
        <v>6</v>
      </c>
      <c r="F73" s="184" t="s">
        <v>703</v>
      </c>
      <c r="G73" s="184"/>
      <c r="H73" s="184"/>
      <c r="I73" s="184"/>
      <c r="J73" s="184"/>
      <c r="K73" s="221">
        <v>379994199617</v>
      </c>
      <c r="L73" s="184">
        <v>7341048541</v>
      </c>
      <c r="M73" s="184"/>
      <c r="N73" s="184"/>
      <c r="O73" s="224"/>
    </row>
    <row r="74" spans="1:15" x14ac:dyDescent="0.25">
      <c r="A74" s="184">
        <f t="shared" si="1"/>
        <v>69</v>
      </c>
      <c r="B74" s="184" t="s">
        <v>1120</v>
      </c>
      <c r="C74" s="184" t="s">
        <v>1121</v>
      </c>
      <c r="D74" s="184">
        <v>63</v>
      </c>
      <c r="E74" s="184">
        <v>5</v>
      </c>
      <c r="F74" s="184" t="s">
        <v>704</v>
      </c>
      <c r="G74" s="184"/>
      <c r="H74" s="184"/>
      <c r="I74" s="184"/>
      <c r="J74" s="184"/>
      <c r="K74" s="221">
        <v>805202103293</v>
      </c>
      <c r="L74" s="184">
        <v>7398617111</v>
      </c>
      <c r="M74" s="184"/>
      <c r="N74" s="184"/>
      <c r="O74" s="224"/>
    </row>
    <row r="75" spans="1:15" x14ac:dyDescent="0.25">
      <c r="A75" s="184">
        <f t="shared" si="1"/>
        <v>70</v>
      </c>
      <c r="B75" s="184" t="s">
        <v>1121</v>
      </c>
      <c r="C75" s="184" t="s">
        <v>1122</v>
      </c>
      <c r="D75" s="184">
        <v>63</v>
      </c>
      <c r="E75" s="184">
        <v>5</v>
      </c>
      <c r="F75" s="184" t="s">
        <v>535</v>
      </c>
      <c r="G75" s="184"/>
      <c r="H75" s="184"/>
      <c r="I75" s="184"/>
      <c r="J75" s="184"/>
      <c r="K75" s="221">
        <v>241819043058</v>
      </c>
      <c r="L75" s="184">
        <v>7235836780</v>
      </c>
      <c r="M75" s="184"/>
      <c r="N75" s="184"/>
      <c r="O75" s="224"/>
    </row>
    <row r="76" spans="1:15" x14ac:dyDescent="0.25">
      <c r="A76" s="184">
        <f t="shared" si="1"/>
        <v>71</v>
      </c>
      <c r="B76" s="184" t="s">
        <v>1121</v>
      </c>
      <c r="C76" s="184" t="s">
        <v>1123</v>
      </c>
      <c r="D76" s="184">
        <v>63</v>
      </c>
      <c r="E76" s="184">
        <v>5</v>
      </c>
      <c r="F76" s="184" t="s">
        <v>705</v>
      </c>
      <c r="G76" s="184"/>
      <c r="H76" s="184"/>
      <c r="I76" s="184"/>
      <c r="J76" s="184"/>
      <c r="K76" s="221">
        <v>528167605130</v>
      </c>
      <c r="L76" s="184">
        <v>9648287075</v>
      </c>
      <c r="M76" s="184"/>
      <c r="N76" s="184"/>
      <c r="O76" s="224"/>
    </row>
    <row r="77" spans="1:15" x14ac:dyDescent="0.25">
      <c r="A77" s="184">
        <f t="shared" si="1"/>
        <v>72</v>
      </c>
      <c r="B77" s="184" t="s">
        <v>1121</v>
      </c>
      <c r="C77" s="184" t="s">
        <v>1123</v>
      </c>
      <c r="D77" s="184">
        <v>63</v>
      </c>
      <c r="E77" s="184">
        <v>5</v>
      </c>
      <c r="F77" s="184" t="s">
        <v>706</v>
      </c>
      <c r="G77" s="184"/>
      <c r="H77" s="184"/>
      <c r="I77" s="184"/>
      <c r="J77" s="184"/>
      <c r="K77" s="221">
        <v>716339670521</v>
      </c>
      <c r="L77" s="184"/>
      <c r="M77" s="184"/>
      <c r="N77" s="184"/>
      <c r="O77" s="224"/>
    </row>
    <row r="78" spans="1:15" x14ac:dyDescent="0.25">
      <c r="A78" s="184">
        <f t="shared" si="1"/>
        <v>73</v>
      </c>
      <c r="B78" s="184" t="s">
        <v>1123</v>
      </c>
      <c r="C78" s="184" t="s">
        <v>1124</v>
      </c>
      <c r="D78" s="184">
        <v>63</v>
      </c>
      <c r="E78" s="184">
        <v>6</v>
      </c>
      <c r="F78" s="184" t="s">
        <v>707</v>
      </c>
      <c r="G78" s="184"/>
      <c r="H78" s="184"/>
      <c r="I78" s="184"/>
      <c r="J78" s="184"/>
      <c r="K78" s="221">
        <v>328705344192</v>
      </c>
      <c r="L78" s="184"/>
      <c r="M78" s="184"/>
      <c r="N78" s="184"/>
      <c r="O78" s="224"/>
    </row>
    <row r="79" spans="1:15" x14ac:dyDescent="0.25">
      <c r="A79" s="184">
        <f t="shared" si="1"/>
        <v>74</v>
      </c>
      <c r="B79" s="184" t="s">
        <v>1123</v>
      </c>
      <c r="C79" s="184" t="s">
        <v>1125</v>
      </c>
      <c r="D79" s="184">
        <v>63</v>
      </c>
      <c r="E79" s="184">
        <v>7</v>
      </c>
      <c r="F79" s="184" t="s">
        <v>708</v>
      </c>
      <c r="G79" s="184"/>
      <c r="H79" s="184"/>
      <c r="I79" s="184"/>
      <c r="J79" s="184"/>
      <c r="K79" s="221">
        <v>771113148943</v>
      </c>
      <c r="L79" s="184"/>
      <c r="M79" s="184"/>
      <c r="N79" s="184"/>
      <c r="O79" s="224"/>
    </row>
    <row r="80" spans="1:15" x14ac:dyDescent="0.25">
      <c r="A80" s="184">
        <f t="shared" si="1"/>
        <v>75</v>
      </c>
      <c r="B80" s="184" t="s">
        <v>1125</v>
      </c>
      <c r="C80" s="184" t="s">
        <v>1126</v>
      </c>
      <c r="D80" s="184">
        <v>63</v>
      </c>
      <c r="E80" s="184">
        <v>5</v>
      </c>
      <c r="F80" s="184" t="s">
        <v>709</v>
      </c>
      <c r="G80" s="184"/>
      <c r="H80" s="184"/>
      <c r="I80" s="184"/>
      <c r="J80" s="184"/>
      <c r="K80" s="221">
        <v>734948025053</v>
      </c>
      <c r="L80" s="184">
        <v>8874623868</v>
      </c>
      <c r="M80" s="184"/>
      <c r="N80" s="184"/>
      <c r="O80" s="224"/>
    </row>
    <row r="81" spans="1:15" x14ac:dyDescent="0.25">
      <c r="A81" s="184">
        <f t="shared" si="1"/>
        <v>76</v>
      </c>
      <c r="B81" s="184" t="s">
        <v>1126</v>
      </c>
      <c r="C81" s="184" t="s">
        <v>1127</v>
      </c>
      <c r="D81" s="184">
        <v>63</v>
      </c>
      <c r="E81" s="184">
        <v>5</v>
      </c>
      <c r="F81" s="184" t="s">
        <v>710</v>
      </c>
      <c r="G81" s="184"/>
      <c r="H81" s="184"/>
      <c r="I81" s="184"/>
      <c r="J81" s="184"/>
      <c r="K81" s="221">
        <v>689994568308</v>
      </c>
      <c r="L81" s="184">
        <v>7388153851</v>
      </c>
      <c r="M81" s="184"/>
      <c r="N81" s="184"/>
      <c r="O81" s="224"/>
    </row>
    <row r="82" spans="1:15" x14ac:dyDescent="0.25">
      <c r="A82" s="184">
        <f t="shared" si="1"/>
        <v>77</v>
      </c>
      <c r="B82" s="184" t="s">
        <v>1126</v>
      </c>
      <c r="C82" s="184" t="s">
        <v>1128</v>
      </c>
      <c r="D82" s="184">
        <v>63</v>
      </c>
      <c r="E82" s="184">
        <v>5</v>
      </c>
      <c r="F82" s="184" t="s">
        <v>711</v>
      </c>
      <c r="G82" s="184"/>
      <c r="H82" s="184"/>
      <c r="I82" s="184"/>
      <c r="J82" s="184"/>
      <c r="K82" s="221">
        <v>480782836594</v>
      </c>
      <c r="L82" s="184"/>
      <c r="M82" s="184"/>
      <c r="N82" s="184"/>
      <c r="O82" s="224"/>
    </row>
    <row r="83" spans="1:15" x14ac:dyDescent="0.25">
      <c r="A83" s="184">
        <f t="shared" si="1"/>
        <v>78</v>
      </c>
      <c r="B83" s="184" t="s">
        <v>1129</v>
      </c>
      <c r="C83" s="184" t="s">
        <v>1130</v>
      </c>
      <c r="D83" s="184">
        <v>63</v>
      </c>
      <c r="E83" s="184">
        <v>8</v>
      </c>
      <c r="F83" s="184" t="s">
        <v>712</v>
      </c>
      <c r="G83" s="184"/>
      <c r="H83" s="184"/>
      <c r="I83" s="184"/>
      <c r="J83" s="184"/>
      <c r="K83" s="221">
        <v>607158237878</v>
      </c>
      <c r="L83" s="184"/>
      <c r="M83" s="184"/>
      <c r="N83" s="184"/>
      <c r="O83" s="224"/>
    </row>
    <row r="84" spans="1:15" x14ac:dyDescent="0.25">
      <c r="A84" s="184">
        <f t="shared" si="1"/>
        <v>79</v>
      </c>
      <c r="B84" s="184" t="s">
        <v>1125</v>
      </c>
      <c r="C84" s="184" t="s">
        <v>1131</v>
      </c>
      <c r="D84" s="184">
        <v>63</v>
      </c>
      <c r="E84" s="184">
        <v>5</v>
      </c>
      <c r="F84" s="184" t="s">
        <v>713</v>
      </c>
      <c r="G84" s="184"/>
      <c r="H84" s="184"/>
      <c r="I84" s="184"/>
      <c r="J84" s="184"/>
      <c r="K84" s="221">
        <v>971706838969</v>
      </c>
      <c r="L84" s="184">
        <v>8887861778</v>
      </c>
      <c r="M84" s="184"/>
      <c r="N84" s="184"/>
      <c r="O84" s="224"/>
    </row>
    <row r="85" spans="1:15" x14ac:dyDescent="0.25">
      <c r="A85" s="184">
        <f t="shared" si="1"/>
        <v>80</v>
      </c>
      <c r="B85" s="184" t="s">
        <v>1125</v>
      </c>
      <c r="C85" s="184" t="s">
        <v>1131</v>
      </c>
      <c r="D85" s="184">
        <v>63</v>
      </c>
      <c r="E85" s="184">
        <v>5</v>
      </c>
      <c r="F85" s="184" t="s">
        <v>714</v>
      </c>
      <c r="G85" s="184"/>
      <c r="H85" s="184"/>
      <c r="I85" s="184"/>
      <c r="J85" s="184"/>
      <c r="K85" s="221">
        <v>915190990544</v>
      </c>
      <c r="L85" s="184"/>
      <c r="M85" s="184"/>
      <c r="N85" s="184"/>
      <c r="O85" s="224"/>
    </row>
    <row r="86" spans="1:15" x14ac:dyDescent="0.25">
      <c r="A86" s="184">
        <f t="shared" si="1"/>
        <v>81</v>
      </c>
      <c r="B86" s="184" t="s">
        <v>1131</v>
      </c>
      <c r="C86" s="184" t="s">
        <v>1132</v>
      </c>
      <c r="D86" s="184">
        <v>63</v>
      </c>
      <c r="E86" s="184">
        <v>6</v>
      </c>
      <c r="F86" s="184" t="s">
        <v>524</v>
      </c>
      <c r="G86" s="184"/>
      <c r="H86" s="184"/>
      <c r="I86" s="184"/>
      <c r="J86" s="184"/>
      <c r="K86" s="221">
        <v>708581374863</v>
      </c>
      <c r="L86" s="184">
        <v>7408140588</v>
      </c>
      <c r="M86" s="184"/>
      <c r="N86" s="184"/>
      <c r="O86" s="224"/>
    </row>
    <row r="87" spans="1:15" x14ac:dyDescent="0.25">
      <c r="A87" s="184">
        <f t="shared" si="1"/>
        <v>82</v>
      </c>
      <c r="B87" s="184" t="s">
        <v>1132</v>
      </c>
      <c r="C87" s="184" t="s">
        <v>1120</v>
      </c>
      <c r="D87" s="184">
        <v>63</v>
      </c>
      <c r="E87" s="184">
        <v>5</v>
      </c>
      <c r="F87" s="184" t="s">
        <v>715</v>
      </c>
      <c r="G87" s="184"/>
      <c r="H87" s="184"/>
      <c r="I87" s="184"/>
      <c r="J87" s="184"/>
      <c r="K87" s="221">
        <v>845996727075</v>
      </c>
      <c r="L87" s="184"/>
      <c r="M87" s="184"/>
      <c r="N87" s="184"/>
      <c r="O87" s="224"/>
    </row>
    <row r="88" spans="1:15" x14ac:dyDescent="0.25">
      <c r="A88" s="184">
        <f t="shared" si="1"/>
        <v>83</v>
      </c>
      <c r="B88" s="184" t="s">
        <v>1119</v>
      </c>
      <c r="C88" s="184" t="s">
        <v>1133</v>
      </c>
      <c r="D88" s="184">
        <v>63</v>
      </c>
      <c r="E88" s="184">
        <v>5</v>
      </c>
      <c r="F88" s="184" t="s">
        <v>669</v>
      </c>
      <c r="G88" s="184"/>
      <c r="H88" s="184"/>
      <c r="I88" s="184"/>
      <c r="J88" s="184"/>
      <c r="K88" s="221">
        <v>395867916780</v>
      </c>
      <c r="L88" s="184">
        <v>7800652002</v>
      </c>
      <c r="M88" s="184"/>
      <c r="N88" s="184"/>
      <c r="O88" s="224"/>
    </row>
    <row r="89" spans="1:15" x14ac:dyDescent="0.25">
      <c r="A89" s="184">
        <f t="shared" si="1"/>
        <v>84</v>
      </c>
      <c r="B89" s="184" t="s">
        <v>1133</v>
      </c>
      <c r="C89" s="184" t="s">
        <v>1132</v>
      </c>
      <c r="D89" s="184">
        <v>63</v>
      </c>
      <c r="E89" s="184">
        <v>5</v>
      </c>
      <c r="F89" s="184" t="s">
        <v>716</v>
      </c>
      <c r="G89" s="184"/>
      <c r="H89" s="184"/>
      <c r="I89" s="184"/>
      <c r="J89" s="184"/>
      <c r="K89" s="221">
        <v>778943968765</v>
      </c>
      <c r="L89" s="184"/>
      <c r="M89" s="184"/>
      <c r="N89" s="184"/>
      <c r="O89" s="224"/>
    </row>
    <row r="90" spans="1:15" x14ac:dyDescent="0.25">
      <c r="A90" s="184">
        <f t="shared" si="1"/>
        <v>85</v>
      </c>
      <c r="B90" s="184" t="s">
        <v>1133</v>
      </c>
      <c r="C90" s="184" t="s">
        <v>1134</v>
      </c>
      <c r="D90" s="184">
        <v>63</v>
      </c>
      <c r="E90" s="184">
        <v>5</v>
      </c>
      <c r="F90" s="184" t="s">
        <v>717</v>
      </c>
      <c r="G90" s="184"/>
      <c r="H90" s="184"/>
      <c r="I90" s="184"/>
      <c r="J90" s="184"/>
      <c r="K90" s="221">
        <v>762329631118</v>
      </c>
      <c r="L90" s="184">
        <v>8601019534</v>
      </c>
      <c r="M90" s="184"/>
      <c r="N90" s="184"/>
      <c r="O90" s="224"/>
    </row>
    <row r="91" spans="1:15" x14ac:dyDescent="0.25">
      <c r="A91" s="184">
        <f t="shared" si="1"/>
        <v>86</v>
      </c>
      <c r="B91" s="184" t="s">
        <v>1134</v>
      </c>
      <c r="C91" s="184" t="s">
        <v>1135</v>
      </c>
      <c r="D91" s="184">
        <v>63</v>
      </c>
      <c r="E91" s="184">
        <v>5</v>
      </c>
      <c r="F91" s="184" t="s">
        <v>718</v>
      </c>
      <c r="G91" s="184"/>
      <c r="H91" s="184"/>
      <c r="I91" s="184"/>
      <c r="J91" s="184"/>
      <c r="K91" s="221">
        <v>525504219410</v>
      </c>
      <c r="L91" s="184">
        <v>7991746635</v>
      </c>
      <c r="M91" s="184"/>
      <c r="N91" s="184"/>
      <c r="O91" s="224"/>
    </row>
    <row r="92" spans="1:15" x14ac:dyDescent="0.25">
      <c r="A92" s="184">
        <f t="shared" si="1"/>
        <v>87</v>
      </c>
      <c r="B92" s="184" t="s">
        <v>1135</v>
      </c>
      <c r="C92" s="184" t="s">
        <v>1136</v>
      </c>
      <c r="D92" s="184">
        <v>63</v>
      </c>
      <c r="E92" s="184">
        <v>6</v>
      </c>
      <c r="F92" s="184" t="s">
        <v>497</v>
      </c>
      <c r="G92" s="184"/>
      <c r="H92" s="184"/>
      <c r="I92" s="184"/>
      <c r="J92" s="184"/>
      <c r="K92" s="221">
        <v>923866717718</v>
      </c>
      <c r="L92" s="184">
        <v>9935117887</v>
      </c>
      <c r="M92" s="184"/>
      <c r="N92" s="184"/>
      <c r="O92" s="224"/>
    </row>
    <row r="93" spans="1:15" x14ac:dyDescent="0.25">
      <c r="A93" s="184">
        <f t="shared" si="1"/>
        <v>88</v>
      </c>
      <c r="B93" s="184" t="s">
        <v>1135</v>
      </c>
      <c r="C93" s="184" t="s">
        <v>1137</v>
      </c>
      <c r="D93" s="184">
        <v>63</v>
      </c>
      <c r="E93" s="184">
        <v>7</v>
      </c>
      <c r="F93" s="184" t="s">
        <v>719</v>
      </c>
      <c r="G93" s="184"/>
      <c r="H93" s="184"/>
      <c r="I93" s="184"/>
      <c r="J93" s="184"/>
      <c r="K93" s="221">
        <v>580004763251</v>
      </c>
      <c r="L93" s="184">
        <v>8795486878</v>
      </c>
      <c r="M93" s="184"/>
      <c r="N93" s="184"/>
      <c r="O93" s="224"/>
    </row>
    <row r="94" spans="1:15" x14ac:dyDescent="0.25">
      <c r="A94" s="184">
        <f t="shared" si="1"/>
        <v>89</v>
      </c>
      <c r="B94" s="184" t="s">
        <v>1135</v>
      </c>
      <c r="C94" s="184" t="s">
        <v>1137</v>
      </c>
      <c r="D94" s="184">
        <v>63</v>
      </c>
      <c r="E94" s="184">
        <v>5</v>
      </c>
      <c r="F94" s="184" t="s">
        <v>720</v>
      </c>
      <c r="G94" s="184"/>
      <c r="H94" s="184"/>
      <c r="I94" s="184"/>
      <c r="J94" s="184"/>
      <c r="K94" s="221">
        <v>819626458887</v>
      </c>
      <c r="L94" s="184"/>
      <c r="M94" s="184"/>
      <c r="N94" s="184"/>
      <c r="O94" s="224"/>
    </row>
    <row r="95" spans="1:15" x14ac:dyDescent="0.25">
      <c r="A95" s="184">
        <f t="shared" si="1"/>
        <v>90</v>
      </c>
      <c r="B95" s="184" t="s">
        <v>1135</v>
      </c>
      <c r="C95" s="184" t="s">
        <v>1137</v>
      </c>
      <c r="D95" s="184">
        <v>63</v>
      </c>
      <c r="E95" s="184">
        <v>5</v>
      </c>
      <c r="F95" s="184" t="s">
        <v>721</v>
      </c>
      <c r="G95" s="184"/>
      <c r="H95" s="184"/>
      <c r="I95" s="184"/>
      <c r="J95" s="184"/>
      <c r="K95" s="221">
        <v>297726633503</v>
      </c>
      <c r="L95" s="184">
        <v>8860518082</v>
      </c>
      <c r="M95" s="184"/>
      <c r="N95" s="184"/>
      <c r="O95" s="224"/>
    </row>
    <row r="96" spans="1:15" x14ac:dyDescent="0.25">
      <c r="A96" s="184">
        <f t="shared" si="1"/>
        <v>91</v>
      </c>
      <c r="B96" s="184" t="s">
        <v>1138</v>
      </c>
      <c r="C96" s="184" t="s">
        <v>1139</v>
      </c>
      <c r="D96" s="184">
        <v>63</v>
      </c>
      <c r="E96" s="184">
        <v>5</v>
      </c>
      <c r="F96" s="184" t="s">
        <v>722</v>
      </c>
      <c r="G96" s="184"/>
      <c r="H96" s="184"/>
      <c r="I96" s="184"/>
      <c r="J96" s="184"/>
      <c r="K96" s="221">
        <v>253988527709</v>
      </c>
      <c r="L96" s="184">
        <v>8874707532</v>
      </c>
      <c r="M96" s="184"/>
      <c r="N96" s="184"/>
      <c r="O96" s="224"/>
    </row>
    <row r="97" spans="1:15" x14ac:dyDescent="0.25">
      <c r="A97" s="184">
        <f t="shared" si="1"/>
        <v>92</v>
      </c>
      <c r="B97" s="184" t="s">
        <v>1140</v>
      </c>
      <c r="C97" s="184" t="s">
        <v>1141</v>
      </c>
      <c r="D97" s="184">
        <v>63</v>
      </c>
      <c r="E97" s="184">
        <v>6</v>
      </c>
      <c r="F97" s="184" t="s">
        <v>723</v>
      </c>
      <c r="G97" s="184"/>
      <c r="H97" s="184"/>
      <c r="I97" s="184"/>
      <c r="J97" s="184"/>
      <c r="K97" s="221">
        <v>380111284180</v>
      </c>
      <c r="L97" s="184">
        <v>8400778235</v>
      </c>
      <c r="M97" s="184"/>
      <c r="N97" s="184"/>
      <c r="O97" s="224"/>
    </row>
    <row r="98" spans="1:15" x14ac:dyDescent="0.25">
      <c r="A98" s="184">
        <f t="shared" si="1"/>
        <v>93</v>
      </c>
      <c r="B98" s="184" t="s">
        <v>1141</v>
      </c>
      <c r="C98" s="184" t="s">
        <v>1134</v>
      </c>
      <c r="D98" s="184">
        <v>63</v>
      </c>
      <c r="E98" s="184">
        <v>6</v>
      </c>
      <c r="F98" s="184" t="s">
        <v>724</v>
      </c>
      <c r="G98" s="184"/>
      <c r="H98" s="184"/>
      <c r="I98" s="184"/>
      <c r="J98" s="184"/>
      <c r="K98" s="221">
        <v>524064200054</v>
      </c>
      <c r="L98" s="184">
        <v>8604286468</v>
      </c>
      <c r="M98" s="184"/>
      <c r="N98" s="184"/>
      <c r="O98" s="224"/>
    </row>
    <row r="99" spans="1:15" x14ac:dyDescent="0.25">
      <c r="A99" s="184">
        <f t="shared" si="1"/>
        <v>94</v>
      </c>
      <c r="B99" s="184" t="s">
        <v>1141</v>
      </c>
      <c r="C99" s="184" t="s">
        <v>1142</v>
      </c>
      <c r="D99" s="184">
        <v>63</v>
      </c>
      <c r="E99" s="184">
        <v>5</v>
      </c>
      <c r="F99" s="184" t="s">
        <v>725</v>
      </c>
      <c r="G99" s="184"/>
      <c r="H99" s="184"/>
      <c r="I99" s="184"/>
      <c r="J99" s="184"/>
      <c r="K99" s="221">
        <v>842432644377</v>
      </c>
      <c r="L99" s="184">
        <v>7234943537</v>
      </c>
      <c r="M99" s="184"/>
      <c r="N99" s="184"/>
      <c r="O99" s="224"/>
    </row>
    <row r="100" spans="1:15" x14ac:dyDescent="0.25">
      <c r="A100" s="184">
        <f t="shared" si="1"/>
        <v>95</v>
      </c>
      <c r="B100" s="184" t="s">
        <v>1131</v>
      </c>
      <c r="C100" s="184" t="s">
        <v>1143</v>
      </c>
      <c r="D100" s="184">
        <v>63</v>
      </c>
      <c r="E100" s="184">
        <v>5</v>
      </c>
      <c r="F100" s="184" t="s">
        <v>726</v>
      </c>
      <c r="G100" s="184"/>
      <c r="H100" s="184"/>
      <c r="I100" s="184"/>
      <c r="J100" s="184"/>
      <c r="K100" s="221">
        <v>971841077268</v>
      </c>
      <c r="L100" s="184">
        <v>6391038260</v>
      </c>
      <c r="M100" s="184"/>
      <c r="N100" s="184"/>
      <c r="O100" s="224"/>
    </row>
    <row r="101" spans="1:15" x14ac:dyDescent="0.25">
      <c r="A101" s="184">
        <f t="shared" si="1"/>
        <v>96</v>
      </c>
      <c r="B101" s="184" t="s">
        <v>1143</v>
      </c>
      <c r="C101" s="184" t="s">
        <v>1144</v>
      </c>
      <c r="D101" s="184">
        <v>63</v>
      </c>
      <c r="E101" s="184">
        <v>5</v>
      </c>
      <c r="F101" s="184" t="s">
        <v>727</v>
      </c>
      <c r="G101" s="184"/>
      <c r="H101" s="184"/>
      <c r="I101" s="184"/>
      <c r="J101" s="184"/>
      <c r="K101" s="221">
        <v>239594453125</v>
      </c>
      <c r="L101" s="184">
        <v>9532370471</v>
      </c>
      <c r="M101" s="184"/>
      <c r="N101" s="184"/>
      <c r="O101" s="224"/>
    </row>
    <row r="102" spans="1:15" x14ac:dyDescent="0.25">
      <c r="A102" s="184">
        <f t="shared" si="1"/>
        <v>97</v>
      </c>
      <c r="B102" s="184" t="s">
        <v>1144</v>
      </c>
      <c r="C102" s="184" t="s">
        <v>1145</v>
      </c>
      <c r="D102" s="184">
        <v>63</v>
      </c>
      <c r="E102" s="184">
        <v>5</v>
      </c>
      <c r="F102" s="184" t="s">
        <v>728</v>
      </c>
      <c r="G102" s="184"/>
      <c r="H102" s="184"/>
      <c r="I102" s="184"/>
      <c r="J102" s="184"/>
      <c r="K102" s="221">
        <v>405879229778</v>
      </c>
      <c r="L102" s="184">
        <v>8004831422</v>
      </c>
      <c r="M102" s="184"/>
      <c r="N102" s="184"/>
      <c r="O102" s="224"/>
    </row>
    <row r="103" spans="1:15" x14ac:dyDescent="0.25">
      <c r="A103" s="184">
        <f t="shared" si="1"/>
        <v>98</v>
      </c>
      <c r="B103" s="184" t="s">
        <v>1145</v>
      </c>
      <c r="C103" s="184" t="s">
        <v>1146</v>
      </c>
      <c r="D103" s="184">
        <v>63</v>
      </c>
      <c r="E103" s="184">
        <v>5</v>
      </c>
      <c r="F103" s="184" t="s">
        <v>729</v>
      </c>
      <c r="G103" s="184"/>
      <c r="H103" s="184"/>
      <c r="I103" s="184"/>
      <c r="J103" s="184"/>
      <c r="K103" s="221">
        <v>736532154901</v>
      </c>
      <c r="L103" s="184">
        <v>9721332488</v>
      </c>
      <c r="M103" s="184"/>
      <c r="N103" s="184"/>
      <c r="O103" s="224"/>
    </row>
    <row r="104" spans="1:15" x14ac:dyDescent="0.25">
      <c r="A104" s="184">
        <f t="shared" si="1"/>
        <v>99</v>
      </c>
      <c r="B104" s="184" t="s">
        <v>1145</v>
      </c>
      <c r="C104" s="184" t="s">
        <v>1147</v>
      </c>
      <c r="D104" s="184">
        <v>63</v>
      </c>
      <c r="E104" s="184">
        <v>5</v>
      </c>
      <c r="F104" s="184" t="s">
        <v>730</v>
      </c>
      <c r="G104" s="184"/>
      <c r="H104" s="184"/>
      <c r="I104" s="184"/>
      <c r="J104" s="184"/>
      <c r="K104" s="221">
        <v>644536083772</v>
      </c>
      <c r="L104" s="184">
        <v>9451515385</v>
      </c>
      <c r="M104" s="184"/>
      <c r="N104" s="184"/>
      <c r="O104" s="224"/>
    </row>
    <row r="105" spans="1:15" x14ac:dyDescent="0.25">
      <c r="A105" s="184">
        <f t="shared" si="1"/>
        <v>100</v>
      </c>
      <c r="B105" s="184" t="s">
        <v>1147</v>
      </c>
      <c r="C105" s="184" t="s">
        <v>1148</v>
      </c>
      <c r="D105" s="184">
        <v>63</v>
      </c>
      <c r="E105" s="184">
        <v>5</v>
      </c>
      <c r="F105" s="184" t="s">
        <v>731</v>
      </c>
      <c r="G105" s="184"/>
      <c r="H105" s="184"/>
      <c r="I105" s="184"/>
      <c r="J105" s="184"/>
      <c r="K105" s="221">
        <v>423541337666</v>
      </c>
      <c r="L105" s="184">
        <v>9651709829</v>
      </c>
      <c r="M105" s="184"/>
      <c r="N105" s="184"/>
      <c r="O105" s="224"/>
    </row>
    <row r="106" spans="1:15" x14ac:dyDescent="0.25">
      <c r="A106" s="184">
        <f t="shared" si="1"/>
        <v>101</v>
      </c>
      <c r="B106" s="184" t="s">
        <v>1147</v>
      </c>
      <c r="C106" s="184" t="s">
        <v>1149</v>
      </c>
      <c r="D106" s="184">
        <v>63</v>
      </c>
      <c r="E106" s="184">
        <v>6</v>
      </c>
      <c r="F106" s="184" t="s">
        <v>732</v>
      </c>
      <c r="G106" s="184"/>
      <c r="H106" s="184"/>
      <c r="I106" s="184"/>
      <c r="J106" s="184"/>
      <c r="K106" s="221">
        <v>414561143762</v>
      </c>
      <c r="L106" s="184">
        <v>9005051102</v>
      </c>
      <c r="M106" s="184"/>
      <c r="N106" s="184"/>
      <c r="O106" s="224"/>
    </row>
    <row r="107" spans="1:15" x14ac:dyDescent="0.25">
      <c r="A107" s="184">
        <f t="shared" si="1"/>
        <v>102</v>
      </c>
      <c r="B107" s="184" t="s">
        <v>1149</v>
      </c>
      <c r="C107" s="184" t="s">
        <v>1150</v>
      </c>
      <c r="D107" s="184">
        <v>63</v>
      </c>
      <c r="E107" s="184">
        <v>5</v>
      </c>
      <c r="F107" s="184" t="s">
        <v>733</v>
      </c>
      <c r="G107" s="184"/>
      <c r="H107" s="184"/>
      <c r="I107" s="184"/>
      <c r="J107" s="184"/>
      <c r="K107" s="221">
        <v>653734045503</v>
      </c>
      <c r="L107" s="184">
        <v>7778819820</v>
      </c>
      <c r="M107" s="184"/>
      <c r="N107" s="184"/>
      <c r="O107" s="224"/>
    </row>
    <row r="108" spans="1:15" x14ac:dyDescent="0.25">
      <c r="A108" s="184">
        <f t="shared" si="1"/>
        <v>103</v>
      </c>
      <c r="B108" s="184" t="s">
        <v>1149</v>
      </c>
      <c r="C108" s="184" t="s">
        <v>1151</v>
      </c>
      <c r="D108" s="184">
        <v>63</v>
      </c>
      <c r="E108" s="184">
        <v>5</v>
      </c>
      <c r="F108" s="184" t="s">
        <v>734</v>
      </c>
      <c r="G108" s="184"/>
      <c r="H108" s="184"/>
      <c r="I108" s="184"/>
      <c r="J108" s="184"/>
      <c r="K108" s="221">
        <v>667462281059</v>
      </c>
      <c r="L108" s="184">
        <v>9199569912</v>
      </c>
      <c r="M108" s="184"/>
      <c r="N108" s="184"/>
      <c r="O108" s="224"/>
    </row>
    <row r="109" spans="1:15" x14ac:dyDescent="0.25">
      <c r="A109" s="184">
        <f t="shared" si="1"/>
        <v>104</v>
      </c>
      <c r="B109" s="184" t="s">
        <v>1151</v>
      </c>
      <c r="C109" s="184" t="s">
        <v>1152</v>
      </c>
      <c r="D109" s="184">
        <v>63</v>
      </c>
      <c r="E109" s="184">
        <v>5</v>
      </c>
      <c r="F109" s="184" t="s">
        <v>735</v>
      </c>
      <c r="G109" s="184"/>
      <c r="H109" s="184"/>
      <c r="I109" s="184"/>
      <c r="J109" s="184"/>
      <c r="K109" s="221">
        <v>459333083739</v>
      </c>
      <c r="L109" s="184">
        <v>9935824019</v>
      </c>
      <c r="M109" s="184"/>
      <c r="N109" s="184"/>
      <c r="O109" s="224"/>
    </row>
    <row r="110" spans="1:15" x14ac:dyDescent="0.25">
      <c r="A110" s="184">
        <f t="shared" si="1"/>
        <v>105</v>
      </c>
      <c r="B110" s="184" t="s">
        <v>1152</v>
      </c>
      <c r="C110" s="184" t="s">
        <v>1150</v>
      </c>
      <c r="D110" s="184">
        <v>63</v>
      </c>
      <c r="E110" s="184">
        <v>5</v>
      </c>
      <c r="F110" s="184" t="s">
        <v>736</v>
      </c>
      <c r="G110" s="184"/>
      <c r="H110" s="184"/>
      <c r="I110" s="184"/>
      <c r="J110" s="184"/>
      <c r="K110" s="221">
        <v>744839369356</v>
      </c>
      <c r="L110" s="184">
        <v>9935735944</v>
      </c>
      <c r="M110" s="184"/>
      <c r="N110" s="184"/>
      <c r="O110" s="224"/>
    </row>
    <row r="111" spans="1:15" x14ac:dyDescent="0.25">
      <c r="A111" s="184">
        <f t="shared" si="1"/>
        <v>106</v>
      </c>
      <c r="B111" s="184" t="s">
        <v>1151</v>
      </c>
      <c r="C111" s="184" t="s">
        <v>1153</v>
      </c>
      <c r="D111" s="184">
        <v>63</v>
      </c>
      <c r="E111" s="184">
        <v>6</v>
      </c>
      <c r="F111" s="184" t="s">
        <v>737</v>
      </c>
      <c r="G111" s="184"/>
      <c r="H111" s="184"/>
      <c r="I111" s="184"/>
      <c r="J111" s="184"/>
      <c r="K111" s="221">
        <v>266904816271</v>
      </c>
      <c r="L111" s="184">
        <v>7696294761</v>
      </c>
      <c r="M111" s="184"/>
      <c r="N111" s="184"/>
      <c r="O111" s="224"/>
    </row>
    <row r="112" spans="1:15" x14ac:dyDescent="0.25">
      <c r="A112" s="184">
        <f t="shared" si="1"/>
        <v>107</v>
      </c>
      <c r="B112" s="184" t="s">
        <v>1153</v>
      </c>
      <c r="C112" s="184" t="s">
        <v>1154</v>
      </c>
      <c r="D112" s="184">
        <v>63</v>
      </c>
      <c r="E112" s="184">
        <v>7</v>
      </c>
      <c r="F112" s="184" t="s">
        <v>738</v>
      </c>
      <c r="G112" s="184"/>
      <c r="H112" s="184"/>
      <c r="I112" s="184"/>
      <c r="J112" s="184"/>
      <c r="K112" s="221">
        <v>750185773166</v>
      </c>
      <c r="L112" s="184">
        <v>9935235972</v>
      </c>
      <c r="M112" s="184"/>
      <c r="N112" s="184"/>
      <c r="O112" s="224"/>
    </row>
    <row r="113" spans="1:29" x14ac:dyDescent="0.25">
      <c r="A113" s="184">
        <f t="shared" si="1"/>
        <v>108</v>
      </c>
      <c r="B113" s="184" t="s">
        <v>1153</v>
      </c>
      <c r="C113" s="184" t="s">
        <v>1155</v>
      </c>
      <c r="D113" s="184">
        <v>63</v>
      </c>
      <c r="E113" s="184">
        <v>5</v>
      </c>
      <c r="F113" s="184" t="s">
        <v>739</v>
      </c>
      <c r="G113" s="184"/>
      <c r="H113" s="184"/>
      <c r="I113" s="184"/>
      <c r="J113" s="184"/>
      <c r="K113" s="221">
        <v>465879142235</v>
      </c>
      <c r="L113" s="184">
        <v>9695113329</v>
      </c>
      <c r="M113" s="184"/>
      <c r="N113" s="184"/>
      <c r="O113" s="224"/>
    </row>
    <row r="114" spans="1:29" x14ac:dyDescent="0.25">
      <c r="A114" s="184">
        <f t="shared" si="1"/>
        <v>109</v>
      </c>
      <c r="B114" s="184" t="s">
        <v>1156</v>
      </c>
      <c r="C114" s="184" t="s">
        <v>1157</v>
      </c>
      <c r="D114" s="184">
        <v>63</v>
      </c>
      <c r="E114" s="184">
        <v>5</v>
      </c>
      <c r="F114" s="184" t="s">
        <v>740</v>
      </c>
      <c r="G114" s="184"/>
      <c r="H114" s="184"/>
      <c r="I114" s="184"/>
      <c r="J114" s="184"/>
      <c r="K114" s="221">
        <v>852156775732</v>
      </c>
      <c r="L114" s="184">
        <v>8756580690</v>
      </c>
      <c r="M114" s="184"/>
      <c r="N114" s="184"/>
      <c r="O114" s="224"/>
    </row>
    <row r="115" spans="1:29" x14ac:dyDescent="0.25">
      <c r="A115" s="184">
        <f t="shared" si="1"/>
        <v>110</v>
      </c>
      <c r="B115" s="184" t="s">
        <v>1157</v>
      </c>
      <c r="C115" s="184" t="s">
        <v>1158</v>
      </c>
      <c r="D115" s="184">
        <v>63</v>
      </c>
      <c r="E115" s="184">
        <v>6</v>
      </c>
      <c r="F115" s="184" t="s">
        <v>741</v>
      </c>
      <c r="G115" s="184"/>
      <c r="H115" s="184"/>
      <c r="I115" s="184"/>
      <c r="J115" s="184"/>
      <c r="K115" s="221">
        <v>642991026360</v>
      </c>
      <c r="L115" s="184">
        <v>9506518660</v>
      </c>
      <c r="M115" s="184"/>
      <c r="N115" s="184"/>
      <c r="O115" s="224"/>
    </row>
    <row r="116" spans="1:29" x14ac:dyDescent="0.25">
      <c r="A116" s="184">
        <f t="shared" si="1"/>
        <v>111</v>
      </c>
      <c r="B116" s="184" t="s">
        <v>1157</v>
      </c>
      <c r="C116" s="184" t="s">
        <v>1158</v>
      </c>
      <c r="D116" s="184">
        <v>63</v>
      </c>
      <c r="E116" s="184">
        <v>7</v>
      </c>
      <c r="F116" s="184" t="s">
        <v>611</v>
      </c>
      <c r="G116" s="184"/>
      <c r="H116" s="184"/>
      <c r="I116" s="184"/>
      <c r="J116" s="184"/>
      <c r="K116" s="221">
        <v>333871286359</v>
      </c>
      <c r="L116" s="184">
        <v>9167702344</v>
      </c>
      <c r="M116" s="184"/>
      <c r="N116" s="184"/>
      <c r="O116" s="224"/>
      <c r="P116" s="328" t="s">
        <v>1321</v>
      </c>
      <c r="Q116" s="328"/>
      <c r="R116" s="328"/>
      <c r="S116" s="328"/>
      <c r="T116" s="328"/>
      <c r="U116" s="328"/>
      <c r="V116" s="225" t="s">
        <v>1322</v>
      </c>
      <c r="W116" s="328" t="s">
        <v>1323</v>
      </c>
      <c r="X116" s="328"/>
      <c r="Y116" s="225">
        <v>17487</v>
      </c>
      <c r="Z116" s="225">
        <v>17488</v>
      </c>
      <c r="AA116" s="225">
        <v>17493</v>
      </c>
      <c r="AB116" s="225">
        <v>17499</v>
      </c>
      <c r="AC116" s="225" t="s">
        <v>1346</v>
      </c>
    </row>
    <row r="117" spans="1:29" x14ac:dyDescent="0.25">
      <c r="A117" s="184">
        <f t="shared" si="1"/>
        <v>112</v>
      </c>
      <c r="B117" s="184" t="s">
        <v>1158</v>
      </c>
      <c r="C117" s="184" t="s">
        <v>1159</v>
      </c>
      <c r="D117" s="184">
        <v>63</v>
      </c>
      <c r="E117" s="184">
        <v>5</v>
      </c>
      <c r="F117" s="184" t="s">
        <v>742</v>
      </c>
      <c r="G117" s="184"/>
      <c r="H117" s="184"/>
      <c r="I117" s="184"/>
      <c r="J117" s="184"/>
      <c r="K117" s="221">
        <v>781703916786</v>
      </c>
      <c r="L117" s="184">
        <v>9161400971</v>
      </c>
      <c r="M117" s="184"/>
      <c r="N117" s="184"/>
      <c r="O117" s="224"/>
      <c r="P117" s="328" t="s">
        <v>1324</v>
      </c>
      <c r="Q117" s="328"/>
      <c r="R117" s="328"/>
      <c r="S117" s="328"/>
      <c r="T117" s="328"/>
      <c r="U117" s="328"/>
      <c r="V117" s="225" t="s">
        <v>1325</v>
      </c>
      <c r="W117" s="321">
        <v>1</v>
      </c>
      <c r="X117" s="321"/>
      <c r="Y117" s="220">
        <v>300</v>
      </c>
      <c r="Z117" s="225"/>
      <c r="AA117" s="225"/>
      <c r="AB117" s="225">
        <v>200</v>
      </c>
      <c r="AC117" s="225">
        <v>405</v>
      </c>
    </row>
    <row r="118" spans="1:29" x14ac:dyDescent="0.25">
      <c r="A118" s="184">
        <f t="shared" si="1"/>
        <v>113</v>
      </c>
      <c r="B118" s="184" t="s">
        <v>1159</v>
      </c>
      <c r="C118" s="184" t="s">
        <v>1157</v>
      </c>
      <c r="D118" s="184">
        <v>63</v>
      </c>
      <c r="E118" s="184">
        <v>5</v>
      </c>
      <c r="F118" s="184" t="s">
        <v>743</v>
      </c>
      <c r="G118" s="184"/>
      <c r="H118" s="184"/>
      <c r="I118" s="184"/>
      <c r="J118" s="184"/>
      <c r="K118" s="221">
        <v>459222620509</v>
      </c>
      <c r="L118" s="184">
        <v>7570051679</v>
      </c>
      <c r="M118" s="184"/>
      <c r="N118" s="184"/>
      <c r="O118" s="224"/>
      <c r="P118" s="328" t="s">
        <v>1326</v>
      </c>
      <c r="Q118" s="328"/>
      <c r="R118" s="328"/>
      <c r="S118" s="328"/>
      <c r="T118" s="328"/>
      <c r="U118" s="328"/>
      <c r="V118" s="225" t="s">
        <v>1325</v>
      </c>
      <c r="W118" s="321">
        <v>5</v>
      </c>
      <c r="X118" s="321"/>
      <c r="Y118" s="220"/>
      <c r="Z118" s="225"/>
      <c r="AA118" s="225">
        <v>2000</v>
      </c>
      <c r="AB118" s="225"/>
      <c r="AC118" s="225">
        <v>2233</v>
      </c>
    </row>
    <row r="119" spans="1:29" x14ac:dyDescent="0.25">
      <c r="A119" s="184">
        <f t="shared" si="1"/>
        <v>114</v>
      </c>
      <c r="B119" s="184" t="s">
        <v>1159</v>
      </c>
      <c r="C119" s="184" t="s">
        <v>1160</v>
      </c>
      <c r="D119" s="184">
        <v>63</v>
      </c>
      <c r="E119" s="184">
        <v>5</v>
      </c>
      <c r="F119" s="184" t="s">
        <v>744</v>
      </c>
      <c r="G119" s="184"/>
      <c r="H119" s="184"/>
      <c r="I119" s="184"/>
      <c r="J119" s="184"/>
      <c r="K119" s="221">
        <v>915171039820</v>
      </c>
      <c r="L119" s="184">
        <v>7080028754</v>
      </c>
      <c r="M119" s="184"/>
      <c r="N119" s="184"/>
      <c r="O119" s="224"/>
      <c r="P119" s="328" t="s">
        <v>1327</v>
      </c>
      <c r="Q119" s="328"/>
      <c r="R119" s="328"/>
      <c r="S119" s="328"/>
      <c r="T119" s="328"/>
      <c r="U119" s="328"/>
      <c r="V119" s="225" t="s">
        <v>1328</v>
      </c>
      <c r="W119" s="321">
        <v>1</v>
      </c>
      <c r="X119" s="321"/>
      <c r="Y119" s="220">
        <v>300</v>
      </c>
      <c r="Z119" s="225"/>
      <c r="AA119" s="225"/>
      <c r="AB119" s="225">
        <v>200</v>
      </c>
      <c r="AC119" s="225">
        <v>405</v>
      </c>
    </row>
    <row r="120" spans="1:29" x14ac:dyDescent="0.25">
      <c r="A120" s="184">
        <f t="shared" si="1"/>
        <v>115</v>
      </c>
      <c r="B120" s="184" t="s">
        <v>1161</v>
      </c>
      <c r="C120" s="184" t="s">
        <v>1162</v>
      </c>
      <c r="D120" s="184">
        <v>63</v>
      </c>
      <c r="E120" s="184">
        <v>6</v>
      </c>
      <c r="F120" s="184" t="s">
        <v>745</v>
      </c>
      <c r="G120" s="184"/>
      <c r="H120" s="184"/>
      <c r="I120" s="184"/>
      <c r="J120" s="184"/>
      <c r="K120" s="221">
        <v>478892173067</v>
      </c>
      <c r="L120" s="184">
        <v>9554069746</v>
      </c>
      <c r="M120" s="184"/>
      <c r="N120" s="184"/>
      <c r="O120" s="224"/>
      <c r="P120" s="328" t="s">
        <v>1329</v>
      </c>
      <c r="Q120" s="328"/>
      <c r="R120" s="328"/>
      <c r="S120" s="328"/>
      <c r="T120" s="328"/>
      <c r="U120" s="328"/>
      <c r="V120" s="225" t="s">
        <v>1328</v>
      </c>
      <c r="W120" s="321"/>
      <c r="X120" s="321"/>
      <c r="Y120" s="220"/>
      <c r="Z120" s="225"/>
      <c r="AA120" s="225"/>
      <c r="AB120" s="225"/>
      <c r="AC120" s="225"/>
    </row>
    <row r="121" spans="1:29" x14ac:dyDescent="0.25">
      <c r="A121" s="184">
        <f t="shared" si="1"/>
        <v>116</v>
      </c>
      <c r="B121" s="184" t="s">
        <v>1161</v>
      </c>
      <c r="C121" s="184" t="s">
        <v>1162</v>
      </c>
      <c r="D121" s="184">
        <v>63</v>
      </c>
      <c r="E121" s="184">
        <v>5</v>
      </c>
      <c r="F121" s="184" t="s">
        <v>746</v>
      </c>
      <c r="G121" s="184"/>
      <c r="H121" s="184"/>
      <c r="I121" s="184"/>
      <c r="J121" s="184"/>
      <c r="K121" s="221">
        <v>611653667064</v>
      </c>
      <c r="L121" s="184">
        <v>8795638994</v>
      </c>
      <c r="M121" s="184"/>
      <c r="N121" s="184"/>
      <c r="O121" s="224"/>
      <c r="P121" s="328" t="s">
        <v>1330</v>
      </c>
      <c r="Q121" s="328"/>
      <c r="R121" s="328"/>
      <c r="S121" s="328"/>
      <c r="T121" s="328"/>
      <c r="U121" s="328"/>
      <c r="V121" s="225" t="s">
        <v>1328</v>
      </c>
      <c r="W121" s="321"/>
      <c r="X121" s="321"/>
      <c r="Y121" s="220"/>
      <c r="Z121" s="225"/>
      <c r="AA121" s="225"/>
      <c r="AB121" s="225"/>
      <c r="AC121" s="225"/>
    </row>
    <row r="122" spans="1:29" x14ac:dyDescent="0.25">
      <c r="A122" s="184">
        <f t="shared" si="1"/>
        <v>117</v>
      </c>
      <c r="B122" s="184" t="s">
        <v>1163</v>
      </c>
      <c r="C122" s="184" t="s">
        <v>1164</v>
      </c>
      <c r="D122" s="184">
        <v>63</v>
      </c>
      <c r="E122" s="184">
        <v>5</v>
      </c>
      <c r="F122" s="184" t="s">
        <v>747</v>
      </c>
      <c r="G122" s="184"/>
      <c r="H122" s="184"/>
      <c r="I122" s="184"/>
      <c r="J122" s="184"/>
      <c r="K122" s="221">
        <v>495239608476</v>
      </c>
      <c r="L122" s="184">
        <v>7705856617</v>
      </c>
      <c r="M122" s="184"/>
      <c r="N122" s="184"/>
      <c r="O122" s="224"/>
      <c r="P122" s="328" t="s">
        <v>1331</v>
      </c>
      <c r="Q122" s="328"/>
      <c r="R122" s="328"/>
      <c r="S122" s="328"/>
      <c r="T122" s="328"/>
      <c r="U122" s="328"/>
      <c r="V122" s="225" t="s">
        <v>1328</v>
      </c>
      <c r="W122" s="321"/>
      <c r="X122" s="321"/>
      <c r="Y122" s="220"/>
      <c r="Z122" s="225"/>
      <c r="AA122" s="225"/>
      <c r="AB122" s="225"/>
      <c r="AC122" s="225"/>
    </row>
    <row r="123" spans="1:29" x14ac:dyDescent="0.25">
      <c r="A123" s="184">
        <f t="shared" si="1"/>
        <v>118</v>
      </c>
      <c r="B123" s="184" t="s">
        <v>1165</v>
      </c>
      <c r="C123" s="184" t="s">
        <v>1166</v>
      </c>
      <c r="D123" s="184">
        <v>63</v>
      </c>
      <c r="E123" s="184">
        <v>5</v>
      </c>
      <c r="F123" s="184" t="s">
        <v>748</v>
      </c>
      <c r="G123" s="184"/>
      <c r="H123" s="184"/>
      <c r="I123" s="184"/>
      <c r="J123" s="184"/>
      <c r="K123" s="221">
        <v>556667256018</v>
      </c>
      <c r="L123" s="184">
        <v>8601982156</v>
      </c>
      <c r="M123" s="184"/>
      <c r="N123" s="184"/>
      <c r="O123" s="224"/>
      <c r="P123" s="328" t="s">
        <v>1332</v>
      </c>
      <c r="Q123" s="328"/>
      <c r="R123" s="328"/>
      <c r="S123" s="328"/>
      <c r="T123" s="328"/>
      <c r="U123" s="328"/>
      <c r="V123" s="225" t="s">
        <v>1328</v>
      </c>
      <c r="W123" s="321"/>
      <c r="X123" s="321"/>
      <c r="Y123" s="220"/>
      <c r="Z123" s="225"/>
      <c r="AA123" s="225"/>
      <c r="AB123" s="225"/>
      <c r="AC123" s="225"/>
    </row>
    <row r="124" spans="1:29" x14ac:dyDescent="0.25">
      <c r="A124" s="184">
        <f t="shared" si="1"/>
        <v>119</v>
      </c>
      <c r="B124" s="184" t="s">
        <v>1166</v>
      </c>
      <c r="C124" s="184" t="s">
        <v>1167</v>
      </c>
      <c r="D124" s="184">
        <v>63</v>
      </c>
      <c r="E124" s="184">
        <v>4</v>
      </c>
      <c r="F124" s="184" t="s">
        <v>749</v>
      </c>
      <c r="G124" s="184"/>
      <c r="H124" s="184"/>
      <c r="I124" s="184"/>
      <c r="J124" s="184"/>
      <c r="K124" s="221">
        <v>437738030664</v>
      </c>
      <c r="L124" s="184"/>
      <c r="M124" s="184"/>
      <c r="N124" s="184"/>
      <c r="O124" s="224"/>
      <c r="P124" s="328" t="s">
        <v>1333</v>
      </c>
      <c r="Q124" s="328"/>
      <c r="R124" s="328"/>
      <c r="S124" s="328"/>
      <c r="T124" s="328"/>
      <c r="U124" s="328"/>
      <c r="V124" s="225" t="s">
        <v>1328</v>
      </c>
      <c r="W124" s="321"/>
      <c r="X124" s="321"/>
      <c r="Y124" s="220"/>
      <c r="Z124" s="225"/>
      <c r="AA124" s="225"/>
      <c r="AB124" s="225"/>
      <c r="AC124" s="225"/>
    </row>
    <row r="125" spans="1:29" x14ac:dyDescent="0.25">
      <c r="A125" s="184">
        <f t="shared" si="1"/>
        <v>120</v>
      </c>
      <c r="B125" s="184" t="s">
        <v>1167</v>
      </c>
      <c r="C125" s="184" t="s">
        <v>1168</v>
      </c>
      <c r="D125" s="184">
        <v>63</v>
      </c>
      <c r="E125" s="184">
        <v>5</v>
      </c>
      <c r="F125" s="184" t="s">
        <v>750</v>
      </c>
      <c r="G125" s="184"/>
      <c r="H125" s="184"/>
      <c r="I125" s="184"/>
      <c r="J125" s="184"/>
      <c r="K125" s="221">
        <v>454492008242</v>
      </c>
      <c r="L125" s="184">
        <v>7388146911</v>
      </c>
      <c r="M125" s="184"/>
      <c r="N125" s="184"/>
      <c r="O125" s="224"/>
      <c r="P125" s="328" t="s">
        <v>1334</v>
      </c>
      <c r="Q125" s="328"/>
      <c r="R125" s="328"/>
      <c r="S125" s="328"/>
      <c r="T125" s="328"/>
      <c r="U125" s="328"/>
      <c r="V125" s="225" t="s">
        <v>1328</v>
      </c>
      <c r="W125" s="321"/>
      <c r="X125" s="321"/>
      <c r="Y125" s="220"/>
      <c r="Z125" s="225"/>
      <c r="AA125" s="225"/>
      <c r="AB125" s="225"/>
      <c r="AC125" s="225"/>
    </row>
    <row r="126" spans="1:29" x14ac:dyDescent="0.25">
      <c r="A126" s="184">
        <f t="shared" si="1"/>
        <v>121</v>
      </c>
      <c r="B126" s="184" t="s">
        <v>1168</v>
      </c>
      <c r="C126" s="184" t="s">
        <v>1169</v>
      </c>
      <c r="D126" s="184">
        <v>63</v>
      </c>
      <c r="E126" s="184">
        <v>6</v>
      </c>
      <c r="F126" s="184" t="s">
        <v>751</v>
      </c>
      <c r="G126" s="184"/>
      <c r="H126" s="184"/>
      <c r="I126" s="184"/>
      <c r="J126" s="184"/>
      <c r="K126" s="221">
        <v>771140597976</v>
      </c>
      <c r="L126" s="184">
        <v>8601841576</v>
      </c>
      <c r="M126" s="184"/>
      <c r="N126" s="184"/>
      <c r="O126" s="224"/>
      <c r="P126" s="328" t="s">
        <v>1335</v>
      </c>
      <c r="Q126" s="328"/>
      <c r="R126" s="328"/>
      <c r="S126" s="328"/>
      <c r="T126" s="328"/>
      <c r="U126" s="328"/>
      <c r="V126" s="225" t="s">
        <v>1328</v>
      </c>
      <c r="W126" s="321"/>
      <c r="X126" s="321"/>
      <c r="Y126" s="220"/>
      <c r="Z126" s="225"/>
      <c r="AA126" s="225"/>
      <c r="AB126" s="225"/>
      <c r="AC126" s="225"/>
    </row>
    <row r="127" spans="1:29" x14ac:dyDescent="0.25">
      <c r="A127" s="184">
        <f t="shared" si="1"/>
        <v>122</v>
      </c>
      <c r="B127" s="184" t="s">
        <v>1168</v>
      </c>
      <c r="C127" s="184" t="s">
        <v>1170</v>
      </c>
      <c r="D127" s="184">
        <v>63</v>
      </c>
      <c r="E127" s="184">
        <v>5</v>
      </c>
      <c r="F127" s="184" t="s">
        <v>752</v>
      </c>
      <c r="G127" s="184"/>
      <c r="H127" s="184"/>
      <c r="I127" s="184"/>
      <c r="J127" s="184"/>
      <c r="K127" s="221">
        <v>215956196045</v>
      </c>
      <c r="L127" s="184">
        <v>9721802159</v>
      </c>
      <c r="M127" s="184"/>
      <c r="N127" s="184"/>
      <c r="O127" s="224"/>
      <c r="P127" s="328" t="s">
        <v>1336</v>
      </c>
      <c r="Q127" s="328"/>
      <c r="R127" s="328"/>
      <c r="S127" s="328"/>
      <c r="T127" s="328"/>
      <c r="U127" s="328"/>
      <c r="V127" s="225" t="s">
        <v>1328</v>
      </c>
      <c r="W127" s="321">
        <v>1</v>
      </c>
      <c r="X127" s="321"/>
      <c r="Y127" s="220">
        <v>300</v>
      </c>
      <c r="Z127" s="225"/>
      <c r="AA127" s="225"/>
      <c r="AB127" s="225">
        <v>200</v>
      </c>
      <c r="AC127" s="225">
        <v>405</v>
      </c>
    </row>
    <row r="128" spans="1:29" x14ac:dyDescent="0.25">
      <c r="A128" s="184">
        <f t="shared" si="1"/>
        <v>123</v>
      </c>
      <c r="B128" s="184" t="s">
        <v>1171</v>
      </c>
      <c r="C128" s="184" t="s">
        <v>1172</v>
      </c>
      <c r="D128" s="184">
        <v>63</v>
      </c>
      <c r="E128" s="184">
        <v>6</v>
      </c>
      <c r="F128" s="184" t="s">
        <v>753</v>
      </c>
      <c r="G128" s="184"/>
      <c r="H128" s="184"/>
      <c r="I128" s="184"/>
      <c r="J128" s="184"/>
      <c r="K128" s="221">
        <v>606945150454</v>
      </c>
      <c r="L128" s="184">
        <v>7080972051</v>
      </c>
      <c r="M128" s="184"/>
      <c r="N128" s="184"/>
      <c r="O128" s="224"/>
      <c r="P128" s="328" t="s">
        <v>1337</v>
      </c>
      <c r="Q128" s="328"/>
      <c r="R128" s="328"/>
      <c r="S128" s="328"/>
      <c r="T128" s="328"/>
      <c r="U128" s="328"/>
      <c r="V128" s="225" t="s">
        <v>1328</v>
      </c>
      <c r="W128" s="321">
        <v>1</v>
      </c>
      <c r="X128" s="321"/>
      <c r="Y128" s="220">
        <v>300</v>
      </c>
      <c r="Z128" s="225"/>
      <c r="AA128" s="225"/>
      <c r="AB128" s="225">
        <v>200</v>
      </c>
      <c r="AC128" s="225">
        <v>405</v>
      </c>
    </row>
    <row r="129" spans="1:29" x14ac:dyDescent="0.25">
      <c r="A129" s="184">
        <f t="shared" si="1"/>
        <v>124</v>
      </c>
      <c r="B129" s="184" t="s">
        <v>1172</v>
      </c>
      <c r="C129" s="184" t="s">
        <v>1167</v>
      </c>
      <c r="D129" s="184">
        <v>63</v>
      </c>
      <c r="E129" s="184">
        <v>5</v>
      </c>
      <c r="F129" s="184" t="s">
        <v>529</v>
      </c>
      <c r="G129" s="184"/>
      <c r="H129" s="184"/>
      <c r="I129" s="184"/>
      <c r="J129" s="184"/>
      <c r="K129" s="221">
        <v>459712371826</v>
      </c>
      <c r="L129" s="184">
        <v>9044455207</v>
      </c>
      <c r="M129" s="184"/>
      <c r="N129" s="184"/>
      <c r="O129" s="224"/>
      <c r="P129" s="328" t="s">
        <v>1338</v>
      </c>
      <c r="Q129" s="328"/>
      <c r="R129" s="328"/>
      <c r="S129" s="328"/>
      <c r="T129" s="328"/>
      <c r="U129" s="328"/>
      <c r="V129" s="225" t="s">
        <v>1328</v>
      </c>
      <c r="W129" s="321">
        <v>1</v>
      </c>
      <c r="X129" s="321"/>
      <c r="Y129" s="220">
        <v>300</v>
      </c>
      <c r="Z129" s="225"/>
      <c r="AA129" s="225"/>
      <c r="AB129" s="225">
        <v>200</v>
      </c>
      <c r="AC129" s="225">
        <v>405</v>
      </c>
    </row>
    <row r="130" spans="1:29" x14ac:dyDescent="0.25">
      <c r="A130" s="184">
        <f t="shared" si="1"/>
        <v>125</v>
      </c>
      <c r="B130" s="184" t="s">
        <v>1172</v>
      </c>
      <c r="C130" s="184" t="s">
        <v>1173</v>
      </c>
      <c r="D130" s="184">
        <v>63</v>
      </c>
      <c r="E130" s="184">
        <v>5</v>
      </c>
      <c r="F130" s="184" t="s">
        <v>754</v>
      </c>
      <c r="G130" s="184"/>
      <c r="H130" s="184"/>
      <c r="I130" s="184"/>
      <c r="J130" s="184"/>
      <c r="K130" s="221">
        <v>318932973076</v>
      </c>
      <c r="L130" s="184">
        <v>9670636994</v>
      </c>
      <c r="M130" s="184"/>
      <c r="N130" s="184"/>
      <c r="O130" s="224"/>
      <c r="P130" s="328" t="s">
        <v>1339</v>
      </c>
      <c r="Q130" s="328"/>
      <c r="R130" s="328"/>
      <c r="S130" s="328"/>
      <c r="T130" s="328"/>
      <c r="U130" s="328"/>
      <c r="V130" s="225" t="s">
        <v>1328</v>
      </c>
      <c r="W130" s="321">
        <v>2</v>
      </c>
      <c r="X130" s="321"/>
      <c r="Y130" s="220">
        <v>600</v>
      </c>
      <c r="Z130" s="225"/>
      <c r="AA130" s="225"/>
      <c r="AB130" s="225">
        <v>400</v>
      </c>
      <c r="AC130" s="225">
        <v>810</v>
      </c>
    </row>
    <row r="131" spans="1:29" x14ac:dyDescent="0.25">
      <c r="A131" s="184">
        <f t="shared" si="1"/>
        <v>126</v>
      </c>
      <c r="B131" s="184" t="s">
        <v>1166</v>
      </c>
      <c r="C131" s="184" t="s">
        <v>1174</v>
      </c>
      <c r="D131" s="184">
        <v>63</v>
      </c>
      <c r="E131" s="184">
        <v>6</v>
      </c>
      <c r="F131" s="184" t="s">
        <v>755</v>
      </c>
      <c r="G131" s="184"/>
      <c r="H131" s="184"/>
      <c r="I131" s="184"/>
      <c r="J131" s="184"/>
      <c r="K131" s="221">
        <v>215047569718</v>
      </c>
      <c r="L131" s="184">
        <v>9161571554</v>
      </c>
      <c r="M131" s="184"/>
      <c r="N131" s="184"/>
      <c r="O131" s="224"/>
      <c r="P131" s="328" t="s">
        <v>1340</v>
      </c>
      <c r="Q131" s="328"/>
      <c r="R131" s="328"/>
      <c r="S131" s="328"/>
      <c r="T131" s="328"/>
      <c r="U131" s="328"/>
      <c r="V131" s="225" t="s">
        <v>1328</v>
      </c>
      <c r="W131" s="321">
        <v>1</v>
      </c>
      <c r="X131" s="321"/>
      <c r="Y131" s="220">
        <v>300</v>
      </c>
      <c r="Z131" s="225"/>
      <c r="AA131" s="225"/>
      <c r="AB131" s="225">
        <v>200</v>
      </c>
      <c r="AC131" s="225">
        <v>405</v>
      </c>
    </row>
    <row r="132" spans="1:29" x14ac:dyDescent="0.25">
      <c r="A132" s="184">
        <f t="shared" si="1"/>
        <v>127</v>
      </c>
      <c r="B132" s="184" t="s">
        <v>1175</v>
      </c>
      <c r="C132" s="184" t="s">
        <v>1176</v>
      </c>
      <c r="D132" s="184">
        <v>63</v>
      </c>
      <c r="E132" s="184">
        <v>5</v>
      </c>
      <c r="F132" s="184" t="s">
        <v>756</v>
      </c>
      <c r="G132" s="184"/>
      <c r="H132" s="184"/>
      <c r="I132" s="184"/>
      <c r="J132" s="184"/>
      <c r="K132" s="221">
        <v>479574664161</v>
      </c>
      <c r="L132" s="184">
        <v>7408793766</v>
      </c>
      <c r="M132" s="184"/>
      <c r="N132" s="184"/>
      <c r="O132" s="224"/>
      <c r="P132" s="328" t="s">
        <v>1341</v>
      </c>
      <c r="Q132" s="328"/>
      <c r="R132" s="328"/>
      <c r="S132" s="328"/>
      <c r="T132" s="328"/>
      <c r="U132" s="328"/>
      <c r="V132" s="225" t="s">
        <v>1328</v>
      </c>
      <c r="W132" s="321">
        <v>2</v>
      </c>
      <c r="X132" s="321"/>
      <c r="Y132" s="220"/>
      <c r="Z132" s="225"/>
      <c r="AA132" s="225"/>
      <c r="AB132" s="225"/>
      <c r="AC132" s="225"/>
    </row>
    <row r="133" spans="1:29" x14ac:dyDescent="0.25">
      <c r="A133" s="184">
        <f t="shared" si="1"/>
        <v>128</v>
      </c>
      <c r="B133" s="184" t="s">
        <v>1177</v>
      </c>
      <c r="C133" s="184" t="s">
        <v>1178</v>
      </c>
      <c r="D133" s="184">
        <v>63</v>
      </c>
      <c r="E133" s="184">
        <v>5</v>
      </c>
      <c r="F133" s="184" t="s">
        <v>757</v>
      </c>
      <c r="G133" s="184"/>
      <c r="H133" s="184"/>
      <c r="I133" s="184"/>
      <c r="J133" s="184"/>
      <c r="K133" s="221">
        <v>234376437525</v>
      </c>
      <c r="L133" s="184">
        <v>7458034239</v>
      </c>
      <c r="M133" s="184"/>
      <c r="N133" s="184"/>
      <c r="O133" s="224"/>
      <c r="P133" s="328" t="s">
        <v>1342</v>
      </c>
      <c r="Q133" s="328"/>
      <c r="R133" s="328"/>
      <c r="S133" s="328"/>
      <c r="T133" s="328"/>
      <c r="U133" s="328"/>
      <c r="V133" s="225" t="s">
        <v>1328</v>
      </c>
      <c r="W133" s="321">
        <v>1</v>
      </c>
      <c r="X133" s="321"/>
      <c r="Y133" s="220">
        <v>300</v>
      </c>
      <c r="Z133" s="225"/>
      <c r="AA133" s="225"/>
      <c r="AB133" s="225">
        <v>200</v>
      </c>
      <c r="AC133" s="225">
        <v>405</v>
      </c>
    </row>
    <row r="134" spans="1:29" x14ac:dyDescent="0.25">
      <c r="A134" s="184">
        <f t="shared" si="1"/>
        <v>129</v>
      </c>
      <c r="B134" s="184" t="s">
        <v>1177</v>
      </c>
      <c r="C134" s="184" t="s">
        <v>1178</v>
      </c>
      <c r="D134" s="184">
        <v>63</v>
      </c>
      <c r="E134" s="184">
        <v>5</v>
      </c>
      <c r="F134" s="184" t="s">
        <v>758</v>
      </c>
      <c r="G134" s="184"/>
      <c r="H134" s="184"/>
      <c r="I134" s="184"/>
      <c r="J134" s="184"/>
      <c r="K134" s="221">
        <v>440582559146</v>
      </c>
      <c r="L134" s="184">
        <v>9599165249</v>
      </c>
      <c r="M134" s="184"/>
      <c r="N134" s="184"/>
      <c r="O134" s="224"/>
      <c r="P134" s="328" t="s">
        <v>1342</v>
      </c>
      <c r="Q134" s="328"/>
      <c r="R134" s="328"/>
      <c r="S134" s="328"/>
      <c r="T134" s="328"/>
      <c r="U134" s="328"/>
      <c r="V134" s="225" t="s">
        <v>1328</v>
      </c>
      <c r="W134" s="321">
        <v>1</v>
      </c>
      <c r="X134" s="321"/>
      <c r="Y134" s="220">
        <v>300</v>
      </c>
      <c r="Z134" s="225"/>
      <c r="AA134" s="225"/>
      <c r="AB134" s="225">
        <v>200</v>
      </c>
      <c r="AC134" s="225">
        <v>405</v>
      </c>
    </row>
    <row r="135" spans="1:29" x14ac:dyDescent="0.25">
      <c r="A135" s="184">
        <f t="shared" si="1"/>
        <v>130</v>
      </c>
      <c r="B135" s="184" t="s">
        <v>1179</v>
      </c>
      <c r="C135" s="184" t="s">
        <v>1180</v>
      </c>
      <c r="D135" s="184">
        <v>63</v>
      </c>
      <c r="E135" s="184">
        <v>6</v>
      </c>
      <c r="F135" s="184" t="s">
        <v>759</v>
      </c>
      <c r="G135" s="184"/>
      <c r="H135" s="184"/>
      <c r="I135" s="184"/>
      <c r="J135" s="184"/>
      <c r="K135" s="221">
        <v>547364869010</v>
      </c>
      <c r="L135" s="184">
        <v>7800189736</v>
      </c>
      <c r="M135" s="184"/>
      <c r="N135" s="184"/>
      <c r="O135" s="224"/>
      <c r="P135" s="328" t="s">
        <v>1343</v>
      </c>
      <c r="Q135" s="328"/>
      <c r="R135" s="328"/>
      <c r="S135" s="328"/>
      <c r="T135" s="328"/>
      <c r="U135" s="328"/>
      <c r="V135" s="225" t="s">
        <v>1328</v>
      </c>
      <c r="W135" s="321">
        <v>1</v>
      </c>
      <c r="X135" s="321"/>
      <c r="Y135" s="220"/>
      <c r="Z135" s="225">
        <v>300</v>
      </c>
      <c r="AA135" s="225"/>
      <c r="AB135" s="225">
        <v>200</v>
      </c>
      <c r="AC135" s="225">
        <v>405</v>
      </c>
    </row>
    <row r="136" spans="1:29" x14ac:dyDescent="0.25">
      <c r="A136" s="184">
        <f t="shared" ref="A136:A199" si="2">1+A135</f>
        <v>131</v>
      </c>
      <c r="B136" s="184" t="s">
        <v>1180</v>
      </c>
      <c r="C136" s="184" t="s">
        <v>1181</v>
      </c>
      <c r="D136" s="184">
        <v>63</v>
      </c>
      <c r="E136" s="184">
        <v>6</v>
      </c>
      <c r="F136" s="184" t="s">
        <v>760</v>
      </c>
      <c r="G136" s="184"/>
      <c r="H136" s="184"/>
      <c r="I136" s="184"/>
      <c r="J136" s="184"/>
      <c r="K136" s="221">
        <v>699675926728</v>
      </c>
      <c r="L136" s="184">
        <v>8452861031</v>
      </c>
      <c r="M136" s="184"/>
      <c r="N136" s="184"/>
      <c r="O136" s="224"/>
      <c r="P136" s="328" t="s">
        <v>1344</v>
      </c>
      <c r="Q136" s="328"/>
      <c r="R136" s="328"/>
      <c r="S136" s="328"/>
      <c r="T136" s="328"/>
      <c r="U136" s="328"/>
      <c r="V136" s="225" t="s">
        <v>1328</v>
      </c>
      <c r="W136" s="321">
        <v>1</v>
      </c>
      <c r="X136" s="321"/>
      <c r="Y136" s="220"/>
      <c r="Z136" s="225"/>
      <c r="AA136" s="225"/>
      <c r="AB136" s="225"/>
      <c r="AC136" s="225"/>
    </row>
    <row r="137" spans="1:29" x14ac:dyDescent="0.25">
      <c r="A137" s="184">
        <f t="shared" si="2"/>
        <v>132</v>
      </c>
      <c r="B137" s="184" t="s">
        <v>1181</v>
      </c>
      <c r="C137" s="184" t="s">
        <v>1182</v>
      </c>
      <c r="D137" s="184">
        <v>63</v>
      </c>
      <c r="E137" s="184">
        <v>5</v>
      </c>
      <c r="F137" s="184" t="s">
        <v>761</v>
      </c>
      <c r="G137" s="184"/>
      <c r="H137" s="184"/>
      <c r="I137" s="184"/>
      <c r="J137" s="184"/>
      <c r="K137" s="221">
        <v>644278255700</v>
      </c>
      <c r="L137" s="184">
        <v>7234962709</v>
      </c>
      <c r="M137" s="184"/>
      <c r="N137" s="184"/>
      <c r="O137" s="224"/>
      <c r="P137" s="328" t="s">
        <v>1345</v>
      </c>
      <c r="Q137" s="328"/>
      <c r="R137" s="328"/>
      <c r="S137" s="328"/>
      <c r="T137" s="328"/>
      <c r="U137" s="328"/>
      <c r="V137" s="225" t="s">
        <v>1328</v>
      </c>
      <c r="W137" s="321">
        <v>4</v>
      </c>
      <c r="X137" s="321"/>
      <c r="Y137" s="220"/>
      <c r="Z137" s="225"/>
      <c r="AA137" s="225"/>
      <c r="AB137" s="225"/>
      <c r="AC137" s="225"/>
    </row>
    <row r="138" spans="1:29" x14ac:dyDescent="0.25">
      <c r="A138" s="184">
        <f t="shared" si="2"/>
        <v>133</v>
      </c>
      <c r="B138" s="184" t="s">
        <v>1183</v>
      </c>
      <c r="C138" s="184" t="s">
        <v>1181</v>
      </c>
      <c r="D138" s="184">
        <v>63</v>
      </c>
      <c r="E138" s="184">
        <v>6</v>
      </c>
      <c r="F138" s="184" t="s">
        <v>762</v>
      </c>
      <c r="G138" s="184"/>
      <c r="H138" s="184"/>
      <c r="I138" s="184"/>
      <c r="J138" s="184"/>
      <c r="K138" s="221">
        <v>701290921152</v>
      </c>
      <c r="L138" s="184">
        <v>9319028949</v>
      </c>
      <c r="M138" s="184"/>
      <c r="N138" s="184"/>
      <c r="O138" s="224"/>
    </row>
    <row r="139" spans="1:29" x14ac:dyDescent="0.25">
      <c r="A139" s="184">
        <f t="shared" si="2"/>
        <v>134</v>
      </c>
      <c r="B139" s="184" t="s">
        <v>1183</v>
      </c>
      <c r="C139" s="184" t="s">
        <v>1184</v>
      </c>
      <c r="D139" s="184">
        <v>63</v>
      </c>
      <c r="E139" s="184">
        <v>5</v>
      </c>
      <c r="F139" s="184" t="s">
        <v>763</v>
      </c>
      <c r="G139" s="184"/>
      <c r="H139" s="184"/>
      <c r="I139" s="184"/>
      <c r="J139" s="184"/>
      <c r="K139" s="221">
        <v>520627187308</v>
      </c>
      <c r="L139" s="184">
        <v>8052708630</v>
      </c>
      <c r="M139" s="184"/>
      <c r="N139" s="184"/>
      <c r="O139" s="224"/>
    </row>
    <row r="140" spans="1:29" x14ac:dyDescent="0.25">
      <c r="A140" s="184">
        <f t="shared" si="2"/>
        <v>135</v>
      </c>
      <c r="B140" s="184" t="s">
        <v>1183</v>
      </c>
      <c r="C140" s="184" t="s">
        <v>1185</v>
      </c>
      <c r="D140" s="184">
        <v>63</v>
      </c>
      <c r="E140" s="184">
        <v>5</v>
      </c>
      <c r="F140" s="184" t="s">
        <v>764</v>
      </c>
      <c r="G140" s="184"/>
      <c r="H140" s="184"/>
      <c r="I140" s="184"/>
      <c r="J140" s="184"/>
      <c r="K140" s="221">
        <v>752953526623</v>
      </c>
      <c r="L140" s="184">
        <v>9935015099</v>
      </c>
      <c r="M140" s="184"/>
      <c r="N140" s="184"/>
      <c r="O140" s="224"/>
    </row>
    <row r="141" spans="1:29" x14ac:dyDescent="0.25">
      <c r="A141" s="184">
        <f t="shared" si="2"/>
        <v>136</v>
      </c>
      <c r="B141" s="184" t="s">
        <v>1185</v>
      </c>
      <c r="C141" s="184" t="s">
        <v>1186</v>
      </c>
      <c r="D141" s="184">
        <v>63</v>
      </c>
      <c r="E141" s="184">
        <v>4</v>
      </c>
      <c r="F141" s="184" t="s">
        <v>765</v>
      </c>
      <c r="G141" s="184"/>
      <c r="H141" s="184"/>
      <c r="I141" s="184"/>
      <c r="J141" s="184"/>
      <c r="K141" s="221">
        <v>431731838889</v>
      </c>
      <c r="L141" s="184">
        <v>9554983511</v>
      </c>
      <c r="M141" s="184"/>
      <c r="N141" s="184"/>
      <c r="O141" s="224"/>
    </row>
    <row r="142" spans="1:29" x14ac:dyDescent="0.25">
      <c r="A142" s="184">
        <f t="shared" si="2"/>
        <v>137</v>
      </c>
      <c r="B142" s="184" t="s">
        <v>1187</v>
      </c>
      <c r="C142" s="184" t="s">
        <v>1188</v>
      </c>
      <c r="D142" s="184">
        <v>63</v>
      </c>
      <c r="E142" s="184">
        <v>5</v>
      </c>
      <c r="F142" s="184" t="s">
        <v>766</v>
      </c>
      <c r="G142" s="184"/>
      <c r="H142" s="184"/>
      <c r="I142" s="184"/>
      <c r="J142" s="184"/>
      <c r="K142" s="221">
        <v>478599726272</v>
      </c>
      <c r="L142" s="184">
        <v>9793678230</v>
      </c>
      <c r="M142" s="184"/>
      <c r="N142" s="184"/>
      <c r="O142" s="224"/>
    </row>
    <row r="143" spans="1:29" x14ac:dyDescent="0.25">
      <c r="A143" s="184">
        <f t="shared" si="2"/>
        <v>138</v>
      </c>
      <c r="B143" s="184" t="s">
        <v>1189</v>
      </c>
      <c r="C143" s="184" t="s">
        <v>1190</v>
      </c>
      <c r="D143" s="184">
        <v>63</v>
      </c>
      <c r="E143" s="184">
        <v>4</v>
      </c>
      <c r="F143" s="184" t="s">
        <v>767</v>
      </c>
      <c r="G143" s="184"/>
      <c r="H143" s="184"/>
      <c r="I143" s="184"/>
      <c r="J143" s="184"/>
      <c r="K143" s="221">
        <v>774543078566</v>
      </c>
      <c r="L143" s="184">
        <v>7518885270</v>
      </c>
      <c r="M143" s="184"/>
      <c r="N143" s="184"/>
      <c r="O143" s="224"/>
    </row>
    <row r="144" spans="1:29" x14ac:dyDescent="0.25">
      <c r="A144" s="184">
        <f t="shared" si="2"/>
        <v>139</v>
      </c>
      <c r="B144" s="184" t="s">
        <v>1189</v>
      </c>
      <c r="C144" s="184" t="s">
        <v>1191</v>
      </c>
      <c r="D144" s="184">
        <v>63</v>
      </c>
      <c r="E144" s="184">
        <v>6</v>
      </c>
      <c r="F144" s="184" t="s">
        <v>768</v>
      </c>
      <c r="G144" s="184"/>
      <c r="H144" s="184"/>
      <c r="I144" s="184"/>
      <c r="J144" s="184"/>
      <c r="K144" s="221">
        <v>915870746664</v>
      </c>
      <c r="L144" s="184">
        <v>9936915073</v>
      </c>
      <c r="M144" s="184"/>
      <c r="N144" s="184"/>
      <c r="O144" s="224"/>
    </row>
    <row r="145" spans="1:15" x14ac:dyDescent="0.25">
      <c r="A145" s="184">
        <f t="shared" si="2"/>
        <v>140</v>
      </c>
      <c r="B145" s="184" t="s">
        <v>1180</v>
      </c>
      <c r="C145" s="184" t="s">
        <v>1192</v>
      </c>
      <c r="D145" s="184">
        <v>63</v>
      </c>
      <c r="E145" s="184">
        <v>6</v>
      </c>
      <c r="F145" s="184" t="s">
        <v>769</v>
      </c>
      <c r="G145" s="184"/>
      <c r="H145" s="184"/>
      <c r="I145" s="184"/>
      <c r="J145" s="184"/>
      <c r="K145" s="221">
        <v>703603814137</v>
      </c>
      <c r="L145" s="184">
        <v>9891024116</v>
      </c>
      <c r="M145" s="184"/>
      <c r="N145" s="184"/>
      <c r="O145" s="224"/>
    </row>
    <row r="146" spans="1:15" x14ac:dyDescent="0.25">
      <c r="A146" s="184">
        <f t="shared" si="2"/>
        <v>141</v>
      </c>
      <c r="B146" s="184" t="s">
        <v>1180</v>
      </c>
      <c r="C146" s="184" t="s">
        <v>1192</v>
      </c>
      <c r="D146" s="184">
        <v>63</v>
      </c>
      <c r="E146" s="184">
        <v>5</v>
      </c>
      <c r="F146" s="184" t="s">
        <v>770</v>
      </c>
      <c r="G146" s="184"/>
      <c r="H146" s="184"/>
      <c r="I146" s="184"/>
      <c r="J146" s="184"/>
      <c r="K146" s="221">
        <v>433081894965</v>
      </c>
      <c r="L146" s="184">
        <v>8574063275</v>
      </c>
      <c r="M146" s="184"/>
      <c r="N146" s="184"/>
      <c r="O146" s="224"/>
    </row>
    <row r="147" spans="1:15" x14ac:dyDescent="0.25">
      <c r="A147" s="184">
        <f t="shared" si="2"/>
        <v>142</v>
      </c>
      <c r="B147" s="184" t="s">
        <v>1192</v>
      </c>
      <c r="C147" s="184" t="s">
        <v>1193</v>
      </c>
      <c r="D147" s="184">
        <v>63</v>
      </c>
      <c r="E147" s="184">
        <v>5</v>
      </c>
      <c r="F147" s="184" t="s">
        <v>771</v>
      </c>
      <c r="G147" s="184"/>
      <c r="H147" s="184"/>
      <c r="I147" s="184"/>
      <c r="J147" s="184"/>
      <c r="K147" s="221">
        <v>574188910624</v>
      </c>
      <c r="L147" s="184">
        <v>9620606476</v>
      </c>
      <c r="M147" s="184"/>
      <c r="N147" s="184"/>
      <c r="O147" s="224"/>
    </row>
    <row r="148" spans="1:15" x14ac:dyDescent="0.25">
      <c r="A148" s="184">
        <f t="shared" si="2"/>
        <v>143</v>
      </c>
      <c r="B148" s="184" t="s">
        <v>1194</v>
      </c>
      <c r="C148" s="184" t="s">
        <v>1195</v>
      </c>
      <c r="D148" s="184">
        <v>63</v>
      </c>
      <c r="E148" s="184">
        <v>5</v>
      </c>
      <c r="F148" s="184" t="s">
        <v>772</v>
      </c>
      <c r="G148" s="184"/>
      <c r="H148" s="184"/>
      <c r="I148" s="184"/>
      <c r="J148" s="184"/>
      <c r="K148" s="221">
        <v>844101656932</v>
      </c>
      <c r="L148" s="184">
        <v>9517662604</v>
      </c>
      <c r="M148" s="184"/>
      <c r="N148" s="184"/>
      <c r="O148" s="224"/>
    </row>
    <row r="149" spans="1:15" x14ac:dyDescent="0.25">
      <c r="A149" s="184">
        <f t="shared" si="2"/>
        <v>144</v>
      </c>
      <c r="B149" s="184" t="s">
        <v>1195</v>
      </c>
      <c r="C149" s="184" t="s">
        <v>1196</v>
      </c>
      <c r="D149" s="184">
        <v>63</v>
      </c>
      <c r="E149" s="184">
        <v>6</v>
      </c>
      <c r="F149" s="184" t="s">
        <v>773</v>
      </c>
      <c r="G149" s="184"/>
      <c r="H149" s="184"/>
      <c r="I149" s="184"/>
      <c r="J149" s="184"/>
      <c r="K149" s="221">
        <v>676706351460</v>
      </c>
      <c r="L149" s="184">
        <v>8400792991</v>
      </c>
      <c r="M149" s="184"/>
      <c r="N149" s="184"/>
      <c r="O149" s="224"/>
    </row>
    <row r="150" spans="1:15" x14ac:dyDescent="0.25">
      <c r="A150" s="184">
        <f t="shared" si="2"/>
        <v>145</v>
      </c>
      <c r="B150" s="184" t="s">
        <v>1195</v>
      </c>
      <c r="C150" s="184" t="s">
        <v>1197</v>
      </c>
      <c r="D150" s="184">
        <v>63</v>
      </c>
      <c r="E150" s="184">
        <v>6</v>
      </c>
      <c r="F150" s="184" t="s">
        <v>774</v>
      </c>
      <c r="G150" s="184"/>
      <c r="H150" s="184"/>
      <c r="I150" s="184"/>
      <c r="J150" s="184"/>
      <c r="K150" s="221">
        <v>899095330747</v>
      </c>
      <c r="L150" s="184">
        <v>7897327180</v>
      </c>
      <c r="M150" s="184"/>
      <c r="N150" s="184"/>
      <c r="O150" s="224"/>
    </row>
    <row r="151" spans="1:15" x14ac:dyDescent="0.25">
      <c r="A151" s="184">
        <f t="shared" si="2"/>
        <v>146</v>
      </c>
      <c r="B151" s="184" t="s">
        <v>1197</v>
      </c>
      <c r="C151" s="184" t="s">
        <v>1198</v>
      </c>
      <c r="D151" s="184">
        <v>63</v>
      </c>
      <c r="E151" s="184">
        <v>7</v>
      </c>
      <c r="F151" s="184" t="s">
        <v>775</v>
      </c>
      <c r="G151" s="184"/>
      <c r="H151" s="184"/>
      <c r="I151" s="184"/>
      <c r="J151" s="184"/>
      <c r="K151" s="221">
        <v>931155821870</v>
      </c>
      <c r="L151" s="184">
        <v>9624175452</v>
      </c>
      <c r="M151" s="184"/>
      <c r="N151" s="184"/>
      <c r="O151" s="224"/>
    </row>
    <row r="152" spans="1:15" x14ac:dyDescent="0.25">
      <c r="A152" s="184">
        <f t="shared" si="2"/>
        <v>147</v>
      </c>
      <c r="B152" s="184" t="s">
        <v>1197</v>
      </c>
      <c r="C152" s="184" t="s">
        <v>1199</v>
      </c>
      <c r="D152" s="184">
        <v>63</v>
      </c>
      <c r="E152" s="184">
        <v>5</v>
      </c>
      <c r="F152" s="184" t="s">
        <v>666</v>
      </c>
      <c r="G152" s="184"/>
      <c r="H152" s="184"/>
      <c r="I152" s="184"/>
      <c r="J152" s="184"/>
      <c r="K152" s="221">
        <v>783125617118</v>
      </c>
      <c r="L152" s="184">
        <v>8948815794</v>
      </c>
      <c r="M152" s="184"/>
      <c r="N152" s="184"/>
      <c r="O152" s="224"/>
    </row>
    <row r="153" spans="1:15" x14ac:dyDescent="0.25">
      <c r="A153" s="184">
        <f t="shared" si="2"/>
        <v>148</v>
      </c>
      <c r="B153" s="184" t="s">
        <v>1199</v>
      </c>
      <c r="C153" s="184" t="s">
        <v>1200</v>
      </c>
      <c r="D153" s="184">
        <v>63</v>
      </c>
      <c r="E153" s="184">
        <v>5</v>
      </c>
      <c r="F153" s="184" t="s">
        <v>776</v>
      </c>
      <c r="G153" s="184"/>
      <c r="H153" s="184"/>
      <c r="I153" s="184"/>
      <c r="J153" s="184"/>
      <c r="K153" s="221">
        <v>230549517814</v>
      </c>
      <c r="L153" s="184">
        <v>6391685537</v>
      </c>
      <c r="M153" s="184"/>
      <c r="N153" s="184"/>
      <c r="O153" s="224"/>
    </row>
    <row r="154" spans="1:15" x14ac:dyDescent="0.25">
      <c r="A154" s="184">
        <f t="shared" si="2"/>
        <v>149</v>
      </c>
      <c r="B154" s="184" t="s">
        <v>1199</v>
      </c>
      <c r="C154" s="184" t="s">
        <v>1201</v>
      </c>
      <c r="D154" s="184">
        <v>63</v>
      </c>
      <c r="E154" s="184">
        <v>8</v>
      </c>
      <c r="F154" s="184" t="s">
        <v>777</v>
      </c>
      <c r="G154" s="184"/>
      <c r="H154" s="184"/>
      <c r="I154" s="184"/>
      <c r="J154" s="184"/>
      <c r="K154" s="221">
        <v>974584357892</v>
      </c>
      <c r="L154" s="184">
        <v>9984038871</v>
      </c>
      <c r="M154" s="184"/>
      <c r="N154" s="184"/>
      <c r="O154" s="224"/>
    </row>
    <row r="155" spans="1:15" x14ac:dyDescent="0.25">
      <c r="A155" s="184">
        <f t="shared" si="2"/>
        <v>150</v>
      </c>
      <c r="B155" s="184" t="s">
        <v>1201</v>
      </c>
      <c r="C155" s="184" t="s">
        <v>1202</v>
      </c>
      <c r="D155" s="184">
        <v>63</v>
      </c>
      <c r="E155" s="184">
        <v>9</v>
      </c>
      <c r="F155" s="184" t="s">
        <v>778</v>
      </c>
      <c r="G155" s="184"/>
      <c r="H155" s="184"/>
      <c r="I155" s="184"/>
      <c r="J155" s="184"/>
      <c r="K155" s="221">
        <v>616019499292</v>
      </c>
      <c r="L155" s="184">
        <v>7081821132</v>
      </c>
      <c r="M155" s="184"/>
      <c r="N155" s="184"/>
      <c r="O155" s="224"/>
    </row>
    <row r="156" spans="1:15" x14ac:dyDescent="0.25">
      <c r="A156" s="184">
        <f t="shared" si="2"/>
        <v>151</v>
      </c>
      <c r="B156" s="184" t="s">
        <v>1202</v>
      </c>
      <c r="C156" s="184" t="s">
        <v>1200</v>
      </c>
      <c r="D156" s="184">
        <v>63</v>
      </c>
      <c r="E156" s="184">
        <v>5</v>
      </c>
      <c r="F156" s="184" t="s">
        <v>779</v>
      </c>
      <c r="G156" s="184"/>
      <c r="H156" s="184"/>
      <c r="I156" s="184"/>
      <c r="J156" s="184"/>
      <c r="K156" s="221">
        <v>465280175294</v>
      </c>
      <c r="L156" s="184">
        <v>8429733590</v>
      </c>
      <c r="M156" s="184"/>
      <c r="N156" s="184"/>
      <c r="O156" s="224"/>
    </row>
    <row r="157" spans="1:15" x14ac:dyDescent="0.25">
      <c r="A157" s="184">
        <f t="shared" si="2"/>
        <v>152</v>
      </c>
      <c r="B157" s="184" t="s">
        <v>1202</v>
      </c>
      <c r="C157" s="184" t="s">
        <v>1203</v>
      </c>
      <c r="D157" s="184">
        <v>63</v>
      </c>
      <c r="E157" s="184">
        <v>5</v>
      </c>
      <c r="F157" s="184" t="s">
        <v>780</v>
      </c>
      <c r="G157" s="184"/>
      <c r="H157" s="184"/>
      <c r="I157" s="184"/>
      <c r="J157" s="184"/>
      <c r="K157" s="221">
        <v>202708546017</v>
      </c>
      <c r="L157" s="184">
        <v>7897327180</v>
      </c>
      <c r="M157" s="184"/>
      <c r="N157" s="184"/>
      <c r="O157" s="224"/>
    </row>
    <row r="158" spans="1:15" x14ac:dyDescent="0.25">
      <c r="A158" s="184">
        <f t="shared" si="2"/>
        <v>153</v>
      </c>
      <c r="B158" s="184" t="s">
        <v>1201</v>
      </c>
      <c r="C158" s="184" t="s">
        <v>1204</v>
      </c>
      <c r="D158" s="184">
        <v>63</v>
      </c>
      <c r="E158" s="184">
        <v>5</v>
      </c>
      <c r="F158" s="184" t="s">
        <v>781</v>
      </c>
      <c r="G158" s="184"/>
      <c r="H158" s="184"/>
      <c r="I158" s="184"/>
      <c r="J158" s="184"/>
      <c r="K158" s="221">
        <v>627434151044</v>
      </c>
      <c r="L158" s="184">
        <v>9876543210</v>
      </c>
      <c r="M158" s="184"/>
      <c r="N158" s="184"/>
      <c r="O158" s="224"/>
    </row>
    <row r="159" spans="1:15" x14ac:dyDescent="0.25">
      <c r="A159" s="184">
        <f t="shared" si="2"/>
        <v>154</v>
      </c>
      <c r="B159" s="184" t="s">
        <v>1204</v>
      </c>
      <c r="C159" s="184" t="s">
        <v>1205</v>
      </c>
      <c r="D159" s="184">
        <v>63</v>
      </c>
      <c r="E159" s="184">
        <v>6</v>
      </c>
      <c r="F159" s="184" t="s">
        <v>782</v>
      </c>
      <c r="G159" s="184"/>
      <c r="H159" s="184"/>
      <c r="I159" s="184"/>
      <c r="J159" s="184"/>
      <c r="K159" s="221">
        <v>206950583604</v>
      </c>
      <c r="L159" s="184">
        <v>9429470970</v>
      </c>
      <c r="M159" s="184"/>
      <c r="N159" s="184"/>
      <c r="O159" s="224"/>
    </row>
    <row r="160" spans="1:15" x14ac:dyDescent="0.25">
      <c r="A160" s="184">
        <f t="shared" si="2"/>
        <v>155</v>
      </c>
      <c r="B160" s="184" t="s">
        <v>1205</v>
      </c>
      <c r="C160" s="184" t="s">
        <v>1206</v>
      </c>
      <c r="D160" s="184">
        <v>63</v>
      </c>
      <c r="E160" s="184">
        <v>5</v>
      </c>
      <c r="F160" s="184" t="s">
        <v>783</v>
      </c>
      <c r="G160" s="184"/>
      <c r="H160" s="184"/>
      <c r="I160" s="184"/>
      <c r="J160" s="184"/>
      <c r="K160" s="221">
        <v>997700348175</v>
      </c>
      <c r="L160" s="184">
        <v>9793460113</v>
      </c>
      <c r="M160" s="184"/>
      <c r="N160" s="184"/>
      <c r="O160" s="224"/>
    </row>
    <row r="161" spans="1:15" x14ac:dyDescent="0.25">
      <c r="A161" s="184">
        <f t="shared" si="2"/>
        <v>156</v>
      </c>
      <c r="B161" s="184" t="s">
        <v>1206</v>
      </c>
      <c r="C161" s="184" t="s">
        <v>1207</v>
      </c>
      <c r="D161" s="184">
        <v>63</v>
      </c>
      <c r="E161" s="184">
        <v>6</v>
      </c>
      <c r="F161" s="184" t="s">
        <v>784</v>
      </c>
      <c r="G161" s="184"/>
      <c r="H161" s="184"/>
      <c r="I161" s="184"/>
      <c r="J161" s="184"/>
      <c r="K161" s="221">
        <v>985641353690</v>
      </c>
      <c r="L161" s="184">
        <v>9936327180</v>
      </c>
      <c r="M161" s="184"/>
      <c r="N161" s="184"/>
      <c r="O161" s="224"/>
    </row>
    <row r="162" spans="1:15" x14ac:dyDescent="0.25">
      <c r="A162" s="184">
        <f t="shared" si="2"/>
        <v>157</v>
      </c>
      <c r="B162" s="184" t="s">
        <v>1206</v>
      </c>
      <c r="C162" s="184" t="s">
        <v>1208</v>
      </c>
      <c r="D162" s="184">
        <v>63</v>
      </c>
      <c r="E162" s="184">
        <v>7</v>
      </c>
      <c r="F162" s="184" t="s">
        <v>785</v>
      </c>
      <c r="G162" s="184"/>
      <c r="H162" s="184"/>
      <c r="I162" s="184"/>
      <c r="J162" s="184"/>
      <c r="K162" s="221">
        <v>928494712416</v>
      </c>
      <c r="L162" s="184">
        <v>9918603006</v>
      </c>
      <c r="M162" s="184"/>
      <c r="N162" s="184"/>
      <c r="O162" s="224"/>
    </row>
    <row r="163" spans="1:15" x14ac:dyDescent="0.25">
      <c r="A163" s="184">
        <f t="shared" si="2"/>
        <v>158</v>
      </c>
      <c r="B163" s="184" t="s">
        <v>1209</v>
      </c>
      <c r="C163" s="184" t="s">
        <v>1210</v>
      </c>
      <c r="D163" s="184">
        <v>63</v>
      </c>
      <c r="E163" s="184">
        <v>5</v>
      </c>
      <c r="F163" s="184" t="s">
        <v>786</v>
      </c>
      <c r="G163" s="184"/>
      <c r="H163" s="184"/>
      <c r="I163" s="184"/>
      <c r="J163" s="184"/>
      <c r="K163" s="221">
        <v>760020359614</v>
      </c>
      <c r="L163" s="184">
        <v>9918603006</v>
      </c>
      <c r="M163" s="184"/>
      <c r="N163" s="184"/>
      <c r="O163" s="224"/>
    </row>
    <row r="164" spans="1:15" x14ac:dyDescent="0.25">
      <c r="A164" s="184">
        <f t="shared" si="2"/>
        <v>159</v>
      </c>
      <c r="B164" s="184" t="s">
        <v>1209</v>
      </c>
      <c r="C164" s="184" t="s">
        <v>1211</v>
      </c>
      <c r="D164" s="184">
        <v>63</v>
      </c>
      <c r="E164" s="184">
        <v>5</v>
      </c>
      <c r="F164" s="184" t="s">
        <v>787</v>
      </c>
      <c r="G164" s="184"/>
      <c r="H164" s="184"/>
      <c r="I164" s="184"/>
      <c r="J164" s="184"/>
      <c r="K164" s="221">
        <v>936325481667</v>
      </c>
      <c r="L164" s="184">
        <v>9721751929</v>
      </c>
      <c r="M164" s="184"/>
      <c r="N164" s="184"/>
      <c r="O164" s="224"/>
    </row>
    <row r="165" spans="1:15" x14ac:dyDescent="0.25">
      <c r="A165" s="184">
        <f t="shared" si="2"/>
        <v>160</v>
      </c>
      <c r="B165" s="184" t="s">
        <v>1211</v>
      </c>
      <c r="C165" s="184" t="s">
        <v>1212</v>
      </c>
      <c r="D165" s="184">
        <v>63</v>
      </c>
      <c r="E165" s="184">
        <v>5</v>
      </c>
      <c r="F165" s="184" t="s">
        <v>788</v>
      </c>
      <c r="G165" s="184"/>
      <c r="H165" s="184"/>
      <c r="I165" s="184"/>
      <c r="J165" s="184"/>
      <c r="K165" s="221">
        <v>365407256694</v>
      </c>
      <c r="L165" s="184">
        <v>9510353332</v>
      </c>
      <c r="M165" s="184"/>
      <c r="N165" s="184"/>
      <c r="O165" s="224"/>
    </row>
    <row r="166" spans="1:15" x14ac:dyDescent="0.25">
      <c r="A166" s="184">
        <f t="shared" si="2"/>
        <v>161</v>
      </c>
      <c r="B166" s="184" t="s">
        <v>1212</v>
      </c>
      <c r="C166" s="184" t="s">
        <v>1213</v>
      </c>
      <c r="D166" s="184">
        <v>63</v>
      </c>
      <c r="E166" s="184">
        <v>5</v>
      </c>
      <c r="F166" s="184" t="s">
        <v>789</v>
      </c>
      <c r="G166" s="184"/>
      <c r="H166" s="184"/>
      <c r="I166" s="184"/>
      <c r="J166" s="184"/>
      <c r="K166" s="221">
        <v>625880617506</v>
      </c>
      <c r="L166" s="184">
        <v>8840909808</v>
      </c>
      <c r="M166" s="184"/>
      <c r="N166" s="184"/>
      <c r="O166" s="224"/>
    </row>
    <row r="167" spans="1:15" x14ac:dyDescent="0.25">
      <c r="A167" s="184">
        <f t="shared" si="2"/>
        <v>162</v>
      </c>
      <c r="B167" s="184" t="s">
        <v>1213</v>
      </c>
      <c r="C167" s="184" t="s">
        <v>1214</v>
      </c>
      <c r="D167" s="184">
        <v>63</v>
      </c>
      <c r="E167" s="184">
        <v>8</v>
      </c>
      <c r="F167" s="184" t="s">
        <v>790</v>
      </c>
      <c r="G167" s="184"/>
      <c r="H167" s="184"/>
      <c r="I167" s="184"/>
      <c r="J167" s="184"/>
      <c r="K167" s="221">
        <v>907666763982</v>
      </c>
      <c r="L167" s="184">
        <v>9818233578</v>
      </c>
      <c r="M167" s="184"/>
      <c r="N167" s="184"/>
      <c r="O167" s="224"/>
    </row>
    <row r="168" spans="1:15" x14ac:dyDescent="0.25">
      <c r="A168" s="184">
        <f t="shared" si="2"/>
        <v>163</v>
      </c>
      <c r="B168" s="184" t="s">
        <v>1213</v>
      </c>
      <c r="C168" s="184" t="s">
        <v>1214</v>
      </c>
      <c r="D168" s="184">
        <v>63</v>
      </c>
      <c r="E168" s="184">
        <v>8</v>
      </c>
      <c r="F168" s="184" t="s">
        <v>791</v>
      </c>
      <c r="G168" s="184"/>
      <c r="H168" s="184"/>
      <c r="I168" s="184"/>
      <c r="J168" s="184"/>
      <c r="K168" s="221">
        <v>503868842821</v>
      </c>
      <c r="L168" s="184">
        <v>7290892148</v>
      </c>
      <c r="M168" s="184"/>
      <c r="N168" s="184"/>
      <c r="O168" s="224"/>
    </row>
    <row r="169" spans="1:15" x14ac:dyDescent="0.25">
      <c r="A169" s="184">
        <f t="shared" si="2"/>
        <v>164</v>
      </c>
      <c r="B169" s="184" t="s">
        <v>1213</v>
      </c>
      <c r="C169" s="184" t="s">
        <v>1215</v>
      </c>
      <c r="D169" s="184">
        <v>63</v>
      </c>
      <c r="E169" s="184">
        <v>5</v>
      </c>
      <c r="F169" s="184" t="s">
        <v>792</v>
      </c>
      <c r="G169" s="184"/>
      <c r="H169" s="184"/>
      <c r="I169" s="184"/>
      <c r="J169" s="184"/>
      <c r="K169" s="221">
        <v>465325401240</v>
      </c>
      <c r="L169" s="184">
        <v>9871467540</v>
      </c>
      <c r="M169" s="184"/>
      <c r="N169" s="184"/>
      <c r="O169" s="224"/>
    </row>
    <row r="170" spans="1:15" x14ac:dyDescent="0.25">
      <c r="A170" s="184">
        <f t="shared" si="2"/>
        <v>165</v>
      </c>
      <c r="B170" s="184" t="s">
        <v>1212</v>
      </c>
      <c r="C170" s="184" t="s">
        <v>1216</v>
      </c>
      <c r="D170" s="184">
        <v>63</v>
      </c>
      <c r="E170" s="184">
        <v>5</v>
      </c>
      <c r="F170" s="184" t="s">
        <v>793</v>
      </c>
      <c r="G170" s="184"/>
      <c r="H170" s="184"/>
      <c r="I170" s="184"/>
      <c r="J170" s="184"/>
      <c r="K170" s="221">
        <v>960754843062</v>
      </c>
      <c r="L170" s="184">
        <v>9621060090</v>
      </c>
      <c r="M170" s="184"/>
      <c r="N170" s="184"/>
      <c r="O170" s="224"/>
    </row>
    <row r="171" spans="1:15" x14ac:dyDescent="0.25">
      <c r="A171" s="184">
        <f t="shared" si="2"/>
        <v>166</v>
      </c>
      <c r="B171" s="184" t="s">
        <v>1211</v>
      </c>
      <c r="C171" s="184" t="s">
        <v>1217</v>
      </c>
      <c r="D171" s="184">
        <v>63</v>
      </c>
      <c r="E171" s="184">
        <v>5</v>
      </c>
      <c r="F171" s="184" t="s">
        <v>794</v>
      </c>
      <c r="G171" s="184"/>
      <c r="H171" s="184"/>
      <c r="I171" s="184"/>
      <c r="J171" s="184"/>
      <c r="K171" s="221">
        <v>789603181540</v>
      </c>
      <c r="L171" s="184">
        <v>9999734916</v>
      </c>
      <c r="M171" s="184"/>
      <c r="N171" s="184"/>
      <c r="O171" s="224"/>
    </row>
    <row r="172" spans="1:15" x14ac:dyDescent="0.25">
      <c r="A172" s="184">
        <f t="shared" si="2"/>
        <v>167</v>
      </c>
      <c r="B172" s="184" t="s">
        <v>1217</v>
      </c>
      <c r="C172" s="184" t="s">
        <v>1218</v>
      </c>
      <c r="D172" s="184">
        <v>63</v>
      </c>
      <c r="E172" s="184">
        <v>5</v>
      </c>
      <c r="F172" s="184" t="s">
        <v>795</v>
      </c>
      <c r="G172" s="184"/>
      <c r="H172" s="184"/>
      <c r="I172" s="184"/>
      <c r="J172" s="184"/>
      <c r="K172" s="221">
        <v>242277330609</v>
      </c>
      <c r="L172" s="184">
        <v>7800048463</v>
      </c>
      <c r="M172" s="184"/>
      <c r="N172" s="184"/>
      <c r="O172" s="224"/>
    </row>
    <row r="173" spans="1:15" x14ac:dyDescent="0.25">
      <c r="A173" s="184">
        <f t="shared" si="2"/>
        <v>168</v>
      </c>
      <c r="B173" s="184" t="s">
        <v>1219</v>
      </c>
      <c r="C173" s="184" t="s">
        <v>1220</v>
      </c>
      <c r="D173" s="184">
        <v>63</v>
      </c>
      <c r="E173" s="184">
        <v>5</v>
      </c>
      <c r="F173" s="184" t="s">
        <v>669</v>
      </c>
      <c r="G173" s="184"/>
      <c r="H173" s="184"/>
      <c r="I173" s="184"/>
      <c r="J173" s="184"/>
      <c r="K173" s="221">
        <v>353061536220</v>
      </c>
      <c r="L173" s="184">
        <v>7068881098</v>
      </c>
      <c r="M173" s="184"/>
      <c r="N173" s="184"/>
      <c r="O173" s="224"/>
    </row>
    <row r="174" spans="1:15" x14ac:dyDescent="0.25">
      <c r="A174" s="184">
        <f t="shared" si="2"/>
        <v>169</v>
      </c>
      <c r="B174" s="184" t="s">
        <v>1220</v>
      </c>
      <c r="C174" s="184" t="s">
        <v>1219</v>
      </c>
      <c r="D174" s="184">
        <v>63</v>
      </c>
      <c r="E174" s="184">
        <v>5</v>
      </c>
      <c r="F174" s="184" t="s">
        <v>796</v>
      </c>
      <c r="G174" s="184"/>
      <c r="H174" s="184"/>
      <c r="I174" s="184"/>
      <c r="J174" s="184"/>
      <c r="K174" s="221">
        <v>922351947081</v>
      </c>
      <c r="L174" s="184">
        <v>7706928408</v>
      </c>
      <c r="M174" s="184"/>
      <c r="N174" s="184"/>
      <c r="O174" s="224"/>
    </row>
    <row r="175" spans="1:15" x14ac:dyDescent="0.25">
      <c r="A175" s="184">
        <f t="shared" si="2"/>
        <v>170</v>
      </c>
      <c r="B175" s="184" t="s">
        <v>1221</v>
      </c>
      <c r="C175" s="184" t="s">
        <v>1222</v>
      </c>
      <c r="D175" s="184">
        <v>63</v>
      </c>
      <c r="E175" s="184">
        <v>5</v>
      </c>
      <c r="F175" s="184" t="s">
        <v>784</v>
      </c>
      <c r="G175" s="184"/>
      <c r="H175" s="184"/>
      <c r="I175" s="184"/>
      <c r="J175" s="184"/>
      <c r="K175" s="221">
        <v>985641353690</v>
      </c>
      <c r="L175" s="184">
        <v>9867755198</v>
      </c>
      <c r="M175" s="184"/>
      <c r="N175" s="184"/>
      <c r="O175" s="224"/>
    </row>
    <row r="176" spans="1:15" x14ac:dyDescent="0.25">
      <c r="A176" s="184">
        <f t="shared" si="2"/>
        <v>171</v>
      </c>
      <c r="B176" s="184" t="s">
        <v>1223</v>
      </c>
      <c r="C176" s="184" t="s">
        <v>1224</v>
      </c>
      <c r="D176" s="184">
        <v>63</v>
      </c>
      <c r="E176" s="184">
        <v>5</v>
      </c>
      <c r="F176" s="184" t="s">
        <v>797</v>
      </c>
      <c r="G176" s="184"/>
      <c r="H176" s="184"/>
      <c r="I176" s="184"/>
      <c r="J176" s="184"/>
      <c r="K176" s="221">
        <v>440469936148</v>
      </c>
      <c r="L176" s="184">
        <v>8052206038</v>
      </c>
      <c r="M176" s="184"/>
      <c r="N176" s="184"/>
      <c r="O176" s="224"/>
    </row>
    <row r="177" spans="1:15" x14ac:dyDescent="0.25">
      <c r="A177" s="184">
        <f t="shared" si="2"/>
        <v>172</v>
      </c>
      <c r="B177" s="184" t="s">
        <v>1224</v>
      </c>
      <c r="C177" s="184" t="s">
        <v>1225</v>
      </c>
      <c r="D177" s="184">
        <v>63</v>
      </c>
      <c r="E177" s="184">
        <v>6</v>
      </c>
      <c r="F177" s="184" t="s">
        <v>798</v>
      </c>
      <c r="G177" s="184"/>
      <c r="H177" s="184"/>
      <c r="I177" s="184"/>
      <c r="J177" s="184"/>
      <c r="K177" s="221">
        <v>461044293067</v>
      </c>
      <c r="L177" s="184">
        <v>9919105763</v>
      </c>
      <c r="M177" s="184"/>
      <c r="N177" s="184"/>
      <c r="O177" s="224"/>
    </row>
    <row r="178" spans="1:15" x14ac:dyDescent="0.25">
      <c r="A178" s="184">
        <f t="shared" si="2"/>
        <v>173</v>
      </c>
      <c r="B178" s="184" t="s">
        <v>1224</v>
      </c>
      <c r="C178" s="184" t="s">
        <v>1226</v>
      </c>
      <c r="D178" s="184">
        <v>63</v>
      </c>
      <c r="E178" s="184">
        <v>5</v>
      </c>
      <c r="F178" s="184" t="s">
        <v>799</v>
      </c>
      <c r="G178" s="184"/>
      <c r="H178" s="184"/>
      <c r="I178" s="184"/>
      <c r="J178" s="184"/>
      <c r="K178" s="221">
        <v>464186820056</v>
      </c>
      <c r="L178" s="184">
        <v>8054870737</v>
      </c>
      <c r="M178" s="184"/>
      <c r="N178" s="184"/>
      <c r="O178" s="224"/>
    </row>
    <row r="179" spans="1:15" x14ac:dyDescent="0.25">
      <c r="A179" s="184">
        <f t="shared" si="2"/>
        <v>174</v>
      </c>
      <c r="B179" s="184" t="s">
        <v>1223</v>
      </c>
      <c r="C179" s="184" t="s">
        <v>1227</v>
      </c>
      <c r="D179" s="184">
        <v>63</v>
      </c>
      <c r="E179" s="184">
        <v>5</v>
      </c>
      <c r="F179" s="184" t="s">
        <v>590</v>
      </c>
      <c r="G179" s="184"/>
      <c r="H179" s="184"/>
      <c r="I179" s="184"/>
      <c r="J179" s="184"/>
      <c r="K179" s="221">
        <v>983131354125</v>
      </c>
      <c r="L179" s="184">
        <v>8318098835</v>
      </c>
      <c r="M179" s="184"/>
      <c r="N179" s="184"/>
      <c r="O179" s="224"/>
    </row>
    <row r="180" spans="1:15" x14ac:dyDescent="0.25">
      <c r="A180" s="184">
        <f t="shared" si="2"/>
        <v>175</v>
      </c>
      <c r="B180" s="184" t="s">
        <v>1228</v>
      </c>
      <c r="C180" s="184" t="s">
        <v>1227</v>
      </c>
      <c r="D180" s="184">
        <v>63</v>
      </c>
      <c r="E180" s="184">
        <v>4</v>
      </c>
      <c r="F180" s="184" t="s">
        <v>800</v>
      </c>
      <c r="G180" s="184"/>
      <c r="H180" s="184"/>
      <c r="I180" s="184"/>
      <c r="J180" s="184"/>
      <c r="K180" s="221">
        <v>615202194198</v>
      </c>
      <c r="L180" s="184">
        <v>9935071632</v>
      </c>
      <c r="M180" s="184"/>
      <c r="N180" s="184"/>
      <c r="O180" s="224"/>
    </row>
    <row r="181" spans="1:15" x14ac:dyDescent="0.25">
      <c r="A181" s="184">
        <f t="shared" si="2"/>
        <v>176</v>
      </c>
      <c r="B181" s="184" t="s">
        <v>1229</v>
      </c>
      <c r="C181" s="184" t="s">
        <v>1230</v>
      </c>
      <c r="D181" s="184">
        <v>63</v>
      </c>
      <c r="E181" s="184">
        <v>5</v>
      </c>
      <c r="F181" s="184" t="s">
        <v>801</v>
      </c>
      <c r="G181" s="184"/>
      <c r="H181" s="184"/>
      <c r="I181" s="184"/>
      <c r="J181" s="184"/>
      <c r="K181" s="221">
        <v>992787012011</v>
      </c>
      <c r="L181" s="184">
        <v>9936704314</v>
      </c>
      <c r="M181" s="184"/>
      <c r="N181" s="184"/>
      <c r="O181" s="224"/>
    </row>
    <row r="182" spans="1:15" x14ac:dyDescent="0.25">
      <c r="A182" s="184">
        <f t="shared" si="2"/>
        <v>177</v>
      </c>
      <c r="B182" s="184" t="s">
        <v>1231</v>
      </c>
      <c r="C182" s="184" t="s">
        <v>1232</v>
      </c>
      <c r="D182" s="184">
        <v>63</v>
      </c>
      <c r="E182" s="184">
        <v>5</v>
      </c>
      <c r="F182" s="184" t="s">
        <v>802</v>
      </c>
      <c r="G182" s="184"/>
      <c r="H182" s="184"/>
      <c r="I182" s="184"/>
      <c r="J182" s="184"/>
      <c r="K182" s="221">
        <v>764396192861</v>
      </c>
      <c r="L182" s="184"/>
      <c r="M182" s="184"/>
      <c r="N182" s="184"/>
      <c r="O182" s="224"/>
    </row>
    <row r="183" spans="1:15" x14ac:dyDescent="0.25">
      <c r="A183" s="184">
        <f t="shared" si="2"/>
        <v>178</v>
      </c>
      <c r="B183" s="184" t="s">
        <v>1232</v>
      </c>
      <c r="C183" s="184" t="s">
        <v>1233</v>
      </c>
      <c r="D183" s="184">
        <v>63</v>
      </c>
      <c r="E183" s="184">
        <v>4</v>
      </c>
      <c r="F183" s="184" t="s">
        <v>803</v>
      </c>
      <c r="G183" s="184"/>
      <c r="H183" s="184"/>
      <c r="I183" s="184"/>
      <c r="J183" s="184"/>
      <c r="K183" s="221">
        <v>422873784919</v>
      </c>
      <c r="L183" s="184">
        <v>8600775660</v>
      </c>
      <c r="M183" s="184"/>
      <c r="N183" s="184"/>
      <c r="O183" s="224"/>
    </row>
    <row r="184" spans="1:15" x14ac:dyDescent="0.25">
      <c r="A184" s="184">
        <f t="shared" si="2"/>
        <v>179</v>
      </c>
      <c r="B184" s="184" t="s">
        <v>1232</v>
      </c>
      <c r="C184" s="184" t="s">
        <v>1234</v>
      </c>
      <c r="D184" s="184">
        <v>63</v>
      </c>
      <c r="E184" s="184">
        <v>5</v>
      </c>
      <c r="F184" s="184" t="s">
        <v>804</v>
      </c>
      <c r="G184" s="184"/>
      <c r="H184" s="184"/>
      <c r="I184" s="184"/>
      <c r="J184" s="184"/>
      <c r="K184" s="221">
        <v>856870011706</v>
      </c>
      <c r="L184" s="184">
        <v>9793896180</v>
      </c>
      <c r="M184" s="184"/>
      <c r="N184" s="184"/>
      <c r="O184" s="224"/>
    </row>
    <row r="185" spans="1:15" x14ac:dyDescent="0.25">
      <c r="A185" s="184">
        <f t="shared" si="2"/>
        <v>180</v>
      </c>
      <c r="B185" s="184" t="s">
        <v>1232</v>
      </c>
      <c r="C185" s="184" t="s">
        <v>1233</v>
      </c>
      <c r="D185" s="184">
        <v>63</v>
      </c>
      <c r="E185" s="184">
        <v>5</v>
      </c>
      <c r="F185" s="184" t="s">
        <v>805</v>
      </c>
      <c r="G185" s="184"/>
      <c r="H185" s="184"/>
      <c r="I185" s="184"/>
      <c r="J185" s="184"/>
      <c r="K185" s="221">
        <v>540027559782</v>
      </c>
      <c r="L185" s="184">
        <v>7081870751</v>
      </c>
      <c r="M185" s="184"/>
      <c r="N185" s="184"/>
      <c r="O185" s="224"/>
    </row>
    <row r="186" spans="1:15" x14ac:dyDescent="0.25">
      <c r="A186" s="184">
        <f t="shared" si="2"/>
        <v>181</v>
      </c>
      <c r="B186" s="184" t="s">
        <v>1235</v>
      </c>
      <c r="C186" s="184" t="s">
        <v>1236</v>
      </c>
      <c r="D186" s="184">
        <v>63</v>
      </c>
      <c r="E186" s="184">
        <v>6</v>
      </c>
      <c r="F186" s="184" t="s">
        <v>806</v>
      </c>
      <c r="G186" s="184"/>
      <c r="H186" s="184"/>
      <c r="I186" s="184"/>
      <c r="J186" s="184"/>
      <c r="K186" s="221">
        <v>778477167478</v>
      </c>
      <c r="L186" s="184">
        <v>7276912263</v>
      </c>
      <c r="M186" s="184"/>
      <c r="N186" s="184"/>
      <c r="O186" s="224"/>
    </row>
    <row r="187" spans="1:15" x14ac:dyDescent="0.25">
      <c r="A187" s="184">
        <f t="shared" si="2"/>
        <v>182</v>
      </c>
      <c r="B187" s="184" t="s">
        <v>1235</v>
      </c>
      <c r="C187" s="184" t="s">
        <v>1236</v>
      </c>
      <c r="D187" s="184">
        <v>63</v>
      </c>
      <c r="E187" s="184">
        <v>5</v>
      </c>
      <c r="F187" s="184" t="s">
        <v>807</v>
      </c>
      <c r="G187" s="184"/>
      <c r="H187" s="184"/>
      <c r="I187" s="184"/>
      <c r="J187" s="184"/>
      <c r="K187" s="221">
        <v>893583858656</v>
      </c>
      <c r="L187" s="184">
        <v>6391128696</v>
      </c>
      <c r="M187" s="184"/>
      <c r="N187" s="184"/>
      <c r="O187" s="224"/>
    </row>
    <row r="188" spans="1:15" x14ac:dyDescent="0.25">
      <c r="A188" s="184">
        <f t="shared" si="2"/>
        <v>183</v>
      </c>
      <c r="B188" s="184" t="s">
        <v>1237</v>
      </c>
      <c r="C188" s="184" t="s">
        <v>1238</v>
      </c>
      <c r="D188" s="184">
        <v>63</v>
      </c>
      <c r="E188" s="184">
        <v>5</v>
      </c>
      <c r="F188" s="184" t="s">
        <v>808</v>
      </c>
      <c r="G188" s="184"/>
      <c r="H188" s="184"/>
      <c r="I188" s="184"/>
      <c r="J188" s="184"/>
      <c r="K188" s="221">
        <v>805662861904</v>
      </c>
      <c r="L188" s="184">
        <v>9838109575</v>
      </c>
      <c r="M188" s="184"/>
      <c r="N188" s="184"/>
      <c r="O188" s="224"/>
    </row>
    <row r="189" spans="1:15" x14ac:dyDescent="0.25">
      <c r="A189" s="184">
        <f t="shared" si="2"/>
        <v>184</v>
      </c>
      <c r="B189" s="184" t="s">
        <v>1237</v>
      </c>
      <c r="C189" s="184" t="s">
        <v>1238</v>
      </c>
      <c r="D189" s="184">
        <v>63</v>
      </c>
      <c r="E189" s="184">
        <v>5</v>
      </c>
      <c r="F189" s="184" t="s">
        <v>809</v>
      </c>
      <c r="G189" s="184"/>
      <c r="H189" s="184"/>
      <c r="I189" s="184"/>
      <c r="J189" s="184"/>
      <c r="K189" s="221">
        <v>232925368066</v>
      </c>
      <c r="L189" s="184">
        <v>9953066338</v>
      </c>
      <c r="M189" s="184"/>
      <c r="N189" s="184"/>
      <c r="O189" s="224"/>
    </row>
    <row r="190" spans="1:15" x14ac:dyDescent="0.25">
      <c r="A190" s="184">
        <f t="shared" si="2"/>
        <v>185</v>
      </c>
      <c r="B190" s="184" t="s">
        <v>1239</v>
      </c>
      <c r="C190" s="184" t="s">
        <v>1240</v>
      </c>
      <c r="D190" s="184">
        <v>63</v>
      </c>
      <c r="E190" s="184">
        <v>6</v>
      </c>
      <c r="F190" s="184" t="s">
        <v>810</v>
      </c>
      <c r="G190" s="184"/>
      <c r="H190" s="184"/>
      <c r="I190" s="184"/>
      <c r="J190" s="184"/>
      <c r="K190" s="221">
        <v>524738589461</v>
      </c>
      <c r="L190" s="184">
        <v>9918782345</v>
      </c>
      <c r="M190" s="184"/>
      <c r="N190" s="184"/>
      <c r="O190" s="224"/>
    </row>
    <row r="191" spans="1:15" x14ac:dyDescent="0.25">
      <c r="A191" s="184">
        <f t="shared" si="2"/>
        <v>186</v>
      </c>
      <c r="B191" s="184" t="s">
        <v>1241</v>
      </c>
      <c r="C191" s="184" t="s">
        <v>1242</v>
      </c>
      <c r="D191" s="184">
        <v>63</v>
      </c>
      <c r="E191" s="184">
        <v>4</v>
      </c>
      <c r="F191" s="184" t="s">
        <v>811</v>
      </c>
      <c r="G191" s="184"/>
      <c r="H191" s="184"/>
      <c r="I191" s="184"/>
      <c r="J191" s="184"/>
      <c r="K191" s="221">
        <v>260042089954</v>
      </c>
      <c r="L191" s="184">
        <v>9913646638</v>
      </c>
      <c r="M191" s="184"/>
      <c r="N191" s="184"/>
      <c r="O191" s="224"/>
    </row>
    <row r="192" spans="1:15" x14ac:dyDescent="0.25">
      <c r="A192" s="184">
        <f t="shared" si="2"/>
        <v>187</v>
      </c>
      <c r="B192" s="184" t="s">
        <v>1243</v>
      </c>
      <c r="C192" s="184" t="s">
        <v>1244</v>
      </c>
      <c r="D192" s="184">
        <v>63</v>
      </c>
      <c r="E192" s="184">
        <v>5</v>
      </c>
      <c r="F192" s="184" t="s">
        <v>812</v>
      </c>
      <c r="G192" s="184"/>
      <c r="H192" s="184"/>
      <c r="I192" s="184"/>
      <c r="J192" s="184"/>
      <c r="K192" s="221">
        <v>497281090588</v>
      </c>
      <c r="L192" s="184">
        <v>7800269363</v>
      </c>
      <c r="M192" s="184"/>
      <c r="N192" s="184"/>
      <c r="O192" s="224"/>
    </row>
    <row r="193" spans="1:15" x14ac:dyDescent="0.25">
      <c r="A193" s="184">
        <f t="shared" si="2"/>
        <v>188</v>
      </c>
      <c r="B193" s="184" t="s">
        <v>1245</v>
      </c>
      <c r="C193" s="184" t="s">
        <v>1246</v>
      </c>
      <c r="D193" s="184">
        <v>63</v>
      </c>
      <c r="E193" s="184">
        <v>5</v>
      </c>
      <c r="F193" s="184" t="s">
        <v>813</v>
      </c>
      <c r="G193" s="184"/>
      <c r="H193" s="184"/>
      <c r="I193" s="184"/>
      <c r="J193" s="184"/>
      <c r="K193" s="221">
        <v>961348771845</v>
      </c>
      <c r="L193" s="184">
        <v>9517023416</v>
      </c>
      <c r="M193" s="184"/>
      <c r="N193" s="184"/>
      <c r="O193" s="224"/>
    </row>
    <row r="194" spans="1:15" x14ac:dyDescent="0.25">
      <c r="A194" s="184">
        <f t="shared" si="2"/>
        <v>189</v>
      </c>
      <c r="B194" s="184" t="s">
        <v>1247</v>
      </c>
      <c r="C194" s="184" t="s">
        <v>1248</v>
      </c>
      <c r="D194" s="184">
        <v>63</v>
      </c>
      <c r="E194" s="184">
        <v>4</v>
      </c>
      <c r="F194" s="184" t="s">
        <v>814</v>
      </c>
      <c r="G194" s="184"/>
      <c r="H194" s="184"/>
      <c r="I194" s="184"/>
      <c r="J194" s="184"/>
      <c r="K194" s="221">
        <v>499603560003</v>
      </c>
      <c r="L194" s="184">
        <v>8858133707</v>
      </c>
      <c r="M194" s="184"/>
      <c r="N194" s="184"/>
      <c r="O194" s="224"/>
    </row>
    <row r="195" spans="1:15" x14ac:dyDescent="0.25">
      <c r="A195" s="184">
        <f t="shared" si="2"/>
        <v>190</v>
      </c>
      <c r="B195" s="184" t="s">
        <v>1249</v>
      </c>
      <c r="C195" s="184" t="s">
        <v>1250</v>
      </c>
      <c r="D195" s="184">
        <v>63</v>
      </c>
      <c r="E195" s="184">
        <v>5</v>
      </c>
      <c r="F195" s="184" t="s">
        <v>815</v>
      </c>
      <c r="G195" s="184"/>
      <c r="H195" s="184"/>
      <c r="I195" s="184"/>
      <c r="J195" s="184"/>
      <c r="K195" s="221">
        <v>683168187438</v>
      </c>
      <c r="L195" s="184"/>
      <c r="M195" s="184"/>
      <c r="N195" s="184"/>
      <c r="O195" s="224"/>
    </row>
    <row r="196" spans="1:15" x14ac:dyDescent="0.25">
      <c r="A196" s="184">
        <f t="shared" si="2"/>
        <v>191</v>
      </c>
      <c r="B196" s="184" t="s">
        <v>1251</v>
      </c>
      <c r="C196" s="184" t="s">
        <v>1162</v>
      </c>
      <c r="D196" s="184">
        <v>63</v>
      </c>
      <c r="E196" s="184">
        <v>5</v>
      </c>
      <c r="F196" s="184" t="s">
        <v>809</v>
      </c>
      <c r="G196" s="184"/>
      <c r="H196" s="184"/>
      <c r="I196" s="184"/>
      <c r="J196" s="184"/>
      <c r="K196" s="221">
        <v>709312867529</v>
      </c>
      <c r="L196" s="184">
        <v>8052598220</v>
      </c>
      <c r="M196" s="184"/>
      <c r="N196" s="184"/>
      <c r="O196" s="224"/>
    </row>
    <row r="197" spans="1:15" x14ac:dyDescent="0.25">
      <c r="A197" s="184">
        <f t="shared" si="2"/>
        <v>192</v>
      </c>
      <c r="B197" s="184" t="s">
        <v>1162</v>
      </c>
      <c r="C197" s="184" t="s">
        <v>1252</v>
      </c>
      <c r="D197" s="184">
        <v>63</v>
      </c>
      <c r="E197" s="184">
        <v>5</v>
      </c>
      <c r="F197" s="184" t="s">
        <v>584</v>
      </c>
      <c r="G197" s="184"/>
      <c r="H197" s="184"/>
      <c r="I197" s="184"/>
      <c r="J197" s="184"/>
      <c r="K197" s="221">
        <v>283693196160</v>
      </c>
      <c r="L197" s="184">
        <v>9450634925</v>
      </c>
      <c r="M197" s="184"/>
      <c r="N197" s="184"/>
      <c r="O197" s="224"/>
    </row>
    <row r="198" spans="1:15" x14ac:dyDescent="0.25">
      <c r="A198" s="184">
        <f t="shared" si="2"/>
        <v>193</v>
      </c>
      <c r="B198" s="184" t="s">
        <v>1162</v>
      </c>
      <c r="C198" s="184" t="s">
        <v>1252</v>
      </c>
      <c r="D198" s="184">
        <v>63</v>
      </c>
      <c r="E198" s="184">
        <v>5</v>
      </c>
      <c r="F198" s="184" t="s">
        <v>816</v>
      </c>
      <c r="G198" s="184"/>
      <c r="H198" s="184"/>
      <c r="I198" s="184"/>
      <c r="J198" s="184"/>
      <c r="K198" s="221">
        <v>994353680556</v>
      </c>
      <c r="L198" s="184">
        <v>7570039811</v>
      </c>
      <c r="M198" s="184"/>
      <c r="N198" s="184"/>
      <c r="O198" s="224"/>
    </row>
    <row r="199" spans="1:15" x14ac:dyDescent="0.25">
      <c r="A199" s="184">
        <f t="shared" si="2"/>
        <v>194</v>
      </c>
      <c r="B199" s="184" t="s">
        <v>1252</v>
      </c>
      <c r="C199" s="184" t="s">
        <v>1161</v>
      </c>
      <c r="D199" s="184">
        <v>63</v>
      </c>
      <c r="E199" s="184">
        <v>5</v>
      </c>
      <c r="F199" s="184" t="s">
        <v>817</v>
      </c>
      <c r="G199" s="184"/>
      <c r="H199" s="184"/>
      <c r="I199" s="184"/>
      <c r="J199" s="184"/>
      <c r="K199" s="221">
        <v>676630014182</v>
      </c>
      <c r="L199" s="184">
        <v>9157381494</v>
      </c>
      <c r="M199" s="184"/>
      <c r="N199" s="184"/>
      <c r="O199" s="224"/>
    </row>
    <row r="200" spans="1:15" x14ac:dyDescent="0.25">
      <c r="A200" s="184">
        <f t="shared" ref="A200:A263" si="3">1+A199</f>
        <v>195</v>
      </c>
      <c r="B200" s="184" t="s">
        <v>1252</v>
      </c>
      <c r="C200" s="184" t="s">
        <v>1253</v>
      </c>
      <c r="D200" s="184">
        <v>63</v>
      </c>
      <c r="E200" s="184">
        <v>4</v>
      </c>
      <c r="F200" s="184" t="s">
        <v>798</v>
      </c>
      <c r="G200" s="184"/>
      <c r="H200" s="184"/>
      <c r="I200" s="184"/>
      <c r="J200" s="184"/>
      <c r="K200" s="221">
        <v>793169817683</v>
      </c>
      <c r="L200" s="184">
        <v>7068714624</v>
      </c>
      <c r="M200" s="184"/>
      <c r="N200" s="184"/>
      <c r="O200" s="224"/>
    </row>
    <row r="201" spans="1:15" x14ac:dyDescent="0.25">
      <c r="A201" s="184">
        <f t="shared" si="3"/>
        <v>196</v>
      </c>
      <c r="B201" s="184" t="s">
        <v>1253</v>
      </c>
      <c r="C201" s="184" t="s">
        <v>1254</v>
      </c>
      <c r="D201" s="184">
        <v>63</v>
      </c>
      <c r="E201" s="184">
        <v>5</v>
      </c>
      <c r="F201" s="184" t="s">
        <v>656</v>
      </c>
      <c r="G201" s="184"/>
      <c r="H201" s="184"/>
      <c r="I201" s="184"/>
      <c r="J201" s="184"/>
      <c r="K201" s="221">
        <v>386201517527</v>
      </c>
      <c r="L201" s="184">
        <v>8329738594</v>
      </c>
      <c r="M201" s="184"/>
      <c r="N201" s="184"/>
      <c r="O201" s="224"/>
    </row>
    <row r="202" spans="1:15" x14ac:dyDescent="0.25">
      <c r="A202" s="184">
        <f t="shared" si="3"/>
        <v>197</v>
      </c>
      <c r="B202" s="184" t="s">
        <v>1253</v>
      </c>
      <c r="C202" s="184" t="s">
        <v>1255</v>
      </c>
      <c r="D202" s="184">
        <v>63</v>
      </c>
      <c r="E202" s="184">
        <v>5</v>
      </c>
      <c r="F202" s="184" t="s">
        <v>818</v>
      </c>
      <c r="G202" s="184"/>
      <c r="H202" s="184"/>
      <c r="I202" s="184"/>
      <c r="J202" s="184"/>
      <c r="K202" s="221">
        <v>694654309282</v>
      </c>
      <c r="L202" s="184">
        <v>7232972579</v>
      </c>
      <c r="M202" s="184"/>
      <c r="N202" s="184"/>
      <c r="O202" s="224"/>
    </row>
    <row r="203" spans="1:15" x14ac:dyDescent="0.25">
      <c r="A203" s="184">
        <f t="shared" si="3"/>
        <v>198</v>
      </c>
      <c r="B203" s="184" t="s">
        <v>1256</v>
      </c>
      <c r="C203" s="184" t="s">
        <v>1257</v>
      </c>
      <c r="D203" s="184">
        <v>63</v>
      </c>
      <c r="E203" s="184">
        <v>5</v>
      </c>
      <c r="F203" s="184" t="s">
        <v>819</v>
      </c>
      <c r="G203" s="184"/>
      <c r="H203" s="184"/>
      <c r="I203" s="184"/>
      <c r="J203" s="184"/>
      <c r="K203" s="221">
        <v>666633436241</v>
      </c>
      <c r="L203" s="184"/>
      <c r="M203" s="184"/>
      <c r="N203" s="184"/>
      <c r="O203" s="224"/>
    </row>
    <row r="204" spans="1:15" x14ac:dyDescent="0.25">
      <c r="A204" s="184">
        <f t="shared" si="3"/>
        <v>199</v>
      </c>
      <c r="B204" s="184" t="s">
        <v>1258</v>
      </c>
      <c r="C204" s="184" t="s">
        <v>1259</v>
      </c>
      <c r="D204" s="184">
        <v>63</v>
      </c>
      <c r="E204" s="184">
        <v>4</v>
      </c>
      <c r="F204" s="184" t="s">
        <v>820</v>
      </c>
      <c r="G204" s="184"/>
      <c r="H204" s="184"/>
      <c r="I204" s="184"/>
      <c r="J204" s="184"/>
      <c r="K204" s="221">
        <v>529567422439</v>
      </c>
      <c r="L204" s="184">
        <v>9935843572</v>
      </c>
      <c r="M204" s="184"/>
      <c r="N204" s="184"/>
      <c r="O204" s="224"/>
    </row>
    <row r="205" spans="1:15" x14ac:dyDescent="0.25">
      <c r="A205" s="184">
        <f t="shared" si="3"/>
        <v>200</v>
      </c>
      <c r="B205" s="184" t="s">
        <v>1258</v>
      </c>
      <c r="C205" s="184" t="s">
        <v>1260</v>
      </c>
      <c r="D205" s="184">
        <v>63</v>
      </c>
      <c r="E205" s="184">
        <v>5</v>
      </c>
      <c r="F205" s="184" t="s">
        <v>821</v>
      </c>
      <c r="G205" s="184"/>
      <c r="H205" s="184"/>
      <c r="I205" s="184"/>
      <c r="J205" s="184"/>
      <c r="K205" s="221">
        <v>794947873230</v>
      </c>
      <c r="L205" s="184">
        <v>9935263102</v>
      </c>
      <c r="M205" s="184"/>
      <c r="N205" s="184"/>
      <c r="O205" s="224"/>
    </row>
    <row r="206" spans="1:15" x14ac:dyDescent="0.25">
      <c r="A206" s="184">
        <f t="shared" si="3"/>
        <v>201</v>
      </c>
      <c r="B206" s="184" t="s">
        <v>1261</v>
      </c>
      <c r="C206" s="184" t="s">
        <v>1262</v>
      </c>
      <c r="D206" s="184">
        <v>63</v>
      </c>
      <c r="E206" s="184">
        <v>5</v>
      </c>
      <c r="F206" s="184" t="s">
        <v>822</v>
      </c>
      <c r="G206" s="184"/>
      <c r="H206" s="184"/>
      <c r="I206" s="184"/>
      <c r="J206" s="184"/>
      <c r="K206" s="221">
        <v>304591253953</v>
      </c>
      <c r="L206" s="184">
        <v>7753984313</v>
      </c>
      <c r="M206" s="184"/>
      <c r="N206" s="184"/>
      <c r="O206" s="224"/>
    </row>
    <row r="207" spans="1:15" x14ac:dyDescent="0.25">
      <c r="A207" s="184">
        <f t="shared" si="3"/>
        <v>202</v>
      </c>
      <c r="B207" s="184" t="s">
        <v>1263</v>
      </c>
      <c r="C207" s="184" t="s">
        <v>1264</v>
      </c>
      <c r="D207" s="184">
        <v>63</v>
      </c>
      <c r="E207" s="184">
        <v>5</v>
      </c>
      <c r="F207" s="184" t="s">
        <v>512</v>
      </c>
      <c r="G207" s="184"/>
      <c r="H207" s="184"/>
      <c r="I207" s="184"/>
      <c r="J207" s="184"/>
      <c r="K207" s="221">
        <v>477235928414</v>
      </c>
      <c r="L207" s="184">
        <v>9354464961</v>
      </c>
      <c r="M207" s="184"/>
      <c r="N207" s="184"/>
      <c r="O207" s="224"/>
    </row>
    <row r="208" spans="1:15" x14ac:dyDescent="0.25">
      <c r="A208" s="184">
        <f t="shared" si="3"/>
        <v>203</v>
      </c>
      <c r="B208" s="184" t="s">
        <v>1265</v>
      </c>
      <c r="C208" s="184" t="s">
        <v>1266</v>
      </c>
      <c r="D208" s="184">
        <v>63</v>
      </c>
      <c r="E208" s="184">
        <v>5</v>
      </c>
      <c r="F208" s="184" t="s">
        <v>804</v>
      </c>
      <c r="G208" s="184"/>
      <c r="H208" s="184"/>
      <c r="I208" s="184"/>
      <c r="J208" s="184"/>
      <c r="K208" s="221">
        <v>856870001706</v>
      </c>
      <c r="L208" s="184">
        <v>9797896180</v>
      </c>
      <c r="M208" s="184"/>
      <c r="N208" s="184"/>
      <c r="O208" s="224"/>
    </row>
    <row r="209" spans="1:15" x14ac:dyDescent="0.25">
      <c r="A209" s="184">
        <f t="shared" si="3"/>
        <v>204</v>
      </c>
      <c r="B209" s="184" t="s">
        <v>1267</v>
      </c>
      <c r="C209" s="184" t="s">
        <v>1268</v>
      </c>
      <c r="D209" s="184">
        <v>63</v>
      </c>
      <c r="E209" s="184">
        <v>5</v>
      </c>
      <c r="F209" s="184" t="s">
        <v>823</v>
      </c>
      <c r="G209" s="184"/>
      <c r="H209" s="184"/>
      <c r="I209" s="184"/>
      <c r="J209" s="184"/>
      <c r="K209" s="221">
        <v>523014367775</v>
      </c>
      <c r="L209" s="184"/>
      <c r="M209" s="184"/>
      <c r="N209" s="184"/>
      <c r="O209" s="224"/>
    </row>
    <row r="210" spans="1:15" x14ac:dyDescent="0.25">
      <c r="A210" s="184">
        <f t="shared" si="3"/>
        <v>205</v>
      </c>
      <c r="B210" s="184" t="s">
        <v>1269</v>
      </c>
      <c r="C210" s="184" t="s">
        <v>1270</v>
      </c>
      <c r="D210" s="184">
        <v>63</v>
      </c>
      <c r="E210" s="184">
        <v>5</v>
      </c>
      <c r="F210" s="184" t="s">
        <v>824</v>
      </c>
      <c r="G210" s="184"/>
      <c r="H210" s="184"/>
      <c r="I210" s="184"/>
      <c r="J210" s="184"/>
      <c r="K210" s="221">
        <v>601908336378</v>
      </c>
      <c r="L210" s="184"/>
      <c r="M210" s="184"/>
      <c r="N210" s="184"/>
      <c r="O210" s="224"/>
    </row>
    <row r="211" spans="1:15" x14ac:dyDescent="0.25">
      <c r="A211" s="184">
        <f t="shared" si="3"/>
        <v>206</v>
      </c>
      <c r="B211" s="184" t="s">
        <v>1271</v>
      </c>
      <c r="C211" s="184" t="s">
        <v>1272</v>
      </c>
      <c r="D211" s="184">
        <v>63</v>
      </c>
      <c r="E211" s="184">
        <v>6</v>
      </c>
      <c r="F211" s="184" t="s">
        <v>691</v>
      </c>
      <c r="G211" s="184"/>
      <c r="H211" s="184"/>
      <c r="I211" s="184"/>
      <c r="J211" s="184"/>
      <c r="K211" s="221">
        <v>283727943186</v>
      </c>
      <c r="L211" s="184">
        <v>9554727475</v>
      </c>
      <c r="M211" s="184"/>
      <c r="N211" s="184"/>
      <c r="O211" s="224"/>
    </row>
    <row r="212" spans="1:15" x14ac:dyDescent="0.25">
      <c r="A212" s="184">
        <f t="shared" si="3"/>
        <v>207</v>
      </c>
      <c r="B212" s="184" t="s">
        <v>1271</v>
      </c>
      <c r="C212" s="184" t="s">
        <v>1272</v>
      </c>
      <c r="D212" s="184">
        <v>63</v>
      </c>
      <c r="E212" s="184">
        <v>6</v>
      </c>
      <c r="F212" s="184" t="s">
        <v>825</v>
      </c>
      <c r="G212" s="184"/>
      <c r="H212" s="184"/>
      <c r="I212" s="184"/>
      <c r="J212" s="184"/>
      <c r="K212" s="221">
        <v>732032841586</v>
      </c>
      <c r="L212" s="184">
        <v>9936714330</v>
      </c>
      <c r="M212" s="184"/>
      <c r="N212" s="184"/>
      <c r="O212" s="224"/>
    </row>
    <row r="213" spans="1:15" x14ac:dyDescent="0.25">
      <c r="A213" s="184">
        <f t="shared" si="3"/>
        <v>208</v>
      </c>
      <c r="B213" s="184" t="s">
        <v>1272</v>
      </c>
      <c r="C213" s="184" t="s">
        <v>1273</v>
      </c>
      <c r="D213" s="184">
        <v>63</v>
      </c>
      <c r="E213" s="184">
        <v>5</v>
      </c>
      <c r="F213" s="184" t="s">
        <v>826</v>
      </c>
      <c r="G213" s="184"/>
      <c r="H213" s="184"/>
      <c r="I213" s="184"/>
      <c r="J213" s="184"/>
      <c r="K213" s="221">
        <v>821719985024</v>
      </c>
      <c r="L213" s="184">
        <v>9554159117</v>
      </c>
      <c r="M213" s="184"/>
      <c r="N213" s="184"/>
      <c r="O213" s="224"/>
    </row>
    <row r="214" spans="1:15" x14ac:dyDescent="0.25">
      <c r="A214" s="184">
        <f t="shared" si="3"/>
        <v>209</v>
      </c>
      <c r="B214" s="184" t="s">
        <v>1273</v>
      </c>
      <c r="C214" s="184" t="s">
        <v>1274</v>
      </c>
      <c r="D214" s="184">
        <v>63</v>
      </c>
      <c r="E214" s="184">
        <v>5</v>
      </c>
      <c r="F214" s="184" t="s">
        <v>827</v>
      </c>
      <c r="G214" s="184"/>
      <c r="H214" s="184"/>
      <c r="I214" s="184"/>
      <c r="J214" s="184"/>
      <c r="K214" s="221">
        <v>563630118237</v>
      </c>
      <c r="L214" s="184">
        <v>7800525067</v>
      </c>
      <c r="M214" s="184"/>
      <c r="N214" s="184"/>
      <c r="O214" s="224"/>
    </row>
    <row r="215" spans="1:15" x14ac:dyDescent="0.25">
      <c r="A215" s="184">
        <f t="shared" si="3"/>
        <v>210</v>
      </c>
      <c r="B215" s="184" t="s">
        <v>1273</v>
      </c>
      <c r="C215" s="184" t="s">
        <v>1274</v>
      </c>
      <c r="D215" s="184">
        <v>63</v>
      </c>
      <c r="E215" s="184">
        <v>5</v>
      </c>
      <c r="F215" s="184" t="s">
        <v>828</v>
      </c>
      <c r="G215" s="184"/>
      <c r="H215" s="184"/>
      <c r="I215" s="184"/>
      <c r="J215" s="184"/>
      <c r="K215" s="221">
        <v>808804947132</v>
      </c>
      <c r="L215" s="184">
        <v>8542048075</v>
      </c>
      <c r="M215" s="184"/>
      <c r="N215" s="184"/>
      <c r="O215" s="224"/>
    </row>
    <row r="216" spans="1:15" x14ac:dyDescent="0.25">
      <c r="A216" s="184">
        <f t="shared" si="3"/>
        <v>211</v>
      </c>
      <c r="B216" s="184" t="s">
        <v>1272</v>
      </c>
      <c r="C216" s="184" t="s">
        <v>1275</v>
      </c>
      <c r="D216" s="184">
        <v>63</v>
      </c>
      <c r="E216" s="184">
        <v>5</v>
      </c>
      <c r="F216" s="184" t="s">
        <v>829</v>
      </c>
      <c r="G216" s="184"/>
      <c r="H216" s="184"/>
      <c r="I216" s="184"/>
      <c r="J216" s="184"/>
      <c r="K216" s="221">
        <v>866430029887</v>
      </c>
      <c r="L216" s="184">
        <v>9721055206</v>
      </c>
      <c r="M216" s="184"/>
      <c r="N216" s="184"/>
      <c r="O216" s="224"/>
    </row>
    <row r="217" spans="1:15" x14ac:dyDescent="0.25">
      <c r="A217" s="184">
        <f t="shared" si="3"/>
        <v>212</v>
      </c>
      <c r="B217" s="184" t="s">
        <v>1272</v>
      </c>
      <c r="C217" s="184" t="s">
        <v>1275</v>
      </c>
      <c r="D217" s="184">
        <v>63</v>
      </c>
      <c r="E217" s="184">
        <v>5</v>
      </c>
      <c r="F217" s="184" t="s">
        <v>830</v>
      </c>
      <c r="G217" s="184"/>
      <c r="H217" s="184"/>
      <c r="I217" s="184"/>
      <c r="J217" s="184"/>
      <c r="K217" s="221">
        <v>859029567662</v>
      </c>
      <c r="L217" s="184"/>
      <c r="M217" s="184"/>
      <c r="N217" s="184"/>
      <c r="O217" s="224"/>
    </row>
    <row r="218" spans="1:15" x14ac:dyDescent="0.25">
      <c r="A218" s="184">
        <f t="shared" si="3"/>
        <v>213</v>
      </c>
      <c r="B218" s="184" t="s">
        <v>1276</v>
      </c>
      <c r="C218" s="184" t="s">
        <v>1277</v>
      </c>
      <c r="D218" s="184">
        <v>63</v>
      </c>
      <c r="E218" s="184">
        <v>5</v>
      </c>
      <c r="F218" s="184" t="s">
        <v>831</v>
      </c>
      <c r="G218" s="184"/>
      <c r="H218" s="184"/>
      <c r="I218" s="184"/>
      <c r="J218" s="184"/>
      <c r="K218" s="221">
        <v>925373621699</v>
      </c>
      <c r="L218" s="184">
        <v>8948345746</v>
      </c>
      <c r="M218" s="184"/>
      <c r="N218" s="184"/>
      <c r="O218" s="224"/>
    </row>
    <row r="219" spans="1:15" x14ac:dyDescent="0.25">
      <c r="A219" s="184">
        <f t="shared" si="3"/>
        <v>214</v>
      </c>
      <c r="B219" s="184" t="s">
        <v>1278</v>
      </c>
      <c r="C219" s="184" t="s">
        <v>1271</v>
      </c>
      <c r="D219" s="184">
        <v>63</v>
      </c>
      <c r="E219" s="184">
        <v>5</v>
      </c>
      <c r="F219" s="184" t="s">
        <v>832</v>
      </c>
      <c r="G219" s="184"/>
      <c r="H219" s="184"/>
      <c r="I219" s="184"/>
      <c r="J219" s="184"/>
      <c r="K219" s="221">
        <v>835568973778</v>
      </c>
      <c r="L219" s="184">
        <v>9554159117</v>
      </c>
      <c r="M219" s="184"/>
      <c r="N219" s="184"/>
      <c r="O219" s="224"/>
    </row>
    <row r="220" spans="1:15" x14ac:dyDescent="0.25">
      <c r="A220" s="184">
        <f t="shared" si="3"/>
        <v>215</v>
      </c>
      <c r="B220" s="184" t="s">
        <v>1276</v>
      </c>
      <c r="C220" s="184" t="s">
        <v>1275</v>
      </c>
      <c r="D220" s="184">
        <v>63</v>
      </c>
      <c r="E220" s="184">
        <v>6</v>
      </c>
      <c r="F220" s="184" t="s">
        <v>833</v>
      </c>
      <c r="G220" s="184"/>
      <c r="H220" s="184"/>
      <c r="I220" s="184"/>
      <c r="J220" s="184"/>
      <c r="K220" s="221">
        <v>722531166240</v>
      </c>
      <c r="L220" s="184">
        <v>8208607454</v>
      </c>
      <c r="M220" s="184"/>
      <c r="N220" s="184"/>
      <c r="O220" s="224"/>
    </row>
    <row r="221" spans="1:15" x14ac:dyDescent="0.25">
      <c r="A221" s="184">
        <f t="shared" si="3"/>
        <v>216</v>
      </c>
      <c r="B221" s="184" t="s">
        <v>1275</v>
      </c>
      <c r="C221" s="184" t="s">
        <v>1279</v>
      </c>
      <c r="D221" s="184">
        <v>63</v>
      </c>
      <c r="E221" s="184">
        <v>5</v>
      </c>
      <c r="F221" s="184" t="s">
        <v>834</v>
      </c>
      <c r="G221" s="184"/>
      <c r="H221" s="184"/>
      <c r="I221" s="184"/>
      <c r="J221" s="184"/>
      <c r="K221" s="221">
        <v>570829938010</v>
      </c>
      <c r="L221" s="184">
        <v>7081902640</v>
      </c>
      <c r="M221" s="184"/>
      <c r="N221" s="184"/>
      <c r="O221" s="224"/>
    </row>
    <row r="222" spans="1:15" x14ac:dyDescent="0.25">
      <c r="A222" s="184">
        <f t="shared" si="3"/>
        <v>217</v>
      </c>
      <c r="B222" s="184" t="s">
        <v>1275</v>
      </c>
      <c r="C222" s="184" t="s">
        <v>1280</v>
      </c>
      <c r="D222" s="184">
        <v>63</v>
      </c>
      <c r="E222" s="184">
        <v>5</v>
      </c>
      <c r="F222" s="184" t="s">
        <v>835</v>
      </c>
      <c r="G222" s="184"/>
      <c r="H222" s="184"/>
      <c r="I222" s="184"/>
      <c r="J222" s="184"/>
      <c r="K222" s="221">
        <v>301812017522</v>
      </c>
      <c r="L222" s="184">
        <v>8052539084</v>
      </c>
      <c r="M222" s="184"/>
      <c r="N222" s="184"/>
      <c r="O222" s="224"/>
    </row>
    <row r="223" spans="1:15" x14ac:dyDescent="0.25">
      <c r="A223" s="184">
        <f t="shared" si="3"/>
        <v>218</v>
      </c>
      <c r="B223" s="184" t="s">
        <v>1280</v>
      </c>
      <c r="C223" s="184" t="s">
        <v>1281</v>
      </c>
      <c r="D223" s="184">
        <v>63</v>
      </c>
      <c r="E223" s="184">
        <v>6</v>
      </c>
      <c r="F223" s="184" t="s">
        <v>836</v>
      </c>
      <c r="G223" s="184"/>
      <c r="H223" s="184"/>
      <c r="I223" s="184"/>
      <c r="J223" s="184"/>
      <c r="K223" s="221">
        <v>479207028801</v>
      </c>
      <c r="L223" s="184">
        <v>8208607454</v>
      </c>
      <c r="M223" s="184"/>
      <c r="N223" s="184"/>
      <c r="O223" s="224"/>
    </row>
    <row r="224" spans="1:15" x14ac:dyDescent="0.25">
      <c r="A224" s="184">
        <f t="shared" si="3"/>
        <v>219</v>
      </c>
      <c r="B224" s="184" t="s">
        <v>1280</v>
      </c>
      <c r="C224" s="184" t="s">
        <v>1281</v>
      </c>
      <c r="D224" s="184">
        <v>63</v>
      </c>
      <c r="E224" s="184">
        <v>6</v>
      </c>
      <c r="F224" s="184" t="s">
        <v>837</v>
      </c>
      <c r="G224" s="184"/>
      <c r="H224" s="184"/>
      <c r="I224" s="184"/>
      <c r="J224" s="184"/>
      <c r="K224" s="221">
        <v>874629251547</v>
      </c>
      <c r="L224" s="184">
        <v>8052743077</v>
      </c>
      <c r="M224" s="184"/>
      <c r="N224" s="184"/>
      <c r="O224" s="224"/>
    </row>
    <row r="225" spans="1:15" x14ac:dyDescent="0.25">
      <c r="A225" s="184">
        <f t="shared" si="3"/>
        <v>220</v>
      </c>
      <c r="B225" s="184" t="s">
        <v>1280</v>
      </c>
      <c r="C225" s="184" t="s">
        <v>1281</v>
      </c>
      <c r="D225" s="184">
        <v>63</v>
      </c>
      <c r="E225" s="184">
        <v>5</v>
      </c>
      <c r="F225" s="184" t="s">
        <v>680</v>
      </c>
      <c r="G225" s="184"/>
      <c r="H225" s="184"/>
      <c r="I225" s="184"/>
      <c r="J225" s="184"/>
      <c r="K225" s="221">
        <v>859779912400</v>
      </c>
      <c r="L225" s="184">
        <v>7428152607</v>
      </c>
      <c r="M225" s="184"/>
      <c r="N225" s="184"/>
      <c r="O225" s="224"/>
    </row>
    <row r="226" spans="1:15" x14ac:dyDescent="0.25">
      <c r="A226" s="184">
        <f t="shared" si="3"/>
        <v>221</v>
      </c>
      <c r="B226" s="184" t="s">
        <v>1280</v>
      </c>
      <c r="C226" s="184" t="s">
        <v>1282</v>
      </c>
      <c r="D226" s="184">
        <v>63</v>
      </c>
      <c r="E226" s="184">
        <v>5</v>
      </c>
      <c r="F226" s="184" t="s">
        <v>838</v>
      </c>
      <c r="G226" s="184"/>
      <c r="H226" s="184"/>
      <c r="I226" s="184"/>
      <c r="J226" s="184"/>
      <c r="K226" s="221">
        <v>894597851267</v>
      </c>
      <c r="L226" s="184">
        <v>8853337929</v>
      </c>
      <c r="M226" s="184"/>
      <c r="N226" s="184"/>
      <c r="O226" s="224"/>
    </row>
    <row r="227" spans="1:15" x14ac:dyDescent="0.25">
      <c r="A227" s="184">
        <f t="shared" si="3"/>
        <v>222</v>
      </c>
      <c r="B227" s="184" t="s">
        <v>1265</v>
      </c>
      <c r="C227" s="184" t="s">
        <v>1266</v>
      </c>
      <c r="D227" s="184">
        <v>63</v>
      </c>
      <c r="E227" s="184">
        <v>5</v>
      </c>
      <c r="F227" s="184" t="s">
        <v>839</v>
      </c>
      <c r="G227" s="184"/>
      <c r="H227" s="184"/>
      <c r="I227" s="184"/>
      <c r="J227" s="184"/>
      <c r="K227" s="221">
        <v>998203843760</v>
      </c>
      <c r="L227" s="184">
        <v>8853264187</v>
      </c>
      <c r="M227" s="184"/>
      <c r="N227" s="184"/>
      <c r="O227" s="224"/>
    </row>
    <row r="228" spans="1:15" x14ac:dyDescent="0.25">
      <c r="A228" s="184">
        <f t="shared" si="3"/>
        <v>223</v>
      </c>
      <c r="B228" s="184" t="s">
        <v>1267</v>
      </c>
      <c r="C228" s="184" t="s">
        <v>1268</v>
      </c>
      <c r="D228" s="184">
        <v>63</v>
      </c>
      <c r="E228" s="184">
        <v>6</v>
      </c>
      <c r="F228" s="184" t="s">
        <v>840</v>
      </c>
      <c r="G228" s="184"/>
      <c r="H228" s="184"/>
      <c r="I228" s="184"/>
      <c r="J228" s="184"/>
      <c r="K228" s="221">
        <v>262167897724</v>
      </c>
      <c r="L228" s="184">
        <v>7408767634</v>
      </c>
      <c r="M228" s="184"/>
      <c r="N228" s="184"/>
      <c r="O228" s="224"/>
    </row>
    <row r="229" spans="1:15" x14ac:dyDescent="0.25">
      <c r="A229" s="184">
        <f t="shared" si="3"/>
        <v>224</v>
      </c>
      <c r="B229" s="184" t="s">
        <v>1269</v>
      </c>
      <c r="C229" s="184" t="s">
        <v>1270</v>
      </c>
      <c r="D229" s="184">
        <v>63</v>
      </c>
      <c r="E229" s="184">
        <v>5</v>
      </c>
      <c r="F229" s="184" t="s">
        <v>540</v>
      </c>
      <c r="G229" s="184"/>
      <c r="H229" s="184"/>
      <c r="I229" s="184"/>
      <c r="J229" s="184"/>
      <c r="K229" s="221">
        <v>487227006602</v>
      </c>
      <c r="L229" s="184">
        <v>6307257848</v>
      </c>
      <c r="M229" s="184"/>
      <c r="N229" s="184"/>
      <c r="O229" s="224"/>
    </row>
    <row r="230" spans="1:15" x14ac:dyDescent="0.25">
      <c r="A230" s="184">
        <f t="shared" si="3"/>
        <v>225</v>
      </c>
      <c r="B230" s="184" t="s">
        <v>1271</v>
      </c>
      <c r="C230" s="184" t="s">
        <v>1272</v>
      </c>
      <c r="D230" s="184">
        <v>63</v>
      </c>
      <c r="E230" s="184">
        <v>5</v>
      </c>
      <c r="F230" s="184" t="s">
        <v>841</v>
      </c>
      <c r="G230" s="184"/>
      <c r="H230" s="184"/>
      <c r="I230" s="184"/>
      <c r="J230" s="184"/>
      <c r="K230" s="221">
        <v>399025245900</v>
      </c>
      <c r="L230" s="184">
        <v>8174088511</v>
      </c>
      <c r="M230" s="184"/>
      <c r="N230" s="184"/>
      <c r="O230" s="224"/>
    </row>
    <row r="231" spans="1:15" x14ac:dyDescent="0.25">
      <c r="A231" s="184">
        <f t="shared" si="3"/>
        <v>226</v>
      </c>
      <c r="B231" s="184" t="s">
        <v>1271</v>
      </c>
      <c r="C231" s="184" t="s">
        <v>1272</v>
      </c>
      <c r="D231" s="184">
        <v>63</v>
      </c>
      <c r="E231" s="184">
        <v>5</v>
      </c>
      <c r="F231" s="184" t="s">
        <v>842</v>
      </c>
      <c r="G231" s="184"/>
      <c r="H231" s="184"/>
      <c r="I231" s="184"/>
      <c r="J231" s="184"/>
      <c r="K231" s="221">
        <v>637769097460</v>
      </c>
      <c r="L231" s="184">
        <v>7081980559</v>
      </c>
      <c r="M231" s="184"/>
      <c r="N231" s="184"/>
      <c r="O231" s="224"/>
    </row>
    <row r="232" spans="1:15" x14ac:dyDescent="0.25">
      <c r="A232" s="184">
        <f t="shared" si="3"/>
        <v>227</v>
      </c>
      <c r="B232" s="184" t="s">
        <v>1272</v>
      </c>
      <c r="C232" s="184" t="s">
        <v>1273</v>
      </c>
      <c r="D232" s="184">
        <v>63</v>
      </c>
      <c r="E232" s="184">
        <v>5</v>
      </c>
      <c r="F232" s="184" t="s">
        <v>843</v>
      </c>
      <c r="G232" s="184"/>
      <c r="H232" s="184"/>
      <c r="I232" s="184"/>
      <c r="J232" s="184"/>
      <c r="K232" s="221">
        <v>347146643947</v>
      </c>
      <c r="L232" s="184">
        <v>9648933694</v>
      </c>
      <c r="M232" s="184"/>
      <c r="N232" s="184"/>
      <c r="O232" s="224"/>
    </row>
    <row r="233" spans="1:15" x14ac:dyDescent="0.25">
      <c r="A233" s="184">
        <f t="shared" si="3"/>
        <v>228</v>
      </c>
      <c r="B233" s="184" t="s">
        <v>1273</v>
      </c>
      <c r="C233" s="184" t="s">
        <v>1274</v>
      </c>
      <c r="D233" s="184">
        <v>63</v>
      </c>
      <c r="E233" s="184">
        <v>5</v>
      </c>
      <c r="F233" s="184" t="s">
        <v>844</v>
      </c>
      <c r="G233" s="184"/>
      <c r="H233" s="184"/>
      <c r="I233" s="184"/>
      <c r="J233" s="184"/>
      <c r="K233" s="221">
        <v>640780029403</v>
      </c>
      <c r="L233" s="184">
        <v>7266837216</v>
      </c>
      <c r="M233" s="184"/>
      <c r="N233" s="184"/>
      <c r="O233" s="224"/>
    </row>
    <row r="234" spans="1:15" x14ac:dyDescent="0.25">
      <c r="A234" s="184">
        <f t="shared" si="3"/>
        <v>229</v>
      </c>
      <c r="B234" s="184" t="s">
        <v>1273</v>
      </c>
      <c r="C234" s="184" t="s">
        <v>1274</v>
      </c>
      <c r="D234" s="184">
        <v>63</v>
      </c>
      <c r="E234" s="184">
        <v>5</v>
      </c>
      <c r="F234" s="184" t="s">
        <v>845</v>
      </c>
      <c r="G234" s="184"/>
      <c r="H234" s="184"/>
      <c r="I234" s="184"/>
      <c r="J234" s="184"/>
      <c r="K234" s="221">
        <v>626176532943</v>
      </c>
      <c r="L234" s="184">
        <v>6289736271</v>
      </c>
      <c r="M234" s="184"/>
      <c r="N234" s="184"/>
      <c r="O234" s="224"/>
    </row>
    <row r="235" spans="1:15" x14ac:dyDescent="0.25">
      <c r="A235" s="184">
        <f t="shared" si="3"/>
        <v>230</v>
      </c>
      <c r="B235" s="184" t="s">
        <v>1272</v>
      </c>
      <c r="C235" s="184" t="s">
        <v>1275</v>
      </c>
      <c r="D235" s="184">
        <v>63</v>
      </c>
      <c r="E235" s="184">
        <v>6</v>
      </c>
      <c r="F235" s="184" t="s">
        <v>846</v>
      </c>
      <c r="G235" s="184"/>
      <c r="H235" s="184"/>
      <c r="I235" s="184"/>
      <c r="J235" s="184"/>
      <c r="K235" s="221">
        <v>457154056513</v>
      </c>
      <c r="L235" s="184">
        <v>7754813486</v>
      </c>
      <c r="M235" s="184"/>
      <c r="N235" s="184"/>
      <c r="O235" s="224"/>
    </row>
    <row r="236" spans="1:15" x14ac:dyDescent="0.25">
      <c r="A236" s="184">
        <f t="shared" si="3"/>
        <v>231</v>
      </c>
      <c r="B236" s="184" t="s">
        <v>1272</v>
      </c>
      <c r="C236" s="184" t="s">
        <v>1275</v>
      </c>
      <c r="D236" s="184">
        <v>63</v>
      </c>
      <c r="E236" s="184">
        <v>5</v>
      </c>
      <c r="F236" s="184" t="s">
        <v>847</v>
      </c>
      <c r="G236" s="184"/>
      <c r="H236" s="184"/>
      <c r="I236" s="184"/>
      <c r="J236" s="184"/>
      <c r="K236" s="221">
        <v>327912820090</v>
      </c>
      <c r="L236" s="184">
        <v>7297082529</v>
      </c>
      <c r="M236" s="184"/>
      <c r="N236" s="184"/>
      <c r="O236" s="224"/>
    </row>
    <row r="237" spans="1:15" x14ac:dyDescent="0.25">
      <c r="A237" s="184">
        <f t="shared" si="3"/>
        <v>232</v>
      </c>
      <c r="B237" s="184" t="s">
        <v>1276</v>
      </c>
      <c r="C237" s="184" t="s">
        <v>1277</v>
      </c>
      <c r="D237" s="184">
        <v>63</v>
      </c>
      <c r="E237" s="184">
        <v>5</v>
      </c>
      <c r="F237" s="184" t="s">
        <v>848</v>
      </c>
      <c r="G237" s="184"/>
      <c r="H237" s="184"/>
      <c r="I237" s="184"/>
      <c r="J237" s="184"/>
      <c r="K237" s="221">
        <v>662377863448</v>
      </c>
      <c r="L237" s="184">
        <v>7897817112</v>
      </c>
      <c r="M237" s="184"/>
      <c r="N237" s="184"/>
      <c r="O237" s="224"/>
    </row>
    <row r="238" spans="1:15" x14ac:dyDescent="0.25">
      <c r="A238" s="184">
        <f t="shared" si="3"/>
        <v>233</v>
      </c>
      <c r="B238" s="184" t="s">
        <v>1278</v>
      </c>
      <c r="C238" s="184" t="s">
        <v>1271</v>
      </c>
      <c r="D238" s="184">
        <v>63</v>
      </c>
      <c r="E238" s="184">
        <v>5</v>
      </c>
      <c r="F238" s="184" t="s">
        <v>849</v>
      </c>
      <c r="G238" s="184"/>
      <c r="H238" s="184"/>
      <c r="I238" s="184"/>
      <c r="J238" s="184"/>
      <c r="K238" s="221">
        <v>642855517384</v>
      </c>
      <c r="L238" s="184"/>
      <c r="M238" s="184"/>
      <c r="N238" s="184"/>
      <c r="O238" s="224"/>
    </row>
    <row r="239" spans="1:15" x14ac:dyDescent="0.25">
      <c r="A239" s="184">
        <f t="shared" si="3"/>
        <v>234</v>
      </c>
      <c r="B239" s="184" t="s">
        <v>1276</v>
      </c>
      <c r="C239" s="184" t="s">
        <v>1275</v>
      </c>
      <c r="D239" s="184">
        <v>63</v>
      </c>
      <c r="E239" s="184">
        <v>6</v>
      </c>
      <c r="F239" s="184" t="s">
        <v>850</v>
      </c>
      <c r="G239" s="184"/>
      <c r="H239" s="184"/>
      <c r="I239" s="184"/>
      <c r="J239" s="184"/>
      <c r="K239" s="221">
        <v>667452087422</v>
      </c>
      <c r="L239" s="184">
        <v>9793302425</v>
      </c>
      <c r="M239" s="184"/>
      <c r="N239" s="184"/>
      <c r="O239" s="224"/>
    </row>
    <row r="240" spans="1:15" x14ac:dyDescent="0.25">
      <c r="A240" s="184">
        <f t="shared" si="3"/>
        <v>235</v>
      </c>
      <c r="B240" s="184" t="s">
        <v>1275</v>
      </c>
      <c r="C240" s="184" t="s">
        <v>1279</v>
      </c>
      <c r="D240" s="184">
        <v>63</v>
      </c>
      <c r="E240" s="184">
        <v>8</v>
      </c>
      <c r="F240" s="184" t="s">
        <v>851</v>
      </c>
      <c r="G240" s="184"/>
      <c r="H240" s="184"/>
      <c r="I240" s="184"/>
      <c r="J240" s="184"/>
      <c r="K240" s="221">
        <v>549782086951</v>
      </c>
      <c r="L240" s="184">
        <v>9455916496</v>
      </c>
      <c r="M240" s="184"/>
      <c r="N240" s="184"/>
      <c r="O240" s="224"/>
    </row>
    <row r="241" spans="1:15" x14ac:dyDescent="0.25">
      <c r="A241" s="184">
        <f t="shared" si="3"/>
        <v>236</v>
      </c>
      <c r="B241" s="184" t="s">
        <v>1275</v>
      </c>
      <c r="C241" s="184" t="s">
        <v>1280</v>
      </c>
      <c r="D241" s="184">
        <v>63</v>
      </c>
      <c r="E241" s="184">
        <v>5</v>
      </c>
      <c r="F241" s="184" t="s">
        <v>852</v>
      </c>
      <c r="G241" s="184"/>
      <c r="H241" s="184"/>
      <c r="I241" s="184"/>
      <c r="J241" s="184"/>
      <c r="K241" s="221">
        <v>269809498384</v>
      </c>
      <c r="L241" s="184">
        <v>7521953725</v>
      </c>
      <c r="M241" s="184"/>
      <c r="N241" s="184"/>
      <c r="O241" s="224"/>
    </row>
    <row r="242" spans="1:15" x14ac:dyDescent="0.25">
      <c r="A242" s="184">
        <f t="shared" si="3"/>
        <v>237</v>
      </c>
      <c r="B242" s="184" t="s">
        <v>1280</v>
      </c>
      <c r="C242" s="184" t="s">
        <v>1281</v>
      </c>
      <c r="D242" s="184">
        <v>63</v>
      </c>
      <c r="E242" s="184">
        <v>5</v>
      </c>
      <c r="F242" s="184" t="s">
        <v>853</v>
      </c>
      <c r="G242" s="184"/>
      <c r="H242" s="184"/>
      <c r="I242" s="184"/>
      <c r="J242" s="184"/>
      <c r="K242" s="221">
        <v>537387073783</v>
      </c>
      <c r="L242" s="184">
        <v>7233939083</v>
      </c>
      <c r="M242" s="184"/>
      <c r="N242" s="184"/>
      <c r="O242" s="224"/>
    </row>
    <row r="243" spans="1:15" x14ac:dyDescent="0.25">
      <c r="A243" s="184">
        <f t="shared" si="3"/>
        <v>238</v>
      </c>
      <c r="B243" s="184" t="s">
        <v>1280</v>
      </c>
      <c r="C243" s="184" t="s">
        <v>1281</v>
      </c>
      <c r="D243" s="184">
        <v>63</v>
      </c>
      <c r="E243" s="184">
        <v>6</v>
      </c>
      <c r="F243" s="184" t="s">
        <v>854</v>
      </c>
      <c r="G243" s="184"/>
      <c r="H243" s="184"/>
      <c r="I243" s="184"/>
      <c r="J243" s="184"/>
      <c r="K243" s="221">
        <v>616310326908</v>
      </c>
      <c r="L243" s="184">
        <v>9565885878</v>
      </c>
      <c r="M243" s="184"/>
      <c r="N243" s="184"/>
      <c r="O243" s="224"/>
    </row>
    <row r="244" spans="1:15" x14ac:dyDescent="0.25">
      <c r="A244" s="184">
        <f t="shared" si="3"/>
        <v>239</v>
      </c>
      <c r="B244" s="184" t="s">
        <v>1280</v>
      </c>
      <c r="C244" s="184" t="s">
        <v>1281</v>
      </c>
      <c r="D244" s="184">
        <v>63</v>
      </c>
      <c r="E244" s="184">
        <v>5</v>
      </c>
      <c r="F244" s="184" t="s">
        <v>855</v>
      </c>
      <c r="G244" s="184"/>
      <c r="H244" s="184"/>
      <c r="I244" s="184"/>
      <c r="J244" s="184"/>
      <c r="K244" s="221">
        <v>505737050518</v>
      </c>
      <c r="L244" s="184">
        <v>8808092996</v>
      </c>
      <c r="M244" s="184"/>
      <c r="N244" s="184"/>
      <c r="O244" s="224"/>
    </row>
    <row r="245" spans="1:15" x14ac:dyDescent="0.25">
      <c r="A245" s="184">
        <f t="shared" si="3"/>
        <v>240</v>
      </c>
      <c r="B245" s="184" t="s">
        <v>1096</v>
      </c>
      <c r="C245" s="184" t="s">
        <v>1098</v>
      </c>
      <c r="D245" s="184">
        <v>63</v>
      </c>
      <c r="E245" s="184">
        <v>5</v>
      </c>
      <c r="F245" s="184" t="s">
        <v>856</v>
      </c>
      <c r="G245" s="184"/>
      <c r="H245" s="184"/>
      <c r="I245" s="184"/>
      <c r="J245" s="184"/>
      <c r="K245" s="221">
        <v>508003876076</v>
      </c>
      <c r="L245" s="184">
        <v>9140667564</v>
      </c>
      <c r="M245" s="184"/>
      <c r="N245" s="184"/>
      <c r="O245" s="224"/>
    </row>
    <row r="246" spans="1:15" x14ac:dyDescent="0.25">
      <c r="A246" s="184">
        <f t="shared" si="3"/>
        <v>241</v>
      </c>
      <c r="B246" s="184" t="s">
        <v>1099</v>
      </c>
      <c r="C246" s="184" t="s">
        <v>1100</v>
      </c>
      <c r="D246" s="184">
        <v>63</v>
      </c>
      <c r="E246" s="184">
        <v>6</v>
      </c>
      <c r="F246" s="184" t="s">
        <v>857</v>
      </c>
      <c r="G246" s="184"/>
      <c r="H246" s="184"/>
      <c r="I246" s="184"/>
      <c r="J246" s="184"/>
      <c r="K246" s="221">
        <v>980534467440</v>
      </c>
      <c r="L246" s="184">
        <v>9120132515</v>
      </c>
      <c r="M246" s="184"/>
      <c r="N246" s="184"/>
      <c r="O246" s="224"/>
    </row>
    <row r="247" spans="1:15" x14ac:dyDescent="0.25">
      <c r="A247" s="184">
        <f t="shared" si="3"/>
        <v>242</v>
      </c>
      <c r="B247" s="184" t="s">
        <v>1100</v>
      </c>
      <c r="C247" s="184" t="s">
        <v>1101</v>
      </c>
      <c r="D247" s="184">
        <v>63</v>
      </c>
      <c r="E247" s="184">
        <v>5</v>
      </c>
      <c r="F247" s="184" t="s">
        <v>858</v>
      </c>
      <c r="G247" s="184"/>
      <c r="H247" s="184"/>
      <c r="I247" s="184"/>
      <c r="J247" s="184"/>
      <c r="K247" s="221">
        <v>600765892293</v>
      </c>
      <c r="L247" s="184">
        <v>9120132515</v>
      </c>
      <c r="M247" s="184"/>
      <c r="N247" s="184"/>
      <c r="O247" s="224"/>
    </row>
    <row r="248" spans="1:15" x14ac:dyDescent="0.25">
      <c r="A248" s="184">
        <f t="shared" si="3"/>
        <v>243</v>
      </c>
      <c r="B248" s="184" t="s">
        <v>1102</v>
      </c>
      <c r="C248" s="184" t="s">
        <v>1100</v>
      </c>
      <c r="D248" s="184">
        <v>63</v>
      </c>
      <c r="E248" s="184">
        <v>5</v>
      </c>
      <c r="F248" s="184" t="s">
        <v>859</v>
      </c>
      <c r="G248" s="184"/>
      <c r="H248" s="184"/>
      <c r="I248" s="184"/>
      <c r="J248" s="184"/>
      <c r="K248" s="221">
        <v>860660170255</v>
      </c>
      <c r="L248" s="184">
        <v>9935139798</v>
      </c>
      <c r="M248" s="184"/>
      <c r="N248" s="184"/>
      <c r="O248" s="224"/>
    </row>
    <row r="249" spans="1:15" x14ac:dyDescent="0.25">
      <c r="A249" s="184">
        <f t="shared" si="3"/>
        <v>244</v>
      </c>
      <c r="B249" s="184" t="s">
        <v>1102</v>
      </c>
      <c r="C249" s="184" t="s">
        <v>1103</v>
      </c>
      <c r="D249" s="184">
        <v>63</v>
      </c>
      <c r="E249" s="184">
        <v>5</v>
      </c>
      <c r="F249" s="184" t="s">
        <v>860</v>
      </c>
      <c r="G249" s="184"/>
      <c r="H249" s="184"/>
      <c r="I249" s="184"/>
      <c r="J249" s="184"/>
      <c r="K249" s="221">
        <v>607163781423</v>
      </c>
      <c r="L249" s="184"/>
      <c r="M249" s="184"/>
      <c r="N249" s="184"/>
      <c r="O249" s="224"/>
    </row>
    <row r="250" spans="1:15" x14ac:dyDescent="0.25">
      <c r="A250" s="184">
        <f t="shared" si="3"/>
        <v>245</v>
      </c>
      <c r="B250" s="184" t="s">
        <v>1102</v>
      </c>
      <c r="C250" s="184" t="s">
        <v>1104</v>
      </c>
      <c r="D250" s="184">
        <v>63</v>
      </c>
      <c r="E250" s="184">
        <v>7</v>
      </c>
      <c r="F250" s="184" t="s">
        <v>861</v>
      </c>
      <c r="G250" s="184"/>
      <c r="H250" s="184"/>
      <c r="I250" s="184"/>
      <c r="J250" s="184"/>
      <c r="K250" s="221">
        <v>618909122235</v>
      </c>
      <c r="L250" s="184">
        <v>9372992514</v>
      </c>
      <c r="M250" s="184"/>
      <c r="N250" s="184"/>
      <c r="O250" s="224"/>
    </row>
    <row r="251" spans="1:15" x14ac:dyDescent="0.25">
      <c r="A251" s="184">
        <f t="shared" si="3"/>
        <v>246</v>
      </c>
      <c r="B251" s="184" t="s">
        <v>1104</v>
      </c>
      <c r="C251" s="184" t="s">
        <v>1105</v>
      </c>
      <c r="D251" s="184">
        <v>63</v>
      </c>
      <c r="E251" s="184">
        <v>8</v>
      </c>
      <c r="F251" s="184" t="s">
        <v>862</v>
      </c>
      <c r="G251" s="184"/>
      <c r="H251" s="184"/>
      <c r="I251" s="184"/>
      <c r="J251" s="184"/>
      <c r="K251" s="221">
        <v>412050917018</v>
      </c>
      <c r="L251" s="184">
        <v>8530357018</v>
      </c>
      <c r="M251" s="184"/>
      <c r="N251" s="184"/>
      <c r="O251" s="224"/>
    </row>
    <row r="252" spans="1:15" x14ac:dyDescent="0.25">
      <c r="A252" s="184">
        <f t="shared" si="3"/>
        <v>247</v>
      </c>
      <c r="B252" s="184" t="s">
        <v>1104</v>
      </c>
      <c r="C252" s="184" t="s">
        <v>1106</v>
      </c>
      <c r="D252" s="184">
        <v>63</v>
      </c>
      <c r="E252" s="184">
        <v>5</v>
      </c>
      <c r="F252" s="184" t="s">
        <v>863</v>
      </c>
      <c r="G252" s="184"/>
      <c r="H252" s="184"/>
      <c r="I252" s="184"/>
      <c r="J252" s="184"/>
      <c r="K252" s="221">
        <v>336229066910</v>
      </c>
      <c r="L252" s="184">
        <v>8874730354</v>
      </c>
      <c r="M252" s="184"/>
      <c r="N252" s="184"/>
      <c r="O252" s="224"/>
    </row>
    <row r="253" spans="1:15" x14ac:dyDescent="0.25">
      <c r="A253" s="184">
        <f t="shared" si="3"/>
        <v>248</v>
      </c>
      <c r="B253" s="184" t="s">
        <v>1106</v>
      </c>
      <c r="C253" s="184" t="s">
        <v>1105</v>
      </c>
      <c r="D253" s="184">
        <v>63</v>
      </c>
      <c r="E253" s="184">
        <v>5</v>
      </c>
      <c r="F253" s="184" t="s">
        <v>864</v>
      </c>
      <c r="G253" s="184"/>
      <c r="H253" s="184"/>
      <c r="I253" s="184"/>
      <c r="J253" s="184"/>
      <c r="K253" s="221">
        <v>689245963017</v>
      </c>
      <c r="L253" s="184">
        <v>7839066566</v>
      </c>
      <c r="M253" s="184"/>
      <c r="N253" s="184"/>
      <c r="O253" s="224"/>
    </row>
    <row r="254" spans="1:15" x14ac:dyDescent="0.25">
      <c r="A254" s="184">
        <f t="shared" si="3"/>
        <v>249</v>
      </c>
      <c r="B254" s="184" t="s">
        <v>1106</v>
      </c>
      <c r="C254" s="184" t="s">
        <v>1107</v>
      </c>
      <c r="D254" s="184">
        <v>63</v>
      </c>
      <c r="E254" s="184">
        <v>5</v>
      </c>
      <c r="F254" s="184" t="s">
        <v>865</v>
      </c>
      <c r="G254" s="184"/>
      <c r="H254" s="184"/>
      <c r="I254" s="184"/>
      <c r="J254" s="184"/>
      <c r="K254" s="221">
        <v>299009695124</v>
      </c>
      <c r="L254" s="184">
        <v>9569952599</v>
      </c>
      <c r="M254" s="184"/>
      <c r="N254" s="184"/>
      <c r="O254" s="224"/>
    </row>
    <row r="255" spans="1:15" x14ac:dyDescent="0.25">
      <c r="A255" s="184">
        <f t="shared" si="3"/>
        <v>250</v>
      </c>
      <c r="B255" s="184" t="s">
        <v>1107</v>
      </c>
      <c r="C255" s="184" t="s">
        <v>1108</v>
      </c>
      <c r="D255" s="184">
        <v>63</v>
      </c>
      <c r="E255" s="184">
        <v>6</v>
      </c>
      <c r="F255" s="184" t="s">
        <v>866</v>
      </c>
      <c r="G255" s="184"/>
      <c r="H255" s="184"/>
      <c r="I255" s="184"/>
      <c r="J255" s="184"/>
      <c r="K255" s="221">
        <v>641177847085</v>
      </c>
      <c r="L255" s="184">
        <v>9628419389</v>
      </c>
      <c r="M255" s="184"/>
      <c r="N255" s="184"/>
      <c r="O255" s="224"/>
    </row>
    <row r="256" spans="1:15" x14ac:dyDescent="0.25">
      <c r="A256" s="184">
        <f t="shared" si="3"/>
        <v>251</v>
      </c>
      <c r="B256" s="184" t="s">
        <v>1107</v>
      </c>
      <c r="C256" s="184" t="s">
        <v>1109</v>
      </c>
      <c r="D256" s="184">
        <v>63</v>
      </c>
      <c r="E256" s="184">
        <v>5</v>
      </c>
      <c r="F256" s="184" t="s">
        <v>867</v>
      </c>
      <c r="G256" s="184"/>
      <c r="H256" s="184"/>
      <c r="I256" s="184"/>
      <c r="J256" s="184"/>
      <c r="K256" s="221">
        <v>423117774753</v>
      </c>
      <c r="L256" s="184">
        <v>9936976100</v>
      </c>
      <c r="M256" s="184"/>
      <c r="N256" s="184"/>
      <c r="O256" s="224"/>
    </row>
    <row r="257" spans="1:15" x14ac:dyDescent="0.25">
      <c r="A257" s="184">
        <f t="shared" si="3"/>
        <v>252</v>
      </c>
      <c r="B257" s="184" t="s">
        <v>1110</v>
      </c>
      <c r="C257" s="184" t="s">
        <v>1111</v>
      </c>
      <c r="D257" s="184">
        <v>63</v>
      </c>
      <c r="E257" s="184">
        <v>5</v>
      </c>
      <c r="F257" s="184" t="s">
        <v>868</v>
      </c>
      <c r="G257" s="184"/>
      <c r="H257" s="184"/>
      <c r="I257" s="184"/>
      <c r="J257" s="184"/>
      <c r="K257" s="221">
        <v>455232613833</v>
      </c>
      <c r="L257" s="184">
        <v>9554534308</v>
      </c>
      <c r="M257" s="184"/>
      <c r="N257" s="184"/>
      <c r="O257" s="224"/>
    </row>
    <row r="258" spans="1:15" x14ac:dyDescent="0.25">
      <c r="A258" s="184">
        <f t="shared" si="3"/>
        <v>253</v>
      </c>
      <c r="B258" s="184" t="s">
        <v>1112</v>
      </c>
      <c r="C258" s="184" t="s">
        <v>1113</v>
      </c>
      <c r="D258" s="184">
        <v>63</v>
      </c>
      <c r="E258" s="184">
        <v>5</v>
      </c>
      <c r="F258" s="184" t="s">
        <v>869</v>
      </c>
      <c r="G258" s="184"/>
      <c r="H258" s="184"/>
      <c r="I258" s="184"/>
      <c r="J258" s="184"/>
      <c r="K258" s="221">
        <v>766678016909</v>
      </c>
      <c r="L258" s="184">
        <v>8127398007</v>
      </c>
      <c r="M258" s="184"/>
      <c r="N258" s="184"/>
      <c r="O258" s="224"/>
    </row>
    <row r="259" spans="1:15" x14ac:dyDescent="0.25">
      <c r="A259" s="184">
        <f t="shared" si="3"/>
        <v>254</v>
      </c>
      <c r="B259" s="184" t="s">
        <v>1113</v>
      </c>
      <c r="C259" s="184" t="s">
        <v>1114</v>
      </c>
      <c r="D259" s="184">
        <v>63</v>
      </c>
      <c r="E259" s="184">
        <v>5</v>
      </c>
      <c r="F259" s="184" t="s">
        <v>870</v>
      </c>
      <c r="G259" s="184"/>
      <c r="H259" s="184"/>
      <c r="I259" s="184"/>
      <c r="J259" s="184"/>
      <c r="K259" s="221">
        <v>669338568915</v>
      </c>
      <c r="L259" s="184">
        <v>8795038067</v>
      </c>
      <c r="M259" s="184"/>
      <c r="N259" s="184"/>
      <c r="O259" s="224"/>
    </row>
    <row r="260" spans="1:15" x14ac:dyDescent="0.25">
      <c r="A260" s="184">
        <f t="shared" si="3"/>
        <v>255</v>
      </c>
      <c r="B260" s="184" t="s">
        <v>1114</v>
      </c>
      <c r="C260" s="184" t="s">
        <v>1115</v>
      </c>
      <c r="D260" s="184">
        <v>63</v>
      </c>
      <c r="E260" s="184">
        <v>5</v>
      </c>
      <c r="F260" s="184" t="s">
        <v>871</v>
      </c>
      <c r="G260" s="184"/>
      <c r="H260" s="184"/>
      <c r="I260" s="184"/>
      <c r="J260" s="184"/>
      <c r="K260" s="221">
        <v>265786798196</v>
      </c>
      <c r="L260" s="184">
        <v>9519451124</v>
      </c>
      <c r="M260" s="184"/>
      <c r="N260" s="184"/>
      <c r="O260" s="224"/>
    </row>
    <row r="261" spans="1:15" x14ac:dyDescent="0.25">
      <c r="A261" s="184">
        <f t="shared" si="3"/>
        <v>256</v>
      </c>
      <c r="B261" s="184" t="s">
        <v>1041</v>
      </c>
      <c r="C261" s="184" t="s">
        <v>1042</v>
      </c>
      <c r="D261" s="184">
        <v>63</v>
      </c>
      <c r="E261" s="184">
        <v>6</v>
      </c>
      <c r="F261" s="184" t="s">
        <v>872</v>
      </c>
      <c r="G261" s="184"/>
      <c r="H261" s="184"/>
      <c r="I261" s="184"/>
      <c r="J261" s="184"/>
      <c r="K261" s="221">
        <v>726397360296</v>
      </c>
      <c r="L261" s="184">
        <v>7991875399</v>
      </c>
      <c r="M261" s="184"/>
      <c r="N261" s="184"/>
      <c r="O261" s="224"/>
    </row>
    <row r="262" spans="1:15" x14ac:dyDescent="0.25">
      <c r="A262" s="184">
        <f t="shared" si="3"/>
        <v>257</v>
      </c>
      <c r="B262" s="184" t="s">
        <v>1043</v>
      </c>
      <c r="C262" s="184" t="s">
        <v>1044</v>
      </c>
      <c r="D262" s="184">
        <v>63</v>
      </c>
      <c r="E262" s="184">
        <v>7</v>
      </c>
      <c r="F262" s="184" t="s">
        <v>873</v>
      </c>
      <c r="G262" s="184"/>
      <c r="H262" s="184"/>
      <c r="I262" s="184"/>
      <c r="J262" s="184"/>
      <c r="K262" s="221">
        <v>222187276099</v>
      </c>
      <c r="L262" s="184">
        <v>7388852909</v>
      </c>
      <c r="M262" s="184"/>
      <c r="N262" s="184"/>
      <c r="O262" s="224"/>
    </row>
    <row r="263" spans="1:15" x14ac:dyDescent="0.25">
      <c r="A263" s="184">
        <f t="shared" si="3"/>
        <v>258</v>
      </c>
      <c r="B263" s="184" t="s">
        <v>1043</v>
      </c>
      <c r="C263" s="184" t="s">
        <v>1044</v>
      </c>
      <c r="D263" s="184">
        <v>63</v>
      </c>
      <c r="E263" s="184">
        <v>5</v>
      </c>
      <c r="F263" s="184" t="s">
        <v>874</v>
      </c>
      <c r="G263" s="184"/>
      <c r="H263" s="184"/>
      <c r="I263" s="184"/>
      <c r="J263" s="184"/>
      <c r="K263" s="221">
        <v>686732797037</v>
      </c>
      <c r="L263" s="184">
        <v>7208360421</v>
      </c>
      <c r="M263" s="184"/>
      <c r="N263" s="184"/>
      <c r="O263" s="224"/>
    </row>
    <row r="264" spans="1:15" x14ac:dyDescent="0.25">
      <c r="A264" s="184">
        <f t="shared" ref="A264:A327" si="4">1+A263</f>
        <v>259</v>
      </c>
      <c r="B264" s="184" t="s">
        <v>1045</v>
      </c>
      <c r="C264" s="184" t="s">
        <v>1044</v>
      </c>
      <c r="D264" s="184">
        <v>63</v>
      </c>
      <c r="E264" s="184">
        <v>5</v>
      </c>
      <c r="F264" s="184" t="s">
        <v>875</v>
      </c>
      <c r="G264" s="184"/>
      <c r="H264" s="184"/>
      <c r="I264" s="184"/>
      <c r="J264" s="184"/>
      <c r="K264" s="221">
        <v>839421366617</v>
      </c>
      <c r="L264" s="184">
        <v>9721335294</v>
      </c>
      <c r="M264" s="184"/>
      <c r="N264" s="184"/>
      <c r="O264" s="224"/>
    </row>
    <row r="265" spans="1:15" x14ac:dyDescent="0.25">
      <c r="A265" s="184">
        <f t="shared" si="4"/>
        <v>260</v>
      </c>
      <c r="B265" s="184" t="s">
        <v>1044</v>
      </c>
      <c r="C265" s="184" t="s">
        <v>1046</v>
      </c>
      <c r="D265" s="184">
        <v>63</v>
      </c>
      <c r="E265" s="184">
        <v>5</v>
      </c>
      <c r="F265" s="184" t="s">
        <v>876</v>
      </c>
      <c r="G265" s="184"/>
      <c r="H265" s="184"/>
      <c r="I265" s="184"/>
      <c r="J265" s="184"/>
      <c r="K265" s="221">
        <v>441514434502</v>
      </c>
      <c r="L265" s="184">
        <v>7800867414</v>
      </c>
      <c r="M265" s="184"/>
      <c r="N265" s="184"/>
      <c r="O265" s="224"/>
    </row>
    <row r="266" spans="1:15" x14ac:dyDescent="0.25">
      <c r="A266" s="184">
        <f t="shared" si="4"/>
        <v>261</v>
      </c>
      <c r="B266" s="184" t="s">
        <v>1047</v>
      </c>
      <c r="C266" s="184" t="s">
        <v>1048</v>
      </c>
      <c r="D266" s="184">
        <v>63</v>
      </c>
      <c r="E266" s="184">
        <v>6</v>
      </c>
      <c r="F266" s="184" t="s">
        <v>670</v>
      </c>
      <c r="G266" s="184"/>
      <c r="H266" s="184"/>
      <c r="I266" s="184"/>
      <c r="J266" s="184"/>
      <c r="K266" s="221">
        <v>845579888640</v>
      </c>
      <c r="L266" s="184">
        <v>8400734260</v>
      </c>
      <c r="M266" s="184"/>
      <c r="N266" s="184"/>
      <c r="O266" s="224"/>
    </row>
    <row r="267" spans="1:15" x14ac:dyDescent="0.25">
      <c r="A267" s="184">
        <f t="shared" si="4"/>
        <v>262</v>
      </c>
      <c r="B267" s="184" t="s">
        <v>1043</v>
      </c>
      <c r="C267" s="184" t="s">
        <v>1049</v>
      </c>
      <c r="D267" s="184">
        <v>63</v>
      </c>
      <c r="E267" s="184">
        <v>5</v>
      </c>
      <c r="F267" s="184" t="s">
        <v>877</v>
      </c>
      <c r="G267" s="184"/>
      <c r="H267" s="184"/>
      <c r="I267" s="184"/>
      <c r="J267" s="184"/>
      <c r="K267" s="221">
        <v>828380143658</v>
      </c>
      <c r="L267" s="184">
        <v>9889784411</v>
      </c>
      <c r="M267" s="184"/>
      <c r="N267" s="184"/>
      <c r="O267" s="224"/>
    </row>
    <row r="268" spans="1:15" x14ac:dyDescent="0.25">
      <c r="A268" s="184">
        <f t="shared" si="4"/>
        <v>263</v>
      </c>
      <c r="B268" s="184" t="s">
        <v>1049</v>
      </c>
      <c r="C268" s="184" t="s">
        <v>1050</v>
      </c>
      <c r="D268" s="184">
        <v>63</v>
      </c>
      <c r="E268" s="184">
        <v>5</v>
      </c>
      <c r="F268" s="184" t="s">
        <v>878</v>
      </c>
      <c r="G268" s="184"/>
      <c r="H268" s="184"/>
      <c r="I268" s="184"/>
      <c r="J268" s="184"/>
      <c r="K268" s="221">
        <v>497033878915</v>
      </c>
      <c r="L268" s="184">
        <v>8601864605</v>
      </c>
      <c r="M268" s="184"/>
      <c r="N268" s="184"/>
      <c r="O268" s="224"/>
    </row>
    <row r="269" spans="1:15" x14ac:dyDescent="0.25">
      <c r="A269" s="184">
        <f t="shared" si="4"/>
        <v>264</v>
      </c>
      <c r="B269" s="184" t="s">
        <v>1050</v>
      </c>
      <c r="C269" s="184" t="s">
        <v>1051</v>
      </c>
      <c r="D269" s="184">
        <v>63</v>
      </c>
      <c r="E269" s="184">
        <v>5</v>
      </c>
      <c r="F269" s="184" t="s">
        <v>879</v>
      </c>
      <c r="G269" s="184"/>
      <c r="H269" s="184"/>
      <c r="I269" s="184"/>
      <c r="J269" s="184"/>
      <c r="K269" s="221">
        <v>221475621212</v>
      </c>
      <c r="L269" s="184">
        <v>8369725758</v>
      </c>
      <c r="M269" s="184"/>
      <c r="N269" s="184"/>
      <c r="O269" s="224"/>
    </row>
    <row r="270" spans="1:15" x14ac:dyDescent="0.25">
      <c r="A270" s="184">
        <f t="shared" si="4"/>
        <v>265</v>
      </c>
      <c r="B270" s="184" t="s">
        <v>1052</v>
      </c>
      <c r="C270" s="184" t="s">
        <v>1053</v>
      </c>
      <c r="D270" s="184">
        <v>63</v>
      </c>
      <c r="E270" s="184">
        <v>6</v>
      </c>
      <c r="F270" s="184" t="s">
        <v>880</v>
      </c>
      <c r="G270" s="184"/>
      <c r="H270" s="184"/>
      <c r="I270" s="184"/>
      <c r="J270" s="184"/>
      <c r="K270" s="221">
        <v>741586353112</v>
      </c>
      <c r="L270" s="184">
        <v>8601478440</v>
      </c>
      <c r="M270" s="184"/>
      <c r="N270" s="184"/>
      <c r="O270" s="224"/>
    </row>
    <row r="271" spans="1:15" x14ac:dyDescent="0.25">
      <c r="A271" s="184">
        <f t="shared" si="4"/>
        <v>266</v>
      </c>
      <c r="B271" s="184" t="s">
        <v>1052</v>
      </c>
      <c r="C271" s="184" t="s">
        <v>1049</v>
      </c>
      <c r="D271" s="184">
        <v>63</v>
      </c>
      <c r="E271" s="184">
        <v>6</v>
      </c>
      <c r="F271" s="184" t="s">
        <v>881</v>
      </c>
      <c r="G271" s="184"/>
      <c r="H271" s="184"/>
      <c r="I271" s="184"/>
      <c r="J271" s="184"/>
      <c r="K271" s="221">
        <v>888806171447</v>
      </c>
      <c r="L271" s="184">
        <v>9721081480</v>
      </c>
      <c r="M271" s="184"/>
      <c r="N271" s="184"/>
      <c r="O271" s="224"/>
    </row>
    <row r="272" spans="1:15" x14ac:dyDescent="0.25">
      <c r="A272" s="184">
        <f t="shared" si="4"/>
        <v>267</v>
      </c>
      <c r="B272" s="184" t="s">
        <v>1052</v>
      </c>
      <c r="C272" s="184" t="s">
        <v>1054</v>
      </c>
      <c r="D272" s="184">
        <v>63</v>
      </c>
      <c r="E272" s="184">
        <v>5</v>
      </c>
      <c r="F272" s="184" t="s">
        <v>882</v>
      </c>
      <c r="G272" s="184"/>
      <c r="H272" s="184"/>
      <c r="I272" s="184"/>
      <c r="J272" s="184"/>
      <c r="K272" s="221">
        <v>381683842631</v>
      </c>
      <c r="L272" s="184">
        <v>9517023422</v>
      </c>
      <c r="M272" s="184"/>
      <c r="N272" s="184"/>
      <c r="O272" s="224"/>
    </row>
    <row r="273" spans="1:15" x14ac:dyDescent="0.25">
      <c r="A273" s="184">
        <f t="shared" si="4"/>
        <v>268</v>
      </c>
      <c r="B273" s="184" t="s">
        <v>1054</v>
      </c>
      <c r="C273" s="184" t="s">
        <v>1050</v>
      </c>
      <c r="D273" s="184">
        <v>63</v>
      </c>
      <c r="E273" s="184">
        <v>5</v>
      </c>
      <c r="F273" s="184" t="s">
        <v>883</v>
      </c>
      <c r="G273" s="184"/>
      <c r="H273" s="184"/>
      <c r="I273" s="184"/>
      <c r="J273" s="184"/>
      <c r="K273" s="221">
        <v>202162445414</v>
      </c>
      <c r="L273" s="184">
        <v>9919726581</v>
      </c>
      <c r="M273" s="184"/>
      <c r="N273" s="184"/>
      <c r="O273" s="224"/>
    </row>
    <row r="274" spans="1:15" x14ac:dyDescent="0.25">
      <c r="A274" s="184">
        <f t="shared" si="4"/>
        <v>269</v>
      </c>
      <c r="B274" s="184" t="s">
        <v>1054</v>
      </c>
      <c r="C274" s="184" t="s">
        <v>1055</v>
      </c>
      <c r="D274" s="184">
        <v>63</v>
      </c>
      <c r="E274" s="184">
        <v>6</v>
      </c>
      <c r="F274" s="184" t="s">
        <v>884</v>
      </c>
      <c r="G274" s="184"/>
      <c r="H274" s="184"/>
      <c r="I274" s="184"/>
      <c r="J274" s="184"/>
      <c r="K274" s="221">
        <v>742182527169</v>
      </c>
      <c r="L274" s="184"/>
      <c r="M274" s="184"/>
      <c r="N274" s="184"/>
      <c r="O274" s="224"/>
    </row>
    <row r="275" spans="1:15" x14ac:dyDescent="0.25">
      <c r="A275" s="184">
        <f t="shared" si="4"/>
        <v>270</v>
      </c>
      <c r="B275" s="184" t="s">
        <v>1056</v>
      </c>
      <c r="C275" s="184" t="s">
        <v>1057</v>
      </c>
      <c r="D275" s="184">
        <v>63</v>
      </c>
      <c r="E275" s="184">
        <v>8</v>
      </c>
      <c r="F275" s="184" t="s">
        <v>885</v>
      </c>
      <c r="G275" s="184"/>
      <c r="H275" s="184"/>
      <c r="I275" s="184"/>
      <c r="J275" s="184"/>
      <c r="K275" s="221">
        <v>891533237982</v>
      </c>
      <c r="L275" s="184">
        <v>7800236379</v>
      </c>
      <c r="M275" s="184"/>
      <c r="N275" s="184"/>
      <c r="O275" s="224"/>
    </row>
    <row r="276" spans="1:15" x14ac:dyDescent="0.25">
      <c r="A276" s="184">
        <f t="shared" si="4"/>
        <v>271</v>
      </c>
      <c r="B276" s="184" t="s">
        <v>1056</v>
      </c>
      <c r="C276" s="184" t="s">
        <v>1058</v>
      </c>
      <c r="D276" s="184">
        <v>63</v>
      </c>
      <c r="E276" s="184">
        <v>6</v>
      </c>
      <c r="F276" s="184" t="s">
        <v>886</v>
      </c>
      <c r="G276" s="184"/>
      <c r="H276" s="184"/>
      <c r="I276" s="184"/>
      <c r="J276" s="184"/>
      <c r="K276" s="221">
        <v>560291162634</v>
      </c>
      <c r="L276" s="184">
        <v>9792899340</v>
      </c>
      <c r="M276" s="184"/>
      <c r="N276" s="184"/>
      <c r="O276" s="224"/>
    </row>
    <row r="277" spans="1:15" x14ac:dyDescent="0.25">
      <c r="A277" s="184">
        <f t="shared" si="4"/>
        <v>272</v>
      </c>
      <c r="B277" s="184" t="s">
        <v>1059</v>
      </c>
      <c r="C277" s="184" t="s">
        <v>1060</v>
      </c>
      <c r="D277" s="184">
        <v>63</v>
      </c>
      <c r="E277" s="184">
        <v>5</v>
      </c>
      <c r="F277" s="184" t="s">
        <v>887</v>
      </c>
      <c r="G277" s="184"/>
      <c r="H277" s="184"/>
      <c r="I277" s="184"/>
      <c r="J277" s="184"/>
      <c r="K277" s="221">
        <v>284513622050</v>
      </c>
      <c r="L277" s="184">
        <v>9518933526</v>
      </c>
      <c r="M277" s="184"/>
      <c r="N277" s="184"/>
      <c r="O277" s="224"/>
    </row>
    <row r="278" spans="1:15" x14ac:dyDescent="0.25">
      <c r="A278" s="184">
        <f t="shared" si="4"/>
        <v>273</v>
      </c>
      <c r="B278" s="184" t="s">
        <v>1061</v>
      </c>
      <c r="C278" s="184">
        <v>41</v>
      </c>
      <c r="D278" s="184">
        <v>63</v>
      </c>
      <c r="E278" s="184">
        <v>6</v>
      </c>
      <c r="F278" s="184" t="s">
        <v>888</v>
      </c>
      <c r="G278" s="184"/>
      <c r="H278" s="184"/>
      <c r="I278" s="184"/>
      <c r="J278" s="184"/>
      <c r="K278" s="221">
        <v>418172199034</v>
      </c>
      <c r="L278" s="184">
        <v>8528495137</v>
      </c>
      <c r="M278" s="184"/>
      <c r="N278" s="184"/>
      <c r="O278" s="224"/>
    </row>
    <row r="279" spans="1:15" x14ac:dyDescent="0.25">
      <c r="A279" s="184">
        <f t="shared" si="4"/>
        <v>274</v>
      </c>
      <c r="B279" s="184" t="s">
        <v>1062</v>
      </c>
      <c r="C279" s="184" t="s">
        <v>1063</v>
      </c>
      <c r="D279" s="184">
        <v>63</v>
      </c>
      <c r="E279" s="184">
        <v>5</v>
      </c>
      <c r="F279" s="184" t="s">
        <v>889</v>
      </c>
      <c r="G279" s="184"/>
      <c r="H279" s="184"/>
      <c r="I279" s="184"/>
      <c r="J279" s="184"/>
      <c r="K279" s="221">
        <v>466451765990</v>
      </c>
      <c r="L279" s="184">
        <v>7800212710</v>
      </c>
      <c r="M279" s="184"/>
      <c r="N279" s="184"/>
      <c r="O279" s="224"/>
    </row>
    <row r="280" spans="1:15" x14ac:dyDescent="0.25">
      <c r="A280" s="184">
        <f t="shared" si="4"/>
        <v>275</v>
      </c>
      <c r="B280" s="184" t="s">
        <v>1064</v>
      </c>
      <c r="C280" s="184" t="s">
        <v>1062</v>
      </c>
      <c r="D280" s="184">
        <v>63</v>
      </c>
      <c r="E280" s="184">
        <v>6</v>
      </c>
      <c r="F280" s="184" t="s">
        <v>890</v>
      </c>
      <c r="G280" s="184"/>
      <c r="H280" s="184"/>
      <c r="I280" s="184"/>
      <c r="J280" s="184"/>
      <c r="K280" s="221">
        <v>470150747532</v>
      </c>
      <c r="L280" s="184">
        <v>8756722842</v>
      </c>
      <c r="M280" s="184"/>
      <c r="N280" s="184"/>
      <c r="O280" s="224"/>
    </row>
    <row r="281" spans="1:15" x14ac:dyDescent="0.25">
      <c r="A281" s="184">
        <f t="shared" si="4"/>
        <v>276</v>
      </c>
      <c r="B281" s="184" t="s">
        <v>1062</v>
      </c>
      <c r="C281" s="184" t="s">
        <v>1065</v>
      </c>
      <c r="D281" s="184">
        <v>63</v>
      </c>
      <c r="E281" s="184">
        <v>5</v>
      </c>
      <c r="F281" s="184" t="s">
        <v>891</v>
      </c>
      <c r="G281" s="184"/>
      <c r="H281" s="184"/>
      <c r="I281" s="184"/>
      <c r="J281" s="184"/>
      <c r="K281" s="221">
        <v>973863471624</v>
      </c>
      <c r="L281" s="184">
        <v>7753975706</v>
      </c>
      <c r="M281" s="184"/>
      <c r="N281" s="184"/>
      <c r="O281" s="224"/>
    </row>
    <row r="282" spans="1:15" x14ac:dyDescent="0.25">
      <c r="A282" s="184">
        <f t="shared" si="4"/>
        <v>277</v>
      </c>
      <c r="B282" s="184" t="s">
        <v>1065</v>
      </c>
      <c r="C282" s="184" t="s">
        <v>1066</v>
      </c>
      <c r="D282" s="184">
        <v>63</v>
      </c>
      <c r="E282" s="184">
        <v>6</v>
      </c>
      <c r="F282" s="184" t="s">
        <v>892</v>
      </c>
      <c r="G282" s="184"/>
      <c r="H282" s="184"/>
      <c r="I282" s="184"/>
      <c r="J282" s="184"/>
      <c r="K282" s="221">
        <v>396270992214</v>
      </c>
      <c r="L282" s="184">
        <v>7080310387</v>
      </c>
      <c r="M282" s="184"/>
      <c r="N282" s="184"/>
      <c r="O282" s="224"/>
    </row>
    <row r="283" spans="1:15" x14ac:dyDescent="0.25">
      <c r="A283" s="184">
        <f t="shared" si="4"/>
        <v>278</v>
      </c>
      <c r="B283" s="184" t="s">
        <v>1065</v>
      </c>
      <c r="C283" s="184" t="s">
        <v>1067</v>
      </c>
      <c r="D283" s="184">
        <v>63</v>
      </c>
      <c r="E283" s="184">
        <v>5</v>
      </c>
      <c r="F283" s="184" t="s">
        <v>893</v>
      </c>
      <c r="G283" s="184"/>
      <c r="H283" s="184"/>
      <c r="I283" s="184"/>
      <c r="J283" s="184"/>
      <c r="K283" s="221">
        <v>251203076578</v>
      </c>
      <c r="L283" s="184">
        <v>8127520488</v>
      </c>
      <c r="M283" s="184"/>
      <c r="N283" s="184"/>
      <c r="O283" s="224"/>
    </row>
    <row r="284" spans="1:15" x14ac:dyDescent="0.25">
      <c r="A284" s="184">
        <f t="shared" si="4"/>
        <v>279</v>
      </c>
      <c r="B284" s="184" t="s">
        <v>1067</v>
      </c>
      <c r="C284" s="184" t="s">
        <v>1068</v>
      </c>
      <c r="D284" s="184">
        <v>63</v>
      </c>
      <c r="E284" s="184">
        <v>6</v>
      </c>
      <c r="F284" s="184" t="s">
        <v>894</v>
      </c>
      <c r="G284" s="184"/>
      <c r="H284" s="184"/>
      <c r="I284" s="184"/>
      <c r="J284" s="184"/>
      <c r="K284" s="221">
        <v>682890029629</v>
      </c>
      <c r="L284" s="184">
        <v>8853339051</v>
      </c>
      <c r="M284" s="184"/>
      <c r="N284" s="184"/>
      <c r="O284" s="224"/>
    </row>
    <row r="285" spans="1:15" x14ac:dyDescent="0.25">
      <c r="A285" s="184">
        <f t="shared" si="4"/>
        <v>280</v>
      </c>
      <c r="B285" s="184" t="s">
        <v>1068</v>
      </c>
      <c r="C285" s="184" t="s">
        <v>1066</v>
      </c>
      <c r="D285" s="184">
        <v>63</v>
      </c>
      <c r="E285" s="184">
        <v>5</v>
      </c>
      <c r="F285" s="184" t="s">
        <v>895</v>
      </c>
      <c r="G285" s="184"/>
      <c r="H285" s="184"/>
      <c r="I285" s="184"/>
      <c r="J285" s="184"/>
      <c r="K285" s="221">
        <v>714828625049</v>
      </c>
      <c r="L285" s="184">
        <v>9151544130</v>
      </c>
      <c r="M285" s="184"/>
      <c r="N285" s="184"/>
      <c r="O285" s="224"/>
    </row>
    <row r="286" spans="1:15" x14ac:dyDescent="0.25">
      <c r="A286" s="184">
        <f t="shared" si="4"/>
        <v>281</v>
      </c>
      <c r="B286" s="184" t="s">
        <v>1068</v>
      </c>
      <c r="C286" s="184" t="s">
        <v>1069</v>
      </c>
      <c r="D286" s="184">
        <v>63</v>
      </c>
      <c r="E286" s="184">
        <v>5</v>
      </c>
      <c r="F286" s="184" t="s">
        <v>896</v>
      </c>
      <c r="G286" s="184"/>
      <c r="H286" s="184"/>
      <c r="I286" s="184"/>
      <c r="J286" s="184"/>
      <c r="K286" s="221">
        <v>326826369394</v>
      </c>
      <c r="L286" s="184">
        <v>9580314149</v>
      </c>
      <c r="M286" s="184"/>
      <c r="N286" s="184"/>
      <c r="O286" s="224"/>
    </row>
    <row r="287" spans="1:15" x14ac:dyDescent="0.25">
      <c r="A287" s="184">
        <f t="shared" si="4"/>
        <v>282</v>
      </c>
      <c r="B287" s="184" t="s">
        <v>1069</v>
      </c>
      <c r="C287" s="184" t="s">
        <v>1070</v>
      </c>
      <c r="D287" s="184">
        <v>63</v>
      </c>
      <c r="E287" s="184">
        <v>5</v>
      </c>
      <c r="F287" s="184" t="s">
        <v>897</v>
      </c>
      <c r="G287" s="184"/>
      <c r="H287" s="184"/>
      <c r="I287" s="184"/>
      <c r="J287" s="184"/>
      <c r="K287" s="221">
        <v>424875128032</v>
      </c>
      <c r="L287" s="184"/>
      <c r="M287" s="184"/>
      <c r="N287" s="184"/>
      <c r="O287" s="224"/>
    </row>
    <row r="288" spans="1:15" x14ac:dyDescent="0.25">
      <c r="A288" s="184">
        <f t="shared" si="4"/>
        <v>283</v>
      </c>
      <c r="B288" s="184" t="s">
        <v>1069</v>
      </c>
      <c r="C288" s="184" t="s">
        <v>1071</v>
      </c>
      <c r="D288" s="184">
        <v>63</v>
      </c>
      <c r="E288" s="184">
        <v>5</v>
      </c>
      <c r="F288" s="184" t="s">
        <v>898</v>
      </c>
      <c r="G288" s="184"/>
      <c r="H288" s="184"/>
      <c r="I288" s="184"/>
      <c r="J288" s="184"/>
      <c r="K288" s="221">
        <v>352414955242</v>
      </c>
      <c r="L288" s="184">
        <v>9011293891</v>
      </c>
      <c r="M288" s="184"/>
      <c r="N288" s="184"/>
      <c r="O288" s="224"/>
    </row>
    <row r="289" spans="1:15" x14ac:dyDescent="0.25">
      <c r="A289" s="184">
        <f t="shared" si="4"/>
        <v>284</v>
      </c>
      <c r="B289" s="184" t="s">
        <v>1072</v>
      </c>
      <c r="C289" s="184" t="s">
        <v>1073</v>
      </c>
      <c r="D289" s="184">
        <v>63</v>
      </c>
      <c r="E289" s="184">
        <v>5</v>
      </c>
      <c r="F289" s="184" t="s">
        <v>864</v>
      </c>
      <c r="G289" s="184"/>
      <c r="H289" s="184"/>
      <c r="I289" s="184"/>
      <c r="J289" s="184"/>
      <c r="K289" s="221">
        <v>612576212556</v>
      </c>
      <c r="L289" s="184">
        <v>7408512634</v>
      </c>
      <c r="M289" s="184"/>
      <c r="N289" s="184"/>
      <c r="O289" s="224"/>
    </row>
    <row r="290" spans="1:15" x14ac:dyDescent="0.25">
      <c r="A290" s="184">
        <f t="shared" si="4"/>
        <v>285</v>
      </c>
      <c r="B290" s="184" t="s">
        <v>1072</v>
      </c>
      <c r="C290" s="184" t="s">
        <v>1074</v>
      </c>
      <c r="D290" s="184">
        <v>63</v>
      </c>
      <c r="E290" s="184">
        <v>5</v>
      </c>
      <c r="F290" s="184" t="s">
        <v>871</v>
      </c>
      <c r="G290" s="184"/>
      <c r="H290" s="184"/>
      <c r="I290" s="184"/>
      <c r="J290" s="184"/>
      <c r="K290" s="221">
        <v>924178442620</v>
      </c>
      <c r="L290" s="184">
        <v>7081820972</v>
      </c>
      <c r="M290" s="184"/>
      <c r="N290" s="184"/>
      <c r="O290" s="224"/>
    </row>
    <row r="291" spans="1:15" x14ac:dyDescent="0.25">
      <c r="A291" s="184">
        <f t="shared" si="4"/>
        <v>286</v>
      </c>
      <c r="B291" s="184" t="s">
        <v>1074</v>
      </c>
      <c r="C291" s="184" t="s">
        <v>1075</v>
      </c>
      <c r="D291" s="184">
        <v>63</v>
      </c>
      <c r="E291" s="184">
        <v>6</v>
      </c>
      <c r="F291" s="184" t="s">
        <v>899</v>
      </c>
      <c r="G291" s="184"/>
      <c r="H291" s="184"/>
      <c r="I291" s="184"/>
      <c r="J291" s="184"/>
      <c r="K291" s="221">
        <v>223594795485</v>
      </c>
      <c r="L291" s="184">
        <v>8601961104</v>
      </c>
      <c r="M291" s="184"/>
      <c r="N291" s="184"/>
      <c r="O291" s="224"/>
    </row>
    <row r="292" spans="1:15" x14ac:dyDescent="0.25">
      <c r="A292" s="184">
        <f t="shared" si="4"/>
        <v>287</v>
      </c>
      <c r="B292" s="184" t="s">
        <v>1074</v>
      </c>
      <c r="C292" s="184" t="s">
        <v>1076</v>
      </c>
      <c r="D292" s="184">
        <v>63</v>
      </c>
      <c r="E292" s="184">
        <v>5</v>
      </c>
      <c r="F292" s="184" t="s">
        <v>900</v>
      </c>
      <c r="G292" s="184"/>
      <c r="H292" s="184"/>
      <c r="I292" s="184"/>
      <c r="J292" s="184"/>
      <c r="K292" s="221">
        <v>596450249903</v>
      </c>
      <c r="L292" s="184">
        <v>9456816552</v>
      </c>
      <c r="M292" s="184"/>
      <c r="N292" s="184"/>
      <c r="O292" s="224"/>
    </row>
    <row r="293" spans="1:15" x14ac:dyDescent="0.25">
      <c r="A293" s="184">
        <f t="shared" si="4"/>
        <v>288</v>
      </c>
      <c r="B293" s="184" t="s">
        <v>1077</v>
      </c>
      <c r="C293" s="184" t="s">
        <v>1072</v>
      </c>
      <c r="D293" s="184">
        <v>63</v>
      </c>
      <c r="E293" s="184">
        <v>5</v>
      </c>
      <c r="F293" s="184" t="s">
        <v>512</v>
      </c>
      <c r="G293" s="184"/>
      <c r="H293" s="184"/>
      <c r="I293" s="184"/>
      <c r="J293" s="184"/>
      <c r="K293" s="221">
        <v>754464520522</v>
      </c>
      <c r="L293" s="184">
        <v>8318906630</v>
      </c>
      <c r="M293" s="184"/>
      <c r="N293" s="184"/>
      <c r="O293" s="224"/>
    </row>
    <row r="294" spans="1:15" x14ac:dyDescent="0.25">
      <c r="A294" s="184">
        <f t="shared" si="4"/>
        <v>289</v>
      </c>
      <c r="B294" s="184" t="s">
        <v>1075</v>
      </c>
      <c r="C294" s="184" t="s">
        <v>1078</v>
      </c>
      <c r="D294" s="184">
        <v>63</v>
      </c>
      <c r="E294" s="184">
        <v>6</v>
      </c>
      <c r="F294" s="184" t="s">
        <v>901</v>
      </c>
      <c r="G294" s="184"/>
      <c r="H294" s="184"/>
      <c r="I294" s="184"/>
      <c r="J294" s="184"/>
      <c r="K294" s="221">
        <v>764115332211</v>
      </c>
      <c r="L294" s="184">
        <v>7408645101</v>
      </c>
      <c r="M294" s="184"/>
      <c r="N294" s="184"/>
      <c r="O294" s="224"/>
    </row>
    <row r="295" spans="1:15" x14ac:dyDescent="0.25">
      <c r="A295" s="184">
        <f t="shared" si="4"/>
        <v>290</v>
      </c>
      <c r="B295" s="184" t="s">
        <v>1079</v>
      </c>
      <c r="C295" s="184" t="s">
        <v>1080</v>
      </c>
      <c r="D295" s="184">
        <v>63</v>
      </c>
      <c r="E295" s="184">
        <v>6</v>
      </c>
      <c r="F295" s="184" t="s">
        <v>902</v>
      </c>
      <c r="G295" s="184"/>
      <c r="H295" s="184"/>
      <c r="I295" s="184"/>
      <c r="J295" s="184"/>
      <c r="K295" s="221">
        <v>727272407187</v>
      </c>
      <c r="L295" s="184">
        <v>8601045896</v>
      </c>
      <c r="M295" s="184"/>
      <c r="N295" s="184"/>
      <c r="O295" s="224"/>
    </row>
    <row r="296" spans="1:15" x14ac:dyDescent="0.25">
      <c r="A296" s="184">
        <f t="shared" si="4"/>
        <v>291</v>
      </c>
      <c r="B296" s="184" t="s">
        <v>1081</v>
      </c>
      <c r="C296" s="184" t="s">
        <v>1082</v>
      </c>
      <c r="D296" s="184">
        <v>63</v>
      </c>
      <c r="E296" s="184">
        <v>5</v>
      </c>
      <c r="F296" s="184" t="s">
        <v>903</v>
      </c>
      <c r="G296" s="184"/>
      <c r="H296" s="184"/>
      <c r="I296" s="184"/>
      <c r="J296" s="184"/>
      <c r="K296" s="221">
        <v>405250135124</v>
      </c>
      <c r="L296" s="184">
        <v>9452216534</v>
      </c>
      <c r="M296" s="184"/>
      <c r="N296" s="184"/>
      <c r="O296" s="224"/>
    </row>
    <row r="297" spans="1:15" x14ac:dyDescent="0.25">
      <c r="A297" s="184">
        <f t="shared" si="4"/>
        <v>292</v>
      </c>
      <c r="B297" s="184" t="s">
        <v>1083</v>
      </c>
      <c r="C297" s="184" t="s">
        <v>1084</v>
      </c>
      <c r="D297" s="184">
        <v>63</v>
      </c>
      <c r="E297" s="184">
        <v>5</v>
      </c>
      <c r="F297" s="184" t="s">
        <v>904</v>
      </c>
      <c r="G297" s="184"/>
      <c r="H297" s="184"/>
      <c r="I297" s="184"/>
      <c r="J297" s="184"/>
      <c r="K297" s="221">
        <v>801697101567</v>
      </c>
      <c r="L297" s="184">
        <v>9919550817</v>
      </c>
      <c r="M297" s="184"/>
      <c r="N297" s="184"/>
      <c r="O297" s="224"/>
    </row>
    <row r="298" spans="1:15" x14ac:dyDescent="0.25">
      <c r="A298" s="184">
        <f t="shared" si="4"/>
        <v>293</v>
      </c>
      <c r="B298" s="184" t="s">
        <v>1085</v>
      </c>
      <c r="C298" s="184" t="s">
        <v>1086</v>
      </c>
      <c r="D298" s="184">
        <v>63</v>
      </c>
      <c r="E298" s="184">
        <v>6</v>
      </c>
      <c r="F298" s="184" t="s">
        <v>905</v>
      </c>
      <c r="G298" s="184"/>
      <c r="H298" s="184"/>
      <c r="I298" s="184"/>
      <c r="J298" s="184"/>
      <c r="K298" s="221">
        <v>918813515334</v>
      </c>
      <c r="L298" s="184">
        <v>9793678879</v>
      </c>
      <c r="M298" s="184"/>
      <c r="N298" s="184"/>
      <c r="O298" s="224"/>
    </row>
    <row r="299" spans="1:15" x14ac:dyDescent="0.25">
      <c r="A299" s="184">
        <f t="shared" si="4"/>
        <v>294</v>
      </c>
      <c r="B299" s="184" t="s">
        <v>1084</v>
      </c>
      <c r="C299" s="184" t="s">
        <v>1087</v>
      </c>
      <c r="D299" s="184">
        <v>63</v>
      </c>
      <c r="E299" s="184">
        <v>6</v>
      </c>
      <c r="F299" s="184" t="s">
        <v>906</v>
      </c>
      <c r="G299" s="184"/>
      <c r="H299" s="184"/>
      <c r="I299" s="184"/>
      <c r="J299" s="184"/>
      <c r="K299" s="221">
        <v>570842946190</v>
      </c>
      <c r="L299" s="184">
        <v>7704036124</v>
      </c>
      <c r="M299" s="184"/>
      <c r="N299" s="184"/>
      <c r="O299" s="224"/>
    </row>
    <row r="300" spans="1:15" x14ac:dyDescent="0.25">
      <c r="A300" s="184">
        <f t="shared" si="4"/>
        <v>295</v>
      </c>
      <c r="B300" s="184" t="s">
        <v>1087</v>
      </c>
      <c r="C300" s="184" t="s">
        <v>1088</v>
      </c>
      <c r="D300" s="184">
        <v>63</v>
      </c>
      <c r="E300" s="184">
        <v>5</v>
      </c>
      <c r="F300" s="184" t="s">
        <v>907</v>
      </c>
      <c r="G300" s="184"/>
      <c r="H300" s="184"/>
      <c r="I300" s="184"/>
      <c r="J300" s="184"/>
      <c r="K300" s="221">
        <v>664636932862</v>
      </c>
      <c r="L300" s="184">
        <v>9956017452</v>
      </c>
      <c r="M300" s="184"/>
      <c r="N300" s="184"/>
      <c r="O300" s="224"/>
    </row>
    <row r="301" spans="1:15" x14ac:dyDescent="0.25">
      <c r="A301" s="184">
        <f t="shared" si="4"/>
        <v>296</v>
      </c>
      <c r="B301" s="184" t="s">
        <v>1087</v>
      </c>
      <c r="C301" s="184" t="s">
        <v>1089</v>
      </c>
      <c r="D301" s="184">
        <v>63</v>
      </c>
      <c r="E301" s="184">
        <v>5</v>
      </c>
      <c r="F301" s="184" t="s">
        <v>908</v>
      </c>
      <c r="G301" s="184"/>
      <c r="H301" s="184"/>
      <c r="I301" s="184"/>
      <c r="J301" s="184"/>
      <c r="K301" s="221">
        <v>474511086853</v>
      </c>
      <c r="L301" s="184"/>
      <c r="M301" s="184"/>
      <c r="N301" s="184"/>
      <c r="O301" s="224"/>
    </row>
    <row r="302" spans="1:15" x14ac:dyDescent="0.25">
      <c r="A302" s="184">
        <f t="shared" si="4"/>
        <v>297</v>
      </c>
      <c r="B302" s="184" t="s">
        <v>1090</v>
      </c>
      <c r="C302" s="184" t="s">
        <v>1091</v>
      </c>
      <c r="D302" s="184">
        <v>63</v>
      </c>
      <c r="E302" s="184">
        <v>5</v>
      </c>
      <c r="F302" s="184" t="s">
        <v>909</v>
      </c>
      <c r="G302" s="184"/>
      <c r="H302" s="184"/>
      <c r="I302" s="184"/>
      <c r="J302" s="184"/>
      <c r="K302" s="221">
        <v>488897710057</v>
      </c>
      <c r="L302" s="184">
        <v>9651225863</v>
      </c>
      <c r="M302" s="184"/>
      <c r="N302" s="184"/>
      <c r="O302" s="224"/>
    </row>
    <row r="303" spans="1:15" x14ac:dyDescent="0.25">
      <c r="A303" s="184">
        <f t="shared" si="4"/>
        <v>298</v>
      </c>
      <c r="B303" s="184" t="s">
        <v>1092</v>
      </c>
      <c r="C303" s="184" t="s">
        <v>1093</v>
      </c>
      <c r="D303" s="184">
        <v>63</v>
      </c>
      <c r="E303" s="184">
        <v>5</v>
      </c>
      <c r="F303" s="184" t="s">
        <v>910</v>
      </c>
      <c r="G303" s="184"/>
      <c r="H303" s="184"/>
      <c r="I303" s="184"/>
      <c r="J303" s="184"/>
      <c r="K303" s="221">
        <v>372364474724</v>
      </c>
      <c r="L303" s="184">
        <v>9170836807</v>
      </c>
      <c r="M303" s="184"/>
      <c r="N303" s="184"/>
      <c r="O303" s="224"/>
    </row>
    <row r="304" spans="1:15" x14ac:dyDescent="0.25">
      <c r="A304" s="184">
        <f t="shared" si="4"/>
        <v>299</v>
      </c>
      <c r="B304" s="184" t="s">
        <v>1094</v>
      </c>
      <c r="C304" s="184" t="s">
        <v>1095</v>
      </c>
      <c r="D304" s="184">
        <v>63</v>
      </c>
      <c r="E304" s="184">
        <v>5</v>
      </c>
      <c r="F304" s="184" t="s">
        <v>899</v>
      </c>
      <c r="G304" s="184"/>
      <c r="H304" s="184"/>
      <c r="I304" s="184"/>
      <c r="J304" s="184"/>
      <c r="K304" s="221">
        <v>912598138967</v>
      </c>
      <c r="L304" s="184">
        <v>7317495586</v>
      </c>
      <c r="M304" s="184"/>
      <c r="N304" s="184"/>
      <c r="O304" s="224"/>
    </row>
    <row r="305" spans="1:15" x14ac:dyDescent="0.25">
      <c r="A305" s="184">
        <f t="shared" si="4"/>
        <v>300</v>
      </c>
      <c r="B305" s="184" t="s">
        <v>1094</v>
      </c>
      <c r="C305" s="184" t="s">
        <v>1096</v>
      </c>
      <c r="D305" s="184">
        <v>63</v>
      </c>
      <c r="E305" s="184">
        <v>6</v>
      </c>
      <c r="F305" s="184" t="s">
        <v>911</v>
      </c>
      <c r="G305" s="184"/>
      <c r="H305" s="184"/>
      <c r="I305" s="184"/>
      <c r="J305" s="184"/>
      <c r="K305" s="221">
        <v>922150047284</v>
      </c>
      <c r="L305" s="184">
        <v>8175018159</v>
      </c>
      <c r="M305" s="184"/>
      <c r="N305" s="184"/>
      <c r="O305" s="224"/>
    </row>
    <row r="306" spans="1:15" x14ac:dyDescent="0.25">
      <c r="A306" s="184">
        <f t="shared" si="4"/>
        <v>301</v>
      </c>
      <c r="B306" s="184" t="s">
        <v>1094</v>
      </c>
      <c r="C306" s="184" t="s">
        <v>1097</v>
      </c>
      <c r="D306" s="184">
        <v>63</v>
      </c>
      <c r="E306" s="184">
        <v>5</v>
      </c>
      <c r="F306" s="184" t="s">
        <v>912</v>
      </c>
      <c r="G306" s="184"/>
      <c r="H306" s="184"/>
      <c r="I306" s="184"/>
      <c r="J306" s="184"/>
      <c r="K306" s="221">
        <v>902353603847</v>
      </c>
      <c r="L306" s="184">
        <v>9164237347</v>
      </c>
      <c r="M306" s="184"/>
      <c r="N306" s="184"/>
      <c r="O306" s="224"/>
    </row>
    <row r="307" spans="1:15" x14ac:dyDescent="0.25">
      <c r="A307" s="184">
        <f t="shared" si="4"/>
        <v>302</v>
      </c>
      <c r="B307" s="184" t="s">
        <v>1096</v>
      </c>
      <c r="C307" s="184" t="s">
        <v>1098</v>
      </c>
      <c r="D307" s="184">
        <v>63</v>
      </c>
      <c r="E307" s="184">
        <v>6</v>
      </c>
      <c r="F307" s="184" t="s">
        <v>913</v>
      </c>
      <c r="G307" s="184"/>
      <c r="H307" s="184"/>
      <c r="I307" s="184"/>
      <c r="J307" s="184"/>
      <c r="K307" s="221">
        <v>490993644919</v>
      </c>
      <c r="L307" s="184">
        <v>9984728247</v>
      </c>
      <c r="M307" s="184"/>
      <c r="N307" s="184"/>
      <c r="O307" s="224"/>
    </row>
    <row r="308" spans="1:15" x14ac:dyDescent="0.25">
      <c r="A308" s="184">
        <f t="shared" si="4"/>
        <v>303</v>
      </c>
      <c r="B308" s="184" t="s">
        <v>1099</v>
      </c>
      <c r="C308" s="184" t="s">
        <v>1100</v>
      </c>
      <c r="D308" s="184">
        <v>63</v>
      </c>
      <c r="E308" s="184">
        <v>8</v>
      </c>
      <c r="F308" s="184" t="s">
        <v>914</v>
      </c>
      <c r="G308" s="184"/>
      <c r="H308" s="184"/>
      <c r="I308" s="184"/>
      <c r="J308" s="184"/>
      <c r="K308" s="221">
        <v>767870632463</v>
      </c>
      <c r="L308" s="184">
        <v>7317747725</v>
      </c>
      <c r="M308" s="184"/>
      <c r="N308" s="184"/>
      <c r="O308" s="224"/>
    </row>
    <row r="309" spans="1:15" x14ac:dyDescent="0.25">
      <c r="A309" s="184">
        <f t="shared" si="4"/>
        <v>304</v>
      </c>
      <c r="B309" s="184" t="s">
        <v>1100</v>
      </c>
      <c r="C309" s="184" t="s">
        <v>1101</v>
      </c>
      <c r="D309" s="184">
        <v>63</v>
      </c>
      <c r="E309" s="184">
        <v>8</v>
      </c>
      <c r="F309" s="184" t="s">
        <v>915</v>
      </c>
      <c r="G309" s="184"/>
      <c r="H309" s="184"/>
      <c r="I309" s="184"/>
      <c r="J309" s="184"/>
      <c r="K309" s="221">
        <v>878127876634</v>
      </c>
      <c r="L309" s="184">
        <v>8469484197</v>
      </c>
      <c r="M309" s="184"/>
      <c r="N309" s="184"/>
      <c r="O309" s="224"/>
    </row>
    <row r="310" spans="1:15" x14ac:dyDescent="0.25">
      <c r="A310" s="184">
        <f t="shared" si="4"/>
        <v>305</v>
      </c>
      <c r="B310" s="184" t="s">
        <v>1102</v>
      </c>
      <c r="C310" s="184" t="s">
        <v>1100</v>
      </c>
      <c r="D310" s="184">
        <v>63</v>
      </c>
      <c r="E310" s="184">
        <v>9</v>
      </c>
      <c r="F310" s="184" t="s">
        <v>916</v>
      </c>
      <c r="G310" s="184"/>
      <c r="H310" s="184"/>
      <c r="I310" s="184"/>
      <c r="J310" s="184"/>
      <c r="K310" s="221">
        <v>642291026360</v>
      </c>
      <c r="L310" s="184">
        <v>7081980559</v>
      </c>
      <c r="M310" s="184"/>
      <c r="N310" s="184"/>
      <c r="O310" s="224"/>
    </row>
    <row r="311" spans="1:15" x14ac:dyDescent="0.25">
      <c r="A311" s="184">
        <f t="shared" si="4"/>
        <v>306</v>
      </c>
      <c r="B311" s="184" t="s">
        <v>1102</v>
      </c>
      <c r="C311" s="184" t="s">
        <v>1103</v>
      </c>
      <c r="D311" s="184">
        <v>63</v>
      </c>
      <c r="E311" s="184">
        <v>5</v>
      </c>
      <c r="F311" s="184" t="s">
        <v>917</v>
      </c>
      <c r="G311" s="184"/>
      <c r="H311" s="184"/>
      <c r="I311" s="184"/>
      <c r="J311" s="184"/>
      <c r="K311" s="221">
        <v>531304884023</v>
      </c>
      <c r="L311" s="184">
        <v>9616385376</v>
      </c>
      <c r="M311" s="184"/>
      <c r="N311" s="184"/>
      <c r="O311" s="224"/>
    </row>
    <row r="312" spans="1:15" x14ac:dyDescent="0.25">
      <c r="A312" s="184">
        <f t="shared" si="4"/>
        <v>307</v>
      </c>
      <c r="B312" s="184" t="s">
        <v>1102</v>
      </c>
      <c r="C312" s="184" t="s">
        <v>1104</v>
      </c>
      <c r="D312" s="184">
        <v>63</v>
      </c>
      <c r="E312" s="184">
        <v>5</v>
      </c>
      <c r="F312" s="184" t="s">
        <v>918</v>
      </c>
      <c r="G312" s="184"/>
      <c r="H312" s="184"/>
      <c r="I312" s="184"/>
      <c r="J312" s="184"/>
      <c r="K312" s="221">
        <v>992871894505</v>
      </c>
      <c r="L312" s="184">
        <v>9173475284</v>
      </c>
      <c r="M312" s="184"/>
      <c r="N312" s="184"/>
      <c r="O312" s="224"/>
    </row>
    <row r="313" spans="1:15" x14ac:dyDescent="0.25">
      <c r="A313" s="184">
        <f t="shared" si="4"/>
        <v>308</v>
      </c>
      <c r="B313" s="184" t="s">
        <v>1104</v>
      </c>
      <c r="C313" s="184" t="s">
        <v>1105</v>
      </c>
      <c r="D313" s="184">
        <v>63</v>
      </c>
      <c r="E313" s="184">
        <v>5</v>
      </c>
      <c r="F313" s="184" t="s">
        <v>919</v>
      </c>
      <c r="G313" s="184"/>
      <c r="H313" s="184"/>
      <c r="I313" s="184"/>
      <c r="J313" s="184"/>
      <c r="K313" s="221">
        <v>256857285262</v>
      </c>
      <c r="L313" s="184">
        <v>723689877</v>
      </c>
      <c r="M313" s="184"/>
      <c r="N313" s="184"/>
      <c r="O313" s="224"/>
    </row>
    <row r="314" spans="1:15" x14ac:dyDescent="0.25">
      <c r="A314" s="184">
        <f t="shared" si="4"/>
        <v>309</v>
      </c>
      <c r="B314" s="184" t="s">
        <v>1104</v>
      </c>
      <c r="C314" s="184" t="s">
        <v>1106</v>
      </c>
      <c r="D314" s="184">
        <v>63</v>
      </c>
      <c r="E314" s="184">
        <v>5</v>
      </c>
      <c r="F314" s="184" t="s">
        <v>920</v>
      </c>
      <c r="G314" s="184"/>
      <c r="H314" s="184"/>
      <c r="I314" s="184"/>
      <c r="J314" s="184"/>
      <c r="K314" s="221">
        <v>669236722928</v>
      </c>
      <c r="L314" s="184">
        <v>9161507987</v>
      </c>
      <c r="M314" s="184"/>
      <c r="N314" s="184"/>
      <c r="O314" s="224"/>
    </row>
    <row r="315" spans="1:15" x14ac:dyDescent="0.25">
      <c r="A315" s="184">
        <f t="shared" si="4"/>
        <v>310</v>
      </c>
      <c r="B315" s="184" t="s">
        <v>1106</v>
      </c>
      <c r="C315" s="184" t="s">
        <v>1105</v>
      </c>
      <c r="D315" s="184">
        <v>63</v>
      </c>
      <c r="E315" s="184">
        <v>5</v>
      </c>
      <c r="F315" s="184" t="s">
        <v>921</v>
      </c>
      <c r="G315" s="184"/>
      <c r="H315" s="184"/>
      <c r="I315" s="184"/>
      <c r="J315" s="184"/>
      <c r="K315" s="221">
        <v>320777535877</v>
      </c>
      <c r="L315" s="184">
        <v>7081821249</v>
      </c>
      <c r="M315" s="184"/>
      <c r="N315" s="184"/>
      <c r="O315" s="224"/>
    </row>
    <row r="316" spans="1:15" x14ac:dyDescent="0.25">
      <c r="A316" s="184">
        <f t="shared" si="4"/>
        <v>311</v>
      </c>
      <c r="B316" s="184" t="s">
        <v>1106</v>
      </c>
      <c r="C316" s="184" t="s">
        <v>1107</v>
      </c>
      <c r="D316" s="184">
        <v>63</v>
      </c>
      <c r="E316" s="184">
        <v>5</v>
      </c>
      <c r="F316" s="184" t="s">
        <v>922</v>
      </c>
      <c r="G316" s="184"/>
      <c r="H316" s="184"/>
      <c r="I316" s="184"/>
      <c r="J316" s="184"/>
      <c r="K316" s="221">
        <v>804615435490</v>
      </c>
      <c r="L316" s="184">
        <v>7235865650</v>
      </c>
      <c r="M316" s="184"/>
      <c r="N316" s="184"/>
      <c r="O316" s="224"/>
    </row>
    <row r="317" spans="1:15" x14ac:dyDescent="0.25">
      <c r="A317" s="184">
        <f t="shared" si="4"/>
        <v>312</v>
      </c>
      <c r="B317" s="184" t="s">
        <v>1107</v>
      </c>
      <c r="C317" s="184" t="s">
        <v>1108</v>
      </c>
      <c r="D317" s="184">
        <v>63</v>
      </c>
      <c r="E317" s="184">
        <v>8</v>
      </c>
      <c r="F317" s="184" t="s">
        <v>923</v>
      </c>
      <c r="G317" s="184"/>
      <c r="H317" s="184"/>
      <c r="I317" s="184"/>
      <c r="J317" s="184"/>
      <c r="K317" s="221">
        <v>939854275265</v>
      </c>
      <c r="L317" s="184">
        <v>9555912008</v>
      </c>
      <c r="M317" s="184"/>
      <c r="N317" s="184"/>
      <c r="O317" s="224"/>
    </row>
    <row r="318" spans="1:15" x14ac:dyDescent="0.25">
      <c r="A318" s="184">
        <f t="shared" si="4"/>
        <v>313</v>
      </c>
      <c r="B318" s="184" t="s">
        <v>1107</v>
      </c>
      <c r="C318" s="184" t="s">
        <v>1109</v>
      </c>
      <c r="D318" s="184">
        <v>63</v>
      </c>
      <c r="E318" s="184">
        <v>5</v>
      </c>
      <c r="F318" s="184" t="s">
        <v>924</v>
      </c>
      <c r="G318" s="184"/>
      <c r="H318" s="184"/>
      <c r="I318" s="184"/>
      <c r="J318" s="184"/>
      <c r="K318" s="221">
        <v>211389848146</v>
      </c>
      <c r="L318" s="184">
        <v>7800867473</v>
      </c>
      <c r="M318" s="184"/>
      <c r="N318" s="184"/>
      <c r="O318" s="224"/>
    </row>
    <row r="319" spans="1:15" x14ac:dyDescent="0.25">
      <c r="A319" s="184">
        <f t="shared" si="4"/>
        <v>314</v>
      </c>
      <c r="B319" s="184" t="s">
        <v>1056</v>
      </c>
      <c r="C319" s="184" t="s">
        <v>1057</v>
      </c>
      <c r="D319" s="184">
        <v>63</v>
      </c>
      <c r="E319" s="184">
        <v>5</v>
      </c>
      <c r="F319" s="184" t="s">
        <v>925</v>
      </c>
      <c r="G319" s="184"/>
      <c r="H319" s="184"/>
      <c r="I319" s="184"/>
      <c r="J319" s="184"/>
      <c r="K319" s="221">
        <v>928032071317</v>
      </c>
      <c r="L319" s="184">
        <v>9161140371</v>
      </c>
      <c r="M319" s="184"/>
      <c r="N319" s="184"/>
      <c r="O319" s="224"/>
    </row>
    <row r="320" spans="1:15" x14ac:dyDescent="0.25">
      <c r="A320" s="184">
        <f t="shared" si="4"/>
        <v>315</v>
      </c>
      <c r="B320" s="184" t="s">
        <v>1056</v>
      </c>
      <c r="C320" s="184" t="s">
        <v>1058</v>
      </c>
      <c r="D320" s="184">
        <v>63</v>
      </c>
      <c r="E320" s="184">
        <v>5</v>
      </c>
      <c r="F320" s="184" t="s">
        <v>926</v>
      </c>
      <c r="G320" s="184"/>
      <c r="H320" s="184"/>
      <c r="I320" s="184"/>
      <c r="J320" s="184"/>
      <c r="K320" s="221">
        <v>407068866150</v>
      </c>
      <c r="L320" s="184">
        <v>8052905207</v>
      </c>
      <c r="M320" s="184"/>
      <c r="N320" s="184"/>
      <c r="O320" s="224"/>
    </row>
    <row r="321" spans="1:15" x14ac:dyDescent="0.25">
      <c r="A321" s="184">
        <f t="shared" si="4"/>
        <v>316</v>
      </c>
      <c r="B321" s="184" t="s">
        <v>1059</v>
      </c>
      <c r="C321" s="184" t="s">
        <v>1060</v>
      </c>
      <c r="D321" s="184">
        <v>63</v>
      </c>
      <c r="E321" s="184">
        <v>6</v>
      </c>
      <c r="F321" s="184" t="s">
        <v>927</v>
      </c>
      <c r="G321" s="184"/>
      <c r="H321" s="184"/>
      <c r="I321" s="184"/>
      <c r="J321" s="184"/>
      <c r="K321" s="221">
        <v>273820061577</v>
      </c>
      <c r="L321" s="184">
        <v>9517023398</v>
      </c>
      <c r="M321" s="184"/>
      <c r="N321" s="184"/>
      <c r="O321" s="224"/>
    </row>
    <row r="322" spans="1:15" x14ac:dyDescent="0.25">
      <c r="A322" s="184">
        <f t="shared" si="4"/>
        <v>317</v>
      </c>
      <c r="B322" s="184" t="s">
        <v>1061</v>
      </c>
      <c r="C322" s="184">
        <v>42</v>
      </c>
      <c r="D322" s="184">
        <v>63</v>
      </c>
      <c r="E322" s="184">
        <v>5</v>
      </c>
      <c r="F322" s="184" t="s">
        <v>928</v>
      </c>
      <c r="G322" s="184"/>
      <c r="H322" s="184"/>
      <c r="I322" s="184"/>
      <c r="J322" s="184"/>
      <c r="K322" s="221">
        <v>554426471281</v>
      </c>
      <c r="L322" s="184">
        <v>9956711874</v>
      </c>
      <c r="M322" s="184"/>
      <c r="N322" s="184"/>
      <c r="O322" s="224"/>
    </row>
    <row r="323" spans="1:15" x14ac:dyDescent="0.25">
      <c r="A323" s="184">
        <f t="shared" si="4"/>
        <v>318</v>
      </c>
      <c r="B323" s="184" t="s">
        <v>1282</v>
      </c>
      <c r="C323" s="184" t="s">
        <v>1283</v>
      </c>
      <c r="D323" s="184">
        <v>63</v>
      </c>
      <c r="E323" s="184">
        <v>5</v>
      </c>
      <c r="F323" s="184" t="s">
        <v>929</v>
      </c>
      <c r="G323" s="184"/>
      <c r="H323" s="184"/>
      <c r="I323" s="184"/>
      <c r="J323" s="184"/>
      <c r="K323" s="221">
        <v>758205026568</v>
      </c>
      <c r="L323" s="184">
        <v>8052099958</v>
      </c>
      <c r="M323" s="184"/>
      <c r="N323" s="184"/>
      <c r="O323" s="224"/>
    </row>
    <row r="324" spans="1:15" x14ac:dyDescent="0.25">
      <c r="A324" s="184">
        <f t="shared" si="4"/>
        <v>319</v>
      </c>
      <c r="B324" s="184" t="s">
        <v>1284</v>
      </c>
      <c r="C324" s="184" t="s">
        <v>1285</v>
      </c>
      <c r="D324" s="184">
        <v>63</v>
      </c>
      <c r="E324" s="184">
        <v>6</v>
      </c>
      <c r="F324" s="184" t="s">
        <v>930</v>
      </c>
      <c r="G324" s="184"/>
      <c r="H324" s="184"/>
      <c r="I324" s="184"/>
      <c r="J324" s="184"/>
      <c r="K324" s="221">
        <v>533054117028</v>
      </c>
      <c r="L324" s="184">
        <v>9454230334</v>
      </c>
      <c r="M324" s="184"/>
      <c r="N324" s="184"/>
      <c r="O324" s="224"/>
    </row>
    <row r="325" spans="1:15" x14ac:dyDescent="0.25">
      <c r="A325" s="184">
        <f t="shared" si="4"/>
        <v>320</v>
      </c>
      <c r="B325" s="184" t="s">
        <v>1164</v>
      </c>
      <c r="C325" s="184" t="s">
        <v>1286</v>
      </c>
      <c r="D325" s="184">
        <v>63</v>
      </c>
      <c r="E325" s="184">
        <v>5</v>
      </c>
      <c r="F325" s="184" t="s">
        <v>931</v>
      </c>
      <c r="G325" s="184"/>
      <c r="H325" s="184"/>
      <c r="I325" s="184"/>
      <c r="J325" s="184"/>
      <c r="K325" s="221">
        <v>904547648133</v>
      </c>
      <c r="L325" s="184">
        <v>9518137919</v>
      </c>
      <c r="M325" s="184"/>
      <c r="N325" s="184"/>
      <c r="O325" s="224"/>
    </row>
    <row r="326" spans="1:15" x14ac:dyDescent="0.25">
      <c r="A326" s="184">
        <f t="shared" si="4"/>
        <v>321</v>
      </c>
      <c r="B326" s="184" t="s">
        <v>1209</v>
      </c>
      <c r="C326" s="184" t="s">
        <v>1223</v>
      </c>
      <c r="D326" s="184">
        <v>63</v>
      </c>
      <c r="E326" s="184">
        <v>5</v>
      </c>
      <c r="F326" s="184" t="s">
        <v>932</v>
      </c>
      <c r="G326" s="184"/>
      <c r="H326" s="184"/>
      <c r="I326" s="184"/>
      <c r="J326" s="184"/>
      <c r="K326" s="221">
        <v>810257089629</v>
      </c>
      <c r="L326" s="184">
        <v>8188834568</v>
      </c>
      <c r="M326" s="184"/>
      <c r="N326" s="184"/>
      <c r="O326" s="224"/>
    </row>
    <row r="327" spans="1:15" x14ac:dyDescent="0.25">
      <c r="A327" s="184">
        <f t="shared" si="4"/>
        <v>322</v>
      </c>
      <c r="B327" s="222" t="s">
        <v>1288</v>
      </c>
      <c r="C327" s="222" t="s">
        <v>1289</v>
      </c>
      <c r="D327" s="184">
        <v>63</v>
      </c>
      <c r="E327" s="184">
        <v>5</v>
      </c>
      <c r="F327" s="184" t="s">
        <v>933</v>
      </c>
      <c r="G327" s="184"/>
      <c r="H327" s="184"/>
      <c r="I327" s="184"/>
      <c r="J327" s="184"/>
      <c r="K327" s="221">
        <v>496672917298</v>
      </c>
      <c r="L327" s="184">
        <v>9354438869</v>
      </c>
      <c r="M327" s="184"/>
      <c r="N327" s="184"/>
      <c r="O327" s="224"/>
    </row>
    <row r="328" spans="1:15" x14ac:dyDescent="0.25">
      <c r="A328" s="184">
        <f t="shared" ref="A328:A391" si="5">1+A327</f>
        <v>323</v>
      </c>
      <c r="B328" s="222" t="s">
        <v>1289</v>
      </c>
      <c r="C328" s="222" t="s">
        <v>1290</v>
      </c>
      <c r="D328" s="184">
        <v>63</v>
      </c>
      <c r="E328" s="184">
        <v>5</v>
      </c>
      <c r="F328" s="184" t="s">
        <v>934</v>
      </c>
      <c r="G328" s="184"/>
      <c r="H328" s="184"/>
      <c r="I328" s="184"/>
      <c r="J328" s="184"/>
      <c r="K328" s="221">
        <v>892128755929</v>
      </c>
      <c r="L328" s="184">
        <v>9069063178</v>
      </c>
      <c r="M328" s="184"/>
      <c r="N328" s="184"/>
      <c r="O328" s="224"/>
    </row>
    <row r="329" spans="1:15" x14ac:dyDescent="0.25">
      <c r="A329" s="184">
        <f t="shared" si="5"/>
        <v>324</v>
      </c>
      <c r="B329" s="222" t="s">
        <v>1290</v>
      </c>
      <c r="C329" s="222" t="s">
        <v>1291</v>
      </c>
      <c r="D329" s="184">
        <v>63</v>
      </c>
      <c r="E329" s="184">
        <v>6</v>
      </c>
      <c r="F329" s="184" t="s">
        <v>935</v>
      </c>
      <c r="G329" s="184"/>
      <c r="H329" s="184"/>
      <c r="I329" s="184"/>
      <c r="J329" s="184"/>
      <c r="K329" s="221">
        <v>707553443365</v>
      </c>
      <c r="L329" s="184">
        <v>9861367035</v>
      </c>
      <c r="M329" s="184"/>
      <c r="N329" s="184"/>
      <c r="O329" s="224"/>
    </row>
    <row r="330" spans="1:15" x14ac:dyDescent="0.25">
      <c r="A330" s="184">
        <f t="shared" si="5"/>
        <v>325</v>
      </c>
      <c r="B330" s="222" t="s">
        <v>1291</v>
      </c>
      <c r="C330" s="222" t="s">
        <v>1185</v>
      </c>
      <c r="D330" s="184">
        <v>63</v>
      </c>
      <c r="E330" s="184">
        <v>5</v>
      </c>
      <c r="F330" s="184" t="s">
        <v>936</v>
      </c>
      <c r="G330" s="184"/>
      <c r="H330" s="184"/>
      <c r="I330" s="184"/>
      <c r="J330" s="184"/>
      <c r="K330" s="221">
        <v>502723170138</v>
      </c>
      <c r="L330" s="184">
        <v>9935432866</v>
      </c>
      <c r="M330" s="184"/>
      <c r="N330" s="184"/>
      <c r="O330" s="224"/>
    </row>
    <row r="331" spans="1:15" x14ac:dyDescent="0.25">
      <c r="A331" s="184">
        <f t="shared" si="5"/>
        <v>326</v>
      </c>
      <c r="B331" s="222" t="s">
        <v>1291</v>
      </c>
      <c r="C331" s="222" t="s">
        <v>1185</v>
      </c>
      <c r="D331" s="184">
        <v>63</v>
      </c>
      <c r="E331" s="184">
        <v>5</v>
      </c>
      <c r="F331" s="184" t="s">
        <v>937</v>
      </c>
      <c r="G331" s="184"/>
      <c r="H331" s="184"/>
      <c r="I331" s="184"/>
      <c r="J331" s="184"/>
      <c r="K331" s="221">
        <v>344388181878</v>
      </c>
      <c r="L331" s="184">
        <v>9793317943</v>
      </c>
      <c r="M331" s="184"/>
      <c r="N331" s="184"/>
      <c r="O331" s="224"/>
    </row>
    <row r="332" spans="1:15" x14ac:dyDescent="0.25">
      <c r="A332" s="184">
        <f t="shared" si="5"/>
        <v>327</v>
      </c>
      <c r="B332" s="222" t="s">
        <v>1288</v>
      </c>
      <c r="C332" s="222" t="s">
        <v>1289</v>
      </c>
      <c r="D332" s="184">
        <v>63</v>
      </c>
      <c r="E332" s="184">
        <v>8</v>
      </c>
      <c r="F332" s="184" t="s">
        <v>938</v>
      </c>
      <c r="G332" s="184"/>
      <c r="H332" s="184"/>
      <c r="I332" s="184"/>
      <c r="J332" s="184"/>
      <c r="K332" s="221">
        <v>524986941328</v>
      </c>
      <c r="L332" s="184"/>
      <c r="M332" s="184"/>
      <c r="N332" s="184"/>
      <c r="O332" s="224"/>
    </row>
    <row r="333" spans="1:15" x14ac:dyDescent="0.25">
      <c r="A333" s="184">
        <f t="shared" si="5"/>
        <v>328</v>
      </c>
      <c r="B333" s="222" t="s">
        <v>1288</v>
      </c>
      <c r="C333" s="222" t="s">
        <v>1289</v>
      </c>
      <c r="D333" s="184">
        <v>63</v>
      </c>
      <c r="E333" s="184">
        <v>8</v>
      </c>
      <c r="F333" s="184" t="s">
        <v>939</v>
      </c>
      <c r="G333" s="184"/>
      <c r="H333" s="184"/>
      <c r="I333" s="184"/>
      <c r="J333" s="184"/>
      <c r="K333" s="221">
        <v>766090971458</v>
      </c>
      <c r="L333" s="184">
        <v>9192523039</v>
      </c>
      <c r="M333" s="184"/>
      <c r="N333" s="184"/>
      <c r="O333" s="224"/>
    </row>
    <row r="334" spans="1:15" x14ac:dyDescent="0.25">
      <c r="A334" s="184">
        <f t="shared" si="5"/>
        <v>329</v>
      </c>
      <c r="B334" s="222" t="s">
        <v>1292</v>
      </c>
      <c r="C334" s="222" t="s">
        <v>1293</v>
      </c>
      <c r="D334" s="184">
        <v>63</v>
      </c>
      <c r="E334" s="184">
        <v>6</v>
      </c>
      <c r="F334" s="184" t="s">
        <v>940</v>
      </c>
      <c r="G334" s="184"/>
      <c r="H334" s="184"/>
      <c r="I334" s="184"/>
      <c r="J334" s="184"/>
      <c r="K334" s="221">
        <v>615084669338</v>
      </c>
      <c r="L334" s="184">
        <v>6353335429</v>
      </c>
      <c r="M334" s="184"/>
      <c r="N334" s="184"/>
      <c r="O334" s="224"/>
    </row>
    <row r="335" spans="1:15" x14ac:dyDescent="0.25">
      <c r="A335" s="184">
        <f t="shared" si="5"/>
        <v>330</v>
      </c>
      <c r="B335" s="222" t="s">
        <v>191</v>
      </c>
      <c r="C335" s="222" t="s">
        <v>216</v>
      </c>
      <c r="D335" s="184">
        <v>63</v>
      </c>
      <c r="E335" s="184">
        <v>5</v>
      </c>
      <c r="F335" s="184" t="s">
        <v>941</v>
      </c>
      <c r="G335" s="184"/>
      <c r="H335" s="184"/>
      <c r="I335" s="184"/>
      <c r="J335" s="184"/>
      <c r="K335" s="221">
        <v>835513891459</v>
      </c>
      <c r="L335" s="184">
        <v>7235874813</v>
      </c>
      <c r="M335" s="184"/>
      <c r="N335" s="184"/>
      <c r="O335" s="224"/>
    </row>
    <row r="336" spans="1:15" x14ac:dyDescent="0.25">
      <c r="A336" s="184">
        <f t="shared" si="5"/>
        <v>331</v>
      </c>
      <c r="B336" s="222" t="s">
        <v>1294</v>
      </c>
      <c r="C336" s="222" t="s">
        <v>74</v>
      </c>
      <c r="D336" s="184">
        <v>63</v>
      </c>
      <c r="E336" s="184">
        <v>5</v>
      </c>
      <c r="F336" s="184" t="s">
        <v>942</v>
      </c>
      <c r="G336" s="184"/>
      <c r="H336" s="184"/>
      <c r="I336" s="184"/>
      <c r="J336" s="184"/>
      <c r="K336" s="221">
        <v>207991654271</v>
      </c>
      <c r="L336" s="184">
        <v>7874872624</v>
      </c>
      <c r="M336" s="184"/>
      <c r="N336" s="184"/>
      <c r="O336" s="224"/>
    </row>
    <row r="337" spans="1:15" x14ac:dyDescent="0.25">
      <c r="A337" s="184">
        <f t="shared" si="5"/>
        <v>332</v>
      </c>
      <c r="B337" s="222" t="s">
        <v>1294</v>
      </c>
      <c r="C337" s="222" t="s">
        <v>74</v>
      </c>
      <c r="D337" s="184">
        <v>63</v>
      </c>
      <c r="E337" s="184">
        <v>6</v>
      </c>
      <c r="F337" s="184" t="s">
        <v>843</v>
      </c>
      <c r="G337" s="184"/>
      <c r="H337" s="184"/>
      <c r="I337" s="184"/>
      <c r="J337" s="184"/>
      <c r="K337" s="221">
        <v>519285975810</v>
      </c>
      <c r="L337" s="184">
        <v>8948998880</v>
      </c>
      <c r="M337" s="184"/>
      <c r="N337" s="184"/>
      <c r="O337" s="224"/>
    </row>
    <row r="338" spans="1:15" x14ac:dyDescent="0.25">
      <c r="A338" s="184">
        <f t="shared" si="5"/>
        <v>333</v>
      </c>
      <c r="B338" s="222" t="s">
        <v>1295</v>
      </c>
      <c r="C338" s="222" t="s">
        <v>107</v>
      </c>
      <c r="D338" s="184">
        <v>63</v>
      </c>
      <c r="E338" s="184">
        <v>5</v>
      </c>
      <c r="F338" s="184" t="s">
        <v>512</v>
      </c>
      <c r="G338" s="184"/>
      <c r="H338" s="184"/>
      <c r="I338" s="184"/>
      <c r="J338" s="184"/>
      <c r="K338" s="221">
        <v>823168791591</v>
      </c>
      <c r="L338" s="184">
        <v>8793535474</v>
      </c>
      <c r="M338" s="184"/>
      <c r="N338" s="184"/>
      <c r="O338" s="224"/>
    </row>
    <row r="339" spans="1:15" x14ac:dyDescent="0.25">
      <c r="A339" s="184">
        <f t="shared" si="5"/>
        <v>334</v>
      </c>
      <c r="B339" s="222" t="s">
        <v>107</v>
      </c>
      <c r="C339" s="222" t="s">
        <v>1296</v>
      </c>
      <c r="D339" s="184">
        <v>63</v>
      </c>
      <c r="E339" s="184">
        <v>5</v>
      </c>
      <c r="F339" s="184" t="s">
        <v>943</v>
      </c>
      <c r="G339" s="184"/>
      <c r="H339" s="184"/>
      <c r="I339" s="184"/>
      <c r="J339" s="184"/>
      <c r="K339" s="221">
        <v>860259769664</v>
      </c>
      <c r="L339" s="184">
        <v>9721040309</v>
      </c>
      <c r="M339" s="184"/>
      <c r="N339" s="184"/>
      <c r="O339" s="224"/>
    </row>
    <row r="340" spans="1:15" x14ac:dyDescent="0.25">
      <c r="A340" s="184">
        <f t="shared" si="5"/>
        <v>335</v>
      </c>
      <c r="B340" s="222" t="s">
        <v>107</v>
      </c>
      <c r="C340" s="222" t="s">
        <v>1297</v>
      </c>
      <c r="D340" s="184">
        <v>63</v>
      </c>
      <c r="E340" s="184">
        <v>6</v>
      </c>
      <c r="F340" s="184" t="s">
        <v>944</v>
      </c>
      <c r="G340" s="184"/>
      <c r="H340" s="184"/>
      <c r="I340" s="184"/>
      <c r="J340" s="184"/>
      <c r="K340" s="221">
        <v>724354561574</v>
      </c>
      <c r="L340" s="184">
        <v>7521953737</v>
      </c>
      <c r="M340" s="184"/>
      <c r="N340" s="184"/>
      <c r="O340" s="224"/>
    </row>
    <row r="341" spans="1:15" x14ac:dyDescent="0.25">
      <c r="A341" s="184">
        <f t="shared" si="5"/>
        <v>336</v>
      </c>
      <c r="B341" s="222" t="s">
        <v>1295</v>
      </c>
      <c r="C341" s="222" t="s">
        <v>1298</v>
      </c>
      <c r="D341" s="184">
        <v>63</v>
      </c>
      <c r="E341" s="184">
        <v>5</v>
      </c>
      <c r="F341" s="184" t="s">
        <v>945</v>
      </c>
      <c r="G341" s="184"/>
      <c r="H341" s="184"/>
      <c r="I341" s="184"/>
      <c r="J341" s="184"/>
      <c r="K341" s="221">
        <v>340015556091</v>
      </c>
      <c r="L341" s="184">
        <v>7348007540</v>
      </c>
      <c r="M341" s="184"/>
      <c r="N341" s="184"/>
      <c r="O341" s="224"/>
    </row>
    <row r="342" spans="1:15" x14ac:dyDescent="0.25">
      <c r="A342" s="184">
        <f t="shared" si="5"/>
        <v>337</v>
      </c>
      <c r="B342" s="222" t="s">
        <v>1298</v>
      </c>
      <c r="C342" s="222" t="s">
        <v>1299</v>
      </c>
      <c r="D342" s="184">
        <v>63</v>
      </c>
      <c r="E342" s="184">
        <v>5</v>
      </c>
      <c r="F342" s="184" t="s">
        <v>946</v>
      </c>
      <c r="G342" s="184"/>
      <c r="H342" s="184"/>
      <c r="I342" s="184"/>
      <c r="J342" s="184"/>
      <c r="K342" s="221">
        <v>878584242664</v>
      </c>
      <c r="L342" s="184">
        <v>7489033642</v>
      </c>
      <c r="M342" s="184"/>
      <c r="N342" s="184"/>
      <c r="O342" s="224"/>
    </row>
    <row r="343" spans="1:15" x14ac:dyDescent="0.25">
      <c r="A343" s="184">
        <f t="shared" si="5"/>
        <v>338</v>
      </c>
      <c r="B343" s="222" t="s">
        <v>1298</v>
      </c>
      <c r="C343" s="222" t="s">
        <v>1300</v>
      </c>
      <c r="D343" s="184">
        <v>63</v>
      </c>
      <c r="E343" s="184">
        <v>5</v>
      </c>
      <c r="F343" s="184" t="s">
        <v>947</v>
      </c>
      <c r="G343" s="184"/>
      <c r="H343" s="184"/>
      <c r="I343" s="184"/>
      <c r="J343" s="184"/>
      <c r="K343" s="221">
        <v>671728714040</v>
      </c>
      <c r="L343" s="184">
        <v>9170574603</v>
      </c>
      <c r="M343" s="184"/>
      <c r="N343" s="184"/>
      <c r="O343" s="224"/>
    </row>
    <row r="344" spans="1:15" x14ac:dyDescent="0.25">
      <c r="A344" s="184">
        <f t="shared" si="5"/>
        <v>339</v>
      </c>
      <c r="B344" s="222" t="s">
        <v>1301</v>
      </c>
      <c r="C344" s="222" t="s">
        <v>1302</v>
      </c>
      <c r="D344" s="184">
        <v>63</v>
      </c>
      <c r="E344" s="184">
        <v>6</v>
      </c>
      <c r="F344" s="184" t="s">
        <v>948</v>
      </c>
      <c r="G344" s="184"/>
      <c r="H344" s="184"/>
      <c r="I344" s="184"/>
      <c r="J344" s="184"/>
      <c r="K344" s="221">
        <v>572355329389</v>
      </c>
      <c r="L344" s="184">
        <v>7701866782</v>
      </c>
      <c r="M344" s="184"/>
      <c r="N344" s="184"/>
      <c r="O344" s="224"/>
    </row>
    <row r="345" spans="1:15" x14ac:dyDescent="0.25">
      <c r="A345" s="184">
        <f t="shared" si="5"/>
        <v>340</v>
      </c>
      <c r="B345" s="222" t="s">
        <v>1301</v>
      </c>
      <c r="C345" s="222" t="s">
        <v>1302</v>
      </c>
      <c r="D345" s="184">
        <v>63</v>
      </c>
      <c r="E345" s="184">
        <v>8</v>
      </c>
      <c r="F345" s="184" t="s">
        <v>949</v>
      </c>
      <c r="G345" s="184"/>
      <c r="H345" s="184"/>
      <c r="I345" s="184"/>
      <c r="J345" s="184"/>
      <c r="K345" s="221">
        <v>670160390374</v>
      </c>
      <c r="L345" s="184">
        <v>9621661942</v>
      </c>
      <c r="M345" s="184"/>
      <c r="N345" s="184"/>
      <c r="O345" s="224"/>
    </row>
    <row r="346" spans="1:15" x14ac:dyDescent="0.25">
      <c r="A346" s="184">
        <f t="shared" si="5"/>
        <v>341</v>
      </c>
      <c r="B346" s="222" t="s">
        <v>1301</v>
      </c>
      <c r="C346" s="222" t="s">
        <v>1302</v>
      </c>
      <c r="D346" s="184">
        <v>63</v>
      </c>
      <c r="E346" s="184">
        <v>5</v>
      </c>
      <c r="F346" s="184" t="s">
        <v>950</v>
      </c>
      <c r="G346" s="184"/>
      <c r="H346" s="184"/>
      <c r="I346" s="184"/>
      <c r="J346" s="184"/>
      <c r="K346" s="221">
        <v>890889822357</v>
      </c>
      <c r="L346" s="184">
        <v>9628141675</v>
      </c>
      <c r="M346" s="184"/>
      <c r="N346" s="184"/>
      <c r="O346" s="224"/>
    </row>
    <row r="347" spans="1:15" x14ac:dyDescent="0.25">
      <c r="A347" s="184">
        <f t="shared" si="5"/>
        <v>342</v>
      </c>
      <c r="B347" s="222" t="s">
        <v>1301</v>
      </c>
      <c r="C347" s="222" t="s">
        <v>1302</v>
      </c>
      <c r="D347" s="184">
        <v>63</v>
      </c>
      <c r="E347" s="184">
        <v>5</v>
      </c>
      <c r="F347" s="184" t="s">
        <v>951</v>
      </c>
      <c r="G347" s="184"/>
      <c r="H347" s="184"/>
      <c r="I347" s="184"/>
      <c r="J347" s="184"/>
      <c r="K347" s="221">
        <v>240169347239</v>
      </c>
      <c r="L347" s="184">
        <v>6394762866</v>
      </c>
      <c r="M347" s="184"/>
      <c r="N347" s="184"/>
      <c r="O347" s="224"/>
    </row>
    <row r="348" spans="1:15" x14ac:dyDescent="0.25">
      <c r="A348" s="184">
        <f t="shared" si="5"/>
        <v>343</v>
      </c>
      <c r="B348" s="222" t="s">
        <v>1303</v>
      </c>
      <c r="C348" s="222" t="s">
        <v>1302</v>
      </c>
      <c r="D348" s="184">
        <v>63</v>
      </c>
      <c r="E348" s="184">
        <v>5</v>
      </c>
      <c r="F348" s="184" t="s">
        <v>952</v>
      </c>
      <c r="G348" s="184"/>
      <c r="H348" s="184"/>
      <c r="I348" s="184"/>
      <c r="J348" s="184"/>
      <c r="K348" s="221">
        <v>610786375134</v>
      </c>
      <c r="L348" s="184">
        <v>8448211742</v>
      </c>
      <c r="M348" s="184"/>
      <c r="N348" s="184"/>
      <c r="O348" s="224"/>
    </row>
    <row r="349" spans="1:15" x14ac:dyDescent="0.25">
      <c r="A349" s="184">
        <f t="shared" si="5"/>
        <v>344</v>
      </c>
      <c r="B349" s="222" t="s">
        <v>1302</v>
      </c>
      <c r="C349" s="222" t="s">
        <v>73</v>
      </c>
      <c r="D349" s="184">
        <v>63</v>
      </c>
      <c r="E349" s="184">
        <v>5</v>
      </c>
      <c r="F349" s="184" t="s">
        <v>501</v>
      </c>
      <c r="G349" s="184"/>
      <c r="H349" s="184"/>
      <c r="I349" s="184"/>
      <c r="J349" s="184"/>
      <c r="K349" s="221">
        <v>648580149323</v>
      </c>
      <c r="L349" s="184">
        <v>7388613539</v>
      </c>
      <c r="M349" s="184"/>
      <c r="N349" s="184"/>
      <c r="O349" s="224"/>
    </row>
    <row r="350" spans="1:15" x14ac:dyDescent="0.25">
      <c r="A350" s="184">
        <f t="shared" si="5"/>
        <v>345</v>
      </c>
      <c r="B350" s="222" t="s">
        <v>100</v>
      </c>
      <c r="C350" s="222" t="s">
        <v>1304</v>
      </c>
      <c r="D350" s="184">
        <v>63</v>
      </c>
      <c r="E350" s="184">
        <v>8</v>
      </c>
      <c r="F350" s="184" t="s">
        <v>953</v>
      </c>
      <c r="G350" s="184"/>
      <c r="H350" s="184"/>
      <c r="I350" s="184"/>
      <c r="J350" s="184"/>
      <c r="K350" s="221">
        <v>738213586231</v>
      </c>
      <c r="L350" s="184">
        <v>7398395621</v>
      </c>
      <c r="M350" s="184"/>
      <c r="N350" s="184"/>
      <c r="O350" s="224"/>
    </row>
    <row r="351" spans="1:15" x14ac:dyDescent="0.25">
      <c r="A351" s="184">
        <f t="shared" si="5"/>
        <v>346</v>
      </c>
      <c r="B351" s="222" t="s">
        <v>100</v>
      </c>
      <c r="C351" s="222" t="s">
        <v>1304</v>
      </c>
      <c r="D351" s="184">
        <v>63</v>
      </c>
      <c r="E351" s="184">
        <v>8</v>
      </c>
      <c r="F351" s="184" t="s">
        <v>954</v>
      </c>
      <c r="G351" s="184"/>
      <c r="H351" s="184"/>
      <c r="I351" s="184"/>
      <c r="J351" s="184"/>
      <c r="K351" s="221">
        <v>441578231311</v>
      </c>
      <c r="L351" s="184">
        <v>9794920923</v>
      </c>
      <c r="M351" s="184"/>
      <c r="N351" s="184"/>
      <c r="O351" s="224"/>
    </row>
    <row r="352" spans="1:15" x14ac:dyDescent="0.25">
      <c r="A352" s="184">
        <f t="shared" si="5"/>
        <v>347</v>
      </c>
      <c r="B352" s="222" t="s">
        <v>1305</v>
      </c>
      <c r="C352" s="222" t="s">
        <v>1306</v>
      </c>
      <c r="D352" s="184">
        <v>63</v>
      </c>
      <c r="E352" s="184">
        <v>5</v>
      </c>
      <c r="F352" s="184" t="s">
        <v>955</v>
      </c>
      <c r="G352" s="184"/>
      <c r="H352" s="184"/>
      <c r="I352" s="184"/>
      <c r="J352" s="184"/>
      <c r="K352" s="221">
        <v>305918968658</v>
      </c>
      <c r="L352" s="184">
        <v>9919222830</v>
      </c>
      <c r="M352" s="184"/>
      <c r="N352" s="184"/>
      <c r="O352" s="224"/>
    </row>
    <row r="353" spans="1:15" x14ac:dyDescent="0.25">
      <c r="A353" s="184">
        <f t="shared" si="5"/>
        <v>348</v>
      </c>
      <c r="B353" s="222" t="s">
        <v>1309</v>
      </c>
      <c r="C353" s="222" t="s">
        <v>1310</v>
      </c>
      <c r="D353" s="184">
        <v>63</v>
      </c>
      <c r="E353" s="184">
        <v>6</v>
      </c>
      <c r="F353" s="184" t="s">
        <v>956</v>
      </c>
      <c r="G353" s="184"/>
      <c r="H353" s="184"/>
      <c r="I353" s="184"/>
      <c r="J353" s="184"/>
      <c r="K353" s="221">
        <v>291826977349</v>
      </c>
      <c r="L353" s="184">
        <v>7398121321</v>
      </c>
      <c r="M353" s="184"/>
      <c r="N353" s="184"/>
      <c r="O353" s="224"/>
    </row>
    <row r="354" spans="1:15" x14ac:dyDescent="0.25">
      <c r="A354" s="184">
        <f t="shared" si="5"/>
        <v>349</v>
      </c>
      <c r="B354" s="222" t="s">
        <v>1292</v>
      </c>
      <c r="C354" s="222" t="s">
        <v>1293</v>
      </c>
      <c r="D354" s="184">
        <v>63</v>
      </c>
      <c r="E354" s="184">
        <v>5</v>
      </c>
      <c r="F354" s="184" t="s">
        <v>957</v>
      </c>
      <c r="G354" s="184"/>
      <c r="H354" s="184"/>
      <c r="I354" s="184"/>
      <c r="J354" s="184"/>
      <c r="K354" s="221">
        <v>599330925944</v>
      </c>
      <c r="L354" s="184">
        <v>9118392365</v>
      </c>
      <c r="M354" s="184"/>
      <c r="N354" s="184"/>
      <c r="O354" s="224"/>
    </row>
    <row r="355" spans="1:15" x14ac:dyDescent="0.25">
      <c r="A355" s="184">
        <f t="shared" si="5"/>
        <v>350</v>
      </c>
      <c r="B355" s="222" t="s">
        <v>1287</v>
      </c>
      <c r="C355" s="222" t="s">
        <v>1311</v>
      </c>
      <c r="D355" s="184">
        <v>63</v>
      </c>
      <c r="E355" s="184">
        <v>5</v>
      </c>
      <c r="F355" s="184" t="s">
        <v>958</v>
      </c>
      <c r="G355" s="184"/>
      <c r="H355" s="184"/>
      <c r="I355" s="184"/>
      <c r="J355" s="184"/>
      <c r="K355" s="221">
        <v>619903911011</v>
      </c>
      <c r="L355" s="184">
        <v>6389191033</v>
      </c>
      <c r="M355" s="184"/>
      <c r="N355" s="184"/>
      <c r="O355" s="224"/>
    </row>
    <row r="356" spans="1:15" x14ac:dyDescent="0.25">
      <c r="A356" s="184">
        <f t="shared" si="5"/>
        <v>351</v>
      </c>
      <c r="B356" s="222" t="s">
        <v>1307</v>
      </c>
      <c r="C356" s="222" t="s">
        <v>1312</v>
      </c>
      <c r="D356" s="184">
        <v>63</v>
      </c>
      <c r="E356" s="184">
        <v>5</v>
      </c>
      <c r="F356" s="184" t="s">
        <v>795</v>
      </c>
      <c r="G356" s="184"/>
      <c r="H356" s="184"/>
      <c r="I356" s="184"/>
      <c r="J356" s="184"/>
      <c r="K356" s="221">
        <v>371233920191</v>
      </c>
      <c r="L356" s="184">
        <v>8217623643</v>
      </c>
      <c r="M356" s="184"/>
      <c r="N356" s="184"/>
      <c r="O356" s="224"/>
    </row>
    <row r="357" spans="1:15" x14ac:dyDescent="0.25">
      <c r="A357" s="184">
        <f t="shared" si="5"/>
        <v>352</v>
      </c>
      <c r="B357" s="222" t="s">
        <v>146</v>
      </c>
      <c r="C357" s="222" t="s">
        <v>52</v>
      </c>
      <c r="D357" s="184">
        <v>63</v>
      </c>
      <c r="E357" s="184">
        <v>6</v>
      </c>
      <c r="F357" s="184" t="s">
        <v>959</v>
      </c>
      <c r="G357" s="184"/>
      <c r="H357" s="184"/>
      <c r="I357" s="184"/>
      <c r="J357" s="184"/>
      <c r="K357" s="221">
        <v>600312262021</v>
      </c>
      <c r="L357" s="184">
        <v>9519655819</v>
      </c>
      <c r="M357" s="184"/>
      <c r="N357" s="184"/>
      <c r="O357" s="224"/>
    </row>
    <row r="358" spans="1:15" x14ac:dyDescent="0.25">
      <c r="A358" s="184">
        <f t="shared" si="5"/>
        <v>353</v>
      </c>
      <c r="B358" s="222" t="s">
        <v>101</v>
      </c>
      <c r="C358" s="222" t="s">
        <v>1295</v>
      </c>
      <c r="D358" s="184">
        <v>63</v>
      </c>
      <c r="E358" s="184">
        <v>5</v>
      </c>
      <c r="F358" s="184" t="s">
        <v>960</v>
      </c>
      <c r="G358" s="184"/>
      <c r="H358" s="184"/>
      <c r="I358" s="184"/>
      <c r="J358" s="184"/>
      <c r="K358" s="221">
        <v>573341950411</v>
      </c>
      <c r="L358" s="184">
        <v>9026778738</v>
      </c>
      <c r="M358" s="184"/>
      <c r="N358" s="184"/>
      <c r="O358" s="224"/>
    </row>
    <row r="359" spans="1:15" x14ac:dyDescent="0.25">
      <c r="A359" s="184">
        <f t="shared" si="5"/>
        <v>354</v>
      </c>
      <c r="B359" s="222" t="s">
        <v>39</v>
      </c>
      <c r="C359" s="222" t="s">
        <v>215</v>
      </c>
      <c r="D359" s="184">
        <v>63</v>
      </c>
      <c r="E359" s="184">
        <v>5</v>
      </c>
      <c r="F359" s="184" t="s">
        <v>961</v>
      </c>
      <c r="G359" s="184"/>
      <c r="H359" s="184"/>
      <c r="I359" s="184"/>
      <c r="J359" s="184"/>
      <c r="K359" s="221">
        <v>273481028991</v>
      </c>
      <c r="L359" s="184">
        <v>8173004348</v>
      </c>
      <c r="M359" s="184"/>
      <c r="N359" s="184"/>
      <c r="O359" s="224"/>
    </row>
    <row r="360" spans="1:15" x14ac:dyDescent="0.25">
      <c r="A360" s="184">
        <f t="shared" si="5"/>
        <v>355</v>
      </c>
      <c r="B360" s="222" t="s">
        <v>215</v>
      </c>
      <c r="C360" s="222" t="s">
        <v>216</v>
      </c>
      <c r="D360" s="184">
        <v>63</v>
      </c>
      <c r="E360" s="184">
        <v>5</v>
      </c>
      <c r="F360" s="184" t="s">
        <v>621</v>
      </c>
      <c r="G360" s="184"/>
      <c r="H360" s="184"/>
      <c r="I360" s="184"/>
      <c r="J360" s="184"/>
      <c r="K360" s="221">
        <v>502130145369</v>
      </c>
      <c r="L360" s="184">
        <v>8008164167</v>
      </c>
      <c r="M360" s="184"/>
      <c r="N360" s="184"/>
      <c r="O360" s="224"/>
    </row>
    <row r="361" spans="1:15" x14ac:dyDescent="0.25">
      <c r="A361" s="184">
        <f t="shared" si="5"/>
        <v>356</v>
      </c>
      <c r="B361" s="222" t="s">
        <v>216</v>
      </c>
      <c r="C361" s="222" t="s">
        <v>1313</v>
      </c>
      <c r="D361" s="184">
        <v>63</v>
      </c>
      <c r="E361" s="184">
        <v>5</v>
      </c>
      <c r="F361" s="184" t="s">
        <v>962</v>
      </c>
      <c r="G361" s="184"/>
      <c r="H361" s="184"/>
      <c r="I361" s="184"/>
      <c r="J361" s="184"/>
      <c r="K361" s="221">
        <v>318912725188</v>
      </c>
      <c r="L361" s="184">
        <v>8840429664</v>
      </c>
      <c r="M361" s="184"/>
      <c r="N361" s="184"/>
      <c r="O361" s="224"/>
    </row>
    <row r="362" spans="1:15" x14ac:dyDescent="0.25">
      <c r="A362" s="184">
        <f t="shared" si="5"/>
        <v>357</v>
      </c>
      <c r="B362" s="222" t="s">
        <v>1313</v>
      </c>
      <c r="C362" s="222" t="s">
        <v>117</v>
      </c>
      <c r="D362" s="184">
        <v>63</v>
      </c>
      <c r="E362" s="184">
        <v>8</v>
      </c>
      <c r="F362" s="184" t="s">
        <v>963</v>
      </c>
      <c r="G362" s="184"/>
      <c r="H362" s="184"/>
      <c r="I362" s="184"/>
      <c r="J362" s="184"/>
      <c r="K362" s="221">
        <v>501299808812</v>
      </c>
      <c r="L362" s="184">
        <v>8734989692</v>
      </c>
      <c r="M362" s="184"/>
      <c r="N362" s="184"/>
      <c r="O362" s="224"/>
    </row>
    <row r="363" spans="1:15" x14ac:dyDescent="0.25">
      <c r="A363" s="184">
        <f t="shared" si="5"/>
        <v>358</v>
      </c>
      <c r="B363" s="222" t="s">
        <v>117</v>
      </c>
      <c r="C363" s="222" t="s">
        <v>192</v>
      </c>
      <c r="D363" s="184">
        <v>63</v>
      </c>
      <c r="E363" s="184">
        <v>8</v>
      </c>
      <c r="F363" s="184" t="s">
        <v>964</v>
      </c>
      <c r="G363" s="184"/>
      <c r="H363" s="184"/>
      <c r="I363" s="184"/>
      <c r="J363" s="184"/>
      <c r="K363" s="221">
        <v>502723170138</v>
      </c>
      <c r="L363" s="184">
        <v>9935432866</v>
      </c>
      <c r="M363" s="184"/>
      <c r="N363" s="184"/>
      <c r="O363" s="224"/>
    </row>
    <row r="364" spans="1:15" x14ac:dyDescent="0.25">
      <c r="A364" s="184">
        <f t="shared" si="5"/>
        <v>359</v>
      </c>
      <c r="B364" s="222" t="s">
        <v>1179</v>
      </c>
      <c r="C364" s="222" t="s">
        <v>1180</v>
      </c>
      <c r="D364" s="184">
        <v>63</v>
      </c>
      <c r="E364" s="184">
        <v>12</v>
      </c>
      <c r="F364" s="184" t="s">
        <v>965</v>
      </c>
      <c r="G364" s="184"/>
      <c r="H364" s="184"/>
      <c r="I364" s="184"/>
      <c r="J364" s="184"/>
      <c r="K364" s="221">
        <v>419225251525</v>
      </c>
      <c r="L364" s="184">
        <v>9936740044</v>
      </c>
      <c r="M364" s="184"/>
      <c r="N364" s="184"/>
      <c r="O364" s="224"/>
    </row>
    <row r="365" spans="1:15" x14ac:dyDescent="0.25">
      <c r="A365" s="184">
        <f t="shared" si="5"/>
        <v>360</v>
      </c>
      <c r="B365" s="222" t="s">
        <v>1314</v>
      </c>
      <c r="C365" s="222" t="s">
        <v>1315</v>
      </c>
      <c r="D365" s="184">
        <v>63</v>
      </c>
      <c r="E365" s="184">
        <v>5</v>
      </c>
      <c r="F365" s="184" t="s">
        <v>966</v>
      </c>
      <c r="G365" s="184"/>
      <c r="H365" s="184"/>
      <c r="I365" s="184"/>
      <c r="J365" s="184"/>
      <c r="K365" s="221">
        <v>425373379690</v>
      </c>
      <c r="L365" s="184">
        <v>8840037943</v>
      </c>
      <c r="M365" s="184"/>
      <c r="N365" s="184"/>
      <c r="O365" s="224"/>
    </row>
    <row r="366" spans="1:15" x14ac:dyDescent="0.25">
      <c r="A366" s="184">
        <f t="shared" si="5"/>
        <v>361</v>
      </c>
      <c r="B366" s="222" t="s">
        <v>1163</v>
      </c>
      <c r="C366" s="222" t="s">
        <v>1164</v>
      </c>
      <c r="D366" s="184">
        <v>63</v>
      </c>
      <c r="E366" s="184">
        <v>5</v>
      </c>
      <c r="F366" s="184" t="s">
        <v>967</v>
      </c>
      <c r="G366" s="184"/>
      <c r="H366" s="184"/>
      <c r="I366" s="184"/>
      <c r="J366" s="184"/>
      <c r="K366" s="221">
        <v>537172006789</v>
      </c>
      <c r="L366" s="184">
        <v>8756468945</v>
      </c>
      <c r="M366" s="184"/>
      <c r="N366" s="184"/>
      <c r="O366" s="224"/>
    </row>
    <row r="367" spans="1:15" x14ac:dyDescent="0.25">
      <c r="A367" s="184">
        <f t="shared" si="5"/>
        <v>362</v>
      </c>
      <c r="B367" s="222" t="s">
        <v>1284</v>
      </c>
      <c r="C367" s="222" t="s">
        <v>1285</v>
      </c>
      <c r="D367" s="184">
        <v>63</v>
      </c>
      <c r="E367" s="184">
        <v>5</v>
      </c>
      <c r="F367" s="184" t="s">
        <v>968</v>
      </c>
      <c r="G367" s="184"/>
      <c r="H367" s="184"/>
      <c r="I367" s="184"/>
      <c r="J367" s="184"/>
      <c r="K367" s="221">
        <v>496672917298</v>
      </c>
      <c r="L367" s="184">
        <v>9354438869</v>
      </c>
      <c r="M367" s="184"/>
      <c r="N367" s="184"/>
      <c r="O367" s="224"/>
    </row>
    <row r="368" spans="1:15" x14ac:dyDescent="0.25">
      <c r="A368" s="184">
        <f t="shared" si="5"/>
        <v>363</v>
      </c>
      <c r="B368" s="222" t="s">
        <v>1167</v>
      </c>
      <c r="C368" s="222" t="s">
        <v>1172</v>
      </c>
      <c r="D368" s="184">
        <v>63</v>
      </c>
      <c r="E368" s="184">
        <v>5</v>
      </c>
      <c r="F368" s="184" t="s">
        <v>969</v>
      </c>
      <c r="G368" s="184"/>
      <c r="H368" s="184"/>
      <c r="I368" s="184"/>
      <c r="J368" s="184"/>
      <c r="K368" s="221">
        <v>738497315021</v>
      </c>
      <c r="L368" s="184">
        <v>9695351882</v>
      </c>
      <c r="M368" s="184"/>
      <c r="N368" s="184"/>
      <c r="O368" s="224"/>
    </row>
    <row r="369" spans="1:15" x14ac:dyDescent="0.25">
      <c r="A369" s="184">
        <f t="shared" si="5"/>
        <v>364</v>
      </c>
      <c r="B369" s="222" t="s">
        <v>1167</v>
      </c>
      <c r="C369" s="222" t="s">
        <v>1172</v>
      </c>
      <c r="D369" s="184">
        <v>63</v>
      </c>
      <c r="E369" s="184">
        <v>5</v>
      </c>
      <c r="F369" s="184" t="s">
        <v>970</v>
      </c>
      <c r="G369" s="184"/>
      <c r="H369" s="184"/>
      <c r="I369" s="184"/>
      <c r="J369" s="184"/>
      <c r="K369" s="221">
        <v>344388181878</v>
      </c>
      <c r="L369" s="184">
        <v>9793317997</v>
      </c>
      <c r="M369" s="184"/>
      <c r="N369" s="184"/>
      <c r="O369" s="224"/>
    </row>
    <row r="370" spans="1:15" x14ac:dyDescent="0.25">
      <c r="A370" s="184">
        <f t="shared" si="5"/>
        <v>365</v>
      </c>
      <c r="B370" s="222" t="s">
        <v>1167</v>
      </c>
      <c r="C370" s="222" t="s">
        <v>1172</v>
      </c>
      <c r="D370" s="184">
        <v>63</v>
      </c>
      <c r="E370" s="184">
        <v>5</v>
      </c>
      <c r="F370" s="184" t="s">
        <v>971</v>
      </c>
      <c r="G370" s="184"/>
      <c r="H370" s="184"/>
      <c r="I370" s="184"/>
      <c r="J370" s="184"/>
      <c r="K370" s="221">
        <v>977667367015</v>
      </c>
      <c r="L370" s="184">
        <v>6386191033</v>
      </c>
      <c r="M370" s="184"/>
      <c r="N370" s="184"/>
      <c r="O370" s="224"/>
    </row>
    <row r="371" spans="1:15" x14ac:dyDescent="0.25">
      <c r="A371" s="184">
        <f t="shared" si="5"/>
        <v>366</v>
      </c>
      <c r="B371" s="222" t="s">
        <v>1167</v>
      </c>
      <c r="C371" s="222" t="s">
        <v>1172</v>
      </c>
      <c r="D371" s="184">
        <v>63</v>
      </c>
      <c r="E371" s="184">
        <v>5</v>
      </c>
      <c r="F371" s="184" t="s">
        <v>972</v>
      </c>
      <c r="G371" s="184"/>
      <c r="H371" s="184"/>
      <c r="I371" s="184"/>
      <c r="J371" s="184"/>
      <c r="K371" s="221">
        <v>904547648133</v>
      </c>
      <c r="L371" s="184">
        <v>9518137919</v>
      </c>
      <c r="M371" s="184"/>
      <c r="N371" s="184"/>
      <c r="O371" s="224"/>
    </row>
    <row r="372" spans="1:15" x14ac:dyDescent="0.25">
      <c r="A372" s="184">
        <f t="shared" si="5"/>
        <v>367</v>
      </c>
      <c r="B372" s="222" t="s">
        <v>1167</v>
      </c>
      <c r="C372" s="222" t="s">
        <v>1172</v>
      </c>
      <c r="D372" s="184">
        <v>63</v>
      </c>
      <c r="E372" s="184">
        <v>5</v>
      </c>
      <c r="F372" s="184" t="s">
        <v>973</v>
      </c>
      <c r="G372" s="184"/>
      <c r="H372" s="184"/>
      <c r="I372" s="184"/>
      <c r="J372" s="184"/>
      <c r="K372" s="221">
        <v>810257089629</v>
      </c>
      <c r="L372" s="184">
        <v>8188834568</v>
      </c>
      <c r="M372" s="184"/>
      <c r="N372" s="184"/>
      <c r="O372" s="224"/>
    </row>
    <row r="373" spans="1:15" x14ac:dyDescent="0.25">
      <c r="A373" s="184">
        <f t="shared" si="5"/>
        <v>368</v>
      </c>
      <c r="B373" s="222" t="s">
        <v>1167</v>
      </c>
      <c r="C373" s="222" t="s">
        <v>1172</v>
      </c>
      <c r="D373" s="184">
        <v>63</v>
      </c>
      <c r="E373" s="184">
        <v>6</v>
      </c>
      <c r="F373" s="184" t="s">
        <v>974</v>
      </c>
      <c r="G373" s="184"/>
      <c r="H373" s="184"/>
      <c r="I373" s="184"/>
      <c r="J373" s="184"/>
      <c r="K373" s="221">
        <v>787646738846</v>
      </c>
      <c r="L373" s="184">
        <v>6392959819</v>
      </c>
      <c r="M373" s="184"/>
      <c r="N373" s="184"/>
      <c r="O373" s="224"/>
    </row>
    <row r="374" spans="1:15" x14ac:dyDescent="0.25">
      <c r="A374" s="184">
        <f t="shared" si="5"/>
        <v>369</v>
      </c>
      <c r="B374" s="222" t="s">
        <v>1167</v>
      </c>
      <c r="C374" s="222" t="s">
        <v>1172</v>
      </c>
      <c r="D374" s="184">
        <v>63</v>
      </c>
      <c r="E374" s="184">
        <v>5</v>
      </c>
      <c r="F374" s="184" t="s">
        <v>975</v>
      </c>
      <c r="G374" s="184"/>
      <c r="H374" s="184"/>
      <c r="I374" s="184"/>
      <c r="J374" s="184"/>
      <c r="K374" s="221">
        <v>707553443365</v>
      </c>
      <c r="L374" s="184">
        <v>9861367035</v>
      </c>
      <c r="M374" s="184"/>
      <c r="N374" s="184"/>
      <c r="O374" s="224"/>
    </row>
    <row r="375" spans="1:15" x14ac:dyDescent="0.25">
      <c r="A375" s="184">
        <f t="shared" si="5"/>
        <v>370</v>
      </c>
      <c r="B375" s="222" t="s">
        <v>1167</v>
      </c>
      <c r="C375" s="222" t="s">
        <v>1172</v>
      </c>
      <c r="D375" s="184">
        <v>63</v>
      </c>
      <c r="E375" s="184">
        <v>5</v>
      </c>
      <c r="F375" s="184" t="s">
        <v>930</v>
      </c>
      <c r="G375" s="184"/>
      <c r="H375" s="184"/>
      <c r="I375" s="184"/>
      <c r="J375" s="184"/>
      <c r="K375" s="221">
        <v>533054117028</v>
      </c>
      <c r="L375" s="184">
        <v>9454230334</v>
      </c>
      <c r="M375" s="184"/>
      <c r="N375" s="184"/>
      <c r="O375" s="224"/>
    </row>
    <row r="376" spans="1:15" x14ac:dyDescent="0.25">
      <c r="A376" s="184">
        <f t="shared" si="5"/>
        <v>371</v>
      </c>
      <c r="B376" s="222" t="s">
        <v>1167</v>
      </c>
      <c r="C376" s="222" t="s">
        <v>1172</v>
      </c>
      <c r="D376" s="184">
        <v>63</v>
      </c>
      <c r="E376" s="184">
        <v>5</v>
      </c>
      <c r="F376" s="184" t="s">
        <v>976</v>
      </c>
      <c r="G376" s="184"/>
      <c r="H376" s="184"/>
      <c r="I376" s="184"/>
      <c r="J376" s="184"/>
      <c r="K376" s="221">
        <v>647837977906</v>
      </c>
      <c r="L376" s="184">
        <v>6388904847</v>
      </c>
      <c r="M376" s="184"/>
      <c r="N376" s="184"/>
      <c r="O376" s="224"/>
    </row>
    <row r="377" spans="1:15" x14ac:dyDescent="0.25">
      <c r="A377" s="184">
        <f t="shared" si="5"/>
        <v>372</v>
      </c>
      <c r="B377" s="222" t="s">
        <v>1167</v>
      </c>
      <c r="C377" s="222" t="s">
        <v>1172</v>
      </c>
      <c r="D377" s="184">
        <v>63</v>
      </c>
      <c r="E377" s="184">
        <v>8</v>
      </c>
      <c r="F377" s="184" t="s">
        <v>977</v>
      </c>
      <c r="G377" s="184"/>
      <c r="H377" s="184"/>
      <c r="I377" s="184"/>
      <c r="J377" s="184"/>
      <c r="K377" s="221">
        <v>892128755929</v>
      </c>
      <c r="L377" s="184">
        <v>9069063178</v>
      </c>
      <c r="M377" s="184"/>
      <c r="N377" s="184"/>
      <c r="O377" s="224"/>
    </row>
    <row r="378" spans="1:15" x14ac:dyDescent="0.25">
      <c r="A378" s="184">
        <f t="shared" si="5"/>
        <v>373</v>
      </c>
      <c r="B378" s="222" t="s">
        <v>1167</v>
      </c>
      <c r="C378" s="222" t="s">
        <v>1172</v>
      </c>
      <c r="D378" s="184">
        <v>63</v>
      </c>
      <c r="E378" s="184">
        <v>8</v>
      </c>
      <c r="F378" s="184" t="s">
        <v>978</v>
      </c>
      <c r="G378" s="184"/>
      <c r="H378" s="184"/>
      <c r="I378" s="184"/>
      <c r="J378" s="184"/>
      <c r="K378" s="221">
        <v>527049634566</v>
      </c>
      <c r="L378" s="184"/>
      <c r="M378" s="184"/>
      <c r="N378" s="184"/>
      <c r="O378" s="224"/>
    </row>
    <row r="379" spans="1:15" x14ac:dyDescent="0.25">
      <c r="A379" s="184">
        <f t="shared" si="5"/>
        <v>374</v>
      </c>
      <c r="B379" s="222" t="s">
        <v>1167</v>
      </c>
      <c r="C379" s="222" t="s">
        <v>1172</v>
      </c>
      <c r="D379" s="184">
        <v>63</v>
      </c>
      <c r="E379" s="184">
        <v>5</v>
      </c>
      <c r="F379" s="184" t="s">
        <v>979</v>
      </c>
      <c r="G379" s="184"/>
      <c r="H379" s="184"/>
      <c r="I379" s="184"/>
      <c r="J379" s="184"/>
      <c r="K379" s="221">
        <v>962910192203</v>
      </c>
      <c r="L379" s="184">
        <v>9033561441</v>
      </c>
      <c r="M379" s="184"/>
      <c r="N379" s="184"/>
      <c r="O379" s="224"/>
    </row>
    <row r="380" spans="1:15" x14ac:dyDescent="0.25">
      <c r="A380" s="184">
        <f t="shared" si="5"/>
        <v>375</v>
      </c>
      <c r="B380" s="222" t="s">
        <v>1307</v>
      </c>
      <c r="C380" s="222" t="s">
        <v>1312</v>
      </c>
      <c r="D380" s="184">
        <v>63</v>
      </c>
      <c r="E380" s="184">
        <v>5</v>
      </c>
      <c r="F380" s="184" t="s">
        <v>980</v>
      </c>
      <c r="G380" s="184"/>
      <c r="H380" s="184"/>
      <c r="I380" s="184"/>
      <c r="J380" s="184"/>
      <c r="K380" s="221">
        <v>793059278220</v>
      </c>
      <c r="L380" s="184">
        <v>9748822728</v>
      </c>
      <c r="M380" s="184"/>
      <c r="N380" s="184"/>
      <c r="O380" s="224"/>
    </row>
    <row r="381" spans="1:15" x14ac:dyDescent="0.25">
      <c r="A381" s="184">
        <f t="shared" si="5"/>
        <v>376</v>
      </c>
      <c r="B381" s="222" t="s">
        <v>1307</v>
      </c>
      <c r="C381" s="222" t="s">
        <v>1312</v>
      </c>
      <c r="D381" s="184">
        <v>63</v>
      </c>
      <c r="E381" s="184">
        <v>5</v>
      </c>
      <c r="F381" s="184" t="s">
        <v>981</v>
      </c>
      <c r="G381" s="184"/>
      <c r="H381" s="184"/>
      <c r="I381" s="184"/>
      <c r="J381" s="184"/>
      <c r="K381" s="221">
        <v>205918668325</v>
      </c>
      <c r="L381" s="184">
        <v>6397053748</v>
      </c>
      <c r="M381" s="184"/>
      <c r="N381" s="184"/>
      <c r="O381" s="224"/>
    </row>
    <row r="382" spans="1:15" x14ac:dyDescent="0.25">
      <c r="A382" s="184">
        <f t="shared" si="5"/>
        <v>377</v>
      </c>
      <c r="B382" s="222" t="s">
        <v>1307</v>
      </c>
      <c r="C382" s="222" t="s">
        <v>1312</v>
      </c>
      <c r="D382" s="184">
        <v>63</v>
      </c>
      <c r="E382" s="184">
        <v>6</v>
      </c>
      <c r="F382" s="184" t="s">
        <v>982</v>
      </c>
      <c r="G382" s="184"/>
      <c r="H382" s="184"/>
      <c r="I382" s="184"/>
      <c r="J382" s="184"/>
      <c r="K382" s="221">
        <v>429704325556</v>
      </c>
      <c r="L382" s="184">
        <v>7607687681</v>
      </c>
      <c r="M382" s="184"/>
      <c r="N382" s="184"/>
      <c r="O382" s="224"/>
    </row>
    <row r="383" spans="1:15" x14ac:dyDescent="0.25">
      <c r="A383" s="184">
        <f t="shared" si="5"/>
        <v>378</v>
      </c>
      <c r="B383" s="222" t="s">
        <v>1307</v>
      </c>
      <c r="C383" s="222" t="s">
        <v>1312</v>
      </c>
      <c r="D383" s="184">
        <v>63</v>
      </c>
      <c r="E383" s="184">
        <v>8</v>
      </c>
      <c r="F383" s="184" t="s">
        <v>509</v>
      </c>
      <c r="G383" s="184"/>
      <c r="H383" s="184"/>
      <c r="I383" s="184"/>
      <c r="J383" s="184"/>
      <c r="K383" s="221">
        <v>926582398850</v>
      </c>
      <c r="L383" s="184"/>
      <c r="M383" s="184"/>
      <c r="N383" s="184"/>
      <c r="O383" s="224"/>
    </row>
    <row r="384" spans="1:15" x14ac:dyDescent="0.25">
      <c r="A384" s="184">
        <f t="shared" si="5"/>
        <v>379</v>
      </c>
      <c r="B384" s="222" t="s">
        <v>1307</v>
      </c>
      <c r="C384" s="222" t="s">
        <v>1312</v>
      </c>
      <c r="D384" s="184">
        <v>63</v>
      </c>
      <c r="E384" s="184">
        <v>5</v>
      </c>
      <c r="F384" s="184" t="s">
        <v>983</v>
      </c>
      <c r="G384" s="184"/>
      <c r="H384" s="184"/>
      <c r="I384" s="184"/>
      <c r="J384" s="184"/>
      <c r="K384" s="221">
        <v>637769097460</v>
      </c>
      <c r="L384" s="184">
        <v>7530156896</v>
      </c>
      <c r="M384" s="184"/>
      <c r="N384" s="184"/>
      <c r="O384" s="224"/>
    </row>
    <row r="385" spans="1:15" x14ac:dyDescent="0.25">
      <c r="A385" s="184">
        <f t="shared" si="5"/>
        <v>380</v>
      </c>
      <c r="B385" s="222" t="s">
        <v>1307</v>
      </c>
      <c r="C385" s="222" t="s">
        <v>1312</v>
      </c>
      <c r="D385" s="184">
        <v>63</v>
      </c>
      <c r="E385" s="184">
        <v>8</v>
      </c>
      <c r="F385" s="184" t="s">
        <v>984</v>
      </c>
      <c r="G385" s="184"/>
      <c r="H385" s="184"/>
      <c r="I385" s="184"/>
      <c r="J385" s="184"/>
      <c r="K385" s="221">
        <v>364798422630</v>
      </c>
      <c r="L385" s="184">
        <v>919714791</v>
      </c>
      <c r="M385" s="184"/>
      <c r="N385" s="184"/>
      <c r="O385" s="224"/>
    </row>
    <row r="386" spans="1:15" x14ac:dyDescent="0.25">
      <c r="A386" s="184">
        <f t="shared" si="5"/>
        <v>381</v>
      </c>
      <c r="B386" s="222" t="s">
        <v>1307</v>
      </c>
      <c r="C386" s="222" t="s">
        <v>1312</v>
      </c>
      <c r="D386" s="184">
        <v>63</v>
      </c>
      <c r="E386" s="184">
        <v>8</v>
      </c>
      <c r="F386" s="184" t="s">
        <v>985</v>
      </c>
      <c r="G386" s="184"/>
      <c r="H386" s="184"/>
      <c r="I386" s="184"/>
      <c r="J386" s="184"/>
      <c r="K386" s="221">
        <v>390955079263</v>
      </c>
      <c r="L386" s="184">
        <v>9839350280</v>
      </c>
      <c r="M386" s="184"/>
      <c r="N386" s="184"/>
      <c r="O386" s="224"/>
    </row>
    <row r="387" spans="1:15" x14ac:dyDescent="0.25">
      <c r="A387" s="184">
        <f t="shared" si="5"/>
        <v>382</v>
      </c>
      <c r="B387" s="222" t="s">
        <v>1307</v>
      </c>
      <c r="C387" s="222" t="s">
        <v>1312</v>
      </c>
      <c r="D387" s="184">
        <v>63</v>
      </c>
      <c r="E387" s="184">
        <v>5</v>
      </c>
      <c r="F387" s="184" t="s">
        <v>986</v>
      </c>
      <c r="G387" s="184"/>
      <c r="H387" s="184"/>
      <c r="I387" s="184"/>
      <c r="J387" s="184"/>
      <c r="K387" s="221">
        <v>839199925834</v>
      </c>
      <c r="L387" s="184"/>
      <c r="M387" s="184"/>
      <c r="N387" s="184"/>
      <c r="O387" s="224"/>
    </row>
    <row r="388" spans="1:15" x14ac:dyDescent="0.25">
      <c r="A388" s="184">
        <f t="shared" si="5"/>
        <v>383</v>
      </c>
      <c r="B388" s="222" t="s">
        <v>1314</v>
      </c>
      <c r="C388" s="222" t="s">
        <v>1315</v>
      </c>
      <c r="D388" s="184">
        <v>63</v>
      </c>
      <c r="E388" s="184">
        <v>6</v>
      </c>
      <c r="F388" s="184" t="s">
        <v>987</v>
      </c>
      <c r="G388" s="184"/>
      <c r="H388" s="184"/>
      <c r="I388" s="184"/>
      <c r="J388" s="184"/>
      <c r="K388" s="221">
        <v>717224238654</v>
      </c>
      <c r="L388" s="184"/>
      <c r="M388" s="184"/>
      <c r="N388" s="184"/>
      <c r="O388" s="224"/>
    </row>
    <row r="389" spans="1:15" x14ac:dyDescent="0.25">
      <c r="A389" s="184">
        <f t="shared" si="5"/>
        <v>384</v>
      </c>
      <c r="B389" s="222" t="s">
        <v>1163</v>
      </c>
      <c r="C389" s="222" t="s">
        <v>1164</v>
      </c>
      <c r="D389" s="184">
        <v>63</v>
      </c>
      <c r="E389" s="184">
        <v>7</v>
      </c>
      <c r="F389" s="184" t="s">
        <v>988</v>
      </c>
      <c r="G389" s="184"/>
      <c r="H389" s="184"/>
      <c r="I389" s="184"/>
      <c r="J389" s="184"/>
      <c r="K389" s="221">
        <v>385780152147</v>
      </c>
      <c r="L389" s="184">
        <v>7897330234</v>
      </c>
      <c r="M389" s="184"/>
      <c r="N389" s="184"/>
      <c r="O389" s="224"/>
    </row>
    <row r="390" spans="1:15" x14ac:dyDescent="0.25">
      <c r="A390" s="184">
        <f t="shared" si="5"/>
        <v>385</v>
      </c>
      <c r="B390" s="222" t="s">
        <v>1317</v>
      </c>
      <c r="C390" s="222" t="s">
        <v>1318</v>
      </c>
      <c r="D390" s="184">
        <v>63</v>
      </c>
      <c r="E390" s="184">
        <v>5</v>
      </c>
      <c r="F390" s="184" t="s">
        <v>989</v>
      </c>
      <c r="G390" s="184"/>
      <c r="H390" s="184"/>
      <c r="I390" s="184"/>
      <c r="J390" s="184"/>
      <c r="K390" s="221">
        <v>686907033208</v>
      </c>
      <c r="L390" s="184">
        <v>7379398685</v>
      </c>
      <c r="M390" s="184"/>
      <c r="N390" s="184"/>
      <c r="O390" s="224"/>
    </row>
    <row r="391" spans="1:15" x14ac:dyDescent="0.25">
      <c r="A391" s="184">
        <f t="shared" si="5"/>
        <v>386</v>
      </c>
      <c r="B391" s="222" t="s">
        <v>160</v>
      </c>
      <c r="C391" s="222" t="s">
        <v>58</v>
      </c>
      <c r="D391" s="184">
        <v>63</v>
      </c>
      <c r="E391" s="184">
        <v>5</v>
      </c>
      <c r="F391" s="184" t="s">
        <v>990</v>
      </c>
      <c r="G391" s="184"/>
      <c r="H391" s="184"/>
      <c r="I391" s="184"/>
      <c r="J391" s="184"/>
      <c r="K391" s="221">
        <v>707760954837</v>
      </c>
      <c r="L391" s="184">
        <v>9935124697</v>
      </c>
      <c r="M391" s="184"/>
      <c r="N391" s="184"/>
      <c r="O391" s="224"/>
    </row>
    <row r="392" spans="1:15" x14ac:dyDescent="0.25">
      <c r="A392" s="184">
        <f t="shared" ref="A392:A410" si="6">1+A391</f>
        <v>387</v>
      </c>
      <c r="B392" s="222" t="s">
        <v>193</v>
      </c>
      <c r="C392" s="222" t="s">
        <v>137</v>
      </c>
      <c r="D392" s="184">
        <v>63</v>
      </c>
      <c r="E392" s="184">
        <v>5</v>
      </c>
      <c r="F392" s="184" t="s">
        <v>991</v>
      </c>
      <c r="G392" s="184"/>
      <c r="H392" s="184"/>
      <c r="I392" s="184"/>
      <c r="J392" s="184"/>
      <c r="K392" s="221">
        <v>201786305279</v>
      </c>
      <c r="L392" s="184">
        <v>7080820159</v>
      </c>
      <c r="M392" s="184"/>
      <c r="N392" s="184"/>
      <c r="O392" s="224"/>
    </row>
    <row r="393" spans="1:15" x14ac:dyDescent="0.25">
      <c r="A393" s="184">
        <f t="shared" si="6"/>
        <v>388</v>
      </c>
      <c r="B393" s="222" t="s">
        <v>1319</v>
      </c>
      <c r="C393" s="222" t="s">
        <v>1308</v>
      </c>
      <c r="D393" s="184">
        <v>63</v>
      </c>
      <c r="E393" s="184">
        <v>5</v>
      </c>
      <c r="F393" s="184" t="s">
        <v>992</v>
      </c>
      <c r="G393" s="184"/>
      <c r="H393" s="184"/>
      <c r="I393" s="184"/>
      <c r="J393" s="184"/>
      <c r="K393" s="221">
        <v>595834390284</v>
      </c>
      <c r="L393" s="184">
        <v>9935288714</v>
      </c>
      <c r="M393" s="184"/>
      <c r="N393" s="184"/>
      <c r="O393" s="224"/>
    </row>
    <row r="394" spans="1:15" x14ac:dyDescent="0.25">
      <c r="A394" s="184">
        <f t="shared" si="6"/>
        <v>389</v>
      </c>
      <c r="B394" s="222" t="s">
        <v>1320</v>
      </c>
      <c r="C394" s="222" t="s">
        <v>44</v>
      </c>
      <c r="D394" s="184">
        <v>63</v>
      </c>
      <c r="E394" s="184">
        <v>8</v>
      </c>
      <c r="F394" s="184" t="s">
        <v>993</v>
      </c>
      <c r="G394" s="184"/>
      <c r="H394" s="184"/>
      <c r="I394" s="184"/>
      <c r="J394" s="184"/>
      <c r="K394" s="221">
        <v>526172322074</v>
      </c>
      <c r="L394" s="184"/>
      <c r="M394" s="184"/>
      <c r="N394" s="184"/>
      <c r="O394" s="224"/>
    </row>
    <row r="395" spans="1:15" x14ac:dyDescent="0.25">
      <c r="A395" s="184">
        <f t="shared" si="6"/>
        <v>390</v>
      </c>
      <c r="B395" s="223" t="s">
        <v>40</v>
      </c>
      <c r="C395" s="223" t="s">
        <v>1316</v>
      </c>
      <c r="D395" s="184">
        <v>63</v>
      </c>
      <c r="E395" s="184">
        <v>5</v>
      </c>
      <c r="F395" s="184" t="s">
        <v>994</v>
      </c>
      <c r="G395" s="184"/>
      <c r="H395" s="184"/>
      <c r="I395" s="184"/>
      <c r="J395" s="184"/>
      <c r="K395" s="221">
        <v>331954008590</v>
      </c>
      <c r="L395" s="184">
        <v>817390850</v>
      </c>
      <c r="M395" s="184"/>
      <c r="N395" s="184"/>
      <c r="O395" s="224"/>
    </row>
    <row r="396" spans="1:15" x14ac:dyDescent="0.25">
      <c r="A396" s="184">
        <f t="shared" si="6"/>
        <v>391</v>
      </c>
      <c r="B396" s="223" t="s">
        <v>40</v>
      </c>
      <c r="C396" s="223" t="s">
        <v>1316</v>
      </c>
      <c r="D396" s="184">
        <v>63</v>
      </c>
      <c r="E396" s="184">
        <v>5</v>
      </c>
      <c r="F396" s="184" t="s">
        <v>995</v>
      </c>
      <c r="G396" s="184"/>
      <c r="H396" s="184"/>
      <c r="I396" s="184"/>
      <c r="J396" s="184"/>
      <c r="K396" s="221">
        <v>306264777598</v>
      </c>
      <c r="L396" s="184">
        <v>9793307644</v>
      </c>
      <c r="M396" s="184"/>
      <c r="N396" s="184"/>
      <c r="O396" s="224"/>
    </row>
    <row r="397" spans="1:15" x14ac:dyDescent="0.25">
      <c r="A397" s="184">
        <f t="shared" si="6"/>
        <v>392</v>
      </c>
      <c r="B397" s="223" t="s">
        <v>40</v>
      </c>
      <c r="C397" s="223" t="s">
        <v>1316</v>
      </c>
      <c r="D397" s="184">
        <v>63</v>
      </c>
      <c r="E397" s="184">
        <v>5</v>
      </c>
      <c r="F397" s="184" t="s">
        <v>996</v>
      </c>
      <c r="G397" s="184"/>
      <c r="H397" s="184"/>
      <c r="I397" s="184"/>
      <c r="J397" s="184"/>
      <c r="K397" s="221">
        <v>423476433667</v>
      </c>
      <c r="L397" s="184">
        <v>7275232432</v>
      </c>
      <c r="M397" s="184"/>
      <c r="N397" s="184"/>
      <c r="O397" s="224"/>
    </row>
    <row r="398" spans="1:15" x14ac:dyDescent="0.25">
      <c r="A398" s="184">
        <f t="shared" si="6"/>
        <v>393</v>
      </c>
      <c r="B398" s="223" t="s">
        <v>40</v>
      </c>
      <c r="C398" s="223" t="s">
        <v>1316</v>
      </c>
      <c r="D398" s="184">
        <v>63</v>
      </c>
      <c r="E398" s="184">
        <v>5</v>
      </c>
      <c r="F398" s="184" t="s">
        <v>997</v>
      </c>
      <c r="G398" s="184"/>
      <c r="H398" s="184"/>
      <c r="I398" s="184"/>
      <c r="J398" s="184"/>
      <c r="K398" s="221">
        <v>4404300032167</v>
      </c>
      <c r="L398" s="184"/>
      <c r="M398" s="184"/>
      <c r="N398" s="184"/>
      <c r="O398" s="224"/>
    </row>
    <row r="399" spans="1:15" x14ac:dyDescent="0.25">
      <c r="A399" s="184">
        <f t="shared" si="6"/>
        <v>394</v>
      </c>
      <c r="B399" s="223" t="s">
        <v>40</v>
      </c>
      <c r="C399" s="223" t="s">
        <v>1316</v>
      </c>
      <c r="D399" s="184">
        <v>63</v>
      </c>
      <c r="E399" s="184">
        <v>5</v>
      </c>
      <c r="F399" s="184" t="s">
        <v>998</v>
      </c>
      <c r="G399" s="184"/>
      <c r="H399" s="184"/>
      <c r="I399" s="184"/>
      <c r="J399" s="184"/>
      <c r="K399" s="221">
        <v>365385018259</v>
      </c>
      <c r="L399" s="184">
        <v>9628056827</v>
      </c>
      <c r="M399" s="184"/>
      <c r="N399" s="184"/>
      <c r="O399" s="224"/>
    </row>
    <row r="400" spans="1:15" x14ac:dyDescent="0.25">
      <c r="A400" s="184">
        <f t="shared" si="6"/>
        <v>395</v>
      </c>
      <c r="B400" s="223" t="s">
        <v>40</v>
      </c>
      <c r="C400" s="223" t="s">
        <v>1316</v>
      </c>
      <c r="D400" s="184">
        <v>63</v>
      </c>
      <c r="E400" s="184">
        <v>5</v>
      </c>
      <c r="F400" s="184" t="s">
        <v>999</v>
      </c>
      <c r="G400" s="184"/>
      <c r="H400" s="184"/>
      <c r="I400" s="184"/>
      <c r="J400" s="184"/>
      <c r="K400" s="221">
        <v>706968930007</v>
      </c>
      <c r="L400" s="184">
        <v>9044749412</v>
      </c>
      <c r="M400" s="184"/>
      <c r="N400" s="184"/>
      <c r="O400" s="224"/>
    </row>
    <row r="401" spans="1:15" x14ac:dyDescent="0.25">
      <c r="A401" s="184">
        <f t="shared" si="6"/>
        <v>396</v>
      </c>
      <c r="B401" s="223" t="s">
        <v>40</v>
      </c>
      <c r="C401" s="223" t="s">
        <v>1316</v>
      </c>
      <c r="D401" s="184">
        <v>63</v>
      </c>
      <c r="E401" s="184">
        <v>5</v>
      </c>
      <c r="F401" s="184" t="s">
        <v>1000</v>
      </c>
      <c r="G401" s="184"/>
      <c r="H401" s="184"/>
      <c r="I401" s="184"/>
      <c r="J401" s="184"/>
      <c r="K401" s="221">
        <v>353840996234</v>
      </c>
      <c r="L401" s="184">
        <v>8573953782</v>
      </c>
      <c r="M401" s="184"/>
      <c r="N401" s="184"/>
      <c r="O401" s="224"/>
    </row>
    <row r="402" spans="1:15" x14ac:dyDescent="0.25">
      <c r="A402" s="184">
        <f t="shared" si="6"/>
        <v>397</v>
      </c>
      <c r="B402" s="223" t="s">
        <v>40</v>
      </c>
      <c r="C402" s="223" t="s">
        <v>1316</v>
      </c>
      <c r="D402" s="184">
        <v>63</v>
      </c>
      <c r="E402" s="184">
        <v>8</v>
      </c>
      <c r="F402" s="184" t="s">
        <v>1001</v>
      </c>
      <c r="G402" s="184"/>
      <c r="H402" s="184"/>
      <c r="I402" s="184"/>
      <c r="J402" s="184"/>
      <c r="K402" s="221">
        <v>544793668098</v>
      </c>
      <c r="L402" s="184">
        <v>9129710202</v>
      </c>
      <c r="M402" s="184"/>
      <c r="N402" s="184"/>
      <c r="O402" s="224"/>
    </row>
    <row r="403" spans="1:15" x14ac:dyDescent="0.25">
      <c r="A403" s="184">
        <f t="shared" si="6"/>
        <v>398</v>
      </c>
      <c r="B403" s="223" t="s">
        <v>40</v>
      </c>
      <c r="C403" s="223" t="s">
        <v>1316</v>
      </c>
      <c r="D403" s="184">
        <v>63</v>
      </c>
      <c r="E403" s="184">
        <v>8</v>
      </c>
      <c r="F403" s="184" t="s">
        <v>1002</v>
      </c>
      <c r="G403" s="184"/>
      <c r="H403" s="184"/>
      <c r="I403" s="184"/>
      <c r="J403" s="184"/>
      <c r="K403" s="221">
        <v>283826079952</v>
      </c>
      <c r="L403" s="184">
        <v>9818294684</v>
      </c>
      <c r="M403" s="184"/>
      <c r="N403" s="184"/>
      <c r="O403" s="224"/>
    </row>
    <row r="404" spans="1:15" x14ac:dyDescent="0.25">
      <c r="A404" s="184">
        <f t="shared" si="6"/>
        <v>399</v>
      </c>
      <c r="B404" s="223" t="s">
        <v>40</v>
      </c>
      <c r="C404" s="223" t="s">
        <v>1316</v>
      </c>
      <c r="D404" s="184">
        <v>63</v>
      </c>
      <c r="E404" s="184">
        <v>5</v>
      </c>
      <c r="F404" s="184" t="s">
        <v>1003</v>
      </c>
      <c r="G404" s="184"/>
      <c r="H404" s="184"/>
      <c r="I404" s="184"/>
      <c r="J404" s="184"/>
      <c r="K404" s="221">
        <v>975600107578</v>
      </c>
      <c r="L404" s="184">
        <v>9621166001</v>
      </c>
      <c r="M404" s="184"/>
      <c r="N404" s="184"/>
      <c r="O404" s="224"/>
    </row>
    <row r="405" spans="1:15" x14ac:dyDescent="0.25">
      <c r="A405" s="184">
        <f t="shared" si="6"/>
        <v>400</v>
      </c>
      <c r="B405" s="222" t="s">
        <v>39</v>
      </c>
      <c r="C405" s="222" t="s">
        <v>215</v>
      </c>
      <c r="D405" s="184">
        <v>63</v>
      </c>
      <c r="E405" s="184">
        <v>5</v>
      </c>
      <c r="F405" s="184" t="s">
        <v>1004</v>
      </c>
      <c r="G405" s="184"/>
      <c r="H405" s="184"/>
      <c r="I405" s="184"/>
      <c r="J405" s="184"/>
      <c r="K405" s="221">
        <v>529500807498</v>
      </c>
      <c r="L405" s="184">
        <v>8052694975</v>
      </c>
      <c r="M405" s="184"/>
      <c r="N405" s="184"/>
      <c r="O405" s="224"/>
    </row>
    <row r="406" spans="1:15" x14ac:dyDescent="0.25">
      <c r="A406" s="184">
        <f t="shared" si="6"/>
        <v>401</v>
      </c>
      <c r="B406" s="222" t="s">
        <v>215</v>
      </c>
      <c r="C406" s="222" t="s">
        <v>216</v>
      </c>
      <c r="D406" s="184">
        <v>63</v>
      </c>
      <c r="E406" s="184">
        <v>5</v>
      </c>
      <c r="F406" s="328" t="s">
        <v>1005</v>
      </c>
      <c r="G406" s="328"/>
      <c r="H406" s="328"/>
      <c r="I406" s="328"/>
      <c r="J406" s="328"/>
      <c r="K406" s="328"/>
      <c r="L406" s="328"/>
      <c r="M406" s="184"/>
      <c r="N406" s="184"/>
      <c r="O406" s="224"/>
    </row>
    <row r="407" spans="1:15" x14ac:dyDescent="0.25">
      <c r="A407" s="184">
        <f t="shared" si="6"/>
        <v>402</v>
      </c>
      <c r="B407" s="222" t="s">
        <v>216</v>
      </c>
      <c r="C407" s="222" t="s">
        <v>1313</v>
      </c>
      <c r="D407" s="184">
        <v>63</v>
      </c>
      <c r="E407" s="184">
        <v>5</v>
      </c>
      <c r="F407" s="328" t="s">
        <v>1005</v>
      </c>
      <c r="G407" s="328"/>
      <c r="H407" s="328"/>
      <c r="I407" s="328"/>
      <c r="J407" s="328"/>
      <c r="K407" s="328"/>
      <c r="L407" s="328"/>
      <c r="M407" s="184"/>
      <c r="N407" s="184"/>
      <c r="O407" s="224"/>
    </row>
    <row r="408" spans="1:15" x14ac:dyDescent="0.25">
      <c r="A408" s="184">
        <f t="shared" si="6"/>
        <v>403</v>
      </c>
      <c r="B408" s="222" t="s">
        <v>1313</v>
      </c>
      <c r="C408" s="222" t="s">
        <v>117</v>
      </c>
      <c r="D408" s="184">
        <v>63</v>
      </c>
      <c r="E408" s="184">
        <v>8</v>
      </c>
      <c r="F408" s="328" t="s">
        <v>1005</v>
      </c>
      <c r="G408" s="328"/>
      <c r="H408" s="328"/>
      <c r="I408" s="328"/>
      <c r="J408" s="328"/>
      <c r="K408" s="328"/>
      <c r="L408" s="328"/>
      <c r="M408" s="184"/>
      <c r="N408" s="184"/>
      <c r="O408" s="224"/>
    </row>
    <row r="409" spans="1:15" x14ac:dyDescent="0.25">
      <c r="A409" s="184">
        <f t="shared" si="6"/>
        <v>404</v>
      </c>
      <c r="B409" s="222" t="s">
        <v>117</v>
      </c>
      <c r="C409" s="222" t="s">
        <v>192</v>
      </c>
      <c r="D409" s="184">
        <v>63</v>
      </c>
      <c r="E409" s="184">
        <v>5</v>
      </c>
      <c r="F409" s="328" t="s">
        <v>1005</v>
      </c>
      <c r="G409" s="328"/>
      <c r="H409" s="328"/>
      <c r="I409" s="328"/>
      <c r="J409" s="328"/>
      <c r="K409" s="328"/>
      <c r="L409" s="328"/>
      <c r="M409" s="184"/>
      <c r="N409" s="184"/>
      <c r="O409" s="224"/>
    </row>
    <row r="410" spans="1:15" x14ac:dyDescent="0.25">
      <c r="A410" s="184">
        <f t="shared" si="6"/>
        <v>405</v>
      </c>
      <c r="B410" s="222" t="s">
        <v>1179</v>
      </c>
      <c r="C410" s="222" t="s">
        <v>1180</v>
      </c>
      <c r="D410" s="184">
        <v>63</v>
      </c>
      <c r="E410" s="184">
        <v>5</v>
      </c>
      <c r="F410" s="328" t="s">
        <v>1005</v>
      </c>
      <c r="G410" s="328"/>
      <c r="H410" s="328"/>
      <c r="I410" s="328"/>
      <c r="J410" s="328"/>
      <c r="K410" s="328"/>
      <c r="L410" s="328"/>
      <c r="M410" s="184"/>
      <c r="N410" s="184"/>
      <c r="O410" s="224"/>
    </row>
    <row r="411" spans="1:15" x14ac:dyDescent="0.25">
      <c r="E411" s="11">
        <f>SUM(E6:E410)</f>
        <v>2233</v>
      </c>
    </row>
  </sheetData>
  <mergeCells count="45">
    <mergeCell ref="P136:U136"/>
    <mergeCell ref="W136:X136"/>
    <mergeCell ref="P137:U137"/>
    <mergeCell ref="W137:X137"/>
    <mergeCell ref="P133:U133"/>
    <mergeCell ref="W133:X133"/>
    <mergeCell ref="P134:U134"/>
    <mergeCell ref="W134:X134"/>
    <mergeCell ref="P135:U135"/>
    <mergeCell ref="W135:X135"/>
    <mergeCell ref="P130:U130"/>
    <mergeCell ref="W130:X130"/>
    <mergeCell ref="P131:U131"/>
    <mergeCell ref="W131:X131"/>
    <mergeCell ref="P132:U132"/>
    <mergeCell ref="W132:X132"/>
    <mergeCell ref="P127:U127"/>
    <mergeCell ref="W127:X127"/>
    <mergeCell ref="P128:U128"/>
    <mergeCell ref="W128:X128"/>
    <mergeCell ref="P129:U129"/>
    <mergeCell ref="W129:X129"/>
    <mergeCell ref="P119:U119"/>
    <mergeCell ref="W119:X126"/>
    <mergeCell ref="P120:U120"/>
    <mergeCell ref="P121:U121"/>
    <mergeCell ref="P122:U122"/>
    <mergeCell ref="P123:U123"/>
    <mergeCell ref="P124:U124"/>
    <mergeCell ref="P125:U125"/>
    <mergeCell ref="P126:U126"/>
    <mergeCell ref="P116:U116"/>
    <mergeCell ref="W116:X116"/>
    <mergeCell ref="P117:U117"/>
    <mergeCell ref="W117:X117"/>
    <mergeCell ref="P118:U118"/>
    <mergeCell ref="W118:X118"/>
    <mergeCell ref="F410:L410"/>
    <mergeCell ref="B2:C2"/>
    <mergeCell ref="B4:E4"/>
    <mergeCell ref="F406:L406"/>
    <mergeCell ref="F407:L407"/>
    <mergeCell ref="F408:L408"/>
    <mergeCell ref="F409:L409"/>
    <mergeCell ref="F18:L18"/>
  </mergeCells>
  <conditionalFormatting sqref="K1:K5">
    <cfRule type="duplicateValues" dxfId="46"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4"/>
  <sheetViews>
    <sheetView zoomScale="86" zoomScaleNormal="86" workbookViewId="0">
      <selection sqref="A1:J329"/>
    </sheetView>
  </sheetViews>
  <sheetFormatPr defaultRowHeight="15" x14ac:dyDescent="0.25"/>
  <cols>
    <col min="1" max="1" width="9.140625" style="11"/>
    <col min="2" max="4" width="17.5703125" style="11" customWidth="1"/>
    <col min="5" max="5" width="11.28515625" style="11" bestFit="1" customWidth="1"/>
    <col min="6" max="6" width="11.28515625" style="11" customWidth="1"/>
    <col min="7" max="7" width="11" style="11" customWidth="1"/>
    <col min="8" max="8" width="34.5703125" style="11" customWidth="1"/>
    <col min="9" max="9" width="22.7109375" style="11" bestFit="1" customWidth="1"/>
    <col min="10" max="10" width="16.42578125" style="11" bestFit="1" customWidth="1"/>
    <col min="11" max="23" width="9.140625" style="11"/>
    <col min="24" max="24" width="14.5703125" style="11" customWidth="1"/>
    <col min="25" max="16384" width="9.140625" style="11"/>
  </cols>
  <sheetData>
    <row r="1" spans="1:24" x14ac:dyDescent="0.25">
      <c r="A1" s="240" t="s">
        <v>1377</v>
      </c>
      <c r="B1" s="240" t="s">
        <v>1378</v>
      </c>
      <c r="C1" s="240" t="s">
        <v>1379</v>
      </c>
      <c r="D1" s="240" t="s">
        <v>1380</v>
      </c>
      <c r="E1" s="240" t="s">
        <v>1381</v>
      </c>
      <c r="F1" s="240" t="s">
        <v>1382</v>
      </c>
      <c r="G1" s="240" t="s">
        <v>1383</v>
      </c>
      <c r="H1" s="240" t="s">
        <v>1384</v>
      </c>
      <c r="I1" s="240" t="s">
        <v>1385</v>
      </c>
      <c r="J1" s="240" t="s">
        <v>1386</v>
      </c>
    </row>
    <row r="2" spans="1:24" x14ac:dyDescent="0.25">
      <c r="A2" s="259"/>
      <c r="B2" s="259"/>
      <c r="C2" s="259"/>
      <c r="D2" s="259"/>
      <c r="E2" s="259"/>
      <c r="F2" s="259"/>
      <c r="G2" s="259"/>
      <c r="H2" s="259"/>
      <c r="I2" s="259"/>
      <c r="J2" s="259"/>
    </row>
    <row r="3" spans="1:24" x14ac:dyDescent="0.25">
      <c r="A3" s="240">
        <v>1</v>
      </c>
      <c r="B3" s="263">
        <v>45448</v>
      </c>
      <c r="C3" s="6" t="s">
        <v>36</v>
      </c>
      <c r="D3" s="6" t="s">
        <v>39</v>
      </c>
      <c r="E3" s="240" t="s">
        <v>1387</v>
      </c>
      <c r="F3" s="240">
        <v>5</v>
      </c>
      <c r="G3" s="240" t="s">
        <v>1388</v>
      </c>
      <c r="H3" s="240" t="s">
        <v>1389</v>
      </c>
      <c r="I3" s="240" t="s">
        <v>1390</v>
      </c>
      <c r="J3" s="240">
        <v>7206527070</v>
      </c>
    </row>
    <row r="4" spans="1:24" x14ac:dyDescent="0.25">
      <c r="A4" s="240">
        <v>2</v>
      </c>
      <c r="B4" s="263">
        <v>45448</v>
      </c>
      <c r="C4" s="6" t="s">
        <v>43</v>
      </c>
      <c r="D4" s="6" t="s">
        <v>44</v>
      </c>
      <c r="E4" s="240" t="s">
        <v>1391</v>
      </c>
      <c r="F4" s="240">
        <v>5</v>
      </c>
      <c r="G4" s="240" t="s">
        <v>1388</v>
      </c>
      <c r="H4" s="240" t="s">
        <v>1392</v>
      </c>
      <c r="I4" s="240" t="s">
        <v>1393</v>
      </c>
      <c r="J4" s="240">
        <v>6389074783</v>
      </c>
    </row>
    <row r="5" spans="1:24" x14ac:dyDescent="0.25">
      <c r="A5" s="240">
        <v>3</v>
      </c>
      <c r="B5" s="263">
        <v>45448</v>
      </c>
      <c r="C5" s="6" t="s">
        <v>44</v>
      </c>
      <c r="D5" s="6" t="s">
        <v>45</v>
      </c>
      <c r="E5" s="240" t="s">
        <v>1391</v>
      </c>
      <c r="F5" s="240">
        <v>5</v>
      </c>
      <c r="G5" s="240" t="s">
        <v>1388</v>
      </c>
      <c r="H5" s="240" t="s">
        <v>1394</v>
      </c>
      <c r="I5" s="240" t="s">
        <v>1395</v>
      </c>
      <c r="J5" s="240">
        <v>8708446590</v>
      </c>
    </row>
    <row r="6" spans="1:24" x14ac:dyDescent="0.25">
      <c r="A6" s="240">
        <v>4</v>
      </c>
      <c r="B6" s="263">
        <v>45448</v>
      </c>
      <c r="C6" s="6" t="s">
        <v>45</v>
      </c>
      <c r="D6" s="6" t="s">
        <v>46</v>
      </c>
      <c r="E6" s="240" t="s">
        <v>1391</v>
      </c>
      <c r="F6" s="240">
        <v>8</v>
      </c>
      <c r="G6" s="240" t="s">
        <v>1388</v>
      </c>
      <c r="H6" s="240" t="s">
        <v>1396</v>
      </c>
      <c r="I6" s="240" t="s">
        <v>1397</v>
      </c>
      <c r="J6" s="240">
        <v>9579390972</v>
      </c>
    </row>
    <row r="7" spans="1:24" x14ac:dyDescent="0.25">
      <c r="A7" s="240">
        <v>5</v>
      </c>
      <c r="B7" s="263">
        <v>45448</v>
      </c>
      <c r="C7" s="6" t="s">
        <v>45</v>
      </c>
      <c r="D7" s="6" t="s">
        <v>47</v>
      </c>
      <c r="E7" s="240" t="s">
        <v>1391</v>
      </c>
      <c r="F7" s="240">
        <v>5</v>
      </c>
      <c r="G7" s="240" t="s">
        <v>1388</v>
      </c>
      <c r="H7" s="240" t="s">
        <v>1398</v>
      </c>
      <c r="I7" s="240" t="s">
        <v>1399</v>
      </c>
      <c r="J7" s="240">
        <v>9565302929</v>
      </c>
    </row>
    <row r="8" spans="1:24" x14ac:dyDescent="0.25">
      <c r="A8" s="240">
        <v>6</v>
      </c>
      <c r="B8" s="263">
        <v>45448</v>
      </c>
      <c r="C8" s="6" t="s">
        <v>47</v>
      </c>
      <c r="D8" s="6" t="s">
        <v>48</v>
      </c>
      <c r="E8" s="240" t="s">
        <v>1391</v>
      </c>
      <c r="F8" s="240">
        <v>5</v>
      </c>
      <c r="G8" s="240" t="s">
        <v>1388</v>
      </c>
      <c r="H8" s="240" t="s">
        <v>1400</v>
      </c>
      <c r="I8" s="240" t="s">
        <v>1401</v>
      </c>
      <c r="J8" s="240">
        <v>8604685495</v>
      </c>
    </row>
    <row r="9" spans="1:24" x14ac:dyDescent="0.25">
      <c r="A9" s="240">
        <v>7</v>
      </c>
      <c r="B9" s="263">
        <v>45448</v>
      </c>
      <c r="C9" s="6" t="s">
        <v>47</v>
      </c>
      <c r="D9" s="6" t="s">
        <v>49</v>
      </c>
      <c r="E9" s="240" t="s">
        <v>1391</v>
      </c>
      <c r="F9" s="240">
        <v>6</v>
      </c>
      <c r="G9" s="240" t="s">
        <v>1388</v>
      </c>
      <c r="H9" s="240" t="s">
        <v>1402</v>
      </c>
      <c r="I9" s="240" t="s">
        <v>1403</v>
      </c>
      <c r="J9" s="240">
        <v>7011283272</v>
      </c>
    </row>
    <row r="10" spans="1:24" x14ac:dyDescent="0.25">
      <c r="A10" s="240">
        <v>8</v>
      </c>
      <c r="B10" s="263">
        <v>45448</v>
      </c>
      <c r="C10" s="6" t="s">
        <v>49</v>
      </c>
      <c r="D10" s="6" t="s">
        <v>50</v>
      </c>
      <c r="E10" s="240" t="s">
        <v>1391</v>
      </c>
      <c r="F10" s="240">
        <v>5</v>
      </c>
      <c r="G10" s="240" t="s">
        <v>1388</v>
      </c>
      <c r="H10" s="240" t="s">
        <v>1404</v>
      </c>
      <c r="I10" s="240" t="s">
        <v>1405</v>
      </c>
      <c r="J10" s="240">
        <v>8948170715</v>
      </c>
    </row>
    <row r="11" spans="1:24" x14ac:dyDescent="0.25">
      <c r="A11" s="240">
        <v>9</v>
      </c>
      <c r="B11" s="263">
        <v>45448</v>
      </c>
      <c r="C11" s="6" t="s">
        <v>51</v>
      </c>
      <c r="D11" s="6" t="s">
        <v>52</v>
      </c>
      <c r="E11" s="240" t="s">
        <v>1391</v>
      </c>
      <c r="F11" s="240">
        <v>8</v>
      </c>
      <c r="G11" s="240" t="s">
        <v>1388</v>
      </c>
      <c r="H11" s="240" t="s">
        <v>1406</v>
      </c>
      <c r="I11" s="240" t="s">
        <v>1407</v>
      </c>
      <c r="J11" s="240">
        <v>9670598601</v>
      </c>
    </row>
    <row r="12" spans="1:24" x14ac:dyDescent="0.25">
      <c r="A12" s="240">
        <v>10</v>
      </c>
      <c r="B12" s="263">
        <v>45448</v>
      </c>
      <c r="C12" s="6" t="s">
        <v>52</v>
      </c>
      <c r="D12" s="6" t="s">
        <v>53</v>
      </c>
      <c r="E12" s="240" t="s">
        <v>1391</v>
      </c>
      <c r="F12" s="240">
        <v>5</v>
      </c>
      <c r="G12" s="240" t="s">
        <v>1388</v>
      </c>
      <c r="H12" s="240" t="s">
        <v>1408</v>
      </c>
      <c r="I12" s="240" t="s">
        <v>1409</v>
      </c>
      <c r="J12" s="240">
        <v>7235928807</v>
      </c>
    </row>
    <row r="13" spans="1:24" x14ac:dyDescent="0.25">
      <c r="A13" s="240">
        <v>11</v>
      </c>
      <c r="B13" s="263">
        <v>45448</v>
      </c>
      <c r="C13" s="6" t="s">
        <v>39</v>
      </c>
      <c r="D13" s="6" t="s">
        <v>54</v>
      </c>
      <c r="E13" s="240" t="s">
        <v>1391</v>
      </c>
      <c r="F13" s="240">
        <v>5</v>
      </c>
      <c r="G13" s="240" t="s">
        <v>1388</v>
      </c>
      <c r="H13" s="240" t="s">
        <v>1410</v>
      </c>
      <c r="I13" s="240" t="s">
        <v>1411</v>
      </c>
      <c r="J13" s="240">
        <v>7379985917</v>
      </c>
      <c r="L13" s="328" t="s">
        <v>1321</v>
      </c>
      <c r="M13" s="328"/>
      <c r="N13" s="328"/>
      <c r="O13" s="328"/>
      <c r="P13" s="328"/>
      <c r="Q13" s="328"/>
      <c r="R13" s="259" t="s">
        <v>1322</v>
      </c>
      <c r="S13" s="328" t="s">
        <v>1323</v>
      </c>
      <c r="T13" s="328"/>
      <c r="U13" s="11">
        <v>9473</v>
      </c>
      <c r="V13" s="11">
        <v>9479</v>
      </c>
      <c r="W13" s="11">
        <v>9481</v>
      </c>
      <c r="X13" s="11" t="s">
        <v>1346</v>
      </c>
    </row>
    <row r="14" spans="1:24" x14ac:dyDescent="0.25">
      <c r="A14" s="240">
        <v>12</v>
      </c>
      <c r="B14" s="263">
        <v>45448</v>
      </c>
      <c r="C14" s="6" t="s">
        <v>51</v>
      </c>
      <c r="D14" s="6" t="s">
        <v>55</v>
      </c>
      <c r="E14" s="240" t="s">
        <v>1391</v>
      </c>
      <c r="F14" s="240">
        <v>8</v>
      </c>
      <c r="G14" s="240" t="s">
        <v>1388</v>
      </c>
      <c r="H14" s="240" t="s">
        <v>1412</v>
      </c>
      <c r="I14" s="240" t="s">
        <v>1413</v>
      </c>
      <c r="J14" s="240">
        <v>9838567753</v>
      </c>
      <c r="L14" s="328" t="s">
        <v>1324</v>
      </c>
      <c r="M14" s="328"/>
      <c r="N14" s="328"/>
      <c r="O14" s="328"/>
      <c r="P14" s="328"/>
      <c r="Q14" s="328"/>
      <c r="R14" s="259" t="s">
        <v>1325</v>
      </c>
      <c r="S14" s="321">
        <v>1</v>
      </c>
      <c r="T14" s="321"/>
      <c r="U14" s="11">
        <v>200</v>
      </c>
      <c r="V14" s="11">
        <v>200</v>
      </c>
      <c r="X14" s="11">
        <v>326</v>
      </c>
    </row>
    <row r="15" spans="1:24" x14ac:dyDescent="0.25">
      <c r="A15" s="240">
        <v>13</v>
      </c>
      <c r="B15" s="263">
        <v>45448</v>
      </c>
      <c r="C15" s="6" t="s">
        <v>51</v>
      </c>
      <c r="D15" s="6" t="s">
        <v>56</v>
      </c>
      <c r="E15" s="240" t="s">
        <v>1391</v>
      </c>
      <c r="F15" s="240">
        <v>5</v>
      </c>
      <c r="G15" s="240" t="s">
        <v>1388</v>
      </c>
      <c r="H15" s="240" t="s">
        <v>1414</v>
      </c>
      <c r="I15" s="240" t="s">
        <v>1415</v>
      </c>
      <c r="J15" s="240">
        <v>7408510285</v>
      </c>
      <c r="L15" s="328" t="s">
        <v>1326</v>
      </c>
      <c r="M15" s="328"/>
      <c r="N15" s="328"/>
      <c r="O15" s="328"/>
      <c r="P15" s="328"/>
      <c r="Q15" s="328"/>
      <c r="R15" s="259" t="s">
        <v>1325</v>
      </c>
      <c r="S15" s="321">
        <v>5</v>
      </c>
      <c r="T15" s="321"/>
      <c r="U15" s="11">
        <v>500</v>
      </c>
      <c r="V15" s="11">
        <v>1000</v>
      </c>
      <c r="X15" s="11">
        <v>2187</v>
      </c>
    </row>
    <row r="16" spans="1:24" x14ac:dyDescent="0.25">
      <c r="A16" s="240">
        <v>14</v>
      </c>
      <c r="B16" s="263">
        <v>45448</v>
      </c>
      <c r="C16" s="6" t="s">
        <v>47</v>
      </c>
      <c r="D16" s="6">
        <v>92</v>
      </c>
      <c r="E16" s="240" t="s">
        <v>1391</v>
      </c>
      <c r="F16" s="240">
        <v>8</v>
      </c>
      <c r="G16" s="240" t="s">
        <v>1388</v>
      </c>
      <c r="H16" s="240" t="s">
        <v>1416</v>
      </c>
      <c r="I16" s="240" t="s">
        <v>1417</v>
      </c>
      <c r="J16" s="240">
        <v>7565902545</v>
      </c>
      <c r="L16" s="328" t="s">
        <v>1327</v>
      </c>
      <c r="M16" s="328"/>
      <c r="N16" s="328"/>
      <c r="O16" s="328"/>
      <c r="P16" s="328"/>
      <c r="Q16" s="328"/>
      <c r="R16" s="259" t="s">
        <v>1328</v>
      </c>
      <c r="S16" s="321">
        <v>1</v>
      </c>
      <c r="T16" s="321"/>
      <c r="U16" s="11">
        <v>200</v>
      </c>
      <c r="W16" s="11">
        <v>150</v>
      </c>
      <c r="X16" s="11">
        <v>326</v>
      </c>
    </row>
    <row r="17" spans="1:24" x14ac:dyDescent="0.25">
      <c r="A17" s="240">
        <v>15</v>
      </c>
      <c r="B17" s="263">
        <v>45478</v>
      </c>
      <c r="C17" s="6" t="s">
        <v>39</v>
      </c>
      <c r="D17" s="6" t="s">
        <v>58</v>
      </c>
      <c r="E17" s="240" t="s">
        <v>1391</v>
      </c>
      <c r="F17" s="240">
        <v>8</v>
      </c>
      <c r="G17" s="240" t="s">
        <v>1388</v>
      </c>
      <c r="H17" s="240" t="s">
        <v>1418</v>
      </c>
      <c r="I17" s="240" t="s">
        <v>1419</v>
      </c>
      <c r="J17" s="240">
        <v>9984066141</v>
      </c>
      <c r="L17" s="328" t="s">
        <v>1329</v>
      </c>
      <c r="M17" s="328"/>
      <c r="N17" s="328"/>
      <c r="O17" s="328"/>
      <c r="P17" s="328"/>
      <c r="Q17" s="328"/>
      <c r="R17" s="259" t="s">
        <v>1328</v>
      </c>
      <c r="S17" s="321"/>
      <c r="T17" s="321"/>
    </row>
    <row r="18" spans="1:24" x14ac:dyDescent="0.25">
      <c r="A18" s="240">
        <v>16</v>
      </c>
      <c r="B18" s="263">
        <v>45478</v>
      </c>
      <c r="C18" s="6" t="s">
        <v>60</v>
      </c>
      <c r="D18" s="6" t="s">
        <v>61</v>
      </c>
      <c r="E18" s="240" t="s">
        <v>1391</v>
      </c>
      <c r="F18" s="240">
        <v>5</v>
      </c>
      <c r="G18" s="240" t="s">
        <v>1388</v>
      </c>
      <c r="H18" s="240" t="s">
        <v>1420</v>
      </c>
      <c r="I18" s="240" t="s">
        <v>1421</v>
      </c>
      <c r="J18" s="240">
        <v>9517661916</v>
      </c>
      <c r="L18" s="328" t="s">
        <v>1330</v>
      </c>
      <c r="M18" s="328"/>
      <c r="N18" s="328"/>
      <c r="O18" s="328"/>
      <c r="P18" s="328"/>
      <c r="Q18" s="328"/>
      <c r="R18" s="259" t="s">
        <v>1328</v>
      </c>
      <c r="S18" s="321"/>
      <c r="T18" s="321"/>
    </row>
    <row r="19" spans="1:24" x14ac:dyDescent="0.25">
      <c r="A19" s="240">
        <v>17</v>
      </c>
      <c r="B19" s="263">
        <v>45478</v>
      </c>
      <c r="C19" s="6" t="s">
        <v>60</v>
      </c>
      <c r="D19" s="6" t="s">
        <v>62</v>
      </c>
      <c r="E19" s="240" t="s">
        <v>1391</v>
      </c>
      <c r="F19" s="240">
        <v>5</v>
      </c>
      <c r="G19" s="240" t="s">
        <v>1388</v>
      </c>
      <c r="H19" s="240" t="s">
        <v>1422</v>
      </c>
      <c r="I19" s="240" t="s">
        <v>1423</v>
      </c>
      <c r="J19" s="240">
        <v>9648998411</v>
      </c>
      <c r="L19" s="328" t="s">
        <v>1331</v>
      </c>
      <c r="M19" s="328"/>
      <c r="N19" s="328"/>
      <c r="O19" s="328"/>
      <c r="P19" s="328"/>
      <c r="Q19" s="328"/>
      <c r="R19" s="259" t="s">
        <v>1328</v>
      </c>
      <c r="S19" s="321"/>
      <c r="T19" s="321"/>
    </row>
    <row r="20" spans="1:24" x14ac:dyDescent="0.25">
      <c r="A20" s="240">
        <v>18</v>
      </c>
      <c r="B20" s="263">
        <v>45478</v>
      </c>
      <c r="C20" s="6" t="s">
        <v>63</v>
      </c>
      <c r="D20" s="6" t="s">
        <v>62</v>
      </c>
      <c r="E20" s="240" t="s">
        <v>1391</v>
      </c>
      <c r="F20" s="240">
        <v>8</v>
      </c>
      <c r="G20" s="240" t="s">
        <v>1388</v>
      </c>
      <c r="H20" s="240" t="s">
        <v>1424</v>
      </c>
      <c r="I20" s="240" t="s">
        <v>1425</v>
      </c>
      <c r="J20" s="240">
        <v>7487942120</v>
      </c>
      <c r="L20" s="328" t="s">
        <v>1332</v>
      </c>
      <c r="M20" s="328"/>
      <c r="N20" s="328"/>
      <c r="O20" s="328"/>
      <c r="P20" s="328"/>
      <c r="Q20" s="328"/>
      <c r="R20" s="259" t="s">
        <v>1328</v>
      </c>
      <c r="S20" s="321"/>
      <c r="T20" s="321"/>
    </row>
    <row r="21" spans="1:24" x14ac:dyDescent="0.25">
      <c r="A21" s="240">
        <v>19</v>
      </c>
      <c r="B21" s="263">
        <v>45478</v>
      </c>
      <c r="C21" s="6" t="s">
        <v>62</v>
      </c>
      <c r="D21" s="6" t="s">
        <v>55</v>
      </c>
      <c r="E21" s="240" t="s">
        <v>1391</v>
      </c>
      <c r="F21" s="240">
        <v>8</v>
      </c>
      <c r="G21" s="240" t="s">
        <v>1388</v>
      </c>
      <c r="H21" s="240" t="s">
        <v>1426</v>
      </c>
      <c r="I21" s="240" t="s">
        <v>1427</v>
      </c>
      <c r="J21" s="240">
        <v>6391978819</v>
      </c>
      <c r="L21" s="328" t="s">
        <v>1333</v>
      </c>
      <c r="M21" s="328"/>
      <c r="N21" s="328"/>
      <c r="O21" s="328"/>
      <c r="P21" s="328"/>
      <c r="Q21" s="328"/>
      <c r="R21" s="259" t="s">
        <v>1328</v>
      </c>
      <c r="S21" s="321"/>
      <c r="T21" s="321"/>
    </row>
    <row r="22" spans="1:24" x14ac:dyDescent="0.25">
      <c r="A22" s="240">
        <v>20</v>
      </c>
      <c r="B22" s="263">
        <v>45478</v>
      </c>
      <c r="C22" s="6" t="s">
        <v>62</v>
      </c>
      <c r="D22" s="6" t="s">
        <v>55</v>
      </c>
      <c r="E22" s="240" t="s">
        <v>1391</v>
      </c>
      <c r="F22" s="240">
        <v>8</v>
      </c>
      <c r="G22" s="240" t="s">
        <v>1388</v>
      </c>
      <c r="H22" s="240" t="s">
        <v>1428</v>
      </c>
      <c r="I22" s="240" t="s">
        <v>1429</v>
      </c>
      <c r="J22" s="240">
        <v>9118658286</v>
      </c>
      <c r="L22" s="328" t="s">
        <v>1334</v>
      </c>
      <c r="M22" s="328"/>
      <c r="N22" s="328"/>
      <c r="O22" s="328"/>
      <c r="P22" s="328"/>
      <c r="Q22" s="328"/>
      <c r="R22" s="259" t="s">
        <v>1328</v>
      </c>
      <c r="S22" s="321"/>
      <c r="T22" s="321"/>
    </row>
    <row r="23" spans="1:24" x14ac:dyDescent="0.25">
      <c r="A23" s="240">
        <v>21</v>
      </c>
      <c r="B23" s="263">
        <v>45478</v>
      </c>
      <c r="C23" s="6" t="s">
        <v>47</v>
      </c>
      <c r="D23" s="6" t="s">
        <v>64</v>
      </c>
      <c r="E23" s="240" t="s">
        <v>1391</v>
      </c>
      <c r="F23" s="240">
        <v>5</v>
      </c>
      <c r="G23" s="240" t="s">
        <v>1388</v>
      </c>
      <c r="H23" s="240" t="s">
        <v>1430</v>
      </c>
      <c r="I23" s="240" t="s">
        <v>1431</v>
      </c>
      <c r="J23" s="240">
        <v>7565054265</v>
      </c>
      <c r="L23" s="328" t="s">
        <v>1335</v>
      </c>
      <c r="M23" s="328"/>
      <c r="N23" s="328"/>
      <c r="O23" s="328"/>
      <c r="P23" s="328"/>
      <c r="Q23" s="328"/>
      <c r="R23" s="259" t="s">
        <v>1328</v>
      </c>
      <c r="S23" s="321"/>
      <c r="T23" s="321"/>
    </row>
    <row r="24" spans="1:24" x14ac:dyDescent="0.25">
      <c r="A24" s="240">
        <v>22</v>
      </c>
      <c r="B24" s="263">
        <v>45478</v>
      </c>
      <c r="C24" s="6" t="s">
        <v>47</v>
      </c>
      <c r="D24" s="6" t="s">
        <v>55</v>
      </c>
      <c r="E24" s="240" t="s">
        <v>1391</v>
      </c>
      <c r="F24" s="240">
        <v>12</v>
      </c>
      <c r="G24" s="240" t="s">
        <v>1388</v>
      </c>
      <c r="H24" s="240" t="s">
        <v>1432</v>
      </c>
      <c r="I24" s="240" t="s">
        <v>1433</v>
      </c>
      <c r="J24" s="240">
        <v>9838917681</v>
      </c>
      <c r="L24" s="328" t="s">
        <v>1336</v>
      </c>
      <c r="M24" s="328"/>
      <c r="N24" s="328"/>
      <c r="O24" s="328"/>
      <c r="P24" s="328"/>
      <c r="Q24" s="328"/>
      <c r="R24" s="259" t="s">
        <v>1328</v>
      </c>
      <c r="S24" s="321">
        <v>1</v>
      </c>
      <c r="T24" s="321"/>
      <c r="U24" s="11">
        <v>200</v>
      </c>
      <c r="V24" s="11">
        <v>200</v>
      </c>
      <c r="X24" s="11">
        <v>326</v>
      </c>
    </row>
    <row r="25" spans="1:24" x14ac:dyDescent="0.25">
      <c r="A25" s="240">
        <v>23</v>
      </c>
      <c r="B25" s="263">
        <v>45478</v>
      </c>
      <c r="C25" s="6" t="s">
        <v>36</v>
      </c>
      <c r="D25" s="6" t="s">
        <v>66</v>
      </c>
      <c r="E25" s="240" t="s">
        <v>1391</v>
      </c>
      <c r="F25" s="240">
        <v>12</v>
      </c>
      <c r="G25" s="240" t="s">
        <v>1388</v>
      </c>
      <c r="H25" s="240" t="s">
        <v>1434</v>
      </c>
      <c r="I25" s="240" t="s">
        <v>1435</v>
      </c>
      <c r="J25" s="240">
        <v>7379086387</v>
      </c>
      <c r="L25" s="328" t="s">
        <v>1337</v>
      </c>
      <c r="M25" s="328"/>
      <c r="N25" s="328"/>
      <c r="O25" s="328"/>
      <c r="P25" s="328"/>
      <c r="Q25" s="328"/>
      <c r="R25" s="259" t="s">
        <v>1328</v>
      </c>
      <c r="S25" s="321">
        <v>1</v>
      </c>
      <c r="T25" s="321"/>
      <c r="U25" s="11">
        <v>200</v>
      </c>
      <c r="V25" s="11">
        <v>200</v>
      </c>
      <c r="X25" s="11">
        <v>326</v>
      </c>
    </row>
    <row r="26" spans="1:24" x14ac:dyDescent="0.25">
      <c r="A26" s="240">
        <v>24</v>
      </c>
      <c r="B26" s="263">
        <v>45478</v>
      </c>
      <c r="C26" s="6" t="s">
        <v>67</v>
      </c>
      <c r="D26" s="6" t="s">
        <v>68</v>
      </c>
      <c r="E26" s="240" t="s">
        <v>1391</v>
      </c>
      <c r="F26" s="240">
        <v>5</v>
      </c>
      <c r="G26" s="240" t="s">
        <v>1388</v>
      </c>
      <c r="H26" s="240" t="s">
        <v>1436</v>
      </c>
      <c r="I26" s="240" t="s">
        <v>1437</v>
      </c>
      <c r="J26" s="240">
        <v>7800607591</v>
      </c>
      <c r="L26" s="328" t="s">
        <v>1338</v>
      </c>
      <c r="M26" s="328"/>
      <c r="N26" s="328"/>
      <c r="O26" s="328"/>
      <c r="P26" s="328"/>
      <c r="Q26" s="328"/>
      <c r="R26" s="259" t="s">
        <v>1328</v>
      </c>
      <c r="S26" s="321">
        <v>1</v>
      </c>
      <c r="T26" s="321"/>
      <c r="U26" s="11">
        <v>200</v>
      </c>
      <c r="V26" s="11">
        <v>200</v>
      </c>
      <c r="X26" s="11">
        <v>326</v>
      </c>
    </row>
    <row r="27" spans="1:24" x14ac:dyDescent="0.25">
      <c r="A27" s="240">
        <v>25</v>
      </c>
      <c r="B27" s="263">
        <v>45478</v>
      </c>
      <c r="C27" s="6" t="s">
        <v>69</v>
      </c>
      <c r="D27" s="6" t="s">
        <v>70</v>
      </c>
      <c r="E27" s="240" t="s">
        <v>1391</v>
      </c>
      <c r="F27" s="240">
        <v>5</v>
      </c>
      <c r="G27" s="240" t="s">
        <v>1388</v>
      </c>
      <c r="H27" s="240" t="s">
        <v>1438</v>
      </c>
      <c r="I27" s="240" t="s">
        <v>1439</v>
      </c>
      <c r="J27" s="240">
        <v>6306064721</v>
      </c>
      <c r="L27" s="328" t="s">
        <v>1339</v>
      </c>
      <c r="M27" s="328"/>
      <c r="N27" s="328"/>
      <c r="O27" s="328"/>
      <c r="P27" s="328"/>
      <c r="Q27" s="328"/>
      <c r="R27" s="259" t="s">
        <v>1328</v>
      </c>
      <c r="S27" s="321">
        <v>2</v>
      </c>
      <c r="T27" s="321"/>
      <c r="U27" s="11">
        <v>400</v>
      </c>
      <c r="V27" s="11">
        <v>400</v>
      </c>
      <c r="X27" s="11">
        <v>652</v>
      </c>
    </row>
    <row r="28" spans="1:24" x14ac:dyDescent="0.25">
      <c r="A28" s="240">
        <v>26</v>
      </c>
      <c r="B28" s="263">
        <v>45478</v>
      </c>
      <c r="C28" s="6" t="s">
        <v>69</v>
      </c>
      <c r="D28" s="6" t="s">
        <v>70</v>
      </c>
      <c r="E28" s="240" t="s">
        <v>1391</v>
      </c>
      <c r="F28" s="240">
        <v>8</v>
      </c>
      <c r="G28" s="240" t="s">
        <v>1388</v>
      </c>
      <c r="H28" s="240" t="s">
        <v>1440</v>
      </c>
      <c r="I28" s="240" t="s">
        <v>1441</v>
      </c>
      <c r="J28" s="240">
        <v>7408227537</v>
      </c>
      <c r="L28" s="328" t="s">
        <v>1340</v>
      </c>
      <c r="M28" s="328"/>
      <c r="N28" s="328"/>
      <c r="O28" s="328"/>
      <c r="P28" s="328"/>
      <c r="Q28" s="328"/>
      <c r="R28" s="259" t="s">
        <v>1328</v>
      </c>
      <c r="S28" s="321">
        <v>1</v>
      </c>
      <c r="T28" s="321"/>
      <c r="U28" s="11">
        <v>200</v>
      </c>
      <c r="V28" s="11">
        <v>200</v>
      </c>
      <c r="X28" s="11">
        <v>326</v>
      </c>
    </row>
    <row r="29" spans="1:24" x14ac:dyDescent="0.25">
      <c r="A29" s="240">
        <v>27</v>
      </c>
      <c r="B29" s="263">
        <v>45478</v>
      </c>
      <c r="C29" s="6" t="s">
        <v>71</v>
      </c>
      <c r="D29" s="6" t="s">
        <v>72</v>
      </c>
      <c r="E29" s="240" t="s">
        <v>1391</v>
      </c>
      <c r="F29" s="240">
        <v>5</v>
      </c>
      <c r="G29" s="240" t="s">
        <v>1388</v>
      </c>
      <c r="H29" s="240" t="s">
        <v>1442</v>
      </c>
      <c r="I29" s="240" t="s">
        <v>1443</v>
      </c>
      <c r="J29" s="240">
        <v>9319829233</v>
      </c>
      <c r="L29" s="328" t="s">
        <v>1341</v>
      </c>
      <c r="M29" s="328"/>
      <c r="N29" s="328"/>
      <c r="O29" s="328"/>
      <c r="P29" s="328"/>
      <c r="Q29" s="328"/>
      <c r="R29" s="259" t="s">
        <v>1328</v>
      </c>
      <c r="S29" s="321">
        <v>2</v>
      </c>
      <c r="T29" s="321"/>
    </row>
    <row r="30" spans="1:24" x14ac:dyDescent="0.25">
      <c r="A30" s="240">
        <v>28</v>
      </c>
      <c r="B30" s="263">
        <v>45478</v>
      </c>
      <c r="C30" s="6" t="s">
        <v>73</v>
      </c>
      <c r="D30" s="6" t="s">
        <v>74</v>
      </c>
      <c r="E30" s="240" t="s">
        <v>1391</v>
      </c>
      <c r="F30" s="240">
        <v>6</v>
      </c>
      <c r="G30" s="240" t="s">
        <v>1388</v>
      </c>
      <c r="H30" s="240" t="s">
        <v>1444</v>
      </c>
      <c r="I30" s="240" t="s">
        <v>1445</v>
      </c>
      <c r="J30" s="240">
        <v>9628560800</v>
      </c>
      <c r="L30" s="328" t="s">
        <v>1342</v>
      </c>
      <c r="M30" s="328"/>
      <c r="N30" s="328"/>
      <c r="O30" s="328"/>
      <c r="P30" s="328"/>
      <c r="Q30" s="328"/>
      <c r="R30" s="259" t="s">
        <v>1328</v>
      </c>
      <c r="S30" s="321">
        <v>1</v>
      </c>
      <c r="T30" s="321"/>
      <c r="U30" s="11">
        <v>200</v>
      </c>
      <c r="V30" s="11">
        <v>200</v>
      </c>
      <c r="X30" s="11">
        <v>326</v>
      </c>
    </row>
    <row r="31" spans="1:24" x14ac:dyDescent="0.25">
      <c r="A31" s="240">
        <v>29</v>
      </c>
      <c r="B31" s="263">
        <v>45478</v>
      </c>
      <c r="C31" s="6" t="s">
        <v>75</v>
      </c>
      <c r="D31" s="6" t="s">
        <v>76</v>
      </c>
      <c r="E31" s="240" t="s">
        <v>1391</v>
      </c>
      <c r="F31" s="240">
        <v>8</v>
      </c>
      <c r="G31" s="240" t="s">
        <v>1388</v>
      </c>
      <c r="H31" s="240" t="s">
        <v>1446</v>
      </c>
      <c r="I31" s="240" t="s">
        <v>1447</v>
      </c>
      <c r="J31" s="240">
        <v>8795464382</v>
      </c>
      <c r="L31" s="328" t="s">
        <v>1342</v>
      </c>
      <c r="M31" s="328"/>
      <c r="N31" s="328"/>
      <c r="O31" s="328"/>
      <c r="P31" s="328"/>
      <c r="Q31" s="328"/>
      <c r="R31" s="259" t="s">
        <v>1328</v>
      </c>
      <c r="S31" s="321">
        <v>1</v>
      </c>
      <c r="T31" s="321"/>
      <c r="U31" s="11">
        <v>200</v>
      </c>
      <c r="V31" s="11">
        <v>200</v>
      </c>
      <c r="X31" s="11">
        <v>326</v>
      </c>
    </row>
    <row r="32" spans="1:24" x14ac:dyDescent="0.25">
      <c r="A32" s="240">
        <v>30</v>
      </c>
      <c r="B32" s="263">
        <v>45509</v>
      </c>
      <c r="C32" s="6" t="s">
        <v>77</v>
      </c>
      <c r="D32" s="6" t="s">
        <v>76</v>
      </c>
      <c r="E32" s="240" t="s">
        <v>1391</v>
      </c>
      <c r="F32" s="240">
        <v>8</v>
      </c>
      <c r="G32" s="240" t="s">
        <v>1388</v>
      </c>
      <c r="H32" s="240" t="s">
        <v>1448</v>
      </c>
      <c r="I32" s="240" t="s">
        <v>1449</v>
      </c>
      <c r="J32" s="240">
        <v>7379074756</v>
      </c>
      <c r="L32" s="328" t="s">
        <v>1343</v>
      </c>
      <c r="M32" s="328"/>
      <c r="N32" s="328"/>
      <c r="O32" s="328"/>
      <c r="P32" s="328"/>
      <c r="Q32" s="328"/>
      <c r="R32" s="259" t="s">
        <v>1328</v>
      </c>
      <c r="S32" s="321">
        <v>1</v>
      </c>
      <c r="T32" s="321"/>
      <c r="U32" s="11">
        <v>200</v>
      </c>
      <c r="V32" s="11">
        <v>200</v>
      </c>
      <c r="X32" s="11">
        <v>326</v>
      </c>
    </row>
    <row r="33" spans="1:24" x14ac:dyDescent="0.25">
      <c r="A33" s="240">
        <v>31</v>
      </c>
      <c r="B33" s="263">
        <v>45509</v>
      </c>
      <c r="C33" s="6" t="s">
        <v>78</v>
      </c>
      <c r="D33" s="6" t="s">
        <v>79</v>
      </c>
      <c r="E33" s="240" t="s">
        <v>1391</v>
      </c>
      <c r="F33" s="240">
        <v>5</v>
      </c>
      <c r="G33" s="240" t="s">
        <v>1388</v>
      </c>
      <c r="H33" s="240" t="s">
        <v>1450</v>
      </c>
      <c r="I33" s="240" t="s">
        <v>1451</v>
      </c>
      <c r="J33" s="240">
        <v>9628114936</v>
      </c>
      <c r="L33" s="328" t="s">
        <v>1344</v>
      </c>
      <c r="M33" s="328"/>
      <c r="N33" s="328"/>
      <c r="O33" s="328"/>
      <c r="P33" s="328"/>
      <c r="Q33" s="328"/>
      <c r="R33" s="259" t="s">
        <v>1328</v>
      </c>
      <c r="S33" s="321">
        <v>1</v>
      </c>
      <c r="T33" s="321"/>
      <c r="U33" s="11">
        <v>100</v>
      </c>
      <c r="X33" s="11">
        <v>100</v>
      </c>
    </row>
    <row r="34" spans="1:24" x14ac:dyDescent="0.25">
      <c r="A34" s="240">
        <v>32</v>
      </c>
      <c r="B34" s="263">
        <v>45509</v>
      </c>
      <c r="C34" s="6" t="s">
        <v>79</v>
      </c>
      <c r="D34" s="6" t="s">
        <v>80</v>
      </c>
      <c r="E34" s="240" t="s">
        <v>1391</v>
      </c>
      <c r="F34" s="240">
        <v>5</v>
      </c>
      <c r="G34" s="240" t="s">
        <v>1388</v>
      </c>
      <c r="H34" s="240" t="s">
        <v>1452</v>
      </c>
      <c r="I34" s="240" t="s">
        <v>1453</v>
      </c>
      <c r="J34" s="240">
        <v>9918647874</v>
      </c>
      <c r="L34" s="328" t="s">
        <v>1345</v>
      </c>
      <c r="M34" s="328"/>
      <c r="N34" s="328"/>
      <c r="O34" s="328"/>
      <c r="P34" s="328"/>
      <c r="Q34" s="328"/>
      <c r="R34" s="259" t="s">
        <v>1328</v>
      </c>
      <c r="S34" s="321">
        <v>4</v>
      </c>
      <c r="T34" s="321"/>
    </row>
    <row r="35" spans="1:24" x14ac:dyDescent="0.25">
      <c r="A35" s="240">
        <v>33</v>
      </c>
      <c r="B35" s="263">
        <v>45509</v>
      </c>
      <c r="C35" s="6" t="s">
        <v>79</v>
      </c>
      <c r="D35" s="6" t="s">
        <v>81</v>
      </c>
      <c r="E35" s="240" t="s">
        <v>1391</v>
      </c>
      <c r="F35" s="240">
        <v>8</v>
      </c>
      <c r="G35" s="240" t="s">
        <v>1388</v>
      </c>
      <c r="H35" s="240" t="s">
        <v>1454</v>
      </c>
      <c r="I35" s="240" t="s">
        <v>1455</v>
      </c>
      <c r="J35" s="240">
        <v>9721468289</v>
      </c>
    </row>
    <row r="36" spans="1:24" x14ac:dyDescent="0.25">
      <c r="A36" s="240">
        <v>34</v>
      </c>
      <c r="B36" s="263">
        <v>45509</v>
      </c>
      <c r="C36" s="6" t="s">
        <v>82</v>
      </c>
      <c r="D36" s="6" t="s">
        <v>83</v>
      </c>
      <c r="E36" s="240" t="s">
        <v>1391</v>
      </c>
      <c r="F36" s="240">
        <v>5</v>
      </c>
      <c r="G36" s="240" t="s">
        <v>1388</v>
      </c>
      <c r="H36" s="240" t="s">
        <v>1456</v>
      </c>
      <c r="I36" s="240" t="s">
        <v>1457</v>
      </c>
      <c r="J36" s="240">
        <v>723867411</v>
      </c>
    </row>
    <row r="37" spans="1:24" x14ac:dyDescent="0.25">
      <c r="A37" s="240">
        <v>35</v>
      </c>
      <c r="B37" s="263">
        <v>45509</v>
      </c>
      <c r="C37" s="6" t="s">
        <v>83</v>
      </c>
      <c r="D37" s="6" t="s">
        <v>84</v>
      </c>
      <c r="E37" s="240" t="s">
        <v>1391</v>
      </c>
      <c r="F37" s="240">
        <v>5</v>
      </c>
      <c r="G37" s="240" t="s">
        <v>1388</v>
      </c>
      <c r="H37" s="240" t="s">
        <v>1458</v>
      </c>
      <c r="I37" s="240" t="s">
        <v>1459</v>
      </c>
      <c r="J37" s="240">
        <v>9156858963</v>
      </c>
    </row>
    <row r="38" spans="1:24" x14ac:dyDescent="0.25">
      <c r="A38" s="240">
        <v>36</v>
      </c>
      <c r="B38" s="263">
        <v>45509</v>
      </c>
      <c r="C38" s="6" t="s">
        <v>83</v>
      </c>
      <c r="D38" s="6" t="s">
        <v>85</v>
      </c>
      <c r="E38" s="240" t="s">
        <v>1391</v>
      </c>
      <c r="F38" s="240">
        <v>8</v>
      </c>
      <c r="G38" s="240" t="s">
        <v>1388</v>
      </c>
      <c r="H38" s="240" t="s">
        <v>1460</v>
      </c>
      <c r="I38" s="240" t="s">
        <v>1461</v>
      </c>
      <c r="J38" s="240">
        <v>8416916544</v>
      </c>
    </row>
    <row r="39" spans="1:24" x14ac:dyDescent="0.25">
      <c r="A39" s="240">
        <v>37</v>
      </c>
      <c r="B39" s="263">
        <v>45509</v>
      </c>
      <c r="C39" s="6" t="s">
        <v>85</v>
      </c>
      <c r="D39" s="6" t="s">
        <v>86</v>
      </c>
      <c r="E39" s="240" t="s">
        <v>1391</v>
      </c>
      <c r="F39" s="240">
        <v>6</v>
      </c>
      <c r="G39" s="240" t="s">
        <v>1388</v>
      </c>
      <c r="H39" s="240" t="s">
        <v>1462</v>
      </c>
      <c r="I39" s="240" t="s">
        <v>1463</v>
      </c>
      <c r="J39" s="240">
        <v>7408146543</v>
      </c>
    </row>
    <row r="40" spans="1:24" x14ac:dyDescent="0.25">
      <c r="A40" s="240">
        <v>38</v>
      </c>
      <c r="B40" s="263">
        <v>45509</v>
      </c>
      <c r="C40" s="6" t="s">
        <v>85</v>
      </c>
      <c r="D40" s="6" t="s">
        <v>86</v>
      </c>
      <c r="E40" s="240" t="s">
        <v>1391</v>
      </c>
      <c r="F40" s="240">
        <v>8</v>
      </c>
      <c r="G40" s="240" t="s">
        <v>1388</v>
      </c>
      <c r="H40" s="240" t="s">
        <v>1464</v>
      </c>
      <c r="I40" s="240" t="s">
        <v>1465</v>
      </c>
      <c r="J40" s="240">
        <v>8601578237</v>
      </c>
    </row>
    <row r="41" spans="1:24" x14ac:dyDescent="0.25">
      <c r="A41" s="240">
        <v>39</v>
      </c>
      <c r="B41" s="263">
        <v>45509</v>
      </c>
      <c r="C41" s="6" t="s">
        <v>85</v>
      </c>
      <c r="D41" s="6" t="s">
        <v>87</v>
      </c>
      <c r="E41" s="240" t="s">
        <v>1391</v>
      </c>
      <c r="F41" s="240">
        <v>5</v>
      </c>
      <c r="G41" s="240" t="s">
        <v>1388</v>
      </c>
      <c r="H41" s="240" t="s">
        <v>1389</v>
      </c>
      <c r="I41" s="240" t="s">
        <v>1466</v>
      </c>
      <c r="J41" s="240">
        <v>9918898006</v>
      </c>
    </row>
    <row r="42" spans="1:24" x14ac:dyDescent="0.25">
      <c r="A42" s="240">
        <v>40</v>
      </c>
      <c r="B42" s="263">
        <v>45540</v>
      </c>
      <c r="C42" s="6" t="s">
        <v>34</v>
      </c>
      <c r="D42" s="6" t="s">
        <v>88</v>
      </c>
      <c r="E42" s="240" t="s">
        <v>1391</v>
      </c>
      <c r="F42" s="240">
        <v>5</v>
      </c>
      <c r="G42" s="240" t="s">
        <v>1388</v>
      </c>
      <c r="H42" s="240" t="s">
        <v>1467</v>
      </c>
      <c r="I42" s="240" t="s">
        <v>1468</v>
      </c>
      <c r="J42" s="240">
        <v>7018285416</v>
      </c>
    </row>
    <row r="43" spans="1:24" x14ac:dyDescent="0.25">
      <c r="A43" s="240">
        <v>41</v>
      </c>
      <c r="B43" s="263">
        <v>45540</v>
      </c>
      <c r="C43" s="6" t="s">
        <v>87</v>
      </c>
      <c r="D43" s="6" t="s">
        <v>89</v>
      </c>
      <c r="E43" s="240" t="s">
        <v>1391</v>
      </c>
      <c r="F43" s="240">
        <v>5</v>
      </c>
      <c r="G43" s="240" t="s">
        <v>1388</v>
      </c>
      <c r="H43" s="240" t="s">
        <v>1469</v>
      </c>
      <c r="I43" s="240" t="s">
        <v>1470</v>
      </c>
      <c r="J43" s="240">
        <v>9984957703</v>
      </c>
    </row>
    <row r="44" spans="1:24" x14ac:dyDescent="0.25">
      <c r="A44" s="240">
        <v>42</v>
      </c>
      <c r="B44" s="263">
        <v>45540</v>
      </c>
      <c r="C44" s="6" t="s">
        <v>92</v>
      </c>
      <c r="D44" s="6" t="s">
        <v>93</v>
      </c>
      <c r="E44" s="240" t="s">
        <v>1391</v>
      </c>
      <c r="F44" s="240">
        <v>12</v>
      </c>
      <c r="G44" s="240" t="s">
        <v>1388</v>
      </c>
      <c r="H44" s="240" t="s">
        <v>1471</v>
      </c>
      <c r="I44" s="240" t="s">
        <v>1472</v>
      </c>
      <c r="J44" s="240">
        <v>9313201303</v>
      </c>
    </row>
    <row r="45" spans="1:24" x14ac:dyDescent="0.25">
      <c r="A45" s="240">
        <v>43</v>
      </c>
      <c r="B45" s="263">
        <v>45540</v>
      </c>
      <c r="C45" s="6" t="s">
        <v>93</v>
      </c>
      <c r="D45" s="6" t="s">
        <v>94</v>
      </c>
      <c r="E45" s="240" t="s">
        <v>1391</v>
      </c>
      <c r="F45" s="240">
        <v>12</v>
      </c>
      <c r="G45" s="240" t="s">
        <v>1388</v>
      </c>
      <c r="H45" s="240" t="s">
        <v>1473</v>
      </c>
      <c r="I45" s="240" t="s">
        <v>1474</v>
      </c>
      <c r="J45" s="240">
        <v>9028671190</v>
      </c>
    </row>
    <row r="46" spans="1:24" x14ac:dyDescent="0.25">
      <c r="A46" s="240">
        <v>44</v>
      </c>
      <c r="B46" s="263">
        <v>45540</v>
      </c>
      <c r="C46" s="6" t="s">
        <v>95</v>
      </c>
      <c r="D46" s="6" t="s">
        <v>92</v>
      </c>
      <c r="E46" s="240" t="s">
        <v>1391</v>
      </c>
      <c r="F46" s="240">
        <v>5</v>
      </c>
      <c r="G46" s="240" t="s">
        <v>1388</v>
      </c>
      <c r="H46" s="240" t="s">
        <v>1422</v>
      </c>
      <c r="I46" s="240" t="s">
        <v>1475</v>
      </c>
      <c r="J46" s="240">
        <v>9648878765</v>
      </c>
    </row>
    <row r="47" spans="1:24" x14ac:dyDescent="0.25">
      <c r="A47" s="240">
        <v>45</v>
      </c>
      <c r="B47" s="263">
        <v>45540</v>
      </c>
      <c r="C47" s="6" t="s">
        <v>96</v>
      </c>
      <c r="D47" s="6" t="s">
        <v>95</v>
      </c>
      <c r="E47" s="240" t="s">
        <v>1391</v>
      </c>
      <c r="F47" s="240">
        <v>5</v>
      </c>
      <c r="G47" s="240" t="s">
        <v>1388</v>
      </c>
      <c r="H47" s="240" t="s">
        <v>1476</v>
      </c>
      <c r="I47" s="240" t="s">
        <v>1477</v>
      </c>
      <c r="J47" s="240">
        <v>7678302663</v>
      </c>
    </row>
    <row r="48" spans="1:24" x14ac:dyDescent="0.25">
      <c r="A48" s="240">
        <v>46</v>
      </c>
      <c r="B48" s="263">
        <v>45540</v>
      </c>
      <c r="C48" s="6" t="s">
        <v>93</v>
      </c>
      <c r="D48" s="6" t="s">
        <v>97</v>
      </c>
      <c r="E48" s="240" t="s">
        <v>1391</v>
      </c>
      <c r="F48" s="240">
        <v>8</v>
      </c>
      <c r="G48" s="240" t="s">
        <v>1388</v>
      </c>
      <c r="H48" s="240" t="s">
        <v>1478</v>
      </c>
      <c r="I48" s="240" t="s">
        <v>1479</v>
      </c>
      <c r="J48" s="240">
        <v>7800319095</v>
      </c>
    </row>
    <row r="49" spans="1:10" x14ac:dyDescent="0.25">
      <c r="A49" s="240">
        <v>47</v>
      </c>
      <c r="B49" s="263">
        <v>45540</v>
      </c>
      <c r="C49" s="6" t="s">
        <v>95</v>
      </c>
      <c r="D49" s="6" t="s">
        <v>98</v>
      </c>
      <c r="E49" s="240" t="s">
        <v>1391</v>
      </c>
      <c r="F49" s="240">
        <v>5</v>
      </c>
      <c r="G49" s="240" t="s">
        <v>1388</v>
      </c>
      <c r="H49" s="240" t="s">
        <v>1480</v>
      </c>
      <c r="I49" s="240" t="s">
        <v>1481</v>
      </c>
      <c r="J49" s="240">
        <v>9918422984</v>
      </c>
    </row>
    <row r="50" spans="1:10" x14ac:dyDescent="0.25">
      <c r="A50" s="240">
        <v>48</v>
      </c>
      <c r="B50" s="263">
        <v>45540</v>
      </c>
      <c r="C50" s="6" t="s">
        <v>98</v>
      </c>
      <c r="D50" s="6" t="s">
        <v>99</v>
      </c>
      <c r="E50" s="240" t="s">
        <v>1391</v>
      </c>
      <c r="F50" s="240">
        <v>6</v>
      </c>
      <c r="G50" s="240" t="s">
        <v>1388</v>
      </c>
      <c r="H50" s="240" t="s">
        <v>1482</v>
      </c>
      <c r="I50" s="240" t="s">
        <v>1483</v>
      </c>
      <c r="J50" s="240">
        <v>9554762591</v>
      </c>
    </row>
    <row r="51" spans="1:10" x14ac:dyDescent="0.25">
      <c r="A51" s="240">
        <v>49</v>
      </c>
      <c r="B51" s="263">
        <v>45540</v>
      </c>
      <c r="C51" s="6" t="s">
        <v>100</v>
      </c>
      <c r="D51" s="6" t="s">
        <v>99</v>
      </c>
      <c r="E51" s="240" t="s">
        <v>1391</v>
      </c>
      <c r="F51" s="240">
        <v>8</v>
      </c>
      <c r="G51" s="240" t="s">
        <v>1388</v>
      </c>
      <c r="H51" s="240" t="s">
        <v>1484</v>
      </c>
      <c r="I51" s="240" t="s">
        <v>1485</v>
      </c>
      <c r="J51" s="240">
        <v>7800678745</v>
      </c>
    </row>
    <row r="52" spans="1:10" x14ac:dyDescent="0.25">
      <c r="A52" s="240">
        <v>50</v>
      </c>
      <c r="B52" s="263">
        <v>45540</v>
      </c>
      <c r="C52" s="6" t="s">
        <v>100</v>
      </c>
      <c r="D52" s="6" t="s">
        <v>101</v>
      </c>
      <c r="E52" s="240" t="s">
        <v>1391</v>
      </c>
      <c r="F52" s="240">
        <v>8</v>
      </c>
      <c r="G52" s="240" t="s">
        <v>1388</v>
      </c>
      <c r="H52" s="240" t="s">
        <v>1486</v>
      </c>
      <c r="I52" s="240" t="s">
        <v>1487</v>
      </c>
      <c r="J52" s="240">
        <v>9236074154</v>
      </c>
    </row>
    <row r="53" spans="1:10" x14ac:dyDescent="0.25">
      <c r="A53" s="240">
        <v>51</v>
      </c>
      <c r="B53" s="263">
        <v>45540</v>
      </c>
      <c r="C53" s="6" t="s">
        <v>101</v>
      </c>
      <c r="D53" s="6" t="s">
        <v>102</v>
      </c>
      <c r="E53" s="240" t="s">
        <v>1391</v>
      </c>
      <c r="F53" s="240">
        <v>5</v>
      </c>
      <c r="G53" s="240" t="s">
        <v>1388</v>
      </c>
      <c r="H53" s="240" t="s">
        <v>1488</v>
      </c>
      <c r="I53" s="240" t="s">
        <v>1489</v>
      </c>
      <c r="J53" s="240">
        <v>9005415614</v>
      </c>
    </row>
    <row r="54" spans="1:10" x14ac:dyDescent="0.25">
      <c r="A54" s="240">
        <v>52</v>
      </c>
      <c r="B54" s="263">
        <v>45570</v>
      </c>
      <c r="C54" s="6" t="s">
        <v>101</v>
      </c>
      <c r="D54" s="6" t="s">
        <v>103</v>
      </c>
      <c r="E54" s="240" t="s">
        <v>1391</v>
      </c>
      <c r="F54" s="240">
        <v>5</v>
      </c>
      <c r="G54" s="240" t="s">
        <v>1388</v>
      </c>
      <c r="H54" s="240" t="s">
        <v>1490</v>
      </c>
      <c r="I54" s="240" t="s">
        <v>1491</v>
      </c>
      <c r="J54" s="240">
        <v>9792153281</v>
      </c>
    </row>
    <row r="55" spans="1:10" x14ac:dyDescent="0.25">
      <c r="A55" s="240">
        <v>53</v>
      </c>
      <c r="B55" s="263">
        <v>45570</v>
      </c>
      <c r="C55" s="6" t="s">
        <v>101</v>
      </c>
      <c r="D55" s="6" t="s">
        <v>103</v>
      </c>
      <c r="E55" s="240" t="s">
        <v>1391</v>
      </c>
      <c r="F55" s="240">
        <v>8</v>
      </c>
      <c r="G55" s="240" t="s">
        <v>1388</v>
      </c>
      <c r="H55" s="240" t="s">
        <v>1492</v>
      </c>
      <c r="I55" s="240" t="s">
        <v>1493</v>
      </c>
      <c r="J55" s="240">
        <v>9792240729</v>
      </c>
    </row>
    <row r="56" spans="1:10" x14ac:dyDescent="0.25">
      <c r="A56" s="240">
        <v>54</v>
      </c>
      <c r="B56" s="263">
        <v>45570</v>
      </c>
      <c r="C56" s="6" t="s">
        <v>103</v>
      </c>
      <c r="D56" s="6" t="s">
        <v>76</v>
      </c>
      <c r="E56" s="240" t="s">
        <v>1391</v>
      </c>
      <c r="F56" s="240">
        <v>5</v>
      </c>
      <c r="G56" s="240" t="s">
        <v>1388</v>
      </c>
      <c r="H56" s="240" t="s">
        <v>1494</v>
      </c>
      <c r="I56" s="240" t="s">
        <v>1495</v>
      </c>
      <c r="J56" s="240">
        <v>6389175975</v>
      </c>
    </row>
    <row r="57" spans="1:10" x14ac:dyDescent="0.25">
      <c r="A57" s="240">
        <v>55</v>
      </c>
      <c r="B57" s="263">
        <v>45570</v>
      </c>
      <c r="C57" s="6" t="s">
        <v>76</v>
      </c>
      <c r="D57" s="6" t="s">
        <v>101</v>
      </c>
      <c r="E57" s="240" t="s">
        <v>1391</v>
      </c>
      <c r="F57" s="240">
        <v>5</v>
      </c>
      <c r="G57" s="240" t="s">
        <v>1388</v>
      </c>
      <c r="H57" s="240" t="s">
        <v>1496</v>
      </c>
      <c r="I57" s="240" t="s">
        <v>1497</v>
      </c>
      <c r="J57" s="240">
        <v>9372791088</v>
      </c>
    </row>
    <row r="58" spans="1:10" x14ac:dyDescent="0.25">
      <c r="A58" s="240">
        <v>56</v>
      </c>
      <c r="B58" s="263">
        <v>45570</v>
      </c>
      <c r="C58" s="6" t="s">
        <v>76</v>
      </c>
      <c r="D58" s="6" t="s">
        <v>81</v>
      </c>
      <c r="E58" s="240" t="s">
        <v>1391</v>
      </c>
      <c r="F58" s="240">
        <v>8</v>
      </c>
      <c r="G58" s="240" t="s">
        <v>1388</v>
      </c>
      <c r="H58" s="240" t="s">
        <v>1498</v>
      </c>
      <c r="I58" s="240" t="s">
        <v>1499</v>
      </c>
      <c r="J58" s="259" t="s">
        <v>1500</v>
      </c>
    </row>
    <row r="59" spans="1:10" x14ac:dyDescent="0.25">
      <c r="A59" s="240">
        <v>57</v>
      </c>
      <c r="B59" s="263">
        <v>45570</v>
      </c>
      <c r="C59" s="6" t="s">
        <v>81</v>
      </c>
      <c r="D59" s="6" t="s">
        <v>98</v>
      </c>
      <c r="E59" s="240" t="s">
        <v>1391</v>
      </c>
      <c r="F59" s="240">
        <v>6</v>
      </c>
      <c r="G59" s="240" t="s">
        <v>1388</v>
      </c>
      <c r="H59" s="240" t="s">
        <v>1501</v>
      </c>
      <c r="I59" s="240" t="s">
        <v>1502</v>
      </c>
      <c r="J59" s="240">
        <v>8601280953</v>
      </c>
    </row>
    <row r="60" spans="1:10" x14ac:dyDescent="0.25">
      <c r="A60" s="240">
        <v>58</v>
      </c>
      <c r="B60" s="263">
        <v>45570</v>
      </c>
      <c r="C60" s="6" t="s">
        <v>76</v>
      </c>
      <c r="D60" s="6" t="s">
        <v>104</v>
      </c>
      <c r="E60" s="240" t="s">
        <v>1391</v>
      </c>
      <c r="F60" s="240">
        <v>8</v>
      </c>
      <c r="G60" s="240" t="s">
        <v>1388</v>
      </c>
      <c r="H60" s="240" t="s">
        <v>1503</v>
      </c>
      <c r="I60" s="240" t="s">
        <v>1504</v>
      </c>
      <c r="J60" s="240">
        <v>8081629343</v>
      </c>
    </row>
    <row r="61" spans="1:10" x14ac:dyDescent="0.25">
      <c r="A61" s="240">
        <v>59</v>
      </c>
      <c r="B61" s="263">
        <v>45570</v>
      </c>
      <c r="C61" s="6" t="s">
        <v>76</v>
      </c>
      <c r="D61" s="6" t="s">
        <v>104</v>
      </c>
      <c r="E61" s="240" t="s">
        <v>1391</v>
      </c>
      <c r="F61" s="240">
        <v>5</v>
      </c>
      <c r="G61" s="240" t="s">
        <v>1388</v>
      </c>
      <c r="H61" s="240" t="s">
        <v>1505</v>
      </c>
      <c r="I61" s="240" t="s">
        <v>1506</v>
      </c>
      <c r="J61" s="240">
        <v>9918078508</v>
      </c>
    </row>
    <row r="62" spans="1:10" x14ac:dyDescent="0.25">
      <c r="A62" s="240">
        <v>60</v>
      </c>
      <c r="B62" s="263">
        <v>45601</v>
      </c>
      <c r="C62" s="6" t="s">
        <v>76</v>
      </c>
      <c r="D62" s="6" t="s">
        <v>104</v>
      </c>
      <c r="E62" s="240" t="s">
        <v>1391</v>
      </c>
      <c r="F62" s="240">
        <v>5</v>
      </c>
      <c r="G62" s="240" t="s">
        <v>1388</v>
      </c>
      <c r="H62" s="240" t="s">
        <v>1507</v>
      </c>
      <c r="I62" s="240" t="s">
        <v>1508</v>
      </c>
      <c r="J62" s="240">
        <v>9161023783</v>
      </c>
    </row>
    <row r="63" spans="1:10" x14ac:dyDescent="0.25">
      <c r="A63" s="240">
        <v>61</v>
      </c>
      <c r="B63" s="263">
        <v>45601</v>
      </c>
      <c r="C63" s="6" t="s">
        <v>105</v>
      </c>
      <c r="D63" s="6" t="s">
        <v>106</v>
      </c>
      <c r="E63" s="240" t="s">
        <v>1391</v>
      </c>
      <c r="F63" s="240">
        <v>5</v>
      </c>
      <c r="G63" s="240" t="s">
        <v>1388</v>
      </c>
      <c r="H63" s="240" t="s">
        <v>1509</v>
      </c>
      <c r="I63" s="240" t="s">
        <v>1510</v>
      </c>
      <c r="J63" s="240">
        <v>9151783063</v>
      </c>
    </row>
    <row r="64" spans="1:10" x14ac:dyDescent="0.25">
      <c r="A64" s="240">
        <v>62</v>
      </c>
      <c r="B64" s="263">
        <v>45601</v>
      </c>
      <c r="C64" s="6" t="s">
        <v>106</v>
      </c>
      <c r="D64" s="6" t="s">
        <v>97</v>
      </c>
      <c r="E64" s="240" t="s">
        <v>1391</v>
      </c>
      <c r="F64" s="240">
        <v>12</v>
      </c>
      <c r="G64" s="240" t="s">
        <v>1388</v>
      </c>
      <c r="H64" s="240" t="s">
        <v>1511</v>
      </c>
      <c r="I64" s="240" t="s">
        <v>1512</v>
      </c>
      <c r="J64" s="240">
        <v>9839619547</v>
      </c>
    </row>
    <row r="65" spans="1:10" x14ac:dyDescent="0.25">
      <c r="A65" s="240">
        <v>63</v>
      </c>
      <c r="B65" s="263">
        <v>45601</v>
      </c>
      <c r="C65" s="6" t="s">
        <v>106</v>
      </c>
      <c r="D65" s="6" t="s">
        <v>107</v>
      </c>
      <c r="E65" s="240" t="s">
        <v>1391</v>
      </c>
      <c r="F65" s="240">
        <v>12</v>
      </c>
      <c r="G65" s="240" t="s">
        <v>1388</v>
      </c>
      <c r="H65" s="240" t="s">
        <v>1513</v>
      </c>
      <c r="I65" s="240" t="s">
        <v>1514</v>
      </c>
      <c r="J65" s="240">
        <v>9792543329</v>
      </c>
    </row>
    <row r="66" spans="1:10" x14ac:dyDescent="0.25">
      <c r="A66" s="240">
        <v>64</v>
      </c>
      <c r="B66" s="263">
        <v>45601</v>
      </c>
      <c r="C66" s="255" t="s">
        <v>108</v>
      </c>
      <c r="D66" s="6" t="s">
        <v>107</v>
      </c>
      <c r="E66" s="240" t="s">
        <v>1391</v>
      </c>
      <c r="F66" s="240">
        <v>5</v>
      </c>
      <c r="G66" s="240" t="s">
        <v>1388</v>
      </c>
      <c r="H66" s="240" t="s">
        <v>1515</v>
      </c>
      <c r="I66" s="240" t="s">
        <v>1516</v>
      </c>
      <c r="J66" s="240">
        <v>7703048313</v>
      </c>
    </row>
    <row r="67" spans="1:10" x14ac:dyDescent="0.25">
      <c r="A67" s="240">
        <v>65</v>
      </c>
      <c r="B67" s="263">
        <v>45601</v>
      </c>
      <c r="C67" s="255" t="s">
        <v>107</v>
      </c>
      <c r="D67" s="6" t="s">
        <v>109</v>
      </c>
      <c r="E67" s="240" t="s">
        <v>1391</v>
      </c>
      <c r="F67" s="240">
        <v>5</v>
      </c>
      <c r="G67" s="240" t="s">
        <v>1388</v>
      </c>
      <c r="H67" s="240" t="s">
        <v>1517</v>
      </c>
      <c r="I67" s="240" t="s">
        <v>1518</v>
      </c>
      <c r="J67" s="240">
        <v>9721612269</v>
      </c>
    </row>
    <row r="68" spans="1:10" x14ac:dyDescent="0.25">
      <c r="A68" s="240">
        <v>66</v>
      </c>
      <c r="B68" s="263">
        <v>45601</v>
      </c>
      <c r="C68" s="255" t="s">
        <v>110</v>
      </c>
      <c r="D68" s="6" t="s">
        <v>111</v>
      </c>
      <c r="E68" s="240" t="s">
        <v>1391</v>
      </c>
      <c r="F68" s="240">
        <v>8</v>
      </c>
      <c r="G68" s="240" t="s">
        <v>1388</v>
      </c>
      <c r="H68" s="240" t="s">
        <v>1519</v>
      </c>
      <c r="I68" s="240" t="s">
        <v>1520</v>
      </c>
      <c r="J68" s="240">
        <v>7310007892</v>
      </c>
    </row>
    <row r="69" spans="1:10" x14ac:dyDescent="0.25">
      <c r="A69" s="240">
        <v>67</v>
      </c>
      <c r="B69" s="263">
        <v>45631</v>
      </c>
      <c r="C69" s="255" t="s">
        <v>112</v>
      </c>
      <c r="D69" s="6" t="s">
        <v>113</v>
      </c>
      <c r="E69" s="240" t="s">
        <v>1391</v>
      </c>
      <c r="F69" s="240">
        <v>5</v>
      </c>
      <c r="G69" s="240" t="s">
        <v>1388</v>
      </c>
      <c r="H69" s="240" t="s">
        <v>1521</v>
      </c>
      <c r="I69" s="240" t="s">
        <v>1522</v>
      </c>
      <c r="J69" s="240">
        <v>9554768416</v>
      </c>
    </row>
    <row r="70" spans="1:10" x14ac:dyDescent="0.25">
      <c r="A70" s="240">
        <v>68</v>
      </c>
      <c r="B70" s="263">
        <v>45631</v>
      </c>
      <c r="C70" s="255" t="s">
        <v>113</v>
      </c>
      <c r="D70" s="6" t="s">
        <v>114</v>
      </c>
      <c r="E70" s="240" t="s">
        <v>1391</v>
      </c>
      <c r="F70" s="240">
        <v>6</v>
      </c>
      <c r="G70" s="240" t="s">
        <v>1388</v>
      </c>
      <c r="H70" s="240" t="s">
        <v>1498</v>
      </c>
      <c r="I70" s="240" t="s">
        <v>1523</v>
      </c>
      <c r="J70" s="240">
        <v>8755828512</v>
      </c>
    </row>
    <row r="71" spans="1:10" x14ac:dyDescent="0.25">
      <c r="A71" s="240">
        <v>69</v>
      </c>
      <c r="B71" s="263">
        <v>45631</v>
      </c>
      <c r="C71" s="255" t="s">
        <v>113</v>
      </c>
      <c r="D71" s="6" t="s">
        <v>115</v>
      </c>
      <c r="E71" s="240" t="s">
        <v>1391</v>
      </c>
      <c r="F71" s="240">
        <v>8</v>
      </c>
      <c r="G71" s="240" t="s">
        <v>1388</v>
      </c>
      <c r="H71" s="240" t="s">
        <v>1524</v>
      </c>
      <c r="I71" s="240" t="s">
        <v>1525</v>
      </c>
      <c r="J71" s="240">
        <v>7408450997</v>
      </c>
    </row>
    <row r="72" spans="1:10" x14ac:dyDescent="0.25">
      <c r="A72" s="240">
        <v>70</v>
      </c>
      <c r="B72" s="263">
        <v>45631</v>
      </c>
      <c r="C72" s="255" t="s">
        <v>115</v>
      </c>
      <c r="D72" s="6" t="s">
        <v>116</v>
      </c>
      <c r="E72" s="240" t="s">
        <v>1391</v>
      </c>
      <c r="F72" s="240">
        <v>8</v>
      </c>
      <c r="G72" s="240" t="s">
        <v>1388</v>
      </c>
      <c r="H72" s="240" t="s">
        <v>1526</v>
      </c>
      <c r="I72" s="240" t="s">
        <v>1527</v>
      </c>
      <c r="J72" s="240">
        <v>8874595976</v>
      </c>
    </row>
    <row r="73" spans="1:10" x14ac:dyDescent="0.25">
      <c r="A73" s="240">
        <v>71</v>
      </c>
      <c r="B73" s="263">
        <v>45631</v>
      </c>
      <c r="C73" s="255" t="s">
        <v>116</v>
      </c>
      <c r="D73" s="6" t="s">
        <v>117</v>
      </c>
      <c r="E73" s="240" t="s">
        <v>1391</v>
      </c>
      <c r="F73" s="240">
        <v>5</v>
      </c>
      <c r="G73" s="240" t="s">
        <v>1388</v>
      </c>
      <c r="H73" s="240" t="s">
        <v>1528</v>
      </c>
      <c r="I73" s="240" t="s">
        <v>1529</v>
      </c>
      <c r="J73" s="240">
        <v>9838460085</v>
      </c>
    </row>
    <row r="74" spans="1:10" x14ac:dyDescent="0.25">
      <c r="A74" s="240">
        <v>72</v>
      </c>
      <c r="B74" s="263">
        <v>45631</v>
      </c>
      <c r="C74" s="255" t="s">
        <v>116</v>
      </c>
      <c r="D74" s="6" t="s">
        <v>118</v>
      </c>
      <c r="E74" s="240" t="s">
        <v>1391</v>
      </c>
      <c r="F74" s="240">
        <v>5</v>
      </c>
      <c r="G74" s="240" t="s">
        <v>1388</v>
      </c>
      <c r="H74" s="240" t="s">
        <v>1530</v>
      </c>
      <c r="I74" s="240" t="s">
        <v>1531</v>
      </c>
      <c r="J74" s="240">
        <v>9918875699</v>
      </c>
    </row>
    <row r="75" spans="1:10" x14ac:dyDescent="0.25">
      <c r="A75" s="240">
        <v>73</v>
      </c>
      <c r="B75" s="263" t="s">
        <v>1532</v>
      </c>
      <c r="C75" s="255" t="s">
        <v>118</v>
      </c>
      <c r="D75" s="6" t="s">
        <v>119</v>
      </c>
      <c r="E75" s="240" t="s">
        <v>1391</v>
      </c>
      <c r="F75" s="240">
        <v>8</v>
      </c>
      <c r="G75" s="240" t="s">
        <v>1388</v>
      </c>
      <c r="H75" s="240" t="s">
        <v>1533</v>
      </c>
      <c r="I75" s="240" t="s">
        <v>1534</v>
      </c>
      <c r="J75" s="240">
        <v>9670674843</v>
      </c>
    </row>
    <row r="76" spans="1:10" x14ac:dyDescent="0.25">
      <c r="A76" s="240">
        <v>74</v>
      </c>
      <c r="B76" s="263" t="s">
        <v>1532</v>
      </c>
      <c r="C76" s="255" t="s">
        <v>118</v>
      </c>
      <c r="D76" s="6" t="s">
        <v>120</v>
      </c>
      <c r="E76" s="240" t="s">
        <v>1391</v>
      </c>
      <c r="F76" s="240">
        <v>5</v>
      </c>
      <c r="G76" s="240" t="s">
        <v>1388</v>
      </c>
      <c r="H76" s="240" t="s">
        <v>1535</v>
      </c>
      <c r="I76" s="240" t="s">
        <v>1536</v>
      </c>
      <c r="J76" s="240">
        <v>8887556005</v>
      </c>
    </row>
    <row r="77" spans="1:10" x14ac:dyDescent="0.25">
      <c r="A77" s="240">
        <v>75</v>
      </c>
      <c r="B77" s="263" t="s">
        <v>1532</v>
      </c>
      <c r="C77" s="255" t="s">
        <v>121</v>
      </c>
      <c r="D77" s="6" t="s">
        <v>122</v>
      </c>
      <c r="E77" s="240" t="s">
        <v>1391</v>
      </c>
      <c r="F77" s="240">
        <v>5</v>
      </c>
      <c r="G77" s="240" t="s">
        <v>1388</v>
      </c>
      <c r="H77" s="240" t="s">
        <v>1537</v>
      </c>
      <c r="I77" s="240" t="s">
        <v>1538</v>
      </c>
      <c r="J77" s="240">
        <v>9161017705</v>
      </c>
    </row>
    <row r="78" spans="1:10" x14ac:dyDescent="0.25">
      <c r="A78" s="240">
        <v>76</v>
      </c>
      <c r="B78" s="263" t="s">
        <v>1532</v>
      </c>
      <c r="C78" s="255" t="s">
        <v>123</v>
      </c>
      <c r="D78" s="6" t="s">
        <v>124</v>
      </c>
      <c r="E78" s="240" t="s">
        <v>1391</v>
      </c>
      <c r="F78" s="240">
        <v>8</v>
      </c>
      <c r="G78" s="240" t="s">
        <v>1388</v>
      </c>
      <c r="H78" s="240" t="s">
        <v>1539</v>
      </c>
      <c r="I78" s="240" t="s">
        <v>1540</v>
      </c>
      <c r="J78" s="240">
        <v>7235083245</v>
      </c>
    </row>
    <row r="79" spans="1:10" x14ac:dyDescent="0.25">
      <c r="A79" s="240">
        <v>77</v>
      </c>
      <c r="B79" s="263" t="s">
        <v>1532</v>
      </c>
      <c r="C79" s="255" t="s">
        <v>125</v>
      </c>
      <c r="D79" s="6" t="s">
        <v>123</v>
      </c>
      <c r="E79" s="240" t="s">
        <v>1391</v>
      </c>
      <c r="F79" s="240">
        <v>6</v>
      </c>
      <c r="G79" s="240" t="s">
        <v>1388</v>
      </c>
      <c r="H79" s="240" t="s">
        <v>1496</v>
      </c>
      <c r="I79" s="240" t="s">
        <v>1541</v>
      </c>
      <c r="J79" s="240">
        <v>7838201591</v>
      </c>
    </row>
    <row r="80" spans="1:10" x14ac:dyDescent="0.25">
      <c r="A80" s="240">
        <v>78</v>
      </c>
      <c r="B80" s="263" t="s">
        <v>1532</v>
      </c>
      <c r="C80" s="255" t="s">
        <v>126</v>
      </c>
      <c r="D80" s="6" t="s">
        <v>127</v>
      </c>
      <c r="E80" s="240" t="s">
        <v>1391</v>
      </c>
      <c r="F80" s="240">
        <v>8</v>
      </c>
      <c r="G80" s="240" t="s">
        <v>1388</v>
      </c>
      <c r="H80" s="240" t="s">
        <v>1542</v>
      </c>
      <c r="I80" s="240" t="s">
        <v>1543</v>
      </c>
      <c r="J80" s="240">
        <v>8982497637</v>
      </c>
    </row>
    <row r="81" spans="1:10" x14ac:dyDescent="0.25">
      <c r="A81" s="240">
        <v>79</v>
      </c>
      <c r="B81" s="263" t="s">
        <v>1532</v>
      </c>
      <c r="C81" s="255" t="s">
        <v>115</v>
      </c>
      <c r="D81" s="6" t="s">
        <v>128</v>
      </c>
      <c r="E81" s="240" t="s">
        <v>1391</v>
      </c>
      <c r="F81" s="240">
        <v>5</v>
      </c>
      <c r="G81" s="240" t="s">
        <v>1388</v>
      </c>
      <c r="H81" s="240" t="s">
        <v>1544</v>
      </c>
      <c r="I81" s="240" t="s">
        <v>1545</v>
      </c>
      <c r="J81" s="240">
        <v>7081240795</v>
      </c>
    </row>
    <row r="82" spans="1:10" x14ac:dyDescent="0.25">
      <c r="A82" s="240">
        <v>80</v>
      </c>
      <c r="B82" s="263" t="s">
        <v>1532</v>
      </c>
      <c r="C82" s="255" t="s">
        <v>128</v>
      </c>
      <c r="D82" s="6" t="s">
        <v>129</v>
      </c>
      <c r="E82" s="240" t="s">
        <v>1391</v>
      </c>
      <c r="F82" s="240">
        <v>5</v>
      </c>
      <c r="G82" s="240" t="s">
        <v>1388</v>
      </c>
      <c r="H82" s="240" t="s">
        <v>1546</v>
      </c>
      <c r="I82" s="240" t="s">
        <v>1547</v>
      </c>
      <c r="J82" s="240">
        <v>7379930211</v>
      </c>
    </row>
    <row r="83" spans="1:10" x14ac:dyDescent="0.25">
      <c r="A83" s="240">
        <v>81</v>
      </c>
      <c r="B83" s="263" t="s">
        <v>1548</v>
      </c>
      <c r="C83" s="255" t="s">
        <v>128</v>
      </c>
      <c r="D83" s="6" t="s">
        <v>130</v>
      </c>
      <c r="E83" s="240" t="s">
        <v>1391</v>
      </c>
      <c r="F83" s="240">
        <v>5</v>
      </c>
      <c r="G83" s="240" t="s">
        <v>1388</v>
      </c>
      <c r="H83" s="240" t="s">
        <v>1549</v>
      </c>
      <c r="I83" s="240" t="s">
        <v>1550</v>
      </c>
      <c r="J83" s="240">
        <v>9554150463</v>
      </c>
    </row>
    <row r="84" spans="1:10" x14ac:dyDescent="0.25">
      <c r="A84" s="240">
        <v>82</v>
      </c>
      <c r="B84" s="263" t="s">
        <v>1548</v>
      </c>
      <c r="C84" s="255" t="s">
        <v>128</v>
      </c>
      <c r="D84" s="6" t="s">
        <v>130</v>
      </c>
      <c r="E84" s="240" t="s">
        <v>1391</v>
      </c>
      <c r="F84" s="240">
        <v>12</v>
      </c>
      <c r="G84" s="240" t="s">
        <v>1388</v>
      </c>
      <c r="H84" s="240" t="s">
        <v>1551</v>
      </c>
      <c r="I84" s="240" t="s">
        <v>1552</v>
      </c>
      <c r="J84" s="240">
        <v>7880576395</v>
      </c>
    </row>
    <row r="85" spans="1:10" x14ac:dyDescent="0.25">
      <c r="A85" s="240">
        <v>83</v>
      </c>
      <c r="B85" s="263" t="s">
        <v>1548</v>
      </c>
      <c r="C85" s="255" t="s">
        <v>132</v>
      </c>
      <c r="D85" s="6" t="s">
        <v>131</v>
      </c>
      <c r="E85" s="240" t="s">
        <v>1391</v>
      </c>
      <c r="F85" s="240">
        <v>12</v>
      </c>
      <c r="G85" s="240" t="s">
        <v>1388</v>
      </c>
      <c r="H85" s="240" t="s">
        <v>1553</v>
      </c>
      <c r="I85" s="240" t="s">
        <v>1554</v>
      </c>
      <c r="J85" s="240">
        <v>7408478203</v>
      </c>
    </row>
    <row r="86" spans="1:10" x14ac:dyDescent="0.25">
      <c r="A86" s="240">
        <v>84</v>
      </c>
      <c r="B86" s="263" t="s">
        <v>1548</v>
      </c>
      <c r="C86" s="255" t="s">
        <v>132</v>
      </c>
      <c r="D86" s="6" t="s">
        <v>131</v>
      </c>
      <c r="E86" s="240" t="s">
        <v>1391</v>
      </c>
      <c r="F86" s="240">
        <v>5</v>
      </c>
      <c r="G86" s="240" t="s">
        <v>1388</v>
      </c>
      <c r="H86" s="240" t="s">
        <v>1555</v>
      </c>
      <c r="I86" s="240" t="s">
        <v>1556</v>
      </c>
      <c r="J86" s="240">
        <v>9140791157</v>
      </c>
    </row>
    <row r="87" spans="1:10" x14ac:dyDescent="0.25">
      <c r="A87" s="240">
        <v>85</v>
      </c>
      <c r="B87" s="263" t="s">
        <v>1548</v>
      </c>
      <c r="C87" s="255" t="s">
        <v>134</v>
      </c>
      <c r="D87" s="6" t="s">
        <v>129</v>
      </c>
      <c r="E87" s="240" t="s">
        <v>1391</v>
      </c>
      <c r="F87" s="240">
        <v>5</v>
      </c>
      <c r="G87" s="240" t="s">
        <v>1388</v>
      </c>
      <c r="H87" s="240" t="s">
        <v>1557</v>
      </c>
      <c r="I87" s="240" t="s">
        <v>1558</v>
      </c>
      <c r="J87" s="240">
        <v>7379532448</v>
      </c>
    </row>
    <row r="88" spans="1:10" x14ac:dyDescent="0.25">
      <c r="A88" s="240">
        <v>86</v>
      </c>
      <c r="B88" s="263" t="s">
        <v>1548</v>
      </c>
      <c r="C88" s="255" t="s">
        <v>113</v>
      </c>
      <c r="D88" s="6" t="s">
        <v>130</v>
      </c>
      <c r="E88" s="240" t="s">
        <v>1391</v>
      </c>
      <c r="F88" s="240">
        <v>8</v>
      </c>
      <c r="G88" s="240" t="s">
        <v>1388</v>
      </c>
      <c r="H88" s="240" t="s">
        <v>1559</v>
      </c>
      <c r="I88" s="240" t="s">
        <v>1560</v>
      </c>
      <c r="J88" s="240">
        <v>9919289821</v>
      </c>
    </row>
    <row r="89" spans="1:10" x14ac:dyDescent="0.25">
      <c r="A89" s="240">
        <v>87</v>
      </c>
      <c r="B89" s="263" t="s">
        <v>1548</v>
      </c>
      <c r="C89" s="255" t="s">
        <v>104</v>
      </c>
      <c r="D89" s="6" t="s">
        <v>135</v>
      </c>
      <c r="E89" s="240" t="s">
        <v>1391</v>
      </c>
      <c r="F89" s="240">
        <v>5</v>
      </c>
      <c r="G89" s="240" t="s">
        <v>1388</v>
      </c>
      <c r="H89" s="240" t="s">
        <v>1561</v>
      </c>
      <c r="I89" s="240" t="s">
        <v>1562</v>
      </c>
      <c r="J89" s="240">
        <v>7084349227</v>
      </c>
    </row>
    <row r="90" spans="1:10" x14ac:dyDescent="0.25">
      <c r="A90" s="240">
        <v>88</v>
      </c>
      <c r="B90" s="263" t="s">
        <v>1548</v>
      </c>
      <c r="C90" s="255" t="s">
        <v>136</v>
      </c>
      <c r="D90" s="6" t="s">
        <v>137</v>
      </c>
      <c r="E90" s="240" t="s">
        <v>1391</v>
      </c>
      <c r="F90" s="240">
        <v>6</v>
      </c>
      <c r="G90" s="240" t="s">
        <v>1388</v>
      </c>
      <c r="H90" s="240" t="s">
        <v>1563</v>
      </c>
      <c r="I90" s="240" t="s">
        <v>1564</v>
      </c>
      <c r="J90" s="240">
        <v>7081241233</v>
      </c>
    </row>
    <row r="91" spans="1:10" x14ac:dyDescent="0.25">
      <c r="A91" s="240">
        <v>89</v>
      </c>
      <c r="B91" s="263" t="s">
        <v>1565</v>
      </c>
      <c r="C91" s="255" t="s">
        <v>137</v>
      </c>
      <c r="D91" s="6" t="s">
        <v>138</v>
      </c>
      <c r="E91" s="240" t="s">
        <v>1391</v>
      </c>
      <c r="F91" s="240">
        <v>8</v>
      </c>
      <c r="G91" s="240" t="s">
        <v>1388</v>
      </c>
      <c r="H91" s="240" t="s">
        <v>1566</v>
      </c>
      <c r="I91" s="240" t="s">
        <v>1567</v>
      </c>
      <c r="J91" s="240">
        <v>7705976956</v>
      </c>
    </row>
    <row r="92" spans="1:10" x14ac:dyDescent="0.25">
      <c r="A92" s="240">
        <v>90</v>
      </c>
      <c r="B92" s="263" t="s">
        <v>1568</v>
      </c>
      <c r="C92" s="255" t="s">
        <v>138</v>
      </c>
      <c r="D92" s="6" t="s">
        <v>139</v>
      </c>
      <c r="E92" s="240" t="s">
        <v>1391</v>
      </c>
      <c r="F92" s="240">
        <v>8</v>
      </c>
      <c r="G92" s="240" t="s">
        <v>1388</v>
      </c>
      <c r="H92" s="240" t="s">
        <v>1569</v>
      </c>
      <c r="I92" s="240" t="s">
        <v>1570</v>
      </c>
      <c r="J92" s="240">
        <v>7069668775</v>
      </c>
    </row>
    <row r="93" spans="1:10" x14ac:dyDescent="0.25">
      <c r="A93" s="240">
        <v>91</v>
      </c>
      <c r="B93" s="263" t="s">
        <v>1571</v>
      </c>
      <c r="C93" s="255" t="s">
        <v>137</v>
      </c>
      <c r="D93" s="6" t="s">
        <v>140</v>
      </c>
      <c r="E93" s="240" t="s">
        <v>1391</v>
      </c>
      <c r="F93" s="240">
        <v>5</v>
      </c>
      <c r="G93" s="240" t="s">
        <v>1388</v>
      </c>
      <c r="H93" s="240" t="s">
        <v>1572</v>
      </c>
      <c r="I93" s="240" t="s">
        <v>1573</v>
      </c>
      <c r="J93" s="240">
        <v>9016935121</v>
      </c>
    </row>
    <row r="94" spans="1:10" x14ac:dyDescent="0.25">
      <c r="A94" s="240">
        <v>92</v>
      </c>
      <c r="B94" s="263" t="s">
        <v>1574</v>
      </c>
      <c r="C94" s="255" t="s">
        <v>141</v>
      </c>
      <c r="D94" s="6" t="s">
        <v>142</v>
      </c>
      <c r="E94" s="240" t="s">
        <v>1391</v>
      </c>
      <c r="F94" s="240">
        <v>5</v>
      </c>
      <c r="G94" s="240" t="s">
        <v>1388</v>
      </c>
      <c r="H94" s="240" t="s">
        <v>1575</v>
      </c>
      <c r="I94" s="240" t="s">
        <v>1576</v>
      </c>
      <c r="J94" s="240">
        <v>7235896586</v>
      </c>
    </row>
    <row r="95" spans="1:10" x14ac:dyDescent="0.25">
      <c r="A95" s="240">
        <v>93</v>
      </c>
      <c r="B95" s="263" t="s">
        <v>1577</v>
      </c>
      <c r="C95" s="255" t="s">
        <v>143</v>
      </c>
      <c r="D95" s="6" t="s">
        <v>144</v>
      </c>
      <c r="E95" s="240" t="s">
        <v>1391</v>
      </c>
      <c r="F95" s="240">
        <v>5</v>
      </c>
      <c r="G95" s="240" t="s">
        <v>1388</v>
      </c>
      <c r="H95" s="240" t="s">
        <v>1578</v>
      </c>
      <c r="I95" s="240" t="s">
        <v>1579</v>
      </c>
      <c r="J95" s="240">
        <v>9792946087</v>
      </c>
    </row>
    <row r="96" spans="1:10" x14ac:dyDescent="0.25">
      <c r="A96" s="240">
        <v>94</v>
      </c>
      <c r="B96" s="263" t="s">
        <v>1580</v>
      </c>
      <c r="C96" s="255" t="s">
        <v>145</v>
      </c>
      <c r="D96" s="6" t="s">
        <v>146</v>
      </c>
      <c r="E96" s="240" t="s">
        <v>1391</v>
      </c>
      <c r="F96" s="240">
        <v>5</v>
      </c>
      <c r="G96" s="240" t="s">
        <v>1388</v>
      </c>
      <c r="H96" s="240" t="s">
        <v>1581</v>
      </c>
      <c r="I96" s="240" t="s">
        <v>1582</v>
      </c>
      <c r="J96" s="240">
        <v>9670516589</v>
      </c>
    </row>
    <row r="97" spans="1:10" x14ac:dyDescent="0.25">
      <c r="A97" s="240">
        <v>95</v>
      </c>
      <c r="B97" s="263" t="s">
        <v>1583</v>
      </c>
      <c r="C97" s="255" t="s">
        <v>146</v>
      </c>
      <c r="D97" s="6" t="s">
        <v>147</v>
      </c>
      <c r="E97" s="240" t="s">
        <v>1391</v>
      </c>
      <c r="F97" s="240">
        <v>8</v>
      </c>
      <c r="G97" s="240" t="s">
        <v>1388</v>
      </c>
      <c r="H97" s="240" t="s">
        <v>1584</v>
      </c>
      <c r="I97" s="240" t="s">
        <v>1585</v>
      </c>
      <c r="J97" s="240">
        <v>8530631024</v>
      </c>
    </row>
    <row r="98" spans="1:10" x14ac:dyDescent="0.25">
      <c r="A98" s="240">
        <v>96</v>
      </c>
      <c r="B98" s="263" t="s">
        <v>1586</v>
      </c>
      <c r="C98" s="255" t="s">
        <v>147</v>
      </c>
      <c r="D98" s="6" t="s">
        <v>148</v>
      </c>
      <c r="E98" s="240" t="s">
        <v>1391</v>
      </c>
      <c r="F98" s="240">
        <v>5</v>
      </c>
      <c r="G98" s="240" t="s">
        <v>1388</v>
      </c>
      <c r="H98" s="240" t="s">
        <v>1426</v>
      </c>
      <c r="I98" s="240" t="s">
        <v>1587</v>
      </c>
      <c r="J98" s="240">
        <v>7234816713</v>
      </c>
    </row>
    <row r="99" spans="1:10" x14ac:dyDescent="0.25">
      <c r="A99" s="240">
        <v>97</v>
      </c>
      <c r="B99" s="263" t="s">
        <v>1586</v>
      </c>
      <c r="C99" s="255" t="s">
        <v>147</v>
      </c>
      <c r="D99" s="6" t="s">
        <v>149</v>
      </c>
      <c r="E99" s="240" t="s">
        <v>1391</v>
      </c>
      <c r="F99" s="240">
        <v>8</v>
      </c>
      <c r="G99" s="240" t="s">
        <v>1388</v>
      </c>
      <c r="H99" s="240" t="s">
        <v>1588</v>
      </c>
      <c r="I99" s="240" t="s">
        <v>1589</v>
      </c>
      <c r="J99" s="240">
        <v>9919640976</v>
      </c>
    </row>
    <row r="100" spans="1:10" x14ac:dyDescent="0.25">
      <c r="A100" s="240">
        <v>98</v>
      </c>
      <c r="B100" s="263" t="s">
        <v>1586</v>
      </c>
      <c r="C100" s="255" t="s">
        <v>146</v>
      </c>
      <c r="D100" s="6" t="s">
        <v>150</v>
      </c>
      <c r="E100" s="240" t="s">
        <v>1391</v>
      </c>
      <c r="F100" s="240">
        <v>8</v>
      </c>
      <c r="G100" s="240" t="s">
        <v>1388</v>
      </c>
      <c r="H100" s="240" t="s">
        <v>1590</v>
      </c>
      <c r="I100" s="240" t="s">
        <v>1591</v>
      </c>
      <c r="J100" s="240">
        <v>7081587883</v>
      </c>
    </row>
    <row r="101" spans="1:10" x14ac:dyDescent="0.25">
      <c r="A101" s="240">
        <v>99</v>
      </c>
      <c r="B101" s="263" t="s">
        <v>1586</v>
      </c>
      <c r="C101" s="255" t="s">
        <v>151</v>
      </c>
      <c r="D101" s="6" t="s">
        <v>152</v>
      </c>
      <c r="E101" s="240" t="s">
        <v>1391</v>
      </c>
      <c r="F101" s="240">
        <v>12</v>
      </c>
      <c r="G101" s="240" t="s">
        <v>1388</v>
      </c>
      <c r="H101" s="240" t="s">
        <v>1592</v>
      </c>
      <c r="I101" s="240" t="s">
        <v>1443</v>
      </c>
      <c r="J101" s="240">
        <v>9319829233</v>
      </c>
    </row>
    <row r="102" spans="1:10" x14ac:dyDescent="0.25">
      <c r="A102" s="240">
        <v>100</v>
      </c>
      <c r="B102" s="263" t="s">
        <v>1586</v>
      </c>
      <c r="C102" s="255" t="s">
        <v>153</v>
      </c>
      <c r="D102" s="6" t="s">
        <v>154</v>
      </c>
      <c r="E102" s="240" t="s">
        <v>1391</v>
      </c>
      <c r="F102" s="240">
        <v>5</v>
      </c>
      <c r="G102" s="240" t="s">
        <v>1388</v>
      </c>
      <c r="H102" s="240" t="s">
        <v>1593</v>
      </c>
      <c r="I102" s="240" t="s">
        <v>1594</v>
      </c>
      <c r="J102" s="240">
        <v>8948642746</v>
      </c>
    </row>
    <row r="103" spans="1:10" x14ac:dyDescent="0.25">
      <c r="A103" s="240">
        <v>101</v>
      </c>
      <c r="B103" s="263" t="s">
        <v>1586</v>
      </c>
      <c r="C103" s="255" t="s">
        <v>153</v>
      </c>
      <c r="D103" s="6" t="s">
        <v>154</v>
      </c>
      <c r="E103" s="240" t="s">
        <v>1391</v>
      </c>
      <c r="F103" s="240">
        <v>5</v>
      </c>
      <c r="G103" s="240" t="s">
        <v>1388</v>
      </c>
      <c r="H103" s="240" t="s">
        <v>1595</v>
      </c>
      <c r="I103" s="240" t="s">
        <v>1596</v>
      </c>
      <c r="J103" s="240">
        <v>7800993599</v>
      </c>
    </row>
    <row r="104" spans="1:10" x14ac:dyDescent="0.25">
      <c r="A104" s="240">
        <v>102</v>
      </c>
      <c r="B104" s="263" t="s">
        <v>1586</v>
      </c>
      <c r="C104" s="255" t="s">
        <v>154</v>
      </c>
      <c r="D104" s="6" t="s">
        <v>155</v>
      </c>
      <c r="E104" s="240" t="s">
        <v>1391</v>
      </c>
      <c r="F104" s="240">
        <v>8</v>
      </c>
      <c r="G104" s="240" t="s">
        <v>1388</v>
      </c>
      <c r="H104" s="240" t="s">
        <v>1597</v>
      </c>
      <c r="I104" s="240" t="s">
        <v>1598</v>
      </c>
      <c r="J104" s="240">
        <v>7081236729</v>
      </c>
    </row>
    <row r="105" spans="1:10" x14ac:dyDescent="0.25">
      <c r="A105" s="240">
        <v>103</v>
      </c>
      <c r="B105" s="263" t="s">
        <v>1586</v>
      </c>
      <c r="C105" s="255" t="s">
        <v>154</v>
      </c>
      <c r="D105" s="6" t="s">
        <v>156</v>
      </c>
      <c r="E105" s="240" t="s">
        <v>1391</v>
      </c>
      <c r="F105" s="240">
        <v>5</v>
      </c>
      <c r="G105" s="240" t="s">
        <v>1388</v>
      </c>
      <c r="H105" s="240" t="s">
        <v>1599</v>
      </c>
      <c r="I105" s="240" t="s">
        <v>1600</v>
      </c>
      <c r="J105" s="240">
        <v>9721840681</v>
      </c>
    </row>
    <row r="106" spans="1:10" x14ac:dyDescent="0.25">
      <c r="A106" s="240">
        <v>104</v>
      </c>
      <c r="B106" s="263" t="s">
        <v>1601</v>
      </c>
      <c r="C106" s="255" t="s">
        <v>156</v>
      </c>
      <c r="D106" s="6" t="s">
        <v>157</v>
      </c>
      <c r="E106" s="240" t="s">
        <v>1391</v>
      </c>
      <c r="F106" s="240">
        <v>6</v>
      </c>
      <c r="G106" s="240" t="s">
        <v>1388</v>
      </c>
      <c r="H106" s="240" t="s">
        <v>1602</v>
      </c>
      <c r="I106" s="240" t="s">
        <v>1603</v>
      </c>
      <c r="J106" s="240">
        <v>9721840681</v>
      </c>
    </row>
    <row r="107" spans="1:10" x14ac:dyDescent="0.25">
      <c r="A107" s="240">
        <v>105</v>
      </c>
      <c r="B107" s="263" t="s">
        <v>1601</v>
      </c>
      <c r="C107" s="255" t="s">
        <v>157</v>
      </c>
      <c r="D107" s="6" t="s">
        <v>158</v>
      </c>
      <c r="E107" s="240" t="s">
        <v>1391</v>
      </c>
      <c r="F107" s="240">
        <v>8</v>
      </c>
      <c r="G107" s="240" t="s">
        <v>1388</v>
      </c>
      <c r="H107" s="240" t="s">
        <v>1604</v>
      </c>
      <c r="I107" s="240" t="s">
        <v>1605</v>
      </c>
      <c r="J107" s="240">
        <v>9565123045</v>
      </c>
    </row>
    <row r="108" spans="1:10" x14ac:dyDescent="0.25">
      <c r="A108" s="240">
        <v>106</v>
      </c>
      <c r="B108" s="263" t="s">
        <v>1601</v>
      </c>
      <c r="C108" s="255" t="s">
        <v>159</v>
      </c>
      <c r="D108" s="6" t="s">
        <v>160</v>
      </c>
      <c r="E108" s="240" t="s">
        <v>1391</v>
      </c>
      <c r="F108" s="240">
        <v>8</v>
      </c>
      <c r="G108" s="240" t="s">
        <v>1388</v>
      </c>
      <c r="H108" s="240" t="s">
        <v>1606</v>
      </c>
      <c r="I108" s="240" t="s">
        <v>1607</v>
      </c>
      <c r="J108" s="240">
        <v>9984443799</v>
      </c>
    </row>
    <row r="109" spans="1:10" x14ac:dyDescent="0.25">
      <c r="A109" s="240">
        <v>107</v>
      </c>
      <c r="B109" s="263" t="s">
        <v>1601</v>
      </c>
      <c r="C109" s="255" t="s">
        <v>161</v>
      </c>
      <c r="D109" s="6" t="s">
        <v>162</v>
      </c>
      <c r="E109" s="240" t="s">
        <v>1391</v>
      </c>
      <c r="F109" s="240">
        <v>5</v>
      </c>
      <c r="G109" s="240" t="s">
        <v>1388</v>
      </c>
      <c r="H109" s="240" t="s">
        <v>1608</v>
      </c>
      <c r="I109" s="240" t="s">
        <v>1609</v>
      </c>
      <c r="J109" s="240">
        <v>9554606179</v>
      </c>
    </row>
    <row r="110" spans="1:10" x14ac:dyDescent="0.25">
      <c r="A110" s="240">
        <v>108</v>
      </c>
      <c r="B110" s="263" t="s">
        <v>1601</v>
      </c>
      <c r="C110" s="255" t="s">
        <v>163</v>
      </c>
      <c r="D110" s="6" t="s">
        <v>164</v>
      </c>
      <c r="E110" s="240" t="s">
        <v>1391</v>
      </c>
      <c r="F110" s="240">
        <v>5</v>
      </c>
      <c r="G110" s="240" t="s">
        <v>1388</v>
      </c>
      <c r="H110" s="240" t="s">
        <v>1610</v>
      </c>
      <c r="I110" s="240" t="s">
        <v>1611</v>
      </c>
      <c r="J110" s="240">
        <v>9792044905</v>
      </c>
    </row>
    <row r="111" spans="1:10" x14ac:dyDescent="0.25">
      <c r="A111" s="240">
        <v>109</v>
      </c>
      <c r="B111" s="263" t="s">
        <v>1601</v>
      </c>
      <c r="C111" s="255" t="s">
        <v>163</v>
      </c>
      <c r="D111" s="6" t="s">
        <v>164</v>
      </c>
      <c r="E111" s="240" t="s">
        <v>1391</v>
      </c>
      <c r="F111" s="240">
        <v>5</v>
      </c>
      <c r="G111" s="240" t="s">
        <v>1388</v>
      </c>
      <c r="H111" s="240" t="s">
        <v>1612</v>
      </c>
      <c r="I111" s="240" t="s">
        <v>1613</v>
      </c>
      <c r="J111" s="240">
        <v>9554107484</v>
      </c>
    </row>
    <row r="112" spans="1:10" x14ac:dyDescent="0.25">
      <c r="A112" s="240">
        <v>110</v>
      </c>
      <c r="B112" s="263" t="s">
        <v>1601</v>
      </c>
      <c r="C112" s="255" t="s">
        <v>156</v>
      </c>
      <c r="D112" s="6" t="s">
        <v>163</v>
      </c>
      <c r="E112" s="240" t="s">
        <v>1391</v>
      </c>
      <c r="F112" s="240">
        <v>5</v>
      </c>
      <c r="G112" s="240" t="s">
        <v>1388</v>
      </c>
      <c r="H112" s="240" t="s">
        <v>1614</v>
      </c>
      <c r="I112" s="240" t="s">
        <v>1615</v>
      </c>
      <c r="J112" s="240">
        <v>8429423992</v>
      </c>
    </row>
    <row r="113" spans="1:10" x14ac:dyDescent="0.25">
      <c r="A113" s="240">
        <v>111</v>
      </c>
      <c r="B113" s="263" t="s">
        <v>1601</v>
      </c>
      <c r="C113" s="255" t="s">
        <v>163</v>
      </c>
      <c r="D113" s="6" t="s">
        <v>165</v>
      </c>
      <c r="E113" s="240" t="s">
        <v>1391</v>
      </c>
      <c r="F113" s="240">
        <v>8</v>
      </c>
      <c r="G113" s="240" t="s">
        <v>1388</v>
      </c>
      <c r="H113" s="240" t="s">
        <v>1614</v>
      </c>
      <c r="I113" s="240" t="s">
        <v>1616</v>
      </c>
      <c r="J113" s="240">
        <v>9919218064</v>
      </c>
    </row>
    <row r="114" spans="1:10" x14ac:dyDescent="0.25">
      <c r="A114" s="240">
        <v>112</v>
      </c>
      <c r="B114" s="263" t="s">
        <v>1601</v>
      </c>
      <c r="C114" s="255" t="s">
        <v>166</v>
      </c>
      <c r="D114" s="6" t="s">
        <v>167</v>
      </c>
      <c r="E114" s="240" t="s">
        <v>1391</v>
      </c>
      <c r="F114" s="240">
        <v>5</v>
      </c>
      <c r="G114" s="240" t="s">
        <v>1388</v>
      </c>
      <c r="H114" s="240" t="s">
        <v>1617</v>
      </c>
      <c r="I114" s="240" t="s">
        <v>1618</v>
      </c>
      <c r="J114" s="240">
        <v>8874331150</v>
      </c>
    </row>
    <row r="115" spans="1:10" x14ac:dyDescent="0.25">
      <c r="A115" s="240">
        <v>113</v>
      </c>
      <c r="B115" s="263" t="s">
        <v>1601</v>
      </c>
      <c r="C115" s="255" t="s">
        <v>165</v>
      </c>
      <c r="D115" s="6" t="s">
        <v>168</v>
      </c>
      <c r="E115" s="240" t="s">
        <v>1391</v>
      </c>
      <c r="F115" s="240">
        <v>8</v>
      </c>
      <c r="G115" s="240" t="s">
        <v>1388</v>
      </c>
      <c r="H115" s="240" t="s">
        <v>1619</v>
      </c>
      <c r="I115" s="240" t="s">
        <v>1620</v>
      </c>
      <c r="J115" s="240">
        <v>8847220187</v>
      </c>
    </row>
    <row r="116" spans="1:10" x14ac:dyDescent="0.25">
      <c r="A116" s="240">
        <v>114</v>
      </c>
      <c r="B116" s="263" t="s">
        <v>1601</v>
      </c>
      <c r="C116" s="255" t="s">
        <v>168</v>
      </c>
      <c r="D116" s="6" t="s">
        <v>169</v>
      </c>
      <c r="E116" s="240" t="s">
        <v>1391</v>
      </c>
      <c r="F116" s="240">
        <v>8</v>
      </c>
      <c r="G116" s="240" t="s">
        <v>1388</v>
      </c>
      <c r="H116" s="240" t="s">
        <v>1621</v>
      </c>
      <c r="I116" s="240" t="s">
        <v>1622</v>
      </c>
      <c r="J116" s="240">
        <v>9919367324</v>
      </c>
    </row>
    <row r="117" spans="1:10" x14ac:dyDescent="0.25">
      <c r="A117" s="240">
        <v>115</v>
      </c>
      <c r="B117" s="263" t="s">
        <v>1601</v>
      </c>
      <c r="C117" s="255" t="s">
        <v>168</v>
      </c>
      <c r="D117" s="6" t="s">
        <v>170</v>
      </c>
      <c r="E117" s="240" t="s">
        <v>1391</v>
      </c>
      <c r="F117" s="240">
        <v>12</v>
      </c>
      <c r="G117" s="240" t="s">
        <v>1388</v>
      </c>
      <c r="H117" s="240" t="s">
        <v>1623</v>
      </c>
      <c r="I117" s="240" t="s">
        <v>1624</v>
      </c>
      <c r="J117" s="240">
        <v>7235015827</v>
      </c>
    </row>
    <row r="118" spans="1:10" x14ac:dyDescent="0.25">
      <c r="A118" s="240">
        <v>116</v>
      </c>
      <c r="B118" s="263" t="s">
        <v>1601</v>
      </c>
      <c r="C118" s="255" t="s">
        <v>168</v>
      </c>
      <c r="D118" s="6" t="s">
        <v>171</v>
      </c>
      <c r="E118" s="240" t="s">
        <v>1391</v>
      </c>
      <c r="F118" s="240">
        <v>5</v>
      </c>
      <c r="G118" s="240" t="s">
        <v>1388</v>
      </c>
      <c r="H118" s="240" t="s">
        <v>1625</v>
      </c>
      <c r="I118" s="240" t="s">
        <v>1626</v>
      </c>
      <c r="J118" s="240">
        <v>9918544815</v>
      </c>
    </row>
    <row r="119" spans="1:10" x14ac:dyDescent="0.25">
      <c r="A119" s="240">
        <v>117</v>
      </c>
      <c r="B119" s="263" t="s">
        <v>1627</v>
      </c>
      <c r="C119" s="255" t="s">
        <v>172</v>
      </c>
      <c r="D119" s="6" t="s">
        <v>165</v>
      </c>
      <c r="E119" s="240" t="s">
        <v>1391</v>
      </c>
      <c r="F119" s="240">
        <v>5</v>
      </c>
      <c r="G119" s="240" t="s">
        <v>1388</v>
      </c>
      <c r="H119" s="240" t="s">
        <v>1628</v>
      </c>
      <c r="I119" s="240" t="s">
        <v>1629</v>
      </c>
      <c r="J119" s="259"/>
    </row>
    <row r="120" spans="1:10" x14ac:dyDescent="0.25">
      <c r="A120" s="240">
        <v>118</v>
      </c>
      <c r="B120" s="263" t="s">
        <v>1627</v>
      </c>
      <c r="C120" s="255" t="s">
        <v>173</v>
      </c>
      <c r="D120" s="6" t="s">
        <v>174</v>
      </c>
      <c r="E120" s="240" t="s">
        <v>1391</v>
      </c>
      <c r="F120" s="240">
        <v>8</v>
      </c>
      <c r="G120" s="240" t="s">
        <v>1388</v>
      </c>
      <c r="H120" s="240" t="s">
        <v>1630</v>
      </c>
      <c r="I120" s="240" t="s">
        <v>1631</v>
      </c>
      <c r="J120" s="240">
        <v>9554084673</v>
      </c>
    </row>
    <row r="121" spans="1:10" x14ac:dyDescent="0.25">
      <c r="A121" s="240">
        <v>119</v>
      </c>
      <c r="B121" s="263" t="s">
        <v>1627</v>
      </c>
      <c r="C121" s="255" t="s">
        <v>172</v>
      </c>
      <c r="D121" s="6" t="s">
        <v>175</v>
      </c>
      <c r="E121" s="240" t="s">
        <v>1391</v>
      </c>
      <c r="F121" s="240">
        <v>5</v>
      </c>
      <c r="G121" s="240" t="s">
        <v>1388</v>
      </c>
      <c r="H121" s="240" t="s">
        <v>1426</v>
      </c>
      <c r="I121" s="240" t="s">
        <v>1632</v>
      </c>
      <c r="J121" s="240">
        <v>9198521545</v>
      </c>
    </row>
    <row r="122" spans="1:10" x14ac:dyDescent="0.25">
      <c r="A122" s="240">
        <v>120</v>
      </c>
      <c r="B122" s="263" t="s">
        <v>1627</v>
      </c>
      <c r="C122" s="255" t="s">
        <v>175</v>
      </c>
      <c r="D122" s="6" t="s">
        <v>153</v>
      </c>
      <c r="E122" s="240" t="s">
        <v>1391</v>
      </c>
      <c r="F122" s="240">
        <v>6</v>
      </c>
      <c r="G122" s="240" t="s">
        <v>1388</v>
      </c>
      <c r="H122" s="240" t="s">
        <v>1633</v>
      </c>
      <c r="I122" s="240" t="s">
        <v>1634</v>
      </c>
      <c r="J122" s="240">
        <v>9554109794</v>
      </c>
    </row>
    <row r="123" spans="1:10" x14ac:dyDescent="0.25">
      <c r="A123" s="240">
        <v>121</v>
      </c>
      <c r="B123" s="263" t="s">
        <v>1627</v>
      </c>
      <c r="C123" s="255" t="s">
        <v>175</v>
      </c>
      <c r="D123" s="6" t="s">
        <v>153</v>
      </c>
      <c r="E123" s="240" t="s">
        <v>1391</v>
      </c>
      <c r="F123" s="240">
        <v>8</v>
      </c>
      <c r="G123" s="240" t="s">
        <v>1388</v>
      </c>
      <c r="H123" s="240" t="s">
        <v>1635</v>
      </c>
      <c r="I123" s="240" t="s">
        <v>1636</v>
      </c>
      <c r="J123" s="240">
        <v>9554108116</v>
      </c>
    </row>
    <row r="124" spans="1:10" x14ac:dyDescent="0.25">
      <c r="A124" s="240">
        <v>122</v>
      </c>
      <c r="B124" s="263" t="s">
        <v>1627</v>
      </c>
      <c r="C124" s="255" t="s">
        <v>176</v>
      </c>
      <c r="D124" s="6" t="s">
        <v>177</v>
      </c>
      <c r="E124" s="240" t="s">
        <v>1391</v>
      </c>
      <c r="F124" s="240">
        <v>8</v>
      </c>
      <c r="G124" s="240" t="s">
        <v>1388</v>
      </c>
      <c r="H124" s="240" t="s">
        <v>1637</v>
      </c>
      <c r="I124" s="240" t="s">
        <v>1638</v>
      </c>
      <c r="J124" s="240">
        <v>7571821912</v>
      </c>
    </row>
    <row r="125" spans="1:10" x14ac:dyDescent="0.25">
      <c r="A125" s="240">
        <v>123</v>
      </c>
      <c r="B125" s="263" t="s">
        <v>1627</v>
      </c>
      <c r="C125" s="255" t="s">
        <v>178</v>
      </c>
      <c r="D125" s="6" t="s">
        <v>179</v>
      </c>
      <c r="E125" s="240" t="s">
        <v>1391</v>
      </c>
      <c r="F125" s="240">
        <v>5</v>
      </c>
      <c r="G125" s="240" t="s">
        <v>1388</v>
      </c>
      <c r="H125" s="240" t="s">
        <v>1639</v>
      </c>
      <c r="I125" s="240" t="s">
        <v>1640</v>
      </c>
      <c r="J125" s="240">
        <v>9648711131</v>
      </c>
    </row>
    <row r="126" spans="1:10" x14ac:dyDescent="0.25">
      <c r="A126" s="240">
        <v>124</v>
      </c>
      <c r="B126" s="263" t="s">
        <v>1627</v>
      </c>
      <c r="C126" s="255" t="s">
        <v>179</v>
      </c>
      <c r="D126" s="6" t="s">
        <v>180</v>
      </c>
      <c r="E126" s="240" t="s">
        <v>1391</v>
      </c>
      <c r="F126" s="240">
        <v>5</v>
      </c>
      <c r="G126" s="240" t="s">
        <v>1388</v>
      </c>
      <c r="H126" s="240" t="s">
        <v>1641</v>
      </c>
      <c r="I126" s="240" t="s">
        <v>1642</v>
      </c>
      <c r="J126" s="240">
        <v>7800835809</v>
      </c>
    </row>
    <row r="127" spans="1:10" x14ac:dyDescent="0.25">
      <c r="A127" s="240">
        <v>125</v>
      </c>
      <c r="B127" s="263" t="s">
        <v>1627</v>
      </c>
      <c r="C127" s="255" t="s">
        <v>179</v>
      </c>
      <c r="D127" s="6" t="s">
        <v>181</v>
      </c>
      <c r="E127" s="240" t="s">
        <v>1391</v>
      </c>
      <c r="F127" s="240">
        <v>5</v>
      </c>
      <c r="G127" s="240" t="s">
        <v>1388</v>
      </c>
      <c r="H127" s="240" t="s">
        <v>1643</v>
      </c>
      <c r="I127" s="240" t="s">
        <v>1644</v>
      </c>
      <c r="J127" s="259"/>
    </row>
    <row r="128" spans="1:10" x14ac:dyDescent="0.25">
      <c r="A128" s="240">
        <v>126</v>
      </c>
      <c r="B128" s="263" t="s">
        <v>1645</v>
      </c>
      <c r="C128" s="255" t="s">
        <v>179</v>
      </c>
      <c r="D128" s="6" t="s">
        <v>181</v>
      </c>
      <c r="E128" s="240" t="s">
        <v>1391</v>
      </c>
      <c r="F128" s="240">
        <v>5</v>
      </c>
      <c r="G128" s="240" t="s">
        <v>1388</v>
      </c>
      <c r="H128" s="240" t="s">
        <v>1646</v>
      </c>
      <c r="I128" s="240" t="s">
        <v>1647</v>
      </c>
      <c r="J128" s="240">
        <v>7235855340</v>
      </c>
    </row>
    <row r="129" spans="1:10" x14ac:dyDescent="0.25">
      <c r="A129" s="240">
        <v>127</v>
      </c>
      <c r="B129" s="263" t="s">
        <v>1645</v>
      </c>
      <c r="C129" s="255" t="s">
        <v>179</v>
      </c>
      <c r="D129" s="6" t="s">
        <v>181</v>
      </c>
      <c r="E129" s="240" t="s">
        <v>1391</v>
      </c>
      <c r="F129" s="240">
        <v>8</v>
      </c>
      <c r="G129" s="240" t="s">
        <v>1388</v>
      </c>
      <c r="H129" s="240" t="s">
        <v>1648</v>
      </c>
      <c r="I129" s="240" t="s">
        <v>1649</v>
      </c>
      <c r="J129" s="240">
        <v>9918654075</v>
      </c>
    </row>
    <row r="130" spans="1:10" x14ac:dyDescent="0.25">
      <c r="A130" s="240">
        <v>128</v>
      </c>
      <c r="B130" s="263" t="s">
        <v>1645</v>
      </c>
      <c r="C130" s="255" t="s">
        <v>179</v>
      </c>
      <c r="D130" s="6" t="s">
        <v>181</v>
      </c>
      <c r="E130" s="240" t="s">
        <v>1391</v>
      </c>
      <c r="F130" s="240">
        <v>5</v>
      </c>
      <c r="G130" s="240" t="s">
        <v>1388</v>
      </c>
      <c r="H130" s="240" t="s">
        <v>1650</v>
      </c>
      <c r="I130" s="240" t="s">
        <v>1651</v>
      </c>
      <c r="J130" s="240">
        <v>8853684958</v>
      </c>
    </row>
    <row r="131" spans="1:10" x14ac:dyDescent="0.25">
      <c r="A131" s="240">
        <v>129</v>
      </c>
      <c r="B131" s="263" t="s">
        <v>1645</v>
      </c>
      <c r="C131" s="255" t="s">
        <v>179</v>
      </c>
      <c r="D131" s="6" t="s">
        <v>181</v>
      </c>
      <c r="E131" s="240" t="s">
        <v>1391</v>
      </c>
      <c r="F131" s="240">
        <v>8</v>
      </c>
      <c r="G131" s="240" t="s">
        <v>1388</v>
      </c>
      <c r="H131" s="240" t="s">
        <v>1652</v>
      </c>
      <c r="I131" s="240" t="s">
        <v>1653</v>
      </c>
      <c r="J131" s="240">
        <v>7304653790</v>
      </c>
    </row>
    <row r="132" spans="1:10" x14ac:dyDescent="0.25">
      <c r="A132" s="240">
        <v>130</v>
      </c>
      <c r="B132" s="263" t="s">
        <v>1645</v>
      </c>
      <c r="C132" s="255" t="s">
        <v>179</v>
      </c>
      <c r="D132" s="6" t="s">
        <v>181</v>
      </c>
      <c r="E132" s="240" t="s">
        <v>1391</v>
      </c>
      <c r="F132" s="240">
        <v>8</v>
      </c>
      <c r="G132" s="240" t="s">
        <v>1388</v>
      </c>
      <c r="H132" s="240" t="s">
        <v>1654</v>
      </c>
      <c r="I132" s="240" t="s">
        <v>1655</v>
      </c>
      <c r="J132" s="240">
        <v>7388732937</v>
      </c>
    </row>
    <row r="133" spans="1:10" x14ac:dyDescent="0.25">
      <c r="A133" s="240">
        <v>131</v>
      </c>
      <c r="B133" s="263" t="s">
        <v>1645</v>
      </c>
      <c r="C133" s="255" t="s">
        <v>179</v>
      </c>
      <c r="D133" s="6" t="s">
        <v>181</v>
      </c>
      <c r="E133" s="240" t="s">
        <v>1391</v>
      </c>
      <c r="F133" s="240">
        <v>12</v>
      </c>
      <c r="G133" s="240" t="s">
        <v>1388</v>
      </c>
      <c r="H133" s="240" t="s">
        <v>1656</v>
      </c>
      <c r="I133" s="240" t="s">
        <v>1657</v>
      </c>
      <c r="J133" s="240">
        <v>8127153970</v>
      </c>
    </row>
    <row r="134" spans="1:10" x14ac:dyDescent="0.25">
      <c r="A134" s="240">
        <v>132</v>
      </c>
      <c r="B134" s="263" t="s">
        <v>1645</v>
      </c>
      <c r="C134" s="255" t="s">
        <v>179</v>
      </c>
      <c r="D134" s="6" t="s">
        <v>181</v>
      </c>
      <c r="E134" s="240" t="s">
        <v>1391</v>
      </c>
      <c r="F134" s="240">
        <v>5</v>
      </c>
      <c r="G134" s="240" t="s">
        <v>1388</v>
      </c>
      <c r="H134" s="240" t="s">
        <v>1658</v>
      </c>
      <c r="I134" s="240" t="s">
        <v>1659</v>
      </c>
      <c r="J134" s="240">
        <v>9436300876</v>
      </c>
    </row>
    <row r="135" spans="1:10" x14ac:dyDescent="0.25">
      <c r="A135" s="240">
        <v>133</v>
      </c>
      <c r="B135" s="263" t="s">
        <v>1645</v>
      </c>
      <c r="C135" s="255" t="s">
        <v>179</v>
      </c>
      <c r="D135" s="6" t="s">
        <v>181</v>
      </c>
      <c r="E135" s="240" t="s">
        <v>1391</v>
      </c>
      <c r="F135" s="240">
        <v>5</v>
      </c>
      <c r="G135" s="240" t="s">
        <v>1388</v>
      </c>
      <c r="H135" s="240" t="s">
        <v>1660</v>
      </c>
      <c r="I135" s="240" t="s">
        <v>1661</v>
      </c>
      <c r="J135" s="240">
        <v>9838463850</v>
      </c>
    </row>
    <row r="136" spans="1:10" x14ac:dyDescent="0.25">
      <c r="A136" s="240">
        <v>134</v>
      </c>
      <c r="B136" s="263" t="s">
        <v>1645</v>
      </c>
      <c r="C136" s="255" t="s">
        <v>179</v>
      </c>
      <c r="D136" s="6" t="s">
        <v>181</v>
      </c>
      <c r="E136" s="240" t="s">
        <v>1391</v>
      </c>
      <c r="F136" s="240">
        <v>8</v>
      </c>
      <c r="G136" s="240" t="s">
        <v>1388</v>
      </c>
      <c r="H136" s="240" t="s">
        <v>1440</v>
      </c>
      <c r="I136" s="240" t="s">
        <v>1441</v>
      </c>
      <c r="J136" s="240">
        <v>7408227537</v>
      </c>
    </row>
    <row r="137" spans="1:10" x14ac:dyDescent="0.25">
      <c r="A137" s="240">
        <v>135</v>
      </c>
      <c r="B137" s="263" t="s">
        <v>1645</v>
      </c>
      <c r="C137" s="255" t="s">
        <v>179</v>
      </c>
      <c r="D137" s="6" t="s">
        <v>181</v>
      </c>
      <c r="E137" s="240" t="s">
        <v>1391</v>
      </c>
      <c r="F137" s="240">
        <v>5</v>
      </c>
      <c r="G137" s="240" t="s">
        <v>1388</v>
      </c>
      <c r="H137" s="240" t="s">
        <v>1662</v>
      </c>
      <c r="I137" s="240" t="s">
        <v>1663</v>
      </c>
      <c r="J137" s="259"/>
    </row>
    <row r="138" spans="1:10" x14ac:dyDescent="0.25">
      <c r="A138" s="240">
        <v>136</v>
      </c>
      <c r="B138" s="263" t="s">
        <v>1664</v>
      </c>
      <c r="C138" s="255" t="s">
        <v>179</v>
      </c>
      <c r="D138" s="6" t="s">
        <v>181</v>
      </c>
      <c r="E138" s="240" t="s">
        <v>1391</v>
      </c>
      <c r="F138" s="240">
        <v>6</v>
      </c>
      <c r="G138" s="240" t="s">
        <v>1388</v>
      </c>
      <c r="H138" s="240" t="s">
        <v>1665</v>
      </c>
      <c r="I138" s="240" t="s">
        <v>1666</v>
      </c>
      <c r="J138" s="259"/>
    </row>
    <row r="139" spans="1:10" x14ac:dyDescent="0.25">
      <c r="A139" s="240">
        <v>137</v>
      </c>
      <c r="B139" s="263" t="s">
        <v>1664</v>
      </c>
      <c r="C139" s="255" t="s">
        <v>179</v>
      </c>
      <c r="D139" s="6" t="s">
        <v>181</v>
      </c>
      <c r="E139" s="240" t="s">
        <v>1391</v>
      </c>
      <c r="F139" s="240">
        <v>8</v>
      </c>
      <c r="G139" s="240" t="s">
        <v>1388</v>
      </c>
      <c r="H139" s="240" t="s">
        <v>1667</v>
      </c>
      <c r="I139" s="240" t="s">
        <v>1668</v>
      </c>
      <c r="J139" s="259"/>
    </row>
    <row r="140" spans="1:10" x14ac:dyDescent="0.25">
      <c r="A140" s="240">
        <v>138</v>
      </c>
      <c r="B140" s="263" t="s">
        <v>1664</v>
      </c>
      <c r="C140" s="255" t="s">
        <v>179</v>
      </c>
      <c r="D140" s="6" t="s">
        <v>181</v>
      </c>
      <c r="E140" s="240" t="s">
        <v>1391</v>
      </c>
      <c r="F140" s="240">
        <v>8</v>
      </c>
      <c r="G140" s="240" t="s">
        <v>1388</v>
      </c>
      <c r="H140" s="240" t="s">
        <v>1665</v>
      </c>
      <c r="I140" s="240" t="s">
        <v>1669</v>
      </c>
      <c r="J140" s="259"/>
    </row>
    <row r="141" spans="1:10" x14ac:dyDescent="0.25">
      <c r="A141" s="240">
        <v>139</v>
      </c>
      <c r="B141" s="263" t="s">
        <v>1664</v>
      </c>
      <c r="C141" s="255" t="s">
        <v>179</v>
      </c>
      <c r="D141" s="6" t="s">
        <v>181</v>
      </c>
      <c r="E141" s="240" t="s">
        <v>1391</v>
      </c>
      <c r="F141" s="240">
        <v>5</v>
      </c>
      <c r="G141" s="240" t="s">
        <v>1388</v>
      </c>
      <c r="H141" s="240" t="s">
        <v>1670</v>
      </c>
      <c r="I141" s="240" t="s">
        <v>1671</v>
      </c>
      <c r="J141" s="240">
        <v>8090907531</v>
      </c>
    </row>
    <row r="142" spans="1:10" x14ac:dyDescent="0.25">
      <c r="A142" s="240">
        <v>140</v>
      </c>
      <c r="B142" s="263" t="s">
        <v>1664</v>
      </c>
      <c r="C142" s="255" t="s">
        <v>179</v>
      </c>
      <c r="D142" s="6" t="s">
        <v>181</v>
      </c>
      <c r="E142" s="240" t="s">
        <v>1391</v>
      </c>
      <c r="F142" s="240">
        <v>5</v>
      </c>
      <c r="G142" s="240" t="s">
        <v>1388</v>
      </c>
      <c r="H142" s="240" t="s">
        <v>1672</v>
      </c>
      <c r="I142" s="240" t="s">
        <v>1673</v>
      </c>
      <c r="J142" s="240">
        <v>7619979885</v>
      </c>
    </row>
    <row r="143" spans="1:10" x14ac:dyDescent="0.25">
      <c r="A143" s="240">
        <v>141</v>
      </c>
      <c r="B143" s="263" t="s">
        <v>1664</v>
      </c>
      <c r="C143" s="255" t="s">
        <v>179</v>
      </c>
      <c r="D143" s="6" t="s">
        <v>181</v>
      </c>
      <c r="E143" s="240" t="s">
        <v>1391</v>
      </c>
      <c r="F143" s="240">
        <v>5</v>
      </c>
      <c r="G143" s="240" t="s">
        <v>1388</v>
      </c>
      <c r="H143" s="240" t="s">
        <v>1674</v>
      </c>
      <c r="I143" s="240" t="s">
        <v>1675</v>
      </c>
      <c r="J143" s="240">
        <v>9161107890</v>
      </c>
    </row>
    <row r="144" spans="1:10" x14ac:dyDescent="0.25">
      <c r="A144" s="240">
        <v>142</v>
      </c>
      <c r="B144" s="263" t="s">
        <v>1664</v>
      </c>
      <c r="C144" s="255" t="s">
        <v>179</v>
      </c>
      <c r="D144" s="6" t="s">
        <v>181</v>
      </c>
      <c r="E144" s="240" t="s">
        <v>1391</v>
      </c>
      <c r="F144" s="240">
        <v>5</v>
      </c>
      <c r="G144" s="240" t="s">
        <v>1388</v>
      </c>
      <c r="H144" s="240" t="s">
        <v>1676</v>
      </c>
      <c r="I144" s="240" t="s">
        <v>1677</v>
      </c>
      <c r="J144" s="240">
        <v>8707662356</v>
      </c>
    </row>
    <row r="145" spans="1:10" x14ac:dyDescent="0.25">
      <c r="A145" s="240">
        <v>143</v>
      </c>
      <c r="B145" s="263" t="s">
        <v>1664</v>
      </c>
      <c r="C145" s="255" t="s">
        <v>200</v>
      </c>
      <c r="D145" s="6" t="s">
        <v>175</v>
      </c>
      <c r="E145" s="240" t="s">
        <v>1391</v>
      </c>
      <c r="F145" s="240">
        <v>8</v>
      </c>
      <c r="G145" s="240" t="s">
        <v>1388</v>
      </c>
      <c r="H145" s="240" t="s">
        <v>1678</v>
      </c>
      <c r="I145" s="240" t="s">
        <v>1679</v>
      </c>
      <c r="J145" s="240">
        <v>9554772057</v>
      </c>
    </row>
    <row r="146" spans="1:10" x14ac:dyDescent="0.25">
      <c r="A146" s="240">
        <v>144</v>
      </c>
      <c r="B146" s="263" t="s">
        <v>1664</v>
      </c>
      <c r="C146" s="255" t="s">
        <v>199</v>
      </c>
      <c r="D146" s="6" t="s">
        <v>200</v>
      </c>
      <c r="E146" s="240" t="s">
        <v>1391</v>
      </c>
      <c r="F146" s="240">
        <v>5</v>
      </c>
      <c r="G146" s="240" t="s">
        <v>1388</v>
      </c>
      <c r="H146" s="240" t="s">
        <v>1680</v>
      </c>
      <c r="I146" s="240" t="s">
        <v>1681</v>
      </c>
      <c r="J146" s="240">
        <v>8604847347</v>
      </c>
    </row>
    <row r="147" spans="1:10" x14ac:dyDescent="0.25">
      <c r="A147" s="240">
        <v>145</v>
      </c>
      <c r="B147" s="263" t="s">
        <v>1682</v>
      </c>
      <c r="C147" s="255" t="s">
        <v>200</v>
      </c>
      <c r="D147" s="6" t="s">
        <v>201</v>
      </c>
      <c r="E147" s="240" t="s">
        <v>1391</v>
      </c>
      <c r="F147" s="240">
        <v>8</v>
      </c>
      <c r="G147" s="240" t="s">
        <v>1388</v>
      </c>
      <c r="H147" s="240" t="s">
        <v>1683</v>
      </c>
      <c r="I147" s="240" t="s">
        <v>1684</v>
      </c>
      <c r="J147" s="240">
        <v>9554606179</v>
      </c>
    </row>
    <row r="148" spans="1:10" x14ac:dyDescent="0.25">
      <c r="A148" s="240">
        <v>146</v>
      </c>
      <c r="B148" s="263" t="s">
        <v>1682</v>
      </c>
      <c r="C148" s="255" t="s">
        <v>155</v>
      </c>
      <c r="D148" s="6" t="s">
        <v>202</v>
      </c>
      <c r="E148" s="240" t="s">
        <v>1391</v>
      </c>
      <c r="F148" s="240">
        <v>8</v>
      </c>
      <c r="G148" s="240" t="s">
        <v>1388</v>
      </c>
      <c r="H148" s="240" t="s">
        <v>1685</v>
      </c>
      <c r="I148" s="240" t="s">
        <v>1686</v>
      </c>
      <c r="J148" s="240">
        <v>8874793163</v>
      </c>
    </row>
    <row r="149" spans="1:10" x14ac:dyDescent="0.25">
      <c r="A149" s="240">
        <v>147</v>
      </c>
      <c r="B149" s="263" t="s">
        <v>1682</v>
      </c>
      <c r="C149" s="255" t="s">
        <v>155</v>
      </c>
      <c r="D149" s="6" t="s">
        <v>203</v>
      </c>
      <c r="E149" s="240" t="s">
        <v>1391</v>
      </c>
      <c r="F149" s="240">
        <v>12</v>
      </c>
      <c r="G149" s="240" t="s">
        <v>1388</v>
      </c>
      <c r="H149" s="240" t="s">
        <v>1687</v>
      </c>
      <c r="I149" s="240" t="s">
        <v>1688</v>
      </c>
      <c r="J149" s="240">
        <v>9161973293</v>
      </c>
    </row>
    <row r="150" spans="1:10" x14ac:dyDescent="0.25">
      <c r="A150" s="240">
        <v>148</v>
      </c>
      <c r="B150" s="263" t="s">
        <v>1682</v>
      </c>
      <c r="C150" s="255" t="s">
        <v>203</v>
      </c>
      <c r="D150" s="6" t="s">
        <v>204</v>
      </c>
      <c r="E150" s="240" t="s">
        <v>1391</v>
      </c>
      <c r="F150" s="240">
        <v>5</v>
      </c>
      <c r="G150" s="240" t="s">
        <v>1388</v>
      </c>
      <c r="H150" s="240" t="s">
        <v>1689</v>
      </c>
      <c r="I150" s="240" t="s">
        <v>1690</v>
      </c>
      <c r="J150" s="240">
        <v>9118675286</v>
      </c>
    </row>
    <row r="151" spans="1:10" x14ac:dyDescent="0.25">
      <c r="A151" s="240">
        <v>149</v>
      </c>
      <c r="B151" s="263" t="s">
        <v>1682</v>
      </c>
      <c r="C151" s="255" t="s">
        <v>204</v>
      </c>
      <c r="D151" s="6" t="s">
        <v>205</v>
      </c>
      <c r="E151" s="240" t="s">
        <v>1391</v>
      </c>
      <c r="F151" s="240">
        <v>5</v>
      </c>
      <c r="G151" s="240" t="s">
        <v>1388</v>
      </c>
      <c r="H151" s="240" t="s">
        <v>1691</v>
      </c>
      <c r="I151" s="240" t="s">
        <v>1692</v>
      </c>
      <c r="J151" s="240">
        <v>8546085003</v>
      </c>
    </row>
    <row r="152" spans="1:10" x14ac:dyDescent="0.25">
      <c r="A152" s="240">
        <v>150</v>
      </c>
      <c r="B152" s="263" t="s">
        <v>1682</v>
      </c>
      <c r="C152" s="255" t="s">
        <v>204</v>
      </c>
      <c r="D152" s="6" t="s">
        <v>205</v>
      </c>
      <c r="E152" s="240" t="s">
        <v>1391</v>
      </c>
      <c r="F152" s="240">
        <v>8</v>
      </c>
      <c r="G152" s="240" t="s">
        <v>1388</v>
      </c>
      <c r="H152" s="240" t="s">
        <v>1693</v>
      </c>
      <c r="I152" s="240" t="s">
        <v>1694</v>
      </c>
      <c r="J152" s="240">
        <v>8546085003</v>
      </c>
    </row>
    <row r="153" spans="1:10" x14ac:dyDescent="0.25">
      <c r="A153" s="240">
        <v>151</v>
      </c>
      <c r="B153" s="263" t="s">
        <v>1682</v>
      </c>
      <c r="C153" s="255" t="s">
        <v>204</v>
      </c>
      <c r="D153" s="6" t="s">
        <v>205</v>
      </c>
      <c r="E153" s="240" t="s">
        <v>1391</v>
      </c>
      <c r="F153" s="240">
        <v>5</v>
      </c>
      <c r="G153" s="240" t="s">
        <v>1388</v>
      </c>
      <c r="H153" s="240" t="s">
        <v>1695</v>
      </c>
      <c r="I153" s="240" t="s">
        <v>1696</v>
      </c>
      <c r="J153" s="240">
        <v>8657098942</v>
      </c>
    </row>
    <row r="154" spans="1:10" x14ac:dyDescent="0.25">
      <c r="A154" s="240">
        <v>152</v>
      </c>
      <c r="B154" s="263" t="s">
        <v>1682</v>
      </c>
      <c r="C154" s="255" t="s">
        <v>204</v>
      </c>
      <c r="D154" s="6" t="s">
        <v>205</v>
      </c>
      <c r="E154" s="240" t="s">
        <v>1391</v>
      </c>
      <c r="F154" s="240">
        <v>6</v>
      </c>
      <c r="G154" s="240" t="s">
        <v>1388</v>
      </c>
      <c r="H154" s="240" t="s">
        <v>1697</v>
      </c>
      <c r="I154" s="240" t="s">
        <v>1698</v>
      </c>
      <c r="J154" s="240">
        <v>9628894398</v>
      </c>
    </row>
    <row r="155" spans="1:10" x14ac:dyDescent="0.25">
      <c r="A155" s="240">
        <v>153</v>
      </c>
      <c r="B155" s="263" t="s">
        <v>1682</v>
      </c>
      <c r="C155" s="255" t="s">
        <v>204</v>
      </c>
      <c r="D155" s="6" t="s">
        <v>205</v>
      </c>
      <c r="E155" s="240" t="s">
        <v>1391</v>
      </c>
      <c r="F155" s="240">
        <v>8</v>
      </c>
      <c r="G155" s="240" t="s">
        <v>1388</v>
      </c>
      <c r="H155" s="240" t="s">
        <v>1699</v>
      </c>
      <c r="I155" s="240" t="s">
        <v>1700</v>
      </c>
      <c r="J155" s="240">
        <v>9628894398</v>
      </c>
    </row>
    <row r="156" spans="1:10" x14ac:dyDescent="0.25">
      <c r="A156" s="240">
        <v>154</v>
      </c>
      <c r="B156" s="263" t="s">
        <v>1682</v>
      </c>
      <c r="C156" s="255" t="s">
        <v>204</v>
      </c>
      <c r="D156" s="6" t="s">
        <v>205</v>
      </c>
      <c r="E156" s="240" t="s">
        <v>1391</v>
      </c>
      <c r="F156" s="240">
        <v>8</v>
      </c>
      <c r="G156" s="240" t="s">
        <v>1388</v>
      </c>
      <c r="H156" s="240" t="s">
        <v>1701</v>
      </c>
      <c r="I156" s="240" t="s">
        <v>1702</v>
      </c>
      <c r="J156" s="240">
        <v>7755024762</v>
      </c>
    </row>
    <row r="157" spans="1:10" x14ac:dyDescent="0.25">
      <c r="A157" s="240">
        <v>155</v>
      </c>
      <c r="B157" s="263" t="s">
        <v>1703</v>
      </c>
      <c r="C157" s="255" t="s">
        <v>204</v>
      </c>
      <c r="D157" s="6" t="s">
        <v>205</v>
      </c>
      <c r="E157" s="240" t="s">
        <v>1391</v>
      </c>
      <c r="F157" s="240">
        <v>5</v>
      </c>
      <c r="G157" s="240" t="s">
        <v>1388</v>
      </c>
      <c r="H157" s="240" t="s">
        <v>1704</v>
      </c>
      <c r="I157" s="240" t="s">
        <v>1705</v>
      </c>
      <c r="J157" s="240">
        <v>9569056172</v>
      </c>
    </row>
    <row r="158" spans="1:10" x14ac:dyDescent="0.25">
      <c r="A158" s="240">
        <v>156</v>
      </c>
      <c r="B158" s="263" t="s">
        <v>1703</v>
      </c>
      <c r="C158" s="255" t="s">
        <v>204</v>
      </c>
      <c r="D158" s="6" t="s">
        <v>205</v>
      </c>
      <c r="E158" s="240" t="s">
        <v>1391</v>
      </c>
      <c r="F158" s="240">
        <v>5</v>
      </c>
      <c r="G158" s="240" t="s">
        <v>1388</v>
      </c>
      <c r="H158" s="240" t="s">
        <v>1448</v>
      </c>
      <c r="I158" s="240" t="s">
        <v>1706</v>
      </c>
      <c r="J158" s="240">
        <v>8052284020</v>
      </c>
    </row>
    <row r="159" spans="1:10" x14ac:dyDescent="0.25">
      <c r="A159" s="240">
        <v>157</v>
      </c>
      <c r="B159" s="263" t="s">
        <v>1703</v>
      </c>
      <c r="C159" s="255" t="s">
        <v>204</v>
      </c>
      <c r="D159" s="6" t="s">
        <v>205</v>
      </c>
      <c r="E159" s="240" t="s">
        <v>1391</v>
      </c>
      <c r="F159" s="240">
        <v>5</v>
      </c>
      <c r="G159" s="240" t="s">
        <v>1388</v>
      </c>
      <c r="H159" s="240" t="s">
        <v>1707</v>
      </c>
      <c r="I159" s="240" t="s">
        <v>1708</v>
      </c>
      <c r="J159" s="259"/>
    </row>
    <row r="160" spans="1:10" x14ac:dyDescent="0.25">
      <c r="A160" s="240">
        <v>158</v>
      </c>
      <c r="B160" s="263" t="s">
        <v>1703</v>
      </c>
      <c r="C160" s="255" t="s">
        <v>204</v>
      </c>
      <c r="D160" s="6" t="s">
        <v>205</v>
      </c>
      <c r="E160" s="240" t="s">
        <v>1391</v>
      </c>
      <c r="F160" s="240">
        <v>8</v>
      </c>
      <c r="G160" s="240" t="s">
        <v>1388</v>
      </c>
      <c r="H160" s="240" t="s">
        <v>1709</v>
      </c>
      <c r="I160" s="240" t="s">
        <v>1710</v>
      </c>
      <c r="J160" s="259"/>
    </row>
    <row r="161" spans="1:10" x14ac:dyDescent="0.25">
      <c r="A161" s="240">
        <v>159</v>
      </c>
      <c r="B161" s="263" t="s">
        <v>1703</v>
      </c>
      <c r="C161" s="255" t="s">
        <v>204</v>
      </c>
      <c r="D161" s="6" t="s">
        <v>205</v>
      </c>
      <c r="E161" s="240" t="s">
        <v>1391</v>
      </c>
      <c r="F161" s="240">
        <v>8</v>
      </c>
      <c r="G161" s="240" t="s">
        <v>1388</v>
      </c>
      <c r="H161" s="240" t="s">
        <v>1711</v>
      </c>
      <c r="I161" s="240" t="s">
        <v>1712</v>
      </c>
      <c r="J161" s="259"/>
    </row>
    <row r="162" spans="1:10" x14ac:dyDescent="0.25">
      <c r="A162" s="240">
        <v>160</v>
      </c>
      <c r="B162" s="263" t="s">
        <v>1703</v>
      </c>
      <c r="C162" s="255" t="s">
        <v>204</v>
      </c>
      <c r="D162" s="6" t="s">
        <v>205</v>
      </c>
      <c r="E162" s="240" t="s">
        <v>1391</v>
      </c>
      <c r="F162" s="240">
        <v>12</v>
      </c>
      <c r="G162" s="240" t="s">
        <v>1388</v>
      </c>
      <c r="H162" s="240" t="s">
        <v>1713</v>
      </c>
      <c r="I162" s="240" t="s">
        <v>1714</v>
      </c>
      <c r="J162" s="259"/>
    </row>
    <row r="163" spans="1:10" x14ac:dyDescent="0.25">
      <c r="A163" s="240">
        <v>161</v>
      </c>
      <c r="B163" s="263" t="s">
        <v>1703</v>
      </c>
      <c r="C163" s="255" t="s">
        <v>218</v>
      </c>
      <c r="D163" s="6" t="s">
        <v>219</v>
      </c>
      <c r="E163" s="240" t="s">
        <v>1391</v>
      </c>
      <c r="F163" s="240">
        <v>5</v>
      </c>
      <c r="G163" s="240" t="s">
        <v>1388</v>
      </c>
      <c r="H163" s="240" t="s">
        <v>1715</v>
      </c>
      <c r="I163" s="240" t="s">
        <v>1716</v>
      </c>
      <c r="J163" s="259"/>
    </row>
    <row r="164" spans="1:10" x14ac:dyDescent="0.25">
      <c r="A164" s="240">
        <v>162</v>
      </c>
      <c r="B164" s="263" t="s">
        <v>1717</v>
      </c>
      <c r="C164" s="255" t="s">
        <v>218</v>
      </c>
      <c r="D164" s="6" t="s">
        <v>220</v>
      </c>
      <c r="E164" s="240" t="s">
        <v>1391</v>
      </c>
      <c r="F164" s="240">
        <v>5</v>
      </c>
      <c r="G164" s="240" t="s">
        <v>1388</v>
      </c>
      <c r="H164" s="240" t="s">
        <v>1718</v>
      </c>
      <c r="I164" s="240" t="s">
        <v>1719</v>
      </c>
      <c r="J164" s="240">
        <v>9512794720</v>
      </c>
    </row>
    <row r="165" spans="1:10" x14ac:dyDescent="0.25">
      <c r="A165" s="240">
        <v>163</v>
      </c>
      <c r="B165" s="263" t="s">
        <v>1717</v>
      </c>
      <c r="C165" s="255" t="s">
        <v>221</v>
      </c>
      <c r="D165" s="6" t="s">
        <v>222</v>
      </c>
      <c r="E165" s="240" t="s">
        <v>1391</v>
      </c>
      <c r="F165" s="240">
        <v>8</v>
      </c>
      <c r="G165" s="240" t="s">
        <v>1388</v>
      </c>
      <c r="H165" s="240" t="s">
        <v>1720</v>
      </c>
      <c r="I165" s="240" t="s">
        <v>1721</v>
      </c>
      <c r="J165" s="240">
        <v>8687325983</v>
      </c>
    </row>
    <row r="166" spans="1:10" x14ac:dyDescent="0.25">
      <c r="A166" s="240">
        <v>164</v>
      </c>
      <c r="B166" s="263" t="s">
        <v>1717</v>
      </c>
      <c r="C166" s="255" t="s">
        <v>222</v>
      </c>
      <c r="D166" s="6" t="s">
        <v>190</v>
      </c>
      <c r="E166" s="240" t="s">
        <v>1391</v>
      </c>
      <c r="F166" s="240">
        <v>5</v>
      </c>
      <c r="G166" s="240" t="s">
        <v>1388</v>
      </c>
      <c r="H166" s="240" t="s">
        <v>1722</v>
      </c>
      <c r="I166" s="240" t="s">
        <v>1723</v>
      </c>
      <c r="J166" s="240">
        <v>8052820442</v>
      </c>
    </row>
    <row r="167" spans="1:10" x14ac:dyDescent="0.25">
      <c r="A167" s="240">
        <v>165</v>
      </c>
      <c r="B167" s="263" t="s">
        <v>1717</v>
      </c>
      <c r="C167" s="255" t="s">
        <v>222</v>
      </c>
      <c r="D167" s="6" t="s">
        <v>223</v>
      </c>
      <c r="E167" s="240" t="s">
        <v>1391</v>
      </c>
      <c r="F167" s="240">
        <v>6</v>
      </c>
      <c r="G167" s="240" t="s">
        <v>1388</v>
      </c>
      <c r="H167" s="240" t="s">
        <v>1724</v>
      </c>
      <c r="I167" s="240" t="s">
        <v>1725</v>
      </c>
      <c r="J167" s="240">
        <v>9721747225</v>
      </c>
    </row>
    <row r="168" spans="1:10" x14ac:dyDescent="0.25">
      <c r="A168" s="240">
        <v>166</v>
      </c>
      <c r="B168" s="263" t="s">
        <v>1717</v>
      </c>
      <c r="C168" s="255" t="s">
        <v>182</v>
      </c>
      <c r="D168" s="6" t="s">
        <v>183</v>
      </c>
      <c r="E168" s="240" t="s">
        <v>1391</v>
      </c>
      <c r="F168" s="240">
        <v>8</v>
      </c>
      <c r="G168" s="240" t="s">
        <v>1388</v>
      </c>
      <c r="H168" s="240" t="s">
        <v>1726</v>
      </c>
      <c r="I168" s="240" t="s">
        <v>1727</v>
      </c>
      <c r="J168" s="240">
        <v>9648780733</v>
      </c>
    </row>
    <row r="169" spans="1:10" x14ac:dyDescent="0.25">
      <c r="A169" s="240">
        <v>167</v>
      </c>
      <c r="B169" s="263" t="s">
        <v>1717</v>
      </c>
      <c r="C169" s="255" t="s">
        <v>184</v>
      </c>
      <c r="D169" s="6" t="s">
        <v>185</v>
      </c>
      <c r="E169" s="240" t="s">
        <v>1391</v>
      </c>
      <c r="F169" s="240">
        <v>8</v>
      </c>
      <c r="G169" s="240" t="s">
        <v>1388</v>
      </c>
      <c r="H169" s="240" t="s">
        <v>1728</v>
      </c>
      <c r="I169" s="240" t="s">
        <v>1729</v>
      </c>
      <c r="J169" s="240">
        <v>6387128923</v>
      </c>
    </row>
    <row r="170" spans="1:10" x14ac:dyDescent="0.25">
      <c r="A170" s="240">
        <v>168</v>
      </c>
      <c r="B170" s="263" t="s">
        <v>1717</v>
      </c>
      <c r="C170" s="255" t="s">
        <v>186</v>
      </c>
      <c r="D170" s="6" t="s">
        <v>184</v>
      </c>
      <c r="E170" s="240" t="s">
        <v>1391</v>
      </c>
      <c r="F170" s="240">
        <v>5</v>
      </c>
      <c r="G170" s="240" t="s">
        <v>1388</v>
      </c>
      <c r="H170" s="240" t="s">
        <v>1730</v>
      </c>
      <c r="I170" s="240" t="s">
        <v>1731</v>
      </c>
      <c r="J170" s="240">
        <v>9721509084</v>
      </c>
    </row>
    <row r="171" spans="1:10" x14ac:dyDescent="0.25">
      <c r="A171" s="240">
        <v>169</v>
      </c>
      <c r="B171" s="263" t="s">
        <v>1717</v>
      </c>
      <c r="C171" s="255" t="s">
        <v>187</v>
      </c>
      <c r="D171" s="6" t="s">
        <v>188</v>
      </c>
      <c r="E171" s="240" t="s">
        <v>1391</v>
      </c>
      <c r="F171" s="240">
        <v>5</v>
      </c>
      <c r="G171" s="240" t="s">
        <v>1388</v>
      </c>
      <c r="H171" s="240" t="s">
        <v>1732</v>
      </c>
      <c r="I171" s="240" t="s">
        <v>1733</v>
      </c>
      <c r="J171" s="240">
        <v>9936217590</v>
      </c>
    </row>
    <row r="172" spans="1:10" x14ac:dyDescent="0.25">
      <c r="A172" s="240">
        <v>170</v>
      </c>
      <c r="B172" s="263" t="s">
        <v>1717</v>
      </c>
      <c r="C172" s="255" t="s">
        <v>188</v>
      </c>
      <c r="D172" s="6" t="s">
        <v>189</v>
      </c>
      <c r="E172" s="240" t="s">
        <v>1391</v>
      </c>
      <c r="F172" s="240">
        <v>5</v>
      </c>
      <c r="G172" s="240" t="s">
        <v>1388</v>
      </c>
      <c r="H172" s="240" t="s">
        <v>1734</v>
      </c>
      <c r="I172" s="240" t="s">
        <v>1735</v>
      </c>
      <c r="J172" s="240">
        <v>9670248528</v>
      </c>
    </row>
    <row r="173" spans="1:10" x14ac:dyDescent="0.25">
      <c r="A173" s="240">
        <v>171</v>
      </c>
      <c r="B173" s="263" t="s">
        <v>1717</v>
      </c>
      <c r="C173" s="255" t="s">
        <v>188</v>
      </c>
      <c r="D173" s="6" t="s">
        <v>189</v>
      </c>
      <c r="E173" s="240" t="s">
        <v>1391</v>
      </c>
      <c r="F173" s="240">
        <v>8</v>
      </c>
      <c r="G173" s="240" t="s">
        <v>1388</v>
      </c>
      <c r="H173" s="240" t="s">
        <v>1736</v>
      </c>
      <c r="I173" s="240" t="s">
        <v>1737</v>
      </c>
      <c r="J173" s="240">
        <v>9503331073</v>
      </c>
    </row>
    <row r="174" spans="1:10" x14ac:dyDescent="0.25">
      <c r="A174" s="240">
        <v>172</v>
      </c>
      <c r="B174" s="263" t="s">
        <v>1717</v>
      </c>
      <c r="C174" s="255" t="s">
        <v>190</v>
      </c>
      <c r="D174" s="6" t="s">
        <v>191</v>
      </c>
      <c r="E174" s="240" t="s">
        <v>1391</v>
      </c>
      <c r="F174" s="240">
        <v>8</v>
      </c>
      <c r="G174" s="240" t="s">
        <v>1388</v>
      </c>
      <c r="H174" s="240" t="s">
        <v>1738</v>
      </c>
      <c r="I174" s="240" t="s">
        <v>1739</v>
      </c>
      <c r="J174" s="240">
        <v>9161297432</v>
      </c>
    </row>
    <row r="175" spans="1:10" x14ac:dyDescent="0.25">
      <c r="A175" s="240">
        <v>173</v>
      </c>
      <c r="B175" s="263" t="s">
        <v>1740</v>
      </c>
      <c r="C175" s="255" t="s">
        <v>188</v>
      </c>
      <c r="D175" s="6" t="s">
        <v>186</v>
      </c>
      <c r="E175" s="240" t="s">
        <v>1391</v>
      </c>
      <c r="F175" s="240">
        <v>12</v>
      </c>
      <c r="G175" s="240" t="s">
        <v>1388</v>
      </c>
      <c r="H175" s="240" t="s">
        <v>1741</v>
      </c>
      <c r="I175" s="240" t="s">
        <v>1742</v>
      </c>
      <c r="J175" s="240">
        <v>9792431378</v>
      </c>
    </row>
    <row r="176" spans="1:10" x14ac:dyDescent="0.25">
      <c r="A176" s="240">
        <v>174</v>
      </c>
      <c r="B176" s="263" t="s">
        <v>1740</v>
      </c>
      <c r="C176" s="255" t="s">
        <v>184</v>
      </c>
      <c r="D176" s="6" t="s">
        <v>192</v>
      </c>
      <c r="E176" s="240" t="s">
        <v>1391</v>
      </c>
      <c r="F176" s="240">
        <v>5</v>
      </c>
      <c r="G176" s="240" t="s">
        <v>1388</v>
      </c>
      <c r="H176" s="240" t="s">
        <v>1743</v>
      </c>
      <c r="I176" s="240" t="s">
        <v>1744</v>
      </c>
      <c r="J176" s="240">
        <v>9792431378</v>
      </c>
    </row>
    <row r="177" spans="1:10" x14ac:dyDescent="0.25">
      <c r="A177" s="240">
        <v>175</v>
      </c>
      <c r="B177" s="263" t="s">
        <v>1740</v>
      </c>
      <c r="C177" s="255" t="s">
        <v>184</v>
      </c>
      <c r="D177" s="6" t="s">
        <v>192</v>
      </c>
      <c r="E177" s="240" t="s">
        <v>1391</v>
      </c>
      <c r="F177" s="240">
        <v>5</v>
      </c>
      <c r="G177" s="240" t="s">
        <v>1388</v>
      </c>
      <c r="H177" s="240" t="s">
        <v>1745</v>
      </c>
      <c r="I177" s="240" t="s">
        <v>1746</v>
      </c>
      <c r="J177" s="240">
        <v>7570082486</v>
      </c>
    </row>
    <row r="178" spans="1:10" x14ac:dyDescent="0.25">
      <c r="A178" s="240">
        <v>176</v>
      </c>
      <c r="B178" s="263" t="s">
        <v>1740</v>
      </c>
      <c r="C178" s="255" t="s">
        <v>150</v>
      </c>
      <c r="D178" s="6" t="s">
        <v>193</v>
      </c>
      <c r="E178" s="240" t="s">
        <v>1391</v>
      </c>
      <c r="F178" s="240">
        <v>8</v>
      </c>
      <c r="G178" s="240" t="s">
        <v>1388</v>
      </c>
      <c r="H178" s="240" t="s">
        <v>1747</v>
      </c>
      <c r="I178" s="240" t="s">
        <v>1748</v>
      </c>
      <c r="J178" s="240">
        <v>9628457399</v>
      </c>
    </row>
    <row r="179" spans="1:10" x14ac:dyDescent="0.25">
      <c r="A179" s="240">
        <v>177</v>
      </c>
      <c r="B179" s="263" t="s">
        <v>1740</v>
      </c>
      <c r="C179" s="255" t="s">
        <v>193</v>
      </c>
      <c r="D179" s="6" t="s">
        <v>194</v>
      </c>
      <c r="E179" s="240" t="s">
        <v>1391</v>
      </c>
      <c r="F179" s="240">
        <v>8</v>
      </c>
      <c r="G179" s="240" t="s">
        <v>1388</v>
      </c>
      <c r="H179" s="240" t="s">
        <v>1749</v>
      </c>
      <c r="I179" s="240" t="s">
        <v>1750</v>
      </c>
      <c r="J179" s="240">
        <v>9721050848</v>
      </c>
    </row>
    <row r="180" spans="1:10" x14ac:dyDescent="0.25">
      <c r="A180" s="240">
        <v>178</v>
      </c>
      <c r="B180" s="263" t="s">
        <v>1740</v>
      </c>
      <c r="C180" s="255" t="s">
        <v>195</v>
      </c>
      <c r="D180" s="6" t="s">
        <v>193</v>
      </c>
      <c r="E180" s="240" t="s">
        <v>1391</v>
      </c>
      <c r="F180" s="240">
        <v>6</v>
      </c>
      <c r="G180" s="240" t="s">
        <v>1388</v>
      </c>
      <c r="H180" s="240" t="s">
        <v>1751</v>
      </c>
      <c r="I180" s="240" t="s">
        <v>1752</v>
      </c>
      <c r="J180" s="240">
        <v>9860621768</v>
      </c>
    </row>
    <row r="181" spans="1:10" x14ac:dyDescent="0.25">
      <c r="A181" s="240">
        <v>179</v>
      </c>
      <c r="B181" s="263" t="s">
        <v>1740</v>
      </c>
      <c r="C181" s="255" t="s">
        <v>193</v>
      </c>
      <c r="D181" s="6" t="s">
        <v>196</v>
      </c>
      <c r="E181" s="240" t="s">
        <v>1391</v>
      </c>
      <c r="F181" s="240">
        <v>8</v>
      </c>
      <c r="G181" s="240" t="s">
        <v>1388</v>
      </c>
      <c r="H181" s="240" t="s">
        <v>1753</v>
      </c>
      <c r="I181" s="240" t="s">
        <v>1754</v>
      </c>
      <c r="J181" s="240">
        <v>9022923772</v>
      </c>
    </row>
    <row r="182" spans="1:10" x14ac:dyDescent="0.25">
      <c r="A182" s="240">
        <v>180</v>
      </c>
      <c r="B182" s="263" t="s">
        <v>1755</v>
      </c>
      <c r="C182" s="255" t="s">
        <v>197</v>
      </c>
      <c r="D182" s="6" t="s">
        <v>198</v>
      </c>
      <c r="E182" s="240" t="s">
        <v>1391</v>
      </c>
      <c r="F182" s="240">
        <v>8</v>
      </c>
      <c r="G182" s="240" t="s">
        <v>1388</v>
      </c>
      <c r="H182" s="240" t="s">
        <v>1756</v>
      </c>
      <c r="I182" s="240" t="s">
        <v>1757</v>
      </c>
      <c r="J182" s="240">
        <v>9918439853</v>
      </c>
    </row>
    <row r="183" spans="1:10" x14ac:dyDescent="0.25">
      <c r="A183" s="240">
        <v>181</v>
      </c>
      <c r="B183" s="263" t="s">
        <v>1755</v>
      </c>
      <c r="C183" s="255" t="s">
        <v>199</v>
      </c>
      <c r="D183" s="6" t="s">
        <v>200</v>
      </c>
      <c r="E183" s="240" t="s">
        <v>1391</v>
      </c>
      <c r="F183" s="240">
        <v>5</v>
      </c>
      <c r="G183" s="240" t="s">
        <v>1388</v>
      </c>
      <c r="H183" s="240" t="s">
        <v>1751</v>
      </c>
      <c r="I183" s="240" t="s">
        <v>1758</v>
      </c>
      <c r="J183" s="240">
        <v>9309819820</v>
      </c>
    </row>
    <row r="184" spans="1:10" x14ac:dyDescent="0.25">
      <c r="A184" s="240">
        <v>182</v>
      </c>
      <c r="B184" s="263" t="s">
        <v>1759</v>
      </c>
      <c r="C184" s="255" t="s">
        <v>200</v>
      </c>
      <c r="D184" s="6" t="s">
        <v>201</v>
      </c>
      <c r="E184" s="240" t="s">
        <v>1391</v>
      </c>
      <c r="F184" s="240">
        <v>5</v>
      </c>
      <c r="G184" s="240" t="s">
        <v>1388</v>
      </c>
      <c r="H184" s="240" t="s">
        <v>1760</v>
      </c>
      <c r="I184" s="240" t="s">
        <v>1761</v>
      </c>
      <c r="J184" s="240">
        <v>8601565321</v>
      </c>
    </row>
    <row r="185" spans="1:10" x14ac:dyDescent="0.25">
      <c r="A185" s="240">
        <v>183</v>
      </c>
      <c r="B185" s="263" t="s">
        <v>1762</v>
      </c>
      <c r="C185" s="255" t="s">
        <v>206</v>
      </c>
      <c r="D185" s="6" t="s">
        <v>44</v>
      </c>
      <c r="E185" s="240" t="s">
        <v>1391</v>
      </c>
      <c r="F185" s="240">
        <v>5</v>
      </c>
      <c r="G185" s="240" t="s">
        <v>1388</v>
      </c>
      <c r="H185" s="240" t="s">
        <v>1763</v>
      </c>
      <c r="I185" s="240" t="s">
        <v>1764</v>
      </c>
      <c r="J185" s="240">
        <v>7897984915</v>
      </c>
    </row>
    <row r="186" spans="1:10" x14ac:dyDescent="0.25">
      <c r="A186" s="240">
        <v>184</v>
      </c>
      <c r="B186" s="263" t="s">
        <v>1765</v>
      </c>
      <c r="C186" s="255" t="s">
        <v>44</v>
      </c>
      <c r="D186" s="6" t="s">
        <v>207</v>
      </c>
      <c r="E186" s="240" t="s">
        <v>1391</v>
      </c>
      <c r="F186" s="240">
        <v>8</v>
      </c>
      <c r="G186" s="240" t="s">
        <v>1388</v>
      </c>
      <c r="H186" s="240" t="s">
        <v>1766</v>
      </c>
      <c r="I186" s="240" t="s">
        <v>1767</v>
      </c>
      <c r="J186" s="240">
        <v>7388719600</v>
      </c>
    </row>
    <row r="187" spans="1:10" x14ac:dyDescent="0.25">
      <c r="A187" s="240">
        <v>185</v>
      </c>
      <c r="B187" s="263" t="s">
        <v>1768</v>
      </c>
      <c r="C187" s="255" t="s">
        <v>32</v>
      </c>
      <c r="D187" s="6" t="s">
        <v>53</v>
      </c>
      <c r="E187" s="240" t="s">
        <v>1391</v>
      </c>
      <c r="F187" s="240">
        <v>8</v>
      </c>
      <c r="G187" s="240" t="s">
        <v>1388</v>
      </c>
      <c r="H187" s="240" t="s">
        <v>1769</v>
      </c>
      <c r="I187" s="240" t="s">
        <v>1770</v>
      </c>
      <c r="J187" s="240">
        <v>8858974726</v>
      </c>
    </row>
    <row r="188" spans="1:10" x14ac:dyDescent="0.25">
      <c r="A188" s="240">
        <v>186</v>
      </c>
      <c r="B188" s="263" t="s">
        <v>1771</v>
      </c>
      <c r="C188" s="255" t="s">
        <v>87</v>
      </c>
      <c r="D188" s="6" t="s">
        <v>209</v>
      </c>
      <c r="E188" s="240" t="s">
        <v>1391</v>
      </c>
      <c r="F188" s="240">
        <v>12</v>
      </c>
      <c r="G188" s="240" t="s">
        <v>1388</v>
      </c>
      <c r="H188" s="240" t="s">
        <v>1772</v>
      </c>
      <c r="I188" s="240" t="s">
        <v>1773</v>
      </c>
      <c r="J188" s="240">
        <v>7860375414</v>
      </c>
    </row>
    <row r="189" spans="1:10" x14ac:dyDescent="0.25">
      <c r="A189" s="240">
        <v>187</v>
      </c>
      <c r="B189" s="263" t="s">
        <v>1774</v>
      </c>
      <c r="C189" s="255" t="s">
        <v>85</v>
      </c>
      <c r="D189" s="6" t="s">
        <v>210</v>
      </c>
      <c r="E189" s="240" t="s">
        <v>1391</v>
      </c>
      <c r="F189" s="240">
        <v>5</v>
      </c>
      <c r="G189" s="240" t="s">
        <v>1388</v>
      </c>
      <c r="H189" s="240" t="s">
        <v>1775</v>
      </c>
      <c r="I189" s="240" t="s">
        <v>1776</v>
      </c>
      <c r="J189" s="240">
        <v>8957844516</v>
      </c>
    </row>
    <row r="190" spans="1:10" x14ac:dyDescent="0.25">
      <c r="A190" s="240">
        <v>188</v>
      </c>
      <c r="B190" s="263" t="s">
        <v>1777</v>
      </c>
      <c r="C190" s="255" t="s">
        <v>107</v>
      </c>
      <c r="D190" s="6" t="s">
        <v>211</v>
      </c>
      <c r="E190" s="240" t="s">
        <v>1391</v>
      </c>
      <c r="F190" s="240">
        <v>5</v>
      </c>
      <c r="G190" s="240" t="s">
        <v>1388</v>
      </c>
      <c r="H190" s="240" t="s">
        <v>1778</v>
      </c>
      <c r="I190" s="240" t="s">
        <v>1779</v>
      </c>
      <c r="J190" s="240">
        <v>7397830185</v>
      </c>
    </row>
    <row r="191" spans="1:10" x14ac:dyDescent="0.25">
      <c r="A191" s="240">
        <v>189</v>
      </c>
      <c r="B191" s="263" t="s">
        <v>1780</v>
      </c>
      <c r="C191" s="255" t="s">
        <v>64</v>
      </c>
      <c r="D191" s="6" t="s">
        <v>212</v>
      </c>
      <c r="E191" s="240" t="s">
        <v>1391</v>
      </c>
      <c r="F191" s="240">
        <v>8</v>
      </c>
      <c r="G191" s="240" t="s">
        <v>1388</v>
      </c>
      <c r="H191" s="240" t="s">
        <v>1781</v>
      </c>
      <c r="I191" s="240" t="s">
        <v>1782</v>
      </c>
      <c r="J191" s="240">
        <v>9628994449</v>
      </c>
    </row>
    <row r="192" spans="1:10" x14ac:dyDescent="0.25">
      <c r="A192" s="240">
        <v>190</v>
      </c>
      <c r="B192" s="263" t="s">
        <v>1783</v>
      </c>
      <c r="C192" s="255" t="s">
        <v>64</v>
      </c>
      <c r="D192" s="6" t="s">
        <v>213</v>
      </c>
      <c r="E192" s="240" t="s">
        <v>1391</v>
      </c>
      <c r="F192" s="240">
        <v>5</v>
      </c>
      <c r="G192" s="240" t="s">
        <v>1388</v>
      </c>
      <c r="H192" s="240" t="s">
        <v>1715</v>
      </c>
      <c r="I192" s="240" t="s">
        <v>1716</v>
      </c>
      <c r="J192" s="240">
        <v>6389107806</v>
      </c>
    </row>
    <row r="193" spans="1:10" x14ac:dyDescent="0.25">
      <c r="A193" s="240">
        <v>191</v>
      </c>
      <c r="B193" s="263" t="s">
        <v>1784</v>
      </c>
      <c r="C193" s="255" t="s">
        <v>213</v>
      </c>
      <c r="D193" s="6" t="s">
        <v>214</v>
      </c>
      <c r="E193" s="240" t="s">
        <v>1391</v>
      </c>
      <c r="F193" s="240">
        <v>6</v>
      </c>
      <c r="G193" s="240" t="s">
        <v>1388</v>
      </c>
      <c r="H193" s="240" t="s">
        <v>1785</v>
      </c>
      <c r="I193" s="240" t="s">
        <v>1786</v>
      </c>
      <c r="J193" s="240">
        <v>8238139232</v>
      </c>
    </row>
    <row r="194" spans="1:10" x14ac:dyDescent="0.25">
      <c r="A194" s="240">
        <v>192</v>
      </c>
      <c r="B194" s="263" t="s">
        <v>1787</v>
      </c>
      <c r="C194" s="255" t="s">
        <v>215</v>
      </c>
      <c r="D194" s="6" t="s">
        <v>216</v>
      </c>
      <c r="E194" s="240" t="s">
        <v>1391</v>
      </c>
      <c r="F194" s="240">
        <v>8</v>
      </c>
      <c r="G194" s="240" t="s">
        <v>1388</v>
      </c>
      <c r="H194" s="240" t="s">
        <v>1788</v>
      </c>
      <c r="I194" s="240" t="s">
        <v>1789</v>
      </c>
      <c r="J194" s="240">
        <v>7235950620</v>
      </c>
    </row>
    <row r="195" spans="1:10" x14ac:dyDescent="0.25">
      <c r="A195" s="240">
        <v>193</v>
      </c>
      <c r="B195" s="263" t="s">
        <v>1790</v>
      </c>
      <c r="C195" s="255" t="s">
        <v>202</v>
      </c>
      <c r="D195" s="6" t="s">
        <v>218</v>
      </c>
      <c r="E195" s="240" t="s">
        <v>1391</v>
      </c>
      <c r="F195" s="240">
        <v>8</v>
      </c>
      <c r="G195" s="240" t="s">
        <v>1388</v>
      </c>
      <c r="H195" s="240" t="s">
        <v>1791</v>
      </c>
      <c r="I195" s="240" t="s">
        <v>1792</v>
      </c>
      <c r="J195" s="259"/>
    </row>
    <row r="196" spans="1:10" x14ac:dyDescent="0.25">
      <c r="A196" s="240">
        <v>194</v>
      </c>
      <c r="B196" s="263" t="s">
        <v>1793</v>
      </c>
      <c r="C196" s="255" t="s">
        <v>202</v>
      </c>
      <c r="D196" s="6" t="s">
        <v>218</v>
      </c>
      <c r="E196" s="240" t="s">
        <v>1391</v>
      </c>
      <c r="F196" s="240">
        <v>5</v>
      </c>
      <c r="G196" s="240" t="s">
        <v>1388</v>
      </c>
      <c r="H196" s="240" t="s">
        <v>1794</v>
      </c>
      <c r="I196" s="240" t="s">
        <v>1795</v>
      </c>
      <c r="J196" s="240">
        <v>9918583585</v>
      </c>
    </row>
    <row r="197" spans="1:10" x14ac:dyDescent="0.25">
      <c r="A197" s="240">
        <v>195</v>
      </c>
      <c r="B197" s="263" t="s">
        <v>1796</v>
      </c>
      <c r="C197" s="255" t="s">
        <v>202</v>
      </c>
      <c r="D197" s="6" t="s">
        <v>218</v>
      </c>
      <c r="E197" s="240" t="s">
        <v>1391</v>
      </c>
      <c r="F197" s="240">
        <v>5</v>
      </c>
      <c r="G197" s="240" t="s">
        <v>1388</v>
      </c>
      <c r="H197" s="240" t="s">
        <v>1797</v>
      </c>
      <c r="I197" s="240" t="s">
        <v>1798</v>
      </c>
      <c r="J197" s="259"/>
    </row>
    <row r="198" spans="1:10" x14ac:dyDescent="0.25">
      <c r="A198" s="240">
        <v>196</v>
      </c>
      <c r="B198" s="263" t="s">
        <v>1799</v>
      </c>
      <c r="C198" s="255" t="s">
        <v>202</v>
      </c>
      <c r="D198" s="6" t="s">
        <v>218</v>
      </c>
      <c r="E198" s="240" t="s">
        <v>1391</v>
      </c>
      <c r="F198" s="240">
        <v>5</v>
      </c>
      <c r="G198" s="240" t="s">
        <v>1388</v>
      </c>
      <c r="H198" s="240" t="s">
        <v>1800</v>
      </c>
      <c r="I198" s="240" t="s">
        <v>1801</v>
      </c>
      <c r="J198" s="240">
        <v>9054674256</v>
      </c>
    </row>
    <row r="199" spans="1:10" x14ac:dyDescent="0.25">
      <c r="A199" s="240">
        <v>197</v>
      </c>
      <c r="B199" s="263" t="s">
        <v>1799</v>
      </c>
      <c r="C199" s="255" t="s">
        <v>202</v>
      </c>
      <c r="D199" s="6" t="s">
        <v>218</v>
      </c>
      <c r="E199" s="240" t="s">
        <v>1391</v>
      </c>
      <c r="F199" s="240">
        <v>8</v>
      </c>
      <c r="G199" s="240" t="s">
        <v>1388</v>
      </c>
      <c r="H199" s="240" t="s">
        <v>1802</v>
      </c>
      <c r="I199" s="240" t="s">
        <v>1798</v>
      </c>
      <c r="J199" s="259">
        <v>9792483966</v>
      </c>
    </row>
    <row r="200" spans="1:10" x14ac:dyDescent="0.25">
      <c r="A200" s="240">
        <v>198</v>
      </c>
      <c r="B200" s="263" t="s">
        <v>1799</v>
      </c>
      <c r="C200" s="255" t="s">
        <v>202</v>
      </c>
      <c r="D200" s="6" t="s">
        <v>218</v>
      </c>
      <c r="E200" s="240" t="s">
        <v>1391</v>
      </c>
      <c r="F200" s="240">
        <v>8</v>
      </c>
      <c r="G200" s="240" t="s">
        <v>1388</v>
      </c>
      <c r="H200" s="240" t="s">
        <v>1803</v>
      </c>
      <c r="I200" s="259"/>
      <c r="J200" s="259"/>
    </row>
    <row r="201" spans="1:10" x14ac:dyDescent="0.25">
      <c r="A201" s="240">
        <v>199</v>
      </c>
      <c r="B201" s="263" t="s">
        <v>1799</v>
      </c>
      <c r="C201" s="255" t="s">
        <v>202</v>
      </c>
      <c r="D201" s="6" t="s">
        <v>218</v>
      </c>
      <c r="E201" s="240" t="s">
        <v>1391</v>
      </c>
      <c r="F201" s="240">
        <v>12</v>
      </c>
      <c r="G201" s="240" t="s">
        <v>1388</v>
      </c>
      <c r="H201" s="240" t="s">
        <v>1803</v>
      </c>
      <c r="I201" s="259"/>
      <c r="J201" s="259"/>
    </row>
    <row r="202" spans="1:10" x14ac:dyDescent="0.25">
      <c r="A202" s="240">
        <v>200</v>
      </c>
      <c r="B202" s="263" t="s">
        <v>1799</v>
      </c>
      <c r="C202" s="255" t="s">
        <v>202</v>
      </c>
      <c r="D202" s="6" t="s">
        <v>218</v>
      </c>
      <c r="E202" s="240" t="s">
        <v>1391</v>
      </c>
      <c r="F202" s="240">
        <v>5</v>
      </c>
      <c r="G202" s="240" t="s">
        <v>1388</v>
      </c>
      <c r="H202" s="240" t="s">
        <v>1804</v>
      </c>
      <c r="I202" s="259"/>
      <c r="J202" s="259"/>
    </row>
    <row r="203" spans="1:10" x14ac:dyDescent="0.25">
      <c r="A203" s="240">
        <v>201</v>
      </c>
      <c r="B203" s="263" t="s">
        <v>1799</v>
      </c>
      <c r="C203" s="255" t="s">
        <v>202</v>
      </c>
      <c r="D203" s="6" t="s">
        <v>218</v>
      </c>
      <c r="E203" s="240" t="s">
        <v>1391</v>
      </c>
      <c r="F203" s="240">
        <v>5</v>
      </c>
      <c r="G203" s="240" t="s">
        <v>1388</v>
      </c>
      <c r="H203" s="240" t="s">
        <v>1805</v>
      </c>
      <c r="I203" s="259"/>
      <c r="J203" s="259"/>
    </row>
    <row r="204" spans="1:10" x14ac:dyDescent="0.25">
      <c r="A204" s="240">
        <v>202</v>
      </c>
      <c r="B204" s="263" t="s">
        <v>1799</v>
      </c>
      <c r="C204" s="255" t="s">
        <v>202</v>
      </c>
      <c r="D204" s="6" t="s">
        <v>218</v>
      </c>
      <c r="E204" s="240" t="s">
        <v>1391</v>
      </c>
      <c r="F204" s="240">
        <v>8</v>
      </c>
      <c r="G204" s="240" t="s">
        <v>1388</v>
      </c>
      <c r="H204" s="240" t="s">
        <v>1806</v>
      </c>
      <c r="I204" s="259"/>
      <c r="J204" s="259"/>
    </row>
    <row r="205" spans="1:10" x14ac:dyDescent="0.25">
      <c r="A205" s="240">
        <v>203</v>
      </c>
      <c r="B205" s="263" t="s">
        <v>1799</v>
      </c>
      <c r="C205" s="255" t="s">
        <v>202</v>
      </c>
      <c r="D205" s="6" t="s">
        <v>218</v>
      </c>
      <c r="E205" s="240" t="s">
        <v>1391</v>
      </c>
      <c r="F205" s="240">
        <v>5</v>
      </c>
      <c r="G205" s="240" t="s">
        <v>1388</v>
      </c>
      <c r="H205" s="240" t="s">
        <v>1807</v>
      </c>
      <c r="I205" s="240" t="s">
        <v>1808</v>
      </c>
      <c r="J205" s="259"/>
    </row>
    <row r="206" spans="1:10" x14ac:dyDescent="0.25">
      <c r="A206" s="240">
        <v>204</v>
      </c>
      <c r="B206" s="263" t="s">
        <v>1809</v>
      </c>
      <c r="C206" s="255" t="s">
        <v>202</v>
      </c>
      <c r="D206" s="6" t="s">
        <v>218</v>
      </c>
      <c r="E206" s="240" t="s">
        <v>1391</v>
      </c>
      <c r="F206" s="240">
        <v>6</v>
      </c>
      <c r="G206" s="240" t="s">
        <v>1388</v>
      </c>
      <c r="H206" s="240" t="s">
        <v>1810</v>
      </c>
      <c r="I206" s="240" t="s">
        <v>1514</v>
      </c>
      <c r="J206" s="259"/>
    </row>
    <row r="207" spans="1:10" x14ac:dyDescent="0.25">
      <c r="A207" s="240">
        <v>205</v>
      </c>
      <c r="B207" s="263" t="s">
        <v>1809</v>
      </c>
      <c r="C207" s="255" t="s">
        <v>202</v>
      </c>
      <c r="D207" s="6" t="s">
        <v>218</v>
      </c>
      <c r="E207" s="240" t="s">
        <v>1391</v>
      </c>
      <c r="F207" s="240">
        <v>8</v>
      </c>
      <c r="G207" s="240" t="s">
        <v>1388</v>
      </c>
      <c r="H207" s="240" t="s">
        <v>1811</v>
      </c>
      <c r="I207" s="240" t="s">
        <v>1812</v>
      </c>
      <c r="J207" s="259"/>
    </row>
    <row r="208" spans="1:10" x14ac:dyDescent="0.25">
      <c r="A208" s="240">
        <v>206</v>
      </c>
      <c r="B208" s="263" t="s">
        <v>1809</v>
      </c>
      <c r="C208" s="255" t="s">
        <v>202</v>
      </c>
      <c r="D208" s="6" t="s">
        <v>218</v>
      </c>
      <c r="E208" s="240" t="s">
        <v>1391</v>
      </c>
      <c r="F208" s="240">
        <v>8</v>
      </c>
      <c r="G208" s="240" t="s">
        <v>1388</v>
      </c>
      <c r="H208" s="240" t="s">
        <v>1813</v>
      </c>
      <c r="I208" s="240" t="s">
        <v>1814</v>
      </c>
      <c r="J208" s="259"/>
    </row>
    <row r="209" spans="1:10" x14ac:dyDescent="0.25">
      <c r="A209" s="240">
        <v>207</v>
      </c>
      <c r="B209" s="263" t="s">
        <v>1809</v>
      </c>
      <c r="C209" s="255" t="s">
        <v>202</v>
      </c>
      <c r="D209" s="6" t="s">
        <v>218</v>
      </c>
      <c r="E209" s="240" t="s">
        <v>1391</v>
      </c>
      <c r="F209" s="240">
        <v>5</v>
      </c>
      <c r="G209" s="240" t="s">
        <v>1388</v>
      </c>
      <c r="H209" s="240" t="s">
        <v>1815</v>
      </c>
      <c r="I209" s="240" t="s">
        <v>1816</v>
      </c>
      <c r="J209" s="259"/>
    </row>
    <row r="210" spans="1:10" x14ac:dyDescent="0.25">
      <c r="A210" s="240">
        <v>208</v>
      </c>
      <c r="B210" s="263" t="s">
        <v>1809</v>
      </c>
      <c r="C210" s="255" t="s">
        <v>202</v>
      </c>
      <c r="D210" s="6" t="s">
        <v>218</v>
      </c>
      <c r="E210" s="240" t="s">
        <v>1391</v>
      </c>
      <c r="F210" s="240">
        <v>5</v>
      </c>
      <c r="G210" s="240" t="s">
        <v>1388</v>
      </c>
      <c r="H210" s="240" t="s">
        <v>1817</v>
      </c>
      <c r="I210" s="240" t="s">
        <v>1818</v>
      </c>
      <c r="J210" s="259"/>
    </row>
    <row r="211" spans="1:10" x14ac:dyDescent="0.25">
      <c r="A211" s="240">
        <v>209</v>
      </c>
      <c r="B211" s="263" t="s">
        <v>1809</v>
      </c>
      <c r="C211" s="255" t="s">
        <v>202</v>
      </c>
      <c r="D211" s="6" t="s">
        <v>218</v>
      </c>
      <c r="E211" s="240" t="s">
        <v>1391</v>
      </c>
      <c r="F211" s="240">
        <v>5</v>
      </c>
      <c r="G211" s="240" t="s">
        <v>1388</v>
      </c>
      <c r="H211" s="240" t="s">
        <v>1819</v>
      </c>
      <c r="I211" s="240" t="s">
        <v>1820</v>
      </c>
      <c r="J211" s="259"/>
    </row>
    <row r="212" spans="1:10" x14ac:dyDescent="0.25">
      <c r="A212" s="240">
        <v>210</v>
      </c>
      <c r="B212" s="263" t="s">
        <v>1809</v>
      </c>
      <c r="C212" s="255" t="s">
        <v>202</v>
      </c>
      <c r="D212" s="6" t="s">
        <v>218</v>
      </c>
      <c r="E212" s="240" t="s">
        <v>1391</v>
      </c>
      <c r="F212" s="240">
        <v>8</v>
      </c>
      <c r="G212" s="240" t="s">
        <v>1388</v>
      </c>
      <c r="H212" s="240" t="s">
        <v>1821</v>
      </c>
      <c r="I212" s="240" t="s">
        <v>1822</v>
      </c>
      <c r="J212" s="240">
        <v>9628710552</v>
      </c>
    </row>
    <row r="213" spans="1:10" x14ac:dyDescent="0.25">
      <c r="A213" s="240">
        <v>211</v>
      </c>
      <c r="B213" s="263" t="s">
        <v>1809</v>
      </c>
      <c r="C213" s="255" t="s">
        <v>182</v>
      </c>
      <c r="D213" s="6" t="s">
        <v>183</v>
      </c>
      <c r="E213" s="240" t="s">
        <v>1391</v>
      </c>
      <c r="F213" s="240">
        <v>8</v>
      </c>
      <c r="G213" s="240" t="s">
        <v>1388</v>
      </c>
      <c r="H213" s="240" t="s">
        <v>1823</v>
      </c>
      <c r="I213" s="240" t="s">
        <v>1824</v>
      </c>
      <c r="J213" s="240">
        <v>9839640809</v>
      </c>
    </row>
    <row r="214" spans="1:10" x14ac:dyDescent="0.25">
      <c r="A214" s="240">
        <v>212</v>
      </c>
      <c r="B214" s="263" t="s">
        <v>1809</v>
      </c>
      <c r="C214" s="255" t="s">
        <v>184</v>
      </c>
      <c r="D214" s="6" t="s">
        <v>185</v>
      </c>
      <c r="E214" s="240" t="s">
        <v>1391</v>
      </c>
      <c r="F214" s="240">
        <v>12</v>
      </c>
      <c r="G214" s="240" t="s">
        <v>1388</v>
      </c>
      <c r="H214" s="240" t="s">
        <v>1825</v>
      </c>
      <c r="I214" s="240" t="s">
        <v>1826</v>
      </c>
      <c r="J214" s="240">
        <v>9554015800</v>
      </c>
    </row>
    <row r="215" spans="1:10" x14ac:dyDescent="0.25">
      <c r="A215" s="240">
        <v>213</v>
      </c>
      <c r="B215" s="263" t="s">
        <v>1809</v>
      </c>
      <c r="C215" s="255" t="s">
        <v>186</v>
      </c>
      <c r="D215" s="6" t="s">
        <v>184</v>
      </c>
      <c r="E215" s="240" t="s">
        <v>1391</v>
      </c>
      <c r="F215" s="240">
        <v>5</v>
      </c>
      <c r="G215" s="240" t="s">
        <v>1388</v>
      </c>
      <c r="H215" s="240" t="s">
        <v>1827</v>
      </c>
      <c r="I215" s="240" t="s">
        <v>1828</v>
      </c>
      <c r="J215" s="259"/>
    </row>
    <row r="216" spans="1:10" x14ac:dyDescent="0.25">
      <c r="A216" s="240">
        <v>214</v>
      </c>
      <c r="B216" s="263" t="s">
        <v>1809</v>
      </c>
      <c r="C216" s="255" t="s">
        <v>187</v>
      </c>
      <c r="D216" s="6" t="s">
        <v>188</v>
      </c>
      <c r="E216" s="240" t="s">
        <v>1391</v>
      </c>
      <c r="F216" s="240">
        <v>5</v>
      </c>
      <c r="G216" s="240" t="s">
        <v>1388</v>
      </c>
      <c r="H216" s="240" t="s">
        <v>1829</v>
      </c>
      <c r="I216" s="240" t="s">
        <v>1830</v>
      </c>
      <c r="J216" s="259"/>
    </row>
    <row r="217" spans="1:10" x14ac:dyDescent="0.25">
      <c r="A217" s="240">
        <v>215</v>
      </c>
      <c r="B217" s="263" t="s">
        <v>1831</v>
      </c>
      <c r="C217" s="255" t="s">
        <v>188</v>
      </c>
      <c r="D217" s="6" t="s">
        <v>189</v>
      </c>
      <c r="E217" s="240" t="s">
        <v>1391</v>
      </c>
      <c r="F217" s="240">
        <v>8</v>
      </c>
      <c r="G217" s="240" t="s">
        <v>1388</v>
      </c>
      <c r="H217" s="240" t="s">
        <v>1832</v>
      </c>
      <c r="I217" s="240" t="s">
        <v>1833</v>
      </c>
      <c r="J217" s="240">
        <v>7800343745</v>
      </c>
    </row>
    <row r="218" spans="1:10" x14ac:dyDescent="0.25">
      <c r="A218" s="240">
        <v>216</v>
      </c>
      <c r="B218" s="263" t="s">
        <v>1831</v>
      </c>
      <c r="C218" s="255" t="s">
        <v>182</v>
      </c>
      <c r="D218" s="6" t="s">
        <v>183</v>
      </c>
      <c r="E218" s="240" t="s">
        <v>1391</v>
      </c>
      <c r="F218" s="240">
        <v>5</v>
      </c>
      <c r="G218" s="240" t="s">
        <v>1388</v>
      </c>
      <c r="H218" s="240" t="s">
        <v>1834</v>
      </c>
      <c r="I218" s="240" t="s">
        <v>1835</v>
      </c>
      <c r="J218" s="240">
        <v>9919815145</v>
      </c>
    </row>
    <row r="219" spans="1:10" x14ac:dyDescent="0.25">
      <c r="A219" s="240">
        <v>217</v>
      </c>
      <c r="B219" s="263" t="s">
        <v>1831</v>
      </c>
      <c r="C219" s="255" t="s">
        <v>184</v>
      </c>
      <c r="D219" s="6" t="s">
        <v>185</v>
      </c>
      <c r="E219" s="240" t="s">
        <v>1391</v>
      </c>
      <c r="F219" s="240">
        <v>6</v>
      </c>
      <c r="G219" s="240" t="s">
        <v>1388</v>
      </c>
      <c r="H219" s="240" t="s">
        <v>1836</v>
      </c>
      <c r="I219" s="240" t="s">
        <v>1837</v>
      </c>
      <c r="J219" s="240">
        <v>9918594265</v>
      </c>
    </row>
    <row r="220" spans="1:10" x14ac:dyDescent="0.25">
      <c r="A220" s="240">
        <v>218</v>
      </c>
      <c r="B220" s="263" t="s">
        <v>1831</v>
      </c>
      <c r="C220" s="255" t="s">
        <v>186</v>
      </c>
      <c r="D220" s="6" t="s">
        <v>184</v>
      </c>
      <c r="E220" s="240" t="s">
        <v>1391</v>
      </c>
      <c r="F220" s="240">
        <v>8</v>
      </c>
      <c r="G220" s="240" t="s">
        <v>1388</v>
      </c>
      <c r="H220" s="240" t="s">
        <v>1838</v>
      </c>
      <c r="I220" s="240" t="s">
        <v>1839</v>
      </c>
      <c r="J220" s="240">
        <v>8858840463</v>
      </c>
    </row>
    <row r="221" spans="1:10" x14ac:dyDescent="0.25">
      <c r="A221" s="240">
        <v>219</v>
      </c>
      <c r="B221" s="263" t="s">
        <v>1831</v>
      </c>
      <c r="C221" s="255" t="s">
        <v>187</v>
      </c>
      <c r="D221" s="6" t="s">
        <v>188</v>
      </c>
      <c r="E221" s="240" t="s">
        <v>1391</v>
      </c>
      <c r="F221" s="240">
        <v>8</v>
      </c>
      <c r="G221" s="240" t="s">
        <v>1388</v>
      </c>
      <c r="H221" s="240" t="s">
        <v>1840</v>
      </c>
      <c r="I221" s="240" t="s">
        <v>1841</v>
      </c>
      <c r="J221" s="240">
        <v>9984606480</v>
      </c>
    </row>
    <row r="222" spans="1:10" x14ac:dyDescent="0.25">
      <c r="A222" s="240">
        <v>220</v>
      </c>
      <c r="B222" s="263" t="s">
        <v>1831</v>
      </c>
      <c r="C222" s="255" t="s">
        <v>188</v>
      </c>
      <c r="D222" s="6" t="s">
        <v>189</v>
      </c>
      <c r="E222" s="240" t="s">
        <v>1391</v>
      </c>
      <c r="F222" s="240">
        <v>5</v>
      </c>
      <c r="G222" s="240" t="s">
        <v>1388</v>
      </c>
      <c r="H222" s="240" t="s">
        <v>1553</v>
      </c>
      <c r="I222" s="240" t="s">
        <v>1554</v>
      </c>
      <c r="J222" s="240">
        <v>7408478203</v>
      </c>
    </row>
    <row r="223" spans="1:10" x14ac:dyDescent="0.25">
      <c r="A223" s="240">
        <v>221</v>
      </c>
      <c r="B223" s="263" t="s">
        <v>1831</v>
      </c>
      <c r="C223" s="255" t="s">
        <v>182</v>
      </c>
      <c r="D223" s="6" t="s">
        <v>183</v>
      </c>
      <c r="E223" s="240" t="s">
        <v>1391</v>
      </c>
      <c r="F223" s="240">
        <v>5</v>
      </c>
      <c r="G223" s="240" t="s">
        <v>1388</v>
      </c>
      <c r="H223" s="240" t="s">
        <v>1842</v>
      </c>
      <c r="I223" s="240" t="s">
        <v>1843</v>
      </c>
      <c r="J223" s="259"/>
    </row>
    <row r="224" spans="1:10" x14ac:dyDescent="0.25">
      <c r="A224" s="240">
        <v>222</v>
      </c>
      <c r="B224" s="263" t="s">
        <v>1831</v>
      </c>
      <c r="C224" s="255" t="s">
        <v>184</v>
      </c>
      <c r="D224" s="6" t="s">
        <v>185</v>
      </c>
      <c r="E224" s="240" t="s">
        <v>1391</v>
      </c>
      <c r="F224" s="240">
        <v>5</v>
      </c>
      <c r="G224" s="240" t="s">
        <v>1388</v>
      </c>
      <c r="H224" s="240" t="s">
        <v>1844</v>
      </c>
      <c r="I224" s="240" t="s">
        <v>1845</v>
      </c>
      <c r="J224" s="240"/>
    </row>
    <row r="225" spans="1:10" x14ac:dyDescent="0.25">
      <c r="A225" s="240">
        <v>223</v>
      </c>
      <c r="B225" s="263" t="s">
        <v>1831</v>
      </c>
      <c r="C225" s="255" t="s">
        <v>186</v>
      </c>
      <c r="D225" s="6" t="s">
        <v>184</v>
      </c>
      <c r="E225" s="240" t="s">
        <v>1391</v>
      </c>
      <c r="F225" s="240">
        <v>8</v>
      </c>
      <c r="G225" s="240" t="s">
        <v>1388</v>
      </c>
      <c r="H225" s="240" t="s">
        <v>1846</v>
      </c>
      <c r="I225" s="240" t="s">
        <v>1847</v>
      </c>
      <c r="J225" s="259"/>
    </row>
    <row r="226" spans="1:10" x14ac:dyDescent="0.25">
      <c r="A226" s="240">
        <v>224</v>
      </c>
      <c r="B226" s="263" t="s">
        <v>1831</v>
      </c>
      <c r="C226" s="255" t="s">
        <v>187</v>
      </c>
      <c r="D226" s="6" t="s">
        <v>188</v>
      </c>
      <c r="E226" s="240" t="s">
        <v>1391</v>
      </c>
      <c r="F226" s="240">
        <v>8</v>
      </c>
      <c r="G226" s="240" t="s">
        <v>1388</v>
      </c>
      <c r="H226" s="240" t="s">
        <v>1848</v>
      </c>
      <c r="I226" s="240" t="s">
        <v>1849</v>
      </c>
      <c r="J226" s="240">
        <v>9628310890</v>
      </c>
    </row>
    <row r="227" spans="1:10" x14ac:dyDescent="0.25">
      <c r="A227" s="240">
        <v>225</v>
      </c>
      <c r="B227" s="263" t="s">
        <v>1850</v>
      </c>
      <c r="C227" s="255" t="s">
        <v>188</v>
      </c>
      <c r="D227" s="6" t="s">
        <v>189</v>
      </c>
      <c r="E227" s="240" t="s">
        <v>1391</v>
      </c>
      <c r="F227" s="240">
        <v>12</v>
      </c>
      <c r="G227" s="240" t="s">
        <v>1388</v>
      </c>
      <c r="H227" s="240" t="s">
        <v>1851</v>
      </c>
      <c r="I227" s="240" t="s">
        <v>1852</v>
      </c>
      <c r="J227" s="240">
        <v>8948251801</v>
      </c>
    </row>
    <row r="228" spans="1:10" x14ac:dyDescent="0.25">
      <c r="A228" s="240">
        <v>226</v>
      </c>
      <c r="B228" s="263" t="s">
        <v>1850</v>
      </c>
      <c r="C228" s="255" t="s">
        <v>182</v>
      </c>
      <c r="D228" s="6" t="s">
        <v>183</v>
      </c>
      <c r="E228" s="240" t="s">
        <v>1391</v>
      </c>
      <c r="F228" s="240">
        <v>5</v>
      </c>
      <c r="G228" s="240" t="s">
        <v>1388</v>
      </c>
      <c r="H228" s="240" t="s">
        <v>1853</v>
      </c>
      <c r="I228" s="240" t="s">
        <v>1854</v>
      </c>
      <c r="J228" s="240">
        <v>7303962666</v>
      </c>
    </row>
    <row r="229" spans="1:10" x14ac:dyDescent="0.25">
      <c r="A229" s="240">
        <v>227</v>
      </c>
      <c r="B229" s="263" t="s">
        <v>1850</v>
      </c>
      <c r="C229" s="255" t="s">
        <v>184</v>
      </c>
      <c r="D229" s="6" t="s">
        <v>185</v>
      </c>
      <c r="E229" s="240" t="s">
        <v>1391</v>
      </c>
      <c r="F229" s="240">
        <v>5</v>
      </c>
      <c r="G229" s="240" t="s">
        <v>1388</v>
      </c>
      <c r="H229" s="240" t="s">
        <v>1855</v>
      </c>
      <c r="I229" s="240" t="s">
        <v>1856</v>
      </c>
      <c r="J229" s="240">
        <v>9450927191</v>
      </c>
    </row>
    <row r="230" spans="1:10" x14ac:dyDescent="0.25">
      <c r="A230" s="240">
        <v>228</v>
      </c>
      <c r="B230" s="263" t="s">
        <v>1850</v>
      </c>
      <c r="C230" s="6" t="s">
        <v>36</v>
      </c>
      <c r="D230" s="6" t="s">
        <v>39</v>
      </c>
      <c r="E230" s="240" t="s">
        <v>1391</v>
      </c>
      <c r="F230" s="240">
        <v>8</v>
      </c>
      <c r="G230" s="240" t="s">
        <v>1388</v>
      </c>
      <c r="H230" s="240" t="s">
        <v>1857</v>
      </c>
      <c r="I230" s="240" t="s">
        <v>1858</v>
      </c>
      <c r="J230" s="240">
        <v>8052495057</v>
      </c>
    </row>
    <row r="231" spans="1:10" x14ac:dyDescent="0.25">
      <c r="A231" s="240">
        <v>229</v>
      </c>
      <c r="B231" s="263" t="s">
        <v>1850</v>
      </c>
      <c r="C231" s="6" t="s">
        <v>43</v>
      </c>
      <c r="D231" s="6" t="s">
        <v>44</v>
      </c>
      <c r="E231" s="240" t="s">
        <v>1391</v>
      </c>
      <c r="F231" s="240">
        <v>5</v>
      </c>
      <c r="G231" s="240" t="s">
        <v>1388</v>
      </c>
      <c r="H231" s="240" t="s">
        <v>1859</v>
      </c>
      <c r="I231" s="240" t="s">
        <v>1860</v>
      </c>
      <c r="J231" s="240">
        <v>7874812549</v>
      </c>
    </row>
    <row r="232" spans="1:10" x14ac:dyDescent="0.25">
      <c r="A232" s="240">
        <v>230</v>
      </c>
      <c r="B232" s="263" t="s">
        <v>1861</v>
      </c>
      <c r="C232" s="6" t="s">
        <v>44</v>
      </c>
      <c r="D232" s="6" t="s">
        <v>45</v>
      </c>
      <c r="E232" s="240" t="s">
        <v>1391</v>
      </c>
      <c r="F232" s="240">
        <v>6</v>
      </c>
      <c r="G232" s="240" t="s">
        <v>1388</v>
      </c>
      <c r="H232" s="240" t="s">
        <v>1862</v>
      </c>
      <c r="I232" s="240" t="s">
        <v>1863</v>
      </c>
      <c r="J232" s="240">
        <v>9960304188</v>
      </c>
    </row>
    <row r="233" spans="1:10" x14ac:dyDescent="0.25">
      <c r="A233" s="240">
        <v>231</v>
      </c>
      <c r="B233" s="263" t="s">
        <v>1861</v>
      </c>
      <c r="C233" s="6" t="s">
        <v>45</v>
      </c>
      <c r="D233" s="6" t="s">
        <v>46</v>
      </c>
      <c r="E233" s="240" t="s">
        <v>1391</v>
      </c>
      <c r="F233" s="240">
        <v>8</v>
      </c>
      <c r="G233" s="240" t="s">
        <v>1388</v>
      </c>
      <c r="H233" s="240" t="s">
        <v>1864</v>
      </c>
      <c r="I233" s="240" t="s">
        <v>1865</v>
      </c>
      <c r="J233" s="259"/>
    </row>
    <row r="234" spans="1:10" x14ac:dyDescent="0.25">
      <c r="A234" s="240">
        <v>232</v>
      </c>
      <c r="B234" s="263" t="s">
        <v>1861</v>
      </c>
      <c r="C234" s="6" t="s">
        <v>45</v>
      </c>
      <c r="D234" s="6" t="s">
        <v>47</v>
      </c>
      <c r="E234" s="240" t="s">
        <v>1391</v>
      </c>
      <c r="F234" s="240">
        <v>8</v>
      </c>
      <c r="G234" s="240" t="s">
        <v>1388</v>
      </c>
      <c r="H234" s="240" t="s">
        <v>1864</v>
      </c>
      <c r="I234" s="240" t="s">
        <v>1865</v>
      </c>
      <c r="J234" s="259"/>
    </row>
    <row r="235" spans="1:10" x14ac:dyDescent="0.25">
      <c r="A235" s="240">
        <v>233</v>
      </c>
      <c r="B235" s="263" t="s">
        <v>1861</v>
      </c>
      <c r="C235" s="6" t="s">
        <v>47</v>
      </c>
      <c r="D235" s="6" t="s">
        <v>48</v>
      </c>
      <c r="E235" s="240" t="s">
        <v>1391</v>
      </c>
      <c r="F235" s="240">
        <v>5</v>
      </c>
      <c r="G235" s="240" t="s">
        <v>1388</v>
      </c>
      <c r="H235" s="240" t="s">
        <v>1866</v>
      </c>
      <c r="I235" s="240" t="s">
        <v>1867</v>
      </c>
      <c r="J235" s="240">
        <v>8874898548</v>
      </c>
    </row>
    <row r="236" spans="1:10" x14ac:dyDescent="0.25">
      <c r="A236" s="240">
        <v>234</v>
      </c>
      <c r="B236" s="263" t="s">
        <v>1861</v>
      </c>
      <c r="C236" s="6" t="s">
        <v>47</v>
      </c>
      <c r="D236" s="6" t="s">
        <v>49</v>
      </c>
      <c r="E236" s="240" t="s">
        <v>1391</v>
      </c>
      <c r="F236" s="240">
        <v>5</v>
      </c>
      <c r="G236" s="240" t="s">
        <v>1388</v>
      </c>
      <c r="H236" s="240" t="s">
        <v>1868</v>
      </c>
      <c r="I236" s="240" t="s">
        <v>1869</v>
      </c>
      <c r="J236" s="259"/>
    </row>
    <row r="237" spans="1:10" x14ac:dyDescent="0.25">
      <c r="A237" s="240">
        <v>235</v>
      </c>
      <c r="B237" s="263" t="s">
        <v>1861</v>
      </c>
      <c r="C237" s="6" t="s">
        <v>49</v>
      </c>
      <c r="D237" s="6" t="s">
        <v>50</v>
      </c>
      <c r="E237" s="240" t="s">
        <v>1391</v>
      </c>
      <c r="F237" s="240">
        <v>5</v>
      </c>
      <c r="G237" s="240" t="s">
        <v>1388</v>
      </c>
      <c r="H237" s="240" t="s">
        <v>1870</v>
      </c>
      <c r="I237" s="240" t="s">
        <v>1871</v>
      </c>
      <c r="J237" s="240">
        <v>9104759613</v>
      </c>
    </row>
    <row r="238" spans="1:10" x14ac:dyDescent="0.25">
      <c r="A238" s="240">
        <v>236</v>
      </c>
      <c r="B238" s="263" t="s">
        <v>1861</v>
      </c>
      <c r="C238" s="6" t="s">
        <v>51</v>
      </c>
      <c r="D238" s="6" t="s">
        <v>52</v>
      </c>
      <c r="E238" s="240" t="s">
        <v>1391</v>
      </c>
      <c r="F238" s="240">
        <v>8</v>
      </c>
      <c r="G238" s="240" t="s">
        <v>1388</v>
      </c>
      <c r="H238" s="240" t="s">
        <v>1872</v>
      </c>
      <c r="I238" s="240" t="s">
        <v>1873</v>
      </c>
      <c r="J238" s="259"/>
    </row>
    <row r="239" spans="1:10" x14ac:dyDescent="0.25">
      <c r="A239" s="240">
        <v>237</v>
      </c>
      <c r="B239" s="263" t="s">
        <v>1861</v>
      </c>
      <c r="C239" s="6" t="s">
        <v>52</v>
      </c>
      <c r="D239" s="6" t="s">
        <v>53</v>
      </c>
      <c r="E239" s="240" t="s">
        <v>1391</v>
      </c>
      <c r="F239" s="240">
        <v>8</v>
      </c>
      <c r="G239" s="240" t="s">
        <v>1388</v>
      </c>
      <c r="H239" s="240" t="s">
        <v>1874</v>
      </c>
      <c r="I239" s="240" t="s">
        <v>1875</v>
      </c>
      <c r="J239" s="240">
        <v>8052593193</v>
      </c>
    </row>
    <row r="240" spans="1:10" x14ac:dyDescent="0.25">
      <c r="A240" s="240">
        <v>238</v>
      </c>
      <c r="B240" s="263" t="s">
        <v>1861</v>
      </c>
      <c r="C240" s="6" t="s">
        <v>39</v>
      </c>
      <c r="D240" s="6" t="s">
        <v>54</v>
      </c>
      <c r="E240" s="240" t="s">
        <v>1391</v>
      </c>
      <c r="F240" s="240">
        <v>12</v>
      </c>
      <c r="G240" s="240" t="s">
        <v>1388</v>
      </c>
      <c r="H240" s="240" t="s">
        <v>1876</v>
      </c>
      <c r="I240" s="240" t="s">
        <v>1877</v>
      </c>
      <c r="J240" s="240">
        <v>9984218667</v>
      </c>
    </row>
    <row r="241" spans="1:10" x14ac:dyDescent="0.25">
      <c r="A241" s="240">
        <v>239</v>
      </c>
      <c r="B241" s="263" t="s">
        <v>1878</v>
      </c>
      <c r="C241" s="6" t="s">
        <v>51</v>
      </c>
      <c r="D241" s="6" t="s">
        <v>55</v>
      </c>
      <c r="E241" s="240" t="s">
        <v>1391</v>
      </c>
      <c r="F241" s="240">
        <v>5</v>
      </c>
      <c r="G241" s="240" t="s">
        <v>1388</v>
      </c>
      <c r="H241" s="240" t="s">
        <v>1879</v>
      </c>
      <c r="I241" s="240" t="s">
        <v>1880</v>
      </c>
      <c r="J241" s="259"/>
    </row>
    <row r="242" spans="1:10" x14ac:dyDescent="0.25">
      <c r="A242" s="240">
        <v>240</v>
      </c>
      <c r="B242" s="263" t="s">
        <v>1878</v>
      </c>
      <c r="C242" s="6" t="s">
        <v>51</v>
      </c>
      <c r="D242" s="6" t="s">
        <v>56</v>
      </c>
      <c r="E242" s="240" t="s">
        <v>1391</v>
      </c>
      <c r="F242" s="240">
        <v>5</v>
      </c>
      <c r="G242" s="240" t="s">
        <v>1388</v>
      </c>
      <c r="H242" s="240" t="s">
        <v>1881</v>
      </c>
      <c r="I242" s="240" t="s">
        <v>1882</v>
      </c>
      <c r="J242" s="240">
        <v>7081984002</v>
      </c>
    </row>
    <row r="243" spans="1:10" x14ac:dyDescent="0.25">
      <c r="A243" s="240">
        <v>241</v>
      </c>
      <c r="B243" s="263" t="s">
        <v>1878</v>
      </c>
      <c r="C243" s="6" t="s">
        <v>47</v>
      </c>
      <c r="D243" s="6">
        <v>92</v>
      </c>
      <c r="E243" s="240" t="s">
        <v>1391</v>
      </c>
      <c r="F243" s="240">
        <v>8</v>
      </c>
      <c r="G243" s="240" t="s">
        <v>1388</v>
      </c>
      <c r="H243" s="240" t="s">
        <v>1883</v>
      </c>
      <c r="I243" s="240" t="s">
        <v>1884</v>
      </c>
      <c r="J243" s="240">
        <v>9838280626</v>
      </c>
    </row>
    <row r="244" spans="1:10" x14ac:dyDescent="0.25">
      <c r="A244" s="240">
        <v>242</v>
      </c>
      <c r="B244" s="263" t="s">
        <v>1878</v>
      </c>
      <c r="C244" s="6" t="s">
        <v>39</v>
      </c>
      <c r="D244" s="6" t="s">
        <v>58</v>
      </c>
      <c r="E244" s="240" t="s">
        <v>1391</v>
      </c>
      <c r="F244" s="240">
        <v>5</v>
      </c>
      <c r="G244" s="240" t="s">
        <v>1388</v>
      </c>
      <c r="H244" s="240" t="s">
        <v>1885</v>
      </c>
      <c r="I244" s="240" t="s">
        <v>1886</v>
      </c>
      <c r="J244" s="240">
        <v>8983127933</v>
      </c>
    </row>
    <row r="245" spans="1:10" x14ac:dyDescent="0.25">
      <c r="A245" s="240">
        <v>243</v>
      </c>
      <c r="B245" s="263" t="s">
        <v>1878</v>
      </c>
      <c r="C245" s="6" t="s">
        <v>60</v>
      </c>
      <c r="D245" s="6" t="s">
        <v>61</v>
      </c>
      <c r="E245" s="240" t="s">
        <v>1391</v>
      </c>
      <c r="F245" s="240">
        <v>6</v>
      </c>
      <c r="G245" s="240" t="s">
        <v>1388</v>
      </c>
      <c r="H245" s="240" t="s">
        <v>1887</v>
      </c>
      <c r="I245" s="240" t="s">
        <v>1888</v>
      </c>
      <c r="J245" s="240">
        <v>9984924492</v>
      </c>
    </row>
    <row r="246" spans="1:10" x14ac:dyDescent="0.25">
      <c r="A246" s="240">
        <v>244</v>
      </c>
      <c r="B246" s="263" t="s">
        <v>1878</v>
      </c>
      <c r="C246" s="6" t="s">
        <v>60</v>
      </c>
      <c r="D246" s="6" t="s">
        <v>61</v>
      </c>
      <c r="E246" s="240" t="s">
        <v>1391</v>
      </c>
      <c r="F246" s="240">
        <v>8</v>
      </c>
      <c r="G246" s="240" t="s">
        <v>1388</v>
      </c>
      <c r="H246" s="240" t="s">
        <v>1889</v>
      </c>
      <c r="I246" s="240" t="s">
        <v>1890</v>
      </c>
      <c r="J246" s="240">
        <v>9730070055</v>
      </c>
    </row>
    <row r="247" spans="1:10" x14ac:dyDescent="0.25">
      <c r="A247" s="240">
        <v>245</v>
      </c>
      <c r="B247" s="263" t="s">
        <v>1878</v>
      </c>
      <c r="C247" s="6" t="s">
        <v>60</v>
      </c>
      <c r="D247" s="6" t="s">
        <v>61</v>
      </c>
      <c r="E247" s="240" t="s">
        <v>1391</v>
      </c>
      <c r="F247" s="240">
        <v>8</v>
      </c>
      <c r="G247" s="240" t="s">
        <v>1388</v>
      </c>
      <c r="H247" s="240" t="s">
        <v>1891</v>
      </c>
      <c r="I247" s="240" t="s">
        <v>1892</v>
      </c>
      <c r="J247" s="240">
        <v>9860421380</v>
      </c>
    </row>
    <row r="248" spans="1:10" x14ac:dyDescent="0.25">
      <c r="A248" s="240">
        <v>246</v>
      </c>
      <c r="B248" s="263" t="s">
        <v>1878</v>
      </c>
      <c r="C248" s="6" t="s">
        <v>60</v>
      </c>
      <c r="D248" s="6" t="s">
        <v>61</v>
      </c>
      <c r="E248" s="240" t="s">
        <v>1391</v>
      </c>
      <c r="F248" s="240">
        <v>5</v>
      </c>
      <c r="G248" s="240" t="s">
        <v>1388</v>
      </c>
      <c r="H248" s="240" t="s">
        <v>1893</v>
      </c>
      <c r="I248" s="240" t="s">
        <v>1894</v>
      </c>
      <c r="J248" s="240">
        <v>9161973293</v>
      </c>
    </row>
    <row r="249" spans="1:10" x14ac:dyDescent="0.25">
      <c r="A249" s="240">
        <v>247</v>
      </c>
      <c r="B249" s="263" t="s">
        <v>1878</v>
      </c>
      <c r="C249" s="6" t="s">
        <v>60</v>
      </c>
      <c r="D249" s="6" t="s">
        <v>61</v>
      </c>
      <c r="E249" s="240" t="s">
        <v>1391</v>
      </c>
      <c r="F249" s="240">
        <v>5</v>
      </c>
      <c r="G249" s="240" t="s">
        <v>1388</v>
      </c>
      <c r="H249" s="240" t="s">
        <v>1895</v>
      </c>
      <c r="I249" s="240" t="s">
        <v>1896</v>
      </c>
      <c r="J249" s="240">
        <v>9919295326</v>
      </c>
    </row>
    <row r="250" spans="1:10" x14ac:dyDescent="0.25">
      <c r="A250" s="240">
        <v>248</v>
      </c>
      <c r="B250" s="263" t="s">
        <v>1878</v>
      </c>
      <c r="C250" s="6" t="s">
        <v>60</v>
      </c>
      <c r="D250" s="6" t="s">
        <v>61</v>
      </c>
      <c r="E250" s="240" t="s">
        <v>1391</v>
      </c>
      <c r="F250" s="240">
        <v>5</v>
      </c>
      <c r="G250" s="240" t="s">
        <v>1388</v>
      </c>
      <c r="H250" s="240" t="s">
        <v>1897</v>
      </c>
      <c r="I250" s="240" t="s">
        <v>1898</v>
      </c>
      <c r="J250" s="240">
        <v>7348347330</v>
      </c>
    </row>
    <row r="251" spans="1:10" x14ac:dyDescent="0.25">
      <c r="A251" s="240">
        <v>249</v>
      </c>
      <c r="B251" s="263" t="s">
        <v>1878</v>
      </c>
      <c r="C251" s="6" t="s">
        <v>60</v>
      </c>
      <c r="D251" s="6" t="s">
        <v>61</v>
      </c>
      <c r="E251" s="240" t="s">
        <v>1391</v>
      </c>
      <c r="F251" s="240">
        <v>8</v>
      </c>
      <c r="G251" s="240" t="s">
        <v>1388</v>
      </c>
      <c r="H251" s="240" t="s">
        <v>1899</v>
      </c>
      <c r="I251" s="240" t="s">
        <v>1900</v>
      </c>
      <c r="J251" s="240">
        <v>6387653420</v>
      </c>
    </row>
    <row r="252" spans="1:10" x14ac:dyDescent="0.25">
      <c r="A252" s="240">
        <v>250</v>
      </c>
      <c r="B252" s="263" t="s">
        <v>1878</v>
      </c>
      <c r="C252" s="6" t="s">
        <v>60</v>
      </c>
      <c r="D252" s="6" t="s">
        <v>61</v>
      </c>
      <c r="E252" s="240" t="s">
        <v>1391</v>
      </c>
      <c r="F252" s="240">
        <v>8</v>
      </c>
      <c r="G252" s="240" t="s">
        <v>1388</v>
      </c>
      <c r="H252" s="240" t="s">
        <v>1901</v>
      </c>
      <c r="I252" s="240" t="s">
        <v>1902</v>
      </c>
      <c r="J252" s="240">
        <v>9888539818</v>
      </c>
    </row>
    <row r="253" spans="1:10" x14ac:dyDescent="0.25">
      <c r="A253" s="240">
        <v>251</v>
      </c>
      <c r="B253" s="263" t="s">
        <v>1878</v>
      </c>
      <c r="C253" s="6" t="s">
        <v>60</v>
      </c>
      <c r="D253" s="6" t="s">
        <v>61</v>
      </c>
      <c r="E253" s="240" t="s">
        <v>1391</v>
      </c>
      <c r="F253" s="240">
        <v>12</v>
      </c>
      <c r="G253" s="240" t="s">
        <v>1388</v>
      </c>
      <c r="H253" s="240" t="s">
        <v>1709</v>
      </c>
      <c r="I253" s="240" t="s">
        <v>1903</v>
      </c>
      <c r="J253" s="240">
        <v>9839845383</v>
      </c>
    </row>
    <row r="254" spans="1:10" x14ac:dyDescent="0.25">
      <c r="A254" s="240">
        <v>252</v>
      </c>
      <c r="B254" s="263" t="s">
        <v>1878</v>
      </c>
      <c r="C254" s="6" t="s">
        <v>60</v>
      </c>
      <c r="D254" s="6" t="s">
        <v>61</v>
      </c>
      <c r="E254" s="240" t="s">
        <v>1391</v>
      </c>
      <c r="F254" s="240">
        <v>5</v>
      </c>
      <c r="G254" s="240" t="s">
        <v>1388</v>
      </c>
      <c r="H254" s="240" t="s">
        <v>1904</v>
      </c>
      <c r="I254" s="240" t="s">
        <v>1905</v>
      </c>
      <c r="J254" s="240">
        <v>8726653414</v>
      </c>
    </row>
    <row r="255" spans="1:10" x14ac:dyDescent="0.25">
      <c r="A255" s="240">
        <v>253</v>
      </c>
      <c r="B255" s="263">
        <v>45297</v>
      </c>
      <c r="C255" s="6" t="s">
        <v>60</v>
      </c>
      <c r="D255" s="6" t="s">
        <v>61</v>
      </c>
      <c r="E255" s="240" t="s">
        <v>1391</v>
      </c>
      <c r="F255" s="240">
        <v>5</v>
      </c>
      <c r="G255" s="240" t="s">
        <v>1388</v>
      </c>
      <c r="H255" s="240" t="s">
        <v>1906</v>
      </c>
      <c r="I255" s="240" t="s">
        <v>1907</v>
      </c>
      <c r="J255" s="240">
        <v>7234009728</v>
      </c>
    </row>
    <row r="256" spans="1:10" x14ac:dyDescent="0.25">
      <c r="A256" s="240">
        <v>254</v>
      </c>
      <c r="B256" s="263">
        <v>45297</v>
      </c>
      <c r="C256" s="6" t="s">
        <v>60</v>
      </c>
      <c r="D256" s="6" t="s">
        <v>61</v>
      </c>
      <c r="E256" s="240" t="s">
        <v>1391</v>
      </c>
      <c r="F256" s="240">
        <v>8</v>
      </c>
      <c r="G256" s="240" t="s">
        <v>1388</v>
      </c>
      <c r="H256" s="240" t="s">
        <v>1908</v>
      </c>
      <c r="I256" s="240" t="s">
        <v>1909</v>
      </c>
      <c r="J256" s="240">
        <v>9506028480</v>
      </c>
    </row>
    <row r="257" spans="1:10" x14ac:dyDescent="0.25">
      <c r="A257" s="240">
        <v>255</v>
      </c>
      <c r="B257" s="263">
        <v>45297</v>
      </c>
      <c r="C257" s="6" t="s">
        <v>60</v>
      </c>
      <c r="D257" s="6" t="s">
        <v>61</v>
      </c>
      <c r="E257" s="240" t="s">
        <v>1391</v>
      </c>
      <c r="F257" s="240">
        <v>5</v>
      </c>
      <c r="G257" s="240" t="s">
        <v>1388</v>
      </c>
      <c r="H257" s="240" t="s">
        <v>1910</v>
      </c>
      <c r="I257" s="240" t="s">
        <v>1911</v>
      </c>
      <c r="J257" s="240">
        <v>7066078906</v>
      </c>
    </row>
    <row r="258" spans="1:10" x14ac:dyDescent="0.25">
      <c r="A258" s="240">
        <v>256</v>
      </c>
      <c r="B258" s="263">
        <v>45297</v>
      </c>
      <c r="C258" s="6" t="s">
        <v>60</v>
      </c>
      <c r="D258" s="6" t="s">
        <v>61</v>
      </c>
      <c r="E258" s="240" t="s">
        <v>1391</v>
      </c>
      <c r="F258" s="240">
        <v>6</v>
      </c>
      <c r="G258" s="240" t="s">
        <v>1388</v>
      </c>
      <c r="H258" s="240" t="s">
        <v>1912</v>
      </c>
      <c r="I258" s="240" t="s">
        <v>1913</v>
      </c>
      <c r="J258" s="240">
        <v>8400210029</v>
      </c>
    </row>
    <row r="259" spans="1:10" x14ac:dyDescent="0.25">
      <c r="A259" s="240">
        <v>257</v>
      </c>
      <c r="B259" s="263">
        <v>45297</v>
      </c>
      <c r="C259" s="6" t="s">
        <v>60</v>
      </c>
      <c r="D259" s="6" t="s">
        <v>61</v>
      </c>
      <c r="E259" s="240" t="s">
        <v>1391</v>
      </c>
      <c r="F259" s="240">
        <v>8</v>
      </c>
      <c r="G259" s="240" t="s">
        <v>1388</v>
      </c>
      <c r="H259" s="240" t="s">
        <v>1914</v>
      </c>
      <c r="I259" s="240" t="s">
        <v>1915</v>
      </c>
      <c r="J259" s="240">
        <v>7814994652</v>
      </c>
    </row>
    <row r="260" spans="1:10" x14ac:dyDescent="0.25">
      <c r="A260" s="240">
        <v>258</v>
      </c>
      <c r="B260" s="263">
        <v>45297</v>
      </c>
      <c r="C260" s="6" t="s">
        <v>95</v>
      </c>
      <c r="D260" s="6" t="s">
        <v>92</v>
      </c>
      <c r="E260" s="240" t="s">
        <v>1391</v>
      </c>
      <c r="F260" s="240">
        <v>8</v>
      </c>
      <c r="G260" s="240" t="s">
        <v>1388</v>
      </c>
      <c r="H260" s="240" t="s">
        <v>1916</v>
      </c>
      <c r="I260" s="240" t="s">
        <v>1917</v>
      </c>
      <c r="J260" s="240">
        <v>9839068457</v>
      </c>
    </row>
    <row r="261" spans="1:10" x14ac:dyDescent="0.25">
      <c r="A261" s="240">
        <v>259</v>
      </c>
      <c r="B261" s="263">
        <v>45297</v>
      </c>
      <c r="C261" s="6" t="s">
        <v>96</v>
      </c>
      <c r="D261" s="6" t="s">
        <v>95</v>
      </c>
      <c r="E261" s="240" t="s">
        <v>1391</v>
      </c>
      <c r="F261" s="240">
        <v>5</v>
      </c>
      <c r="G261" s="240" t="s">
        <v>1388</v>
      </c>
      <c r="H261" s="240" t="s">
        <v>1588</v>
      </c>
      <c r="I261" s="240" t="s">
        <v>1918</v>
      </c>
      <c r="J261" s="240">
        <v>6389874427</v>
      </c>
    </row>
    <row r="262" spans="1:10" x14ac:dyDescent="0.25">
      <c r="A262" s="240">
        <v>260</v>
      </c>
      <c r="B262" s="263">
        <v>45297</v>
      </c>
      <c r="C262" s="6" t="s">
        <v>93</v>
      </c>
      <c r="D262" s="6" t="s">
        <v>97</v>
      </c>
      <c r="E262" s="240" t="s">
        <v>1391</v>
      </c>
      <c r="F262" s="240">
        <v>5</v>
      </c>
      <c r="G262" s="240" t="s">
        <v>1388</v>
      </c>
      <c r="H262" s="240" t="s">
        <v>1919</v>
      </c>
      <c r="I262" s="240" t="s">
        <v>1920</v>
      </c>
      <c r="J262" s="240">
        <v>7208923906</v>
      </c>
    </row>
    <row r="263" spans="1:10" x14ac:dyDescent="0.25">
      <c r="A263" s="240">
        <v>261</v>
      </c>
      <c r="B263" s="263">
        <v>45297</v>
      </c>
      <c r="C263" s="6" t="s">
        <v>95</v>
      </c>
      <c r="D263" s="6" t="s">
        <v>98</v>
      </c>
      <c r="E263" s="240" t="s">
        <v>1391</v>
      </c>
      <c r="F263" s="240">
        <v>5</v>
      </c>
      <c r="G263" s="240" t="s">
        <v>1388</v>
      </c>
      <c r="H263" s="240" t="s">
        <v>1921</v>
      </c>
      <c r="I263" s="240" t="s">
        <v>1922</v>
      </c>
      <c r="J263" s="240">
        <v>6391624344</v>
      </c>
    </row>
    <row r="264" spans="1:10" x14ac:dyDescent="0.25">
      <c r="A264" s="240">
        <v>262</v>
      </c>
      <c r="B264" s="263">
        <v>45328</v>
      </c>
      <c r="C264" s="6" t="s">
        <v>98</v>
      </c>
      <c r="D264" s="6" t="s">
        <v>99</v>
      </c>
      <c r="E264" s="240" t="s">
        <v>1391</v>
      </c>
      <c r="F264" s="240">
        <v>8</v>
      </c>
      <c r="G264" s="240" t="s">
        <v>1388</v>
      </c>
      <c r="H264" s="240" t="s">
        <v>1923</v>
      </c>
      <c r="I264" s="240" t="s">
        <v>1924</v>
      </c>
      <c r="J264" s="240">
        <v>8369858541</v>
      </c>
    </row>
    <row r="265" spans="1:10" x14ac:dyDescent="0.25">
      <c r="A265" s="240">
        <v>263</v>
      </c>
      <c r="B265" s="263">
        <v>45328</v>
      </c>
      <c r="C265" s="6" t="s">
        <v>100</v>
      </c>
      <c r="D265" s="6" t="s">
        <v>99</v>
      </c>
      <c r="E265" s="240" t="s">
        <v>1391</v>
      </c>
      <c r="F265" s="240">
        <v>8</v>
      </c>
      <c r="G265" s="240" t="s">
        <v>1388</v>
      </c>
      <c r="H265" s="240" t="s">
        <v>1925</v>
      </c>
      <c r="I265" s="240" t="s">
        <v>1926</v>
      </c>
      <c r="J265" s="259"/>
    </row>
    <row r="266" spans="1:10" x14ac:dyDescent="0.25">
      <c r="A266" s="240">
        <v>264</v>
      </c>
      <c r="B266" s="263">
        <v>45328</v>
      </c>
      <c r="C266" s="6" t="s">
        <v>100</v>
      </c>
      <c r="D266" s="6" t="s">
        <v>101</v>
      </c>
      <c r="E266" s="240" t="s">
        <v>1391</v>
      </c>
      <c r="F266" s="240">
        <v>12</v>
      </c>
      <c r="G266" s="240" t="s">
        <v>1388</v>
      </c>
      <c r="H266" s="240" t="s">
        <v>1927</v>
      </c>
      <c r="I266" s="240" t="s">
        <v>1928</v>
      </c>
      <c r="J266" s="259"/>
    </row>
    <row r="267" spans="1:10" x14ac:dyDescent="0.25">
      <c r="A267" s="240">
        <v>265</v>
      </c>
      <c r="B267" s="263">
        <v>45328</v>
      </c>
      <c r="C267" s="6" t="s">
        <v>101</v>
      </c>
      <c r="D267" s="6" t="s">
        <v>102</v>
      </c>
      <c r="E267" s="240" t="s">
        <v>1391</v>
      </c>
      <c r="F267" s="240">
        <v>5</v>
      </c>
      <c r="G267" s="240" t="s">
        <v>1388</v>
      </c>
      <c r="H267" s="240" t="s">
        <v>1929</v>
      </c>
      <c r="I267" s="240" t="s">
        <v>1930</v>
      </c>
      <c r="J267" s="240">
        <v>9161018117</v>
      </c>
    </row>
    <row r="268" spans="1:10" x14ac:dyDescent="0.25">
      <c r="A268" s="240">
        <v>266</v>
      </c>
      <c r="B268" s="263">
        <v>45328</v>
      </c>
      <c r="C268" s="6" t="s">
        <v>101</v>
      </c>
      <c r="D268" s="6" t="s">
        <v>103</v>
      </c>
      <c r="E268" s="240" t="s">
        <v>1391</v>
      </c>
      <c r="F268" s="240">
        <v>5</v>
      </c>
      <c r="G268" s="240" t="s">
        <v>1388</v>
      </c>
      <c r="H268" s="240" t="s">
        <v>1641</v>
      </c>
      <c r="I268" s="240" t="s">
        <v>1931</v>
      </c>
      <c r="J268" s="240">
        <v>9161805698</v>
      </c>
    </row>
    <row r="269" spans="1:10" x14ac:dyDescent="0.25">
      <c r="A269" s="240">
        <v>267</v>
      </c>
      <c r="B269" s="263">
        <v>45328</v>
      </c>
      <c r="C269" s="6" t="s">
        <v>101</v>
      </c>
      <c r="D269" s="6" t="s">
        <v>103</v>
      </c>
      <c r="E269" s="240" t="s">
        <v>1391</v>
      </c>
      <c r="F269" s="240">
        <v>8</v>
      </c>
      <c r="G269" s="240" t="s">
        <v>1388</v>
      </c>
      <c r="H269" s="240" t="s">
        <v>1932</v>
      </c>
      <c r="I269" s="240" t="s">
        <v>1933</v>
      </c>
      <c r="J269" s="240">
        <v>9839074238</v>
      </c>
    </row>
    <row r="270" spans="1:10" x14ac:dyDescent="0.25">
      <c r="A270" s="240">
        <v>268</v>
      </c>
      <c r="B270" s="263">
        <v>45328</v>
      </c>
      <c r="C270" s="6" t="s">
        <v>103</v>
      </c>
      <c r="D270" s="6" t="s">
        <v>76</v>
      </c>
      <c r="E270" s="240" t="s">
        <v>1391</v>
      </c>
      <c r="F270" s="240">
        <v>5</v>
      </c>
      <c r="G270" s="240" t="s">
        <v>1388</v>
      </c>
      <c r="H270" s="240" t="s">
        <v>1934</v>
      </c>
      <c r="I270" s="240" t="s">
        <v>1935</v>
      </c>
      <c r="J270" s="240">
        <v>9665199488</v>
      </c>
    </row>
    <row r="271" spans="1:10" x14ac:dyDescent="0.25">
      <c r="A271" s="240">
        <v>269</v>
      </c>
      <c r="B271" s="263">
        <v>45328</v>
      </c>
      <c r="C271" s="6" t="s">
        <v>76</v>
      </c>
      <c r="D271" s="6" t="s">
        <v>101</v>
      </c>
      <c r="E271" s="240" t="s">
        <v>1391</v>
      </c>
      <c r="F271" s="240">
        <v>6</v>
      </c>
      <c r="G271" s="240" t="s">
        <v>1388</v>
      </c>
      <c r="H271" s="240" t="s">
        <v>1936</v>
      </c>
      <c r="I271" s="240" t="s">
        <v>1937</v>
      </c>
      <c r="J271" s="240">
        <v>9918048407</v>
      </c>
    </row>
    <row r="272" spans="1:10" x14ac:dyDescent="0.25">
      <c r="A272" s="240">
        <v>270</v>
      </c>
      <c r="B272" s="263">
        <v>45328</v>
      </c>
      <c r="C272" s="6" t="s">
        <v>76</v>
      </c>
      <c r="D272" s="6" t="s">
        <v>81</v>
      </c>
      <c r="E272" s="240" t="s">
        <v>1391</v>
      </c>
      <c r="F272" s="240">
        <v>8</v>
      </c>
      <c r="G272" s="240" t="s">
        <v>1388</v>
      </c>
      <c r="H272" s="240" t="s">
        <v>1938</v>
      </c>
      <c r="I272" s="240" t="s">
        <v>1939</v>
      </c>
      <c r="J272" s="259"/>
    </row>
    <row r="273" spans="1:10" x14ac:dyDescent="0.25">
      <c r="A273" s="240">
        <v>271</v>
      </c>
      <c r="B273" s="263">
        <v>45357</v>
      </c>
      <c r="C273" s="6" t="s">
        <v>81</v>
      </c>
      <c r="D273" s="6" t="s">
        <v>98</v>
      </c>
      <c r="E273" s="240" t="s">
        <v>1391</v>
      </c>
      <c r="F273" s="240">
        <v>8</v>
      </c>
      <c r="G273" s="240" t="s">
        <v>1388</v>
      </c>
      <c r="H273" s="240" t="s">
        <v>1940</v>
      </c>
      <c r="I273" s="240" t="s">
        <v>1941</v>
      </c>
      <c r="J273" s="240">
        <v>9792651967</v>
      </c>
    </row>
    <row r="274" spans="1:10" x14ac:dyDescent="0.25">
      <c r="A274" s="240">
        <v>272</v>
      </c>
      <c r="B274" s="263">
        <v>45357</v>
      </c>
      <c r="C274" s="6" t="s">
        <v>76</v>
      </c>
      <c r="D274" s="6" t="s">
        <v>104</v>
      </c>
      <c r="E274" s="240" t="s">
        <v>1391</v>
      </c>
      <c r="F274" s="240">
        <v>5</v>
      </c>
      <c r="G274" s="240" t="s">
        <v>1388</v>
      </c>
      <c r="H274" s="240" t="s">
        <v>1942</v>
      </c>
      <c r="I274" s="240" t="s">
        <v>1943</v>
      </c>
      <c r="J274" s="259"/>
    </row>
    <row r="275" spans="1:10" x14ac:dyDescent="0.25">
      <c r="A275" s="240">
        <v>273</v>
      </c>
      <c r="B275" s="263">
        <v>45357</v>
      </c>
      <c r="C275" s="6" t="s">
        <v>76</v>
      </c>
      <c r="D275" s="6" t="s">
        <v>104</v>
      </c>
      <c r="E275" s="240" t="s">
        <v>1391</v>
      </c>
      <c r="F275" s="240">
        <v>5</v>
      </c>
      <c r="G275" s="240" t="s">
        <v>1388</v>
      </c>
      <c r="H275" s="240" t="s">
        <v>1496</v>
      </c>
      <c r="I275" s="240" t="s">
        <v>1944</v>
      </c>
      <c r="J275" s="240">
        <v>9919837755</v>
      </c>
    </row>
    <row r="276" spans="1:10" x14ac:dyDescent="0.25">
      <c r="A276" s="240">
        <v>274</v>
      </c>
      <c r="B276" s="263">
        <v>45357</v>
      </c>
      <c r="C276" s="6" t="s">
        <v>76</v>
      </c>
      <c r="D276" s="6" t="s">
        <v>104</v>
      </c>
      <c r="E276" s="240" t="s">
        <v>1391</v>
      </c>
      <c r="F276" s="240">
        <v>5</v>
      </c>
      <c r="G276" s="240" t="s">
        <v>1388</v>
      </c>
      <c r="H276" s="240" t="s">
        <v>1945</v>
      </c>
      <c r="I276" s="240" t="s">
        <v>1946</v>
      </c>
      <c r="J276" s="259"/>
    </row>
    <row r="277" spans="1:10" x14ac:dyDescent="0.25">
      <c r="A277" s="240">
        <v>275</v>
      </c>
      <c r="B277" s="263">
        <v>45357</v>
      </c>
      <c r="C277" s="6" t="s">
        <v>105</v>
      </c>
      <c r="D277" s="6" t="s">
        <v>106</v>
      </c>
      <c r="E277" s="240" t="s">
        <v>1391</v>
      </c>
      <c r="F277" s="240">
        <v>8</v>
      </c>
      <c r="G277" s="240" t="s">
        <v>1388</v>
      </c>
      <c r="H277" s="240" t="s">
        <v>1947</v>
      </c>
      <c r="I277" s="240" t="s">
        <v>1948</v>
      </c>
      <c r="J277" s="240">
        <v>9696432303</v>
      </c>
    </row>
    <row r="278" spans="1:10" x14ac:dyDescent="0.25">
      <c r="A278" s="240">
        <v>276</v>
      </c>
      <c r="B278" s="263">
        <v>45357</v>
      </c>
      <c r="C278" s="6" t="s">
        <v>106</v>
      </c>
      <c r="D278" s="6" t="s">
        <v>97</v>
      </c>
      <c r="E278" s="240" t="s">
        <v>1391</v>
      </c>
      <c r="F278" s="240">
        <v>8</v>
      </c>
      <c r="G278" s="240" t="s">
        <v>1388</v>
      </c>
      <c r="H278" s="240" t="s">
        <v>1949</v>
      </c>
      <c r="I278" s="240" t="s">
        <v>1950</v>
      </c>
      <c r="J278" s="240">
        <v>9696432306</v>
      </c>
    </row>
    <row r="279" spans="1:10" x14ac:dyDescent="0.25">
      <c r="A279" s="240">
        <v>277</v>
      </c>
      <c r="B279" s="263">
        <v>45357</v>
      </c>
      <c r="C279" s="6" t="s">
        <v>106</v>
      </c>
      <c r="D279" s="6" t="s">
        <v>107</v>
      </c>
      <c r="E279" s="240" t="s">
        <v>1391</v>
      </c>
      <c r="F279" s="240">
        <v>12</v>
      </c>
      <c r="G279" s="240" t="s">
        <v>1388</v>
      </c>
      <c r="H279" s="240" t="s">
        <v>1951</v>
      </c>
      <c r="I279" s="240" t="s">
        <v>1952</v>
      </c>
      <c r="J279" s="259"/>
    </row>
    <row r="280" spans="1:10" x14ac:dyDescent="0.25">
      <c r="A280" s="240">
        <v>278</v>
      </c>
      <c r="B280" s="263">
        <v>45357</v>
      </c>
      <c r="C280" s="255" t="s">
        <v>108</v>
      </c>
      <c r="D280" s="6" t="s">
        <v>107</v>
      </c>
      <c r="E280" s="240" t="s">
        <v>1391</v>
      </c>
      <c r="F280" s="240">
        <v>5</v>
      </c>
      <c r="G280" s="240" t="s">
        <v>1388</v>
      </c>
      <c r="H280" s="240" t="s">
        <v>1953</v>
      </c>
      <c r="I280" s="240" t="s">
        <v>1954</v>
      </c>
      <c r="J280" s="240">
        <v>9918837211</v>
      </c>
    </row>
    <row r="281" spans="1:10" x14ac:dyDescent="0.25">
      <c r="A281" s="240">
        <v>279</v>
      </c>
      <c r="B281" s="263">
        <v>45357</v>
      </c>
      <c r="C281" s="6" t="s">
        <v>95</v>
      </c>
      <c r="D281" s="6" t="s">
        <v>92</v>
      </c>
      <c r="E281" s="240" t="s">
        <v>1391</v>
      </c>
      <c r="F281" s="240">
        <v>5</v>
      </c>
      <c r="G281" s="240" t="s">
        <v>1388</v>
      </c>
      <c r="H281" s="240" t="s">
        <v>1955</v>
      </c>
      <c r="I281" s="240" t="s">
        <v>1956</v>
      </c>
      <c r="J281" s="240">
        <v>8081993385</v>
      </c>
    </row>
    <row r="282" spans="1:10" x14ac:dyDescent="0.25">
      <c r="A282" s="240">
        <v>280</v>
      </c>
      <c r="B282" s="263">
        <v>45388</v>
      </c>
      <c r="C282" s="6" t="s">
        <v>96</v>
      </c>
      <c r="D282" s="6" t="s">
        <v>95</v>
      </c>
      <c r="E282" s="240" t="s">
        <v>1391</v>
      </c>
      <c r="F282" s="240">
        <v>8</v>
      </c>
      <c r="G282" s="240" t="s">
        <v>1388</v>
      </c>
      <c r="H282" s="240" t="s">
        <v>1528</v>
      </c>
      <c r="I282" s="240" t="s">
        <v>1957</v>
      </c>
      <c r="J282" s="240">
        <v>9650071680</v>
      </c>
    </row>
    <row r="283" spans="1:10" x14ac:dyDescent="0.25">
      <c r="A283" s="240">
        <v>281</v>
      </c>
      <c r="B283" s="263">
        <v>45388</v>
      </c>
      <c r="C283" s="6" t="s">
        <v>93</v>
      </c>
      <c r="D283" s="6" t="s">
        <v>97</v>
      </c>
      <c r="E283" s="240" t="s">
        <v>1391</v>
      </c>
      <c r="F283" s="240">
        <v>5</v>
      </c>
      <c r="G283" s="240" t="s">
        <v>1388</v>
      </c>
      <c r="H283" s="240" t="s">
        <v>1958</v>
      </c>
      <c r="I283" s="240" t="s">
        <v>1959</v>
      </c>
      <c r="J283" s="240">
        <v>9118623587</v>
      </c>
    </row>
    <row r="284" spans="1:10" x14ac:dyDescent="0.25">
      <c r="A284" s="240">
        <v>282</v>
      </c>
      <c r="B284" s="263">
        <v>45388</v>
      </c>
      <c r="C284" s="6" t="s">
        <v>95</v>
      </c>
      <c r="D284" s="6" t="s">
        <v>98</v>
      </c>
      <c r="E284" s="240" t="s">
        <v>1391</v>
      </c>
      <c r="F284" s="240">
        <v>6</v>
      </c>
      <c r="G284" s="240" t="s">
        <v>1388</v>
      </c>
      <c r="H284" s="240" t="s">
        <v>1960</v>
      </c>
      <c r="I284" s="240" t="s">
        <v>1961</v>
      </c>
      <c r="J284" s="240">
        <v>8090320779</v>
      </c>
    </row>
    <row r="285" spans="1:10" x14ac:dyDescent="0.25">
      <c r="A285" s="240">
        <v>283</v>
      </c>
      <c r="B285" s="263">
        <v>45388</v>
      </c>
      <c r="C285" s="6" t="s">
        <v>98</v>
      </c>
      <c r="D285" s="6" t="s">
        <v>99</v>
      </c>
      <c r="E285" s="240" t="s">
        <v>1391</v>
      </c>
      <c r="F285" s="240">
        <v>8</v>
      </c>
      <c r="G285" s="240" t="s">
        <v>1388</v>
      </c>
      <c r="H285" s="240" t="s">
        <v>1962</v>
      </c>
      <c r="I285" s="240" t="s">
        <v>1963</v>
      </c>
      <c r="J285" s="240">
        <v>7387757828</v>
      </c>
    </row>
    <row r="286" spans="1:10" x14ac:dyDescent="0.25">
      <c r="A286" s="240">
        <v>284</v>
      </c>
      <c r="B286" s="263">
        <v>45388</v>
      </c>
      <c r="C286" s="6" t="s">
        <v>100</v>
      </c>
      <c r="D286" s="6" t="s">
        <v>99</v>
      </c>
      <c r="E286" s="240" t="s">
        <v>1391</v>
      </c>
      <c r="F286" s="240">
        <v>8</v>
      </c>
      <c r="G286" s="240" t="s">
        <v>1388</v>
      </c>
      <c r="H286" s="240" t="s">
        <v>1964</v>
      </c>
      <c r="I286" s="240" t="s">
        <v>1965</v>
      </c>
      <c r="J286" s="240">
        <v>9555949322</v>
      </c>
    </row>
    <row r="287" spans="1:10" x14ac:dyDescent="0.25">
      <c r="A287" s="240">
        <v>285</v>
      </c>
      <c r="B287" s="263">
        <v>45388</v>
      </c>
      <c r="C287" s="6" t="s">
        <v>100</v>
      </c>
      <c r="D287" s="6" t="s">
        <v>101</v>
      </c>
      <c r="E287" s="240" t="s">
        <v>1391</v>
      </c>
      <c r="F287" s="240">
        <v>5</v>
      </c>
      <c r="G287" s="240" t="s">
        <v>1388</v>
      </c>
      <c r="H287" s="240" t="s">
        <v>1966</v>
      </c>
      <c r="I287" s="240" t="s">
        <v>1967</v>
      </c>
      <c r="J287" s="240">
        <v>9721064402</v>
      </c>
    </row>
    <row r="288" spans="1:10" x14ac:dyDescent="0.25">
      <c r="A288" s="240">
        <v>286</v>
      </c>
      <c r="B288" s="263">
        <v>45388</v>
      </c>
      <c r="C288" s="6" t="s">
        <v>101</v>
      </c>
      <c r="D288" s="6" t="s">
        <v>102</v>
      </c>
      <c r="E288" s="240" t="s">
        <v>1391</v>
      </c>
      <c r="F288" s="240">
        <v>5</v>
      </c>
      <c r="G288" s="240" t="s">
        <v>1388</v>
      </c>
      <c r="H288" s="240" t="s">
        <v>1968</v>
      </c>
      <c r="I288" s="240" t="s">
        <v>1969</v>
      </c>
      <c r="J288" s="240">
        <v>7052814808</v>
      </c>
    </row>
    <row r="289" spans="1:10" x14ac:dyDescent="0.25">
      <c r="A289" s="240">
        <v>287</v>
      </c>
      <c r="B289" s="263">
        <v>45388</v>
      </c>
      <c r="C289" s="6" t="s">
        <v>101</v>
      </c>
      <c r="D289" s="6" t="s">
        <v>103</v>
      </c>
      <c r="E289" s="240" t="s">
        <v>1391</v>
      </c>
      <c r="F289" s="240">
        <v>5</v>
      </c>
      <c r="G289" s="240" t="s">
        <v>1388</v>
      </c>
      <c r="H289" s="240" t="s">
        <v>1970</v>
      </c>
      <c r="I289" s="240" t="s">
        <v>1971</v>
      </c>
      <c r="J289" s="240">
        <v>8957986215</v>
      </c>
    </row>
    <row r="290" spans="1:10" x14ac:dyDescent="0.25">
      <c r="A290" s="240">
        <v>288</v>
      </c>
      <c r="B290" s="263">
        <v>45388</v>
      </c>
      <c r="C290" s="6" t="s">
        <v>101</v>
      </c>
      <c r="D290" s="6" t="s">
        <v>103</v>
      </c>
      <c r="E290" s="240" t="s">
        <v>1391</v>
      </c>
      <c r="F290" s="240">
        <v>8</v>
      </c>
      <c r="G290" s="240" t="s">
        <v>1388</v>
      </c>
      <c r="H290" s="240" t="s">
        <v>1972</v>
      </c>
      <c r="I290" s="240" t="s">
        <v>1973</v>
      </c>
      <c r="J290" s="240">
        <v>7800387281</v>
      </c>
    </row>
    <row r="291" spans="1:10" x14ac:dyDescent="0.25">
      <c r="A291" s="240">
        <v>289</v>
      </c>
      <c r="B291" s="263">
        <v>45418</v>
      </c>
      <c r="C291" s="6" t="s">
        <v>103</v>
      </c>
      <c r="D291" s="6" t="s">
        <v>76</v>
      </c>
      <c r="E291" s="240" t="s">
        <v>1391</v>
      </c>
      <c r="F291" s="240">
        <v>8</v>
      </c>
      <c r="G291" s="240" t="s">
        <v>1388</v>
      </c>
      <c r="H291" s="240" t="s">
        <v>1974</v>
      </c>
      <c r="I291" s="240" t="s">
        <v>1975</v>
      </c>
      <c r="J291" s="240">
        <v>9792482599</v>
      </c>
    </row>
    <row r="292" spans="1:10" x14ac:dyDescent="0.25">
      <c r="A292" s="240">
        <v>290</v>
      </c>
      <c r="B292" s="263">
        <v>45418</v>
      </c>
      <c r="C292" s="6" t="s">
        <v>76</v>
      </c>
      <c r="D292" s="6" t="s">
        <v>101</v>
      </c>
      <c r="E292" s="240" t="s">
        <v>1391</v>
      </c>
      <c r="F292" s="240">
        <v>12</v>
      </c>
      <c r="G292" s="240" t="s">
        <v>1388</v>
      </c>
      <c r="H292" s="240" t="s">
        <v>1976</v>
      </c>
      <c r="I292" s="240" t="s">
        <v>1977</v>
      </c>
      <c r="J292" s="240">
        <v>9793784983</v>
      </c>
    </row>
    <row r="293" spans="1:10" x14ac:dyDescent="0.25">
      <c r="A293" s="240">
        <v>291</v>
      </c>
      <c r="B293" s="263">
        <v>45418</v>
      </c>
      <c r="C293" s="6" t="s">
        <v>76</v>
      </c>
      <c r="D293" s="6" t="s">
        <v>81</v>
      </c>
      <c r="E293" s="240" t="s">
        <v>1391</v>
      </c>
      <c r="F293" s="240">
        <v>5</v>
      </c>
      <c r="G293" s="240" t="s">
        <v>1388</v>
      </c>
      <c r="H293" s="240" t="s">
        <v>1978</v>
      </c>
      <c r="I293" s="240" t="s">
        <v>1979</v>
      </c>
      <c r="J293" s="240">
        <v>9953764548</v>
      </c>
    </row>
    <row r="294" spans="1:10" x14ac:dyDescent="0.25">
      <c r="A294" s="240">
        <v>292</v>
      </c>
      <c r="B294" s="263">
        <v>45418</v>
      </c>
      <c r="C294" s="6" t="s">
        <v>81</v>
      </c>
      <c r="D294" s="6" t="s">
        <v>98</v>
      </c>
      <c r="E294" s="240" t="s">
        <v>1391</v>
      </c>
      <c r="F294" s="240">
        <v>5</v>
      </c>
      <c r="G294" s="240" t="s">
        <v>1388</v>
      </c>
      <c r="H294" s="240" t="s">
        <v>1980</v>
      </c>
      <c r="I294" s="240" t="s">
        <v>1981</v>
      </c>
      <c r="J294" s="240">
        <v>8080829513</v>
      </c>
    </row>
    <row r="295" spans="1:10" x14ac:dyDescent="0.25">
      <c r="A295" s="240">
        <v>293</v>
      </c>
      <c r="B295" s="263">
        <v>45418</v>
      </c>
      <c r="C295" s="6" t="s">
        <v>76</v>
      </c>
      <c r="D295" s="6" t="s">
        <v>104</v>
      </c>
      <c r="E295" s="240" t="s">
        <v>1391</v>
      </c>
      <c r="F295" s="240">
        <v>8</v>
      </c>
      <c r="G295" s="240" t="s">
        <v>1388</v>
      </c>
      <c r="H295" s="240" t="s">
        <v>1982</v>
      </c>
      <c r="I295" s="240" t="s">
        <v>1983</v>
      </c>
      <c r="J295" s="240">
        <v>9919607791</v>
      </c>
    </row>
    <row r="296" spans="1:10" x14ac:dyDescent="0.25">
      <c r="A296" s="240">
        <v>294</v>
      </c>
      <c r="B296" s="263">
        <v>45418</v>
      </c>
      <c r="C296" s="6" t="s">
        <v>76</v>
      </c>
      <c r="D296" s="6" t="s">
        <v>104</v>
      </c>
      <c r="E296" s="240" t="s">
        <v>1391</v>
      </c>
      <c r="F296" s="240">
        <v>5</v>
      </c>
      <c r="G296" s="240" t="s">
        <v>1388</v>
      </c>
      <c r="H296" s="240" t="s">
        <v>1984</v>
      </c>
      <c r="I296" s="240" t="s">
        <v>1985</v>
      </c>
      <c r="J296" s="240">
        <v>9984922869</v>
      </c>
    </row>
    <row r="297" spans="1:10" x14ac:dyDescent="0.25">
      <c r="A297" s="240">
        <v>295</v>
      </c>
      <c r="B297" s="263">
        <v>45418</v>
      </c>
      <c r="C297" s="6" t="s">
        <v>76</v>
      </c>
      <c r="D297" s="6" t="s">
        <v>104</v>
      </c>
      <c r="E297" s="240" t="s">
        <v>1391</v>
      </c>
      <c r="F297" s="240">
        <v>6</v>
      </c>
      <c r="G297" s="240" t="s">
        <v>1388</v>
      </c>
      <c r="H297" s="240" t="s">
        <v>1986</v>
      </c>
      <c r="I297" s="240" t="s">
        <v>1987</v>
      </c>
      <c r="J297" s="240">
        <v>7379128426</v>
      </c>
    </row>
    <row r="298" spans="1:10" x14ac:dyDescent="0.25">
      <c r="A298" s="240">
        <v>296</v>
      </c>
      <c r="B298" s="263">
        <v>45449</v>
      </c>
      <c r="C298" s="6" t="s">
        <v>105</v>
      </c>
      <c r="D298" s="6" t="s">
        <v>106</v>
      </c>
      <c r="E298" s="240" t="s">
        <v>1391</v>
      </c>
      <c r="F298" s="240">
        <v>8</v>
      </c>
      <c r="G298" s="240" t="s">
        <v>1388</v>
      </c>
      <c r="H298" s="240" t="s">
        <v>1988</v>
      </c>
      <c r="I298" s="240" t="s">
        <v>1989</v>
      </c>
      <c r="J298" s="240">
        <v>86048598880</v>
      </c>
    </row>
    <row r="299" spans="1:10" x14ac:dyDescent="0.25">
      <c r="A299" s="240">
        <v>297</v>
      </c>
      <c r="B299" s="263">
        <v>45449</v>
      </c>
      <c r="C299" s="6" t="s">
        <v>106</v>
      </c>
      <c r="D299" s="6" t="s">
        <v>97</v>
      </c>
      <c r="E299" s="240" t="s">
        <v>1391</v>
      </c>
      <c r="F299" s="240">
        <v>8</v>
      </c>
      <c r="G299" s="240" t="s">
        <v>1388</v>
      </c>
      <c r="H299" s="240" t="s">
        <v>1990</v>
      </c>
      <c r="I299" s="240" t="s">
        <v>1991</v>
      </c>
      <c r="J299" s="240">
        <v>9554103318</v>
      </c>
    </row>
    <row r="300" spans="1:10" x14ac:dyDescent="0.25">
      <c r="A300" s="240">
        <v>298</v>
      </c>
      <c r="B300" s="263">
        <v>45449</v>
      </c>
      <c r="C300" s="6" t="s">
        <v>106</v>
      </c>
      <c r="D300" s="6" t="s">
        <v>107</v>
      </c>
      <c r="E300" s="240" t="s">
        <v>1391</v>
      </c>
      <c r="F300" s="240">
        <v>5</v>
      </c>
      <c r="G300" s="240" t="s">
        <v>1388</v>
      </c>
      <c r="H300" s="240" t="s">
        <v>1992</v>
      </c>
      <c r="I300" s="240" t="s">
        <v>1993</v>
      </c>
      <c r="J300" s="240">
        <v>8699005961</v>
      </c>
    </row>
    <row r="301" spans="1:10" x14ac:dyDescent="0.25">
      <c r="A301" s="240">
        <v>299</v>
      </c>
      <c r="B301" s="263">
        <v>45449</v>
      </c>
      <c r="C301" s="255" t="s">
        <v>108</v>
      </c>
      <c r="D301" s="6" t="s">
        <v>107</v>
      </c>
      <c r="E301" s="240" t="s">
        <v>1391</v>
      </c>
      <c r="F301" s="240">
        <v>5</v>
      </c>
      <c r="G301" s="240" t="s">
        <v>1388</v>
      </c>
      <c r="H301" s="240" t="s">
        <v>1994</v>
      </c>
      <c r="I301" s="240" t="s">
        <v>1995</v>
      </c>
      <c r="J301" s="240">
        <v>7080269896</v>
      </c>
    </row>
    <row r="302" spans="1:10" x14ac:dyDescent="0.25">
      <c r="A302" s="240">
        <v>300</v>
      </c>
      <c r="B302" s="263">
        <v>45449</v>
      </c>
      <c r="C302" s="255" t="s">
        <v>108</v>
      </c>
      <c r="D302" s="6" t="s">
        <v>107</v>
      </c>
      <c r="E302" s="240" t="s">
        <v>1391</v>
      </c>
      <c r="F302" s="240">
        <v>5</v>
      </c>
      <c r="G302" s="240" t="s">
        <v>1388</v>
      </c>
      <c r="H302" s="240" t="s">
        <v>1996</v>
      </c>
      <c r="I302" s="240" t="s">
        <v>1997</v>
      </c>
      <c r="J302" s="259"/>
    </row>
    <row r="303" spans="1:10" x14ac:dyDescent="0.25">
      <c r="A303" s="240">
        <v>301</v>
      </c>
      <c r="B303" s="263">
        <v>45449</v>
      </c>
      <c r="C303" s="255" t="s">
        <v>108</v>
      </c>
      <c r="D303" s="6" t="s">
        <v>107</v>
      </c>
      <c r="E303" s="240" t="s">
        <v>1391</v>
      </c>
      <c r="F303" s="240">
        <v>8</v>
      </c>
      <c r="G303" s="240" t="s">
        <v>1388</v>
      </c>
      <c r="H303" s="240" t="s">
        <v>1895</v>
      </c>
      <c r="I303" s="240" t="s">
        <v>1896</v>
      </c>
      <c r="J303" s="240">
        <v>9919295326</v>
      </c>
    </row>
    <row r="304" spans="1:10" x14ac:dyDescent="0.25">
      <c r="A304" s="240">
        <v>302</v>
      </c>
      <c r="B304" s="263">
        <v>45449</v>
      </c>
      <c r="C304" s="255" t="s">
        <v>108</v>
      </c>
      <c r="D304" s="6" t="s">
        <v>107</v>
      </c>
      <c r="E304" s="240" t="s">
        <v>1391</v>
      </c>
      <c r="F304" s="240">
        <v>8</v>
      </c>
      <c r="G304" s="240" t="s">
        <v>1388</v>
      </c>
      <c r="H304" s="240" t="s">
        <v>1998</v>
      </c>
      <c r="I304" s="240" t="s">
        <v>1999</v>
      </c>
      <c r="J304" s="240">
        <v>7408753851</v>
      </c>
    </row>
    <row r="305" spans="1:10" x14ac:dyDescent="0.25">
      <c r="A305" s="240">
        <v>303</v>
      </c>
      <c r="B305" s="263">
        <v>45449</v>
      </c>
      <c r="C305" s="255" t="s">
        <v>108</v>
      </c>
      <c r="D305" s="6" t="s">
        <v>107</v>
      </c>
      <c r="E305" s="240" t="s">
        <v>1391</v>
      </c>
      <c r="F305" s="240">
        <v>12</v>
      </c>
      <c r="G305" s="240" t="s">
        <v>1388</v>
      </c>
      <c r="H305" s="240" t="s">
        <v>2000</v>
      </c>
      <c r="I305" s="240" t="s">
        <v>2001</v>
      </c>
      <c r="J305" s="240">
        <v>8437523425</v>
      </c>
    </row>
    <row r="306" spans="1:10" x14ac:dyDescent="0.25">
      <c r="A306" s="240">
        <v>304</v>
      </c>
      <c r="B306" s="263">
        <v>45449</v>
      </c>
      <c r="C306" s="255" t="s">
        <v>137</v>
      </c>
      <c r="D306" s="6" t="s">
        <v>138</v>
      </c>
      <c r="E306" s="240" t="s">
        <v>1391</v>
      </c>
      <c r="F306" s="240">
        <v>5</v>
      </c>
      <c r="G306" s="240" t="s">
        <v>1388</v>
      </c>
      <c r="H306" s="240" t="s">
        <v>2002</v>
      </c>
      <c r="I306" s="240" t="s">
        <v>2003</v>
      </c>
      <c r="J306" s="240">
        <v>8437523425</v>
      </c>
    </row>
    <row r="307" spans="1:10" x14ac:dyDescent="0.25">
      <c r="A307" s="240">
        <v>305</v>
      </c>
      <c r="B307" s="263">
        <v>45449</v>
      </c>
      <c r="C307" s="255" t="s">
        <v>138</v>
      </c>
      <c r="D307" s="6" t="s">
        <v>139</v>
      </c>
      <c r="E307" s="240" t="s">
        <v>1391</v>
      </c>
      <c r="F307" s="240">
        <v>5</v>
      </c>
      <c r="G307" s="240" t="s">
        <v>1388</v>
      </c>
      <c r="H307" s="240" t="s">
        <v>2004</v>
      </c>
      <c r="I307" s="240" t="s">
        <v>2005</v>
      </c>
      <c r="J307" s="240">
        <v>9665098954</v>
      </c>
    </row>
    <row r="308" spans="1:10" x14ac:dyDescent="0.25">
      <c r="A308" s="240">
        <v>306</v>
      </c>
      <c r="B308" s="263">
        <v>45449</v>
      </c>
      <c r="C308" s="255" t="s">
        <v>180</v>
      </c>
      <c r="D308" s="6" t="s">
        <v>2052</v>
      </c>
      <c r="E308" s="240" t="s">
        <v>1391</v>
      </c>
      <c r="F308" s="240">
        <v>8</v>
      </c>
      <c r="G308" s="240" t="s">
        <v>1388</v>
      </c>
      <c r="H308" s="240" t="s">
        <v>2006</v>
      </c>
      <c r="I308" s="240" t="s">
        <v>2007</v>
      </c>
      <c r="J308" s="240">
        <v>7770080058</v>
      </c>
    </row>
    <row r="309" spans="1:10" x14ac:dyDescent="0.25">
      <c r="A309" s="240">
        <v>307</v>
      </c>
      <c r="B309" s="263">
        <v>45449</v>
      </c>
      <c r="C309" s="255" t="s">
        <v>206</v>
      </c>
      <c r="D309" s="6" t="s">
        <v>99</v>
      </c>
      <c r="E309" s="240" t="s">
        <v>1391</v>
      </c>
      <c r="F309" s="240">
        <v>5</v>
      </c>
      <c r="G309" s="240" t="s">
        <v>1388</v>
      </c>
      <c r="H309" s="240" t="s">
        <v>2008</v>
      </c>
      <c r="I309" s="240" t="s">
        <v>2009</v>
      </c>
      <c r="J309" s="240">
        <v>9284769642</v>
      </c>
    </row>
    <row r="310" spans="1:10" x14ac:dyDescent="0.25">
      <c r="A310" s="240">
        <v>308</v>
      </c>
      <c r="B310" s="263">
        <v>45479</v>
      </c>
      <c r="C310" s="255" t="s">
        <v>104</v>
      </c>
      <c r="D310" s="6" t="s">
        <v>2053</v>
      </c>
      <c r="E310" s="240" t="s">
        <v>1391</v>
      </c>
      <c r="F310" s="240">
        <v>6</v>
      </c>
      <c r="G310" s="240" t="s">
        <v>1388</v>
      </c>
      <c r="H310" s="240" t="s">
        <v>2010</v>
      </c>
      <c r="I310" s="240" t="s">
        <v>2011</v>
      </c>
      <c r="J310" s="240">
        <v>9621159992</v>
      </c>
    </row>
    <row r="311" spans="1:10" x14ac:dyDescent="0.25">
      <c r="A311" s="240">
        <v>309</v>
      </c>
      <c r="B311" s="263">
        <v>45479</v>
      </c>
      <c r="C311" s="255" t="s">
        <v>63</v>
      </c>
      <c r="D311" s="6" t="s">
        <v>159</v>
      </c>
      <c r="E311" s="240" t="s">
        <v>1391</v>
      </c>
      <c r="F311" s="240">
        <v>8</v>
      </c>
      <c r="G311" s="240" t="s">
        <v>1388</v>
      </c>
      <c r="H311" s="240" t="s">
        <v>2012</v>
      </c>
      <c r="I311" s="240" t="s">
        <v>2013</v>
      </c>
      <c r="J311" s="240">
        <v>7081237949</v>
      </c>
    </row>
    <row r="312" spans="1:10" x14ac:dyDescent="0.25">
      <c r="A312" s="240">
        <v>310</v>
      </c>
      <c r="B312" s="263">
        <v>45479</v>
      </c>
      <c r="C312" s="255" t="s">
        <v>2054</v>
      </c>
      <c r="D312" s="6" t="s">
        <v>122</v>
      </c>
      <c r="E312" s="240" t="s">
        <v>1391</v>
      </c>
      <c r="F312" s="240">
        <v>8</v>
      </c>
      <c r="G312" s="240" t="s">
        <v>1388</v>
      </c>
      <c r="H312" s="240" t="s">
        <v>2014</v>
      </c>
      <c r="I312" s="240" t="s">
        <v>2015</v>
      </c>
      <c r="J312" s="240">
        <v>9920045866</v>
      </c>
    </row>
    <row r="313" spans="1:10" x14ac:dyDescent="0.25">
      <c r="A313" s="240">
        <v>311</v>
      </c>
      <c r="B313" s="263">
        <v>45479</v>
      </c>
      <c r="C313" s="255" t="s">
        <v>205</v>
      </c>
      <c r="D313" s="6" t="s">
        <v>2055</v>
      </c>
      <c r="E313" s="240" t="s">
        <v>1391</v>
      </c>
      <c r="F313" s="240">
        <v>5</v>
      </c>
      <c r="G313" s="240" t="s">
        <v>1388</v>
      </c>
      <c r="H313" s="240" t="s">
        <v>2016</v>
      </c>
      <c r="I313" s="240" t="s">
        <v>1869</v>
      </c>
      <c r="J313" s="240">
        <v>9598198737</v>
      </c>
    </row>
    <row r="314" spans="1:10" x14ac:dyDescent="0.25">
      <c r="A314" s="240">
        <v>312</v>
      </c>
      <c r="B314" s="263">
        <v>45479</v>
      </c>
      <c r="C314" s="255" t="s">
        <v>2056</v>
      </c>
      <c r="D314" s="6" t="s">
        <v>1274</v>
      </c>
      <c r="E314" s="240" t="s">
        <v>1391</v>
      </c>
      <c r="F314" s="240">
        <v>5</v>
      </c>
      <c r="G314" s="240" t="s">
        <v>1388</v>
      </c>
      <c r="H314" s="240" t="s">
        <v>2017</v>
      </c>
      <c r="I314" s="240" t="s">
        <v>2018</v>
      </c>
      <c r="J314" s="259"/>
    </row>
    <row r="315" spans="1:10" x14ac:dyDescent="0.25">
      <c r="A315" s="240">
        <v>313</v>
      </c>
      <c r="B315" s="263">
        <v>45479</v>
      </c>
      <c r="C315" s="255" t="s">
        <v>2057</v>
      </c>
      <c r="D315" s="6" t="s">
        <v>2058</v>
      </c>
      <c r="E315" s="240" t="s">
        <v>1391</v>
      </c>
      <c r="F315" s="240">
        <v>5</v>
      </c>
      <c r="G315" s="240" t="s">
        <v>1388</v>
      </c>
      <c r="H315" s="240" t="s">
        <v>2019</v>
      </c>
      <c r="I315" s="240" t="s">
        <v>2020</v>
      </c>
      <c r="J315" s="259"/>
    </row>
    <row r="316" spans="1:10" x14ac:dyDescent="0.25">
      <c r="A316" s="240">
        <v>314</v>
      </c>
      <c r="B316" s="263">
        <v>45479</v>
      </c>
      <c r="C316" s="255" t="s">
        <v>196</v>
      </c>
      <c r="D316" s="6" t="s">
        <v>2059</v>
      </c>
      <c r="E316" s="240" t="s">
        <v>1391</v>
      </c>
      <c r="F316" s="240">
        <v>8</v>
      </c>
      <c r="G316" s="240" t="s">
        <v>1388</v>
      </c>
      <c r="H316" s="240" t="s">
        <v>2021</v>
      </c>
      <c r="I316" s="240" t="s">
        <v>2022</v>
      </c>
      <c r="J316" s="240">
        <v>9792483966</v>
      </c>
    </row>
    <row r="317" spans="1:10" x14ac:dyDescent="0.25">
      <c r="A317" s="240">
        <v>315</v>
      </c>
      <c r="B317" s="263">
        <v>45479</v>
      </c>
      <c r="C317" s="255" t="s">
        <v>128</v>
      </c>
      <c r="D317" s="6" t="s">
        <v>129</v>
      </c>
      <c r="E317" s="240" t="s">
        <v>1391</v>
      </c>
      <c r="F317" s="240">
        <v>8</v>
      </c>
      <c r="G317" s="240" t="s">
        <v>1388</v>
      </c>
      <c r="H317" s="240" t="s">
        <v>1722</v>
      </c>
      <c r="I317" s="240" t="s">
        <v>2023</v>
      </c>
      <c r="J317" s="240">
        <v>9696553039</v>
      </c>
    </row>
    <row r="318" spans="1:10" x14ac:dyDescent="0.25">
      <c r="A318" s="240">
        <v>316</v>
      </c>
      <c r="B318" s="263">
        <v>45479</v>
      </c>
      <c r="C318" s="255" t="s">
        <v>128</v>
      </c>
      <c r="D318" s="6" t="s">
        <v>129</v>
      </c>
      <c r="E318" s="240" t="s">
        <v>1391</v>
      </c>
      <c r="F318" s="240">
        <v>12</v>
      </c>
      <c r="G318" s="240" t="s">
        <v>1388</v>
      </c>
      <c r="H318" s="240" t="s">
        <v>1701</v>
      </c>
      <c r="I318" s="240" t="s">
        <v>2024</v>
      </c>
      <c r="J318" s="240">
        <v>9565349442</v>
      </c>
    </row>
    <row r="319" spans="1:10" x14ac:dyDescent="0.25">
      <c r="A319" s="240">
        <v>317</v>
      </c>
      <c r="B319" s="263">
        <v>45479</v>
      </c>
      <c r="C319" s="255" t="s">
        <v>128</v>
      </c>
      <c r="D319" s="6" t="s">
        <v>129</v>
      </c>
      <c r="E319" s="240" t="s">
        <v>1391</v>
      </c>
      <c r="F319" s="240">
        <v>5</v>
      </c>
      <c r="G319" s="240" t="s">
        <v>1388</v>
      </c>
      <c r="H319" s="240" t="s">
        <v>2025</v>
      </c>
      <c r="I319" s="240" t="s">
        <v>2026</v>
      </c>
      <c r="J319" s="240">
        <v>8960004688</v>
      </c>
    </row>
    <row r="320" spans="1:10" x14ac:dyDescent="0.25">
      <c r="A320" s="240">
        <v>318</v>
      </c>
      <c r="B320" s="263">
        <v>45479</v>
      </c>
      <c r="C320" s="255" t="s">
        <v>128</v>
      </c>
      <c r="D320" s="6" t="s">
        <v>129</v>
      </c>
      <c r="E320" s="240" t="s">
        <v>1391</v>
      </c>
      <c r="F320" s="240">
        <v>5</v>
      </c>
      <c r="G320" s="240" t="s">
        <v>1388</v>
      </c>
      <c r="H320" s="240" t="s">
        <v>2027</v>
      </c>
      <c r="I320" s="240" t="s">
        <v>2028</v>
      </c>
      <c r="J320" s="240">
        <v>7428740881</v>
      </c>
    </row>
    <row r="321" spans="1:14" x14ac:dyDescent="0.25">
      <c r="A321" s="240">
        <v>319</v>
      </c>
      <c r="B321" s="263">
        <v>45510</v>
      </c>
      <c r="C321" s="255" t="s">
        <v>128</v>
      </c>
      <c r="D321" s="6" t="s">
        <v>130</v>
      </c>
      <c r="E321" s="240" t="s">
        <v>1391</v>
      </c>
      <c r="F321" s="240">
        <v>8</v>
      </c>
      <c r="G321" s="240" t="s">
        <v>1388</v>
      </c>
      <c r="H321" s="240" t="s">
        <v>2029</v>
      </c>
      <c r="I321" s="240" t="s">
        <v>2030</v>
      </c>
      <c r="J321" s="240">
        <v>7800368756</v>
      </c>
    </row>
    <row r="322" spans="1:14" x14ac:dyDescent="0.25">
      <c r="A322" s="240">
        <v>320</v>
      </c>
      <c r="B322" s="263">
        <v>45510</v>
      </c>
      <c r="C322" s="255" t="s">
        <v>128</v>
      </c>
      <c r="D322" s="6" t="s">
        <v>130</v>
      </c>
      <c r="E322" s="240" t="s">
        <v>1391</v>
      </c>
      <c r="F322" s="240">
        <v>5</v>
      </c>
      <c r="G322" s="240" t="s">
        <v>1388</v>
      </c>
      <c r="H322" s="240" t="s">
        <v>2031</v>
      </c>
      <c r="I322" s="240" t="s">
        <v>2032</v>
      </c>
      <c r="J322" s="240">
        <v>7704977640</v>
      </c>
    </row>
    <row r="323" spans="1:14" x14ac:dyDescent="0.25">
      <c r="A323" s="240">
        <v>321</v>
      </c>
      <c r="B323" s="263">
        <v>45510</v>
      </c>
      <c r="C323" s="255" t="s">
        <v>132</v>
      </c>
      <c r="D323" s="6" t="s">
        <v>131</v>
      </c>
      <c r="E323" s="240" t="s">
        <v>1391</v>
      </c>
      <c r="F323" s="240">
        <v>6</v>
      </c>
      <c r="G323" s="240" t="s">
        <v>1388</v>
      </c>
      <c r="H323" s="240" t="s">
        <v>2033</v>
      </c>
      <c r="I323" s="240" t="s">
        <v>2034</v>
      </c>
      <c r="J323" s="240">
        <v>9918012210</v>
      </c>
    </row>
    <row r="324" spans="1:14" x14ac:dyDescent="0.25">
      <c r="A324" s="240">
        <v>322</v>
      </c>
      <c r="B324" s="263">
        <v>45510</v>
      </c>
      <c r="C324" s="255" t="s">
        <v>132</v>
      </c>
      <c r="D324" s="6" t="s">
        <v>131</v>
      </c>
      <c r="E324" s="240" t="s">
        <v>1391</v>
      </c>
      <c r="F324" s="240">
        <v>8</v>
      </c>
      <c r="G324" s="240" t="s">
        <v>1388</v>
      </c>
      <c r="H324" s="240" t="s">
        <v>2035</v>
      </c>
      <c r="I324" s="240" t="s">
        <v>2036</v>
      </c>
      <c r="J324" s="240">
        <v>9621141133</v>
      </c>
    </row>
    <row r="325" spans="1:14" x14ac:dyDescent="0.25">
      <c r="A325" s="240">
        <v>323</v>
      </c>
      <c r="B325" s="263">
        <v>45510</v>
      </c>
      <c r="C325" s="255" t="s">
        <v>134</v>
      </c>
      <c r="D325" s="6" t="s">
        <v>129</v>
      </c>
      <c r="E325" s="240" t="s">
        <v>1391</v>
      </c>
      <c r="F325" s="240">
        <v>8</v>
      </c>
      <c r="G325" s="240" t="s">
        <v>1388</v>
      </c>
      <c r="H325" s="240" t="s">
        <v>2037</v>
      </c>
      <c r="I325" s="240" t="s">
        <v>2038</v>
      </c>
      <c r="J325" s="240">
        <v>7267845373</v>
      </c>
    </row>
    <row r="326" spans="1:14" x14ac:dyDescent="0.25">
      <c r="A326" s="240">
        <v>324</v>
      </c>
      <c r="B326" s="263">
        <v>45510</v>
      </c>
      <c r="C326" s="255" t="s">
        <v>113</v>
      </c>
      <c r="D326" s="6" t="s">
        <v>130</v>
      </c>
      <c r="E326" s="240" t="s">
        <v>1391</v>
      </c>
      <c r="F326" s="240">
        <v>5</v>
      </c>
      <c r="G326" s="240" t="s">
        <v>1388</v>
      </c>
      <c r="H326" s="240" t="s">
        <v>2039</v>
      </c>
      <c r="I326" s="240" t="s">
        <v>2040</v>
      </c>
      <c r="J326" s="240">
        <v>8556895848</v>
      </c>
    </row>
    <row r="327" spans="1:14" x14ac:dyDescent="0.25">
      <c r="A327" s="240">
        <v>325</v>
      </c>
      <c r="B327" s="263">
        <v>45541</v>
      </c>
      <c r="C327" s="255" t="s">
        <v>104</v>
      </c>
      <c r="D327" s="6" t="s">
        <v>135</v>
      </c>
      <c r="E327" s="240" t="s">
        <v>1391</v>
      </c>
      <c r="F327" s="240">
        <v>5</v>
      </c>
      <c r="G327" s="240" t="s">
        <v>1388</v>
      </c>
      <c r="H327" s="240" t="s">
        <v>2041</v>
      </c>
      <c r="I327" s="240" t="s">
        <v>2042</v>
      </c>
      <c r="J327" s="240">
        <v>7084820810</v>
      </c>
    </row>
    <row r="328" spans="1:14" x14ac:dyDescent="0.25">
      <c r="A328" s="240">
        <v>326</v>
      </c>
      <c r="B328" s="263">
        <v>45541</v>
      </c>
      <c r="C328" s="255" t="s">
        <v>136</v>
      </c>
      <c r="D328" s="6" t="s">
        <v>137</v>
      </c>
      <c r="E328" s="240" t="s">
        <v>1391</v>
      </c>
      <c r="F328" s="240">
        <v>5</v>
      </c>
      <c r="G328" s="240" t="s">
        <v>1388</v>
      </c>
      <c r="H328" s="240" t="s">
        <v>2043</v>
      </c>
      <c r="I328" s="240" t="s">
        <v>2044</v>
      </c>
      <c r="J328" s="240">
        <v>9696231371</v>
      </c>
    </row>
    <row r="329" spans="1:14" x14ac:dyDescent="0.25">
      <c r="A329" s="240"/>
      <c r="B329" s="263"/>
      <c r="C329" s="259"/>
      <c r="D329" s="259"/>
      <c r="E329" s="240"/>
      <c r="F329" s="240">
        <v>2187</v>
      </c>
      <c r="G329" s="240"/>
      <c r="H329" s="259"/>
      <c r="I329" s="259"/>
      <c r="J329" s="259"/>
    </row>
    <row r="330" spans="1:14" x14ac:dyDescent="0.25">
      <c r="A330" s="260"/>
      <c r="B330" s="261"/>
      <c r="E330" s="260"/>
      <c r="F330" s="260"/>
      <c r="G330" s="260"/>
    </row>
    <row r="331" spans="1:14" x14ac:dyDescent="0.25">
      <c r="A331" s="260"/>
      <c r="B331" s="261"/>
      <c r="C331" s="261"/>
      <c r="D331" s="261"/>
      <c r="E331" s="260"/>
      <c r="F331" s="260"/>
      <c r="G331" s="260"/>
    </row>
    <row r="332" spans="1:14" x14ac:dyDescent="0.25">
      <c r="A332" s="260"/>
      <c r="B332" s="261"/>
      <c r="C332" s="261"/>
      <c r="D332" s="261"/>
      <c r="E332" s="260"/>
      <c r="F332" s="260"/>
      <c r="G332" s="260"/>
    </row>
    <row r="333" spans="1:14" x14ac:dyDescent="0.25">
      <c r="A333" s="260"/>
      <c r="B333" s="261"/>
      <c r="C333" s="261"/>
      <c r="D333" s="261"/>
      <c r="E333" s="260"/>
      <c r="F333" s="260"/>
      <c r="G333" s="260"/>
      <c r="M333" s="11" t="s">
        <v>2045</v>
      </c>
    </row>
    <row r="334" spans="1:14" x14ac:dyDescent="0.25">
      <c r="A334" s="260"/>
      <c r="B334" s="261"/>
      <c r="C334" s="261"/>
      <c r="D334" s="261"/>
      <c r="E334" s="260"/>
      <c r="F334" s="260"/>
      <c r="G334" s="260"/>
      <c r="N334" s="11" t="s">
        <v>2045</v>
      </c>
    </row>
  </sheetData>
  <mergeCells count="37">
    <mergeCell ref="L33:Q33"/>
    <mergeCell ref="S33:T33"/>
    <mergeCell ref="L34:Q34"/>
    <mergeCell ref="S34:T34"/>
    <mergeCell ref="L30:Q30"/>
    <mergeCell ref="S30:T30"/>
    <mergeCell ref="L31:Q31"/>
    <mergeCell ref="S31:T31"/>
    <mergeCell ref="L32:Q32"/>
    <mergeCell ref="S32:T32"/>
    <mergeCell ref="L27:Q27"/>
    <mergeCell ref="S27:T27"/>
    <mergeCell ref="L28:Q28"/>
    <mergeCell ref="S28:T28"/>
    <mergeCell ref="L29:Q29"/>
    <mergeCell ref="S29:T29"/>
    <mergeCell ref="L24:Q24"/>
    <mergeCell ref="S24:T24"/>
    <mergeCell ref="L25:Q25"/>
    <mergeCell ref="S25:T25"/>
    <mergeCell ref="L26:Q26"/>
    <mergeCell ref="S26:T26"/>
    <mergeCell ref="L16:Q16"/>
    <mergeCell ref="S16:T23"/>
    <mergeCell ref="L17:Q17"/>
    <mergeCell ref="L18:Q18"/>
    <mergeCell ref="L19:Q19"/>
    <mergeCell ref="L20:Q20"/>
    <mergeCell ref="L21:Q21"/>
    <mergeCell ref="L22:Q22"/>
    <mergeCell ref="L23:Q23"/>
    <mergeCell ref="L13:Q13"/>
    <mergeCell ref="S13:T13"/>
    <mergeCell ref="L14:Q14"/>
    <mergeCell ref="S14:T14"/>
    <mergeCell ref="L15:Q15"/>
    <mergeCell ref="S15:T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J7" sqref="J7"/>
    </sheetView>
  </sheetViews>
  <sheetFormatPr defaultRowHeight="15" x14ac:dyDescent="0.25"/>
  <cols>
    <col min="1" max="1" width="15" customWidth="1"/>
    <col min="2" max="2" width="16.42578125" customWidth="1"/>
    <col min="3" max="3" width="14.140625" customWidth="1"/>
    <col min="4" max="4" width="14.85546875" customWidth="1"/>
    <col min="5" max="5" width="15" customWidth="1"/>
    <col min="6" max="6" width="15.85546875" customWidth="1"/>
    <col min="7" max="8" width="19" customWidth="1"/>
  </cols>
  <sheetData>
    <row r="1" spans="1:8" ht="19.5" thickBot="1" x14ac:dyDescent="0.3">
      <c r="A1" s="331" t="s">
        <v>1007</v>
      </c>
      <c r="B1" s="332"/>
      <c r="C1" s="332"/>
      <c r="D1" s="332"/>
      <c r="E1" s="332"/>
      <c r="F1" s="332"/>
      <c r="G1" s="332"/>
      <c r="H1" s="333"/>
    </row>
    <row r="2" spans="1:8" ht="19.5" thickBot="1" x14ac:dyDescent="0.3">
      <c r="A2" s="334" t="s">
        <v>1027</v>
      </c>
      <c r="B2" s="335"/>
      <c r="C2" s="335"/>
      <c r="D2" s="335"/>
      <c r="E2" s="335"/>
      <c r="F2" s="335"/>
      <c r="G2" s="335"/>
      <c r="H2" s="336"/>
    </row>
    <row r="3" spans="1:8" ht="18.75" x14ac:dyDescent="0.25">
      <c r="A3" s="337" t="s">
        <v>1008</v>
      </c>
      <c r="B3" s="338"/>
      <c r="C3" s="338"/>
      <c r="D3" s="339"/>
      <c r="E3" s="340" t="s">
        <v>1026</v>
      </c>
      <c r="F3" s="340"/>
      <c r="G3" s="340"/>
      <c r="H3" s="341"/>
    </row>
    <row r="4" spans="1:8" ht="18.75" x14ac:dyDescent="0.25">
      <c r="A4" s="342" t="s">
        <v>1009</v>
      </c>
      <c r="B4" s="343"/>
      <c r="C4" s="343"/>
      <c r="D4" s="344"/>
      <c r="E4" s="345" t="s">
        <v>1010</v>
      </c>
      <c r="F4" s="345"/>
      <c r="G4" s="345"/>
      <c r="H4" s="346"/>
    </row>
    <row r="5" spans="1:8" ht="19.5" thickBot="1" x14ac:dyDescent="0.3">
      <c r="A5" s="347" t="s">
        <v>1011</v>
      </c>
      <c r="B5" s="348"/>
      <c r="C5" s="348"/>
      <c r="D5" s="348"/>
      <c r="E5" s="348"/>
      <c r="F5" s="348"/>
      <c r="G5" s="348"/>
      <c r="H5" s="349"/>
    </row>
    <row r="6" spans="1:8" ht="21" x14ac:dyDescent="0.25">
      <c r="A6" s="350"/>
      <c r="B6" s="353" t="s">
        <v>1012</v>
      </c>
      <c r="C6" s="353"/>
      <c r="D6" s="353"/>
      <c r="E6" s="353"/>
      <c r="F6" s="353"/>
      <c r="G6" s="199" t="s">
        <v>1013</v>
      </c>
      <c r="H6" s="354"/>
    </row>
    <row r="7" spans="1:8" ht="21" x14ac:dyDescent="0.25">
      <c r="A7" s="351"/>
      <c r="B7" s="357" t="s">
        <v>1014</v>
      </c>
      <c r="C7" s="357"/>
      <c r="D7" s="357"/>
      <c r="E7" s="357"/>
      <c r="F7" s="357"/>
      <c r="G7" s="199" t="s">
        <v>1013</v>
      </c>
      <c r="H7" s="355"/>
    </row>
    <row r="8" spans="1:8" ht="21" x14ac:dyDescent="0.25">
      <c r="A8" s="351"/>
      <c r="B8" s="357" t="s">
        <v>1015</v>
      </c>
      <c r="C8" s="357"/>
      <c r="D8" s="357"/>
      <c r="E8" s="357"/>
      <c r="F8" s="357"/>
      <c r="G8" s="200"/>
      <c r="H8" s="355"/>
    </row>
    <row r="9" spans="1:8" ht="21" x14ac:dyDescent="0.25">
      <c r="A9" s="351"/>
      <c r="B9" s="358" t="s">
        <v>1016</v>
      </c>
      <c r="C9" s="358"/>
      <c r="D9" s="358"/>
      <c r="E9" s="358"/>
      <c r="F9" s="358"/>
      <c r="G9" s="199" t="s">
        <v>1013</v>
      </c>
      <c r="H9" s="355"/>
    </row>
    <row r="10" spans="1:8" ht="21" x14ac:dyDescent="0.25">
      <c r="A10" s="352"/>
      <c r="B10" s="358" t="s">
        <v>1017</v>
      </c>
      <c r="C10" s="358"/>
      <c r="D10" s="358"/>
      <c r="E10" s="358"/>
      <c r="F10" s="358"/>
      <c r="G10" s="201"/>
      <c r="H10" s="356"/>
    </row>
    <row r="11" spans="1:8" ht="21.75" thickBot="1" x14ac:dyDescent="0.3">
      <c r="A11" s="352"/>
      <c r="B11" s="359"/>
      <c r="C11" s="359"/>
      <c r="D11" s="359"/>
      <c r="E11" s="359"/>
      <c r="F11" s="359"/>
      <c r="G11" s="359"/>
      <c r="H11" s="356"/>
    </row>
    <row r="12" spans="1:8" ht="94.5" thickBot="1" x14ac:dyDescent="0.3">
      <c r="A12" s="202" t="s">
        <v>1018</v>
      </c>
      <c r="B12" s="363" t="s">
        <v>1019</v>
      </c>
      <c r="C12" s="363"/>
      <c r="D12" s="203" t="s">
        <v>1020</v>
      </c>
      <c r="E12" s="204" t="s">
        <v>1021</v>
      </c>
      <c r="F12" s="204" t="s">
        <v>1022</v>
      </c>
      <c r="G12" s="204" t="s">
        <v>1023</v>
      </c>
      <c r="H12" s="205" t="s">
        <v>274</v>
      </c>
    </row>
    <row r="13" spans="1:8" ht="21" x14ac:dyDescent="0.25">
      <c r="A13" s="206">
        <v>1</v>
      </c>
      <c r="B13" s="364">
        <v>63</v>
      </c>
      <c r="C13" s="364"/>
      <c r="D13" s="32"/>
      <c r="E13" s="216">
        <v>16781.499999999996</v>
      </c>
      <c r="F13" s="44">
        <f>+E13</f>
        <v>16781.499999999996</v>
      </c>
      <c r="G13" s="44"/>
      <c r="H13" s="207"/>
    </row>
    <row r="14" spans="1:8" ht="21" x14ac:dyDescent="0.25">
      <c r="A14" s="208">
        <v>2</v>
      </c>
      <c r="B14" s="358">
        <v>75</v>
      </c>
      <c r="C14" s="358"/>
      <c r="D14" s="32"/>
      <c r="E14" s="217">
        <v>150</v>
      </c>
      <c r="F14" s="44">
        <f t="shared" ref="F14:F21" si="0">+E14</f>
        <v>150</v>
      </c>
      <c r="G14" s="27"/>
      <c r="H14" s="207"/>
    </row>
    <row r="15" spans="1:8" ht="21" x14ac:dyDescent="0.25">
      <c r="A15" s="208">
        <v>3</v>
      </c>
      <c r="B15" s="358">
        <v>90</v>
      </c>
      <c r="C15" s="358"/>
      <c r="D15" s="32"/>
      <c r="E15" s="217">
        <v>60.3</v>
      </c>
      <c r="F15" s="44">
        <f t="shared" si="0"/>
        <v>60.3</v>
      </c>
      <c r="G15" s="27"/>
      <c r="H15" s="207"/>
    </row>
    <row r="16" spans="1:8" ht="21" x14ac:dyDescent="0.25">
      <c r="A16" s="208">
        <v>4</v>
      </c>
      <c r="B16" s="358">
        <v>110</v>
      </c>
      <c r="C16" s="358"/>
      <c r="D16" s="32"/>
      <c r="E16" s="217">
        <v>311.10000000000002</v>
      </c>
      <c r="F16" s="44">
        <f t="shared" si="0"/>
        <v>311.10000000000002</v>
      </c>
      <c r="G16" s="27"/>
      <c r="H16" s="207"/>
    </row>
    <row r="17" spans="1:8" ht="21" x14ac:dyDescent="0.25">
      <c r="A17" s="208">
        <v>5</v>
      </c>
      <c r="B17" s="358">
        <v>125</v>
      </c>
      <c r="C17" s="358"/>
      <c r="D17" s="32"/>
      <c r="E17" s="217">
        <v>388.7</v>
      </c>
      <c r="F17" s="44">
        <f t="shared" si="0"/>
        <v>388.7</v>
      </c>
      <c r="G17" s="27"/>
      <c r="H17" s="207"/>
    </row>
    <row r="18" spans="1:8" ht="21" x14ac:dyDescent="0.25">
      <c r="A18" s="208">
        <v>6</v>
      </c>
      <c r="B18" s="358">
        <v>140</v>
      </c>
      <c r="C18" s="358"/>
      <c r="D18" s="32"/>
      <c r="E18" s="217">
        <v>579.29999999999995</v>
      </c>
      <c r="F18" s="44">
        <f t="shared" si="0"/>
        <v>579.29999999999995</v>
      </c>
      <c r="G18" s="27"/>
      <c r="H18" s="207"/>
    </row>
    <row r="19" spans="1:8" ht="21" x14ac:dyDescent="0.25">
      <c r="A19" s="208">
        <v>7</v>
      </c>
      <c r="B19" s="358">
        <v>160</v>
      </c>
      <c r="C19" s="358"/>
      <c r="D19" s="32"/>
      <c r="E19" s="217">
        <v>565</v>
      </c>
      <c r="F19" s="44">
        <f t="shared" si="0"/>
        <v>565</v>
      </c>
      <c r="G19" s="27"/>
      <c r="H19" s="207"/>
    </row>
    <row r="20" spans="1:8" ht="21" x14ac:dyDescent="0.25">
      <c r="A20" s="208">
        <v>8</v>
      </c>
      <c r="B20" s="358">
        <v>180</v>
      </c>
      <c r="C20" s="358"/>
      <c r="D20" s="209"/>
      <c r="E20" s="218"/>
      <c r="F20" s="44">
        <f t="shared" si="0"/>
        <v>0</v>
      </c>
      <c r="G20" s="210"/>
      <c r="H20" s="211"/>
    </row>
    <row r="21" spans="1:8" ht="21.75" thickBot="1" x14ac:dyDescent="0.3">
      <c r="A21" s="212">
        <v>9</v>
      </c>
      <c r="B21" s="365">
        <v>200</v>
      </c>
      <c r="C21" s="365"/>
      <c r="D21" s="213"/>
      <c r="E21" s="219">
        <v>1510</v>
      </c>
      <c r="F21" s="44">
        <f t="shared" si="0"/>
        <v>1510</v>
      </c>
      <c r="G21" s="214"/>
      <c r="H21" s="215"/>
    </row>
    <row r="22" spans="1:8" ht="21.75" thickBot="1" x14ac:dyDescent="0.3">
      <c r="A22" s="366" t="s">
        <v>1024</v>
      </c>
      <c r="B22" s="367"/>
      <c r="C22" s="367"/>
      <c r="D22" s="367"/>
      <c r="E22" s="367"/>
      <c r="F22" s="367"/>
      <c r="G22" s="367"/>
      <c r="H22" s="368"/>
    </row>
    <row r="23" spans="1:8" ht="21.75" thickBot="1" x14ac:dyDescent="0.4">
      <c r="A23" s="360" t="s">
        <v>1025</v>
      </c>
      <c r="B23" s="361"/>
      <c r="C23" s="361"/>
      <c r="D23" s="361"/>
      <c r="E23" s="361"/>
      <c r="F23" s="361"/>
      <c r="G23" s="361"/>
      <c r="H23" s="362"/>
    </row>
  </sheetData>
  <mergeCells count="27">
    <mergeCell ref="A23:H23"/>
    <mergeCell ref="B12:C12"/>
    <mergeCell ref="B13:C13"/>
    <mergeCell ref="B14:C14"/>
    <mergeCell ref="B15:C15"/>
    <mergeCell ref="B16:C16"/>
    <mergeCell ref="B17:C17"/>
    <mergeCell ref="B18:C18"/>
    <mergeCell ref="B19:C19"/>
    <mergeCell ref="B20:C20"/>
    <mergeCell ref="B21:C21"/>
    <mergeCell ref="A22:H22"/>
    <mergeCell ref="A5:H5"/>
    <mergeCell ref="A6:A11"/>
    <mergeCell ref="B6:F6"/>
    <mergeCell ref="H6:H11"/>
    <mergeCell ref="B7:F7"/>
    <mergeCell ref="B8:F8"/>
    <mergeCell ref="B9:F9"/>
    <mergeCell ref="B10:F10"/>
    <mergeCell ref="B11:G11"/>
    <mergeCell ref="A1:H1"/>
    <mergeCell ref="A2:H2"/>
    <mergeCell ref="A3:D3"/>
    <mergeCell ref="E3:H3"/>
    <mergeCell ref="A4:D4"/>
    <mergeCell ref="E4:H4"/>
  </mergeCells>
  <conditionalFormatting sqref="D13:G13 D14:E19 G14:G19 F14:F21">
    <cfRule type="cellIs" dxfId="45" priority="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workbookViewId="0">
      <selection activeCell="L25" sqref="L25"/>
    </sheetView>
  </sheetViews>
  <sheetFormatPr defaultRowHeight="15" x14ac:dyDescent="0.25"/>
  <cols>
    <col min="5" max="5" width="14" customWidth="1"/>
    <col min="6" max="6" width="17" customWidth="1"/>
    <col min="11" max="11" width="13.42578125" customWidth="1"/>
    <col min="12" max="12" width="14.7109375" customWidth="1"/>
  </cols>
  <sheetData>
    <row r="2" spans="2:12" ht="15.75" thickBot="1" x14ac:dyDescent="0.3"/>
    <row r="3" spans="2:12" ht="17.25" x14ac:dyDescent="0.3">
      <c r="B3" s="235">
        <v>1</v>
      </c>
      <c r="C3" s="369" t="s">
        <v>1360</v>
      </c>
      <c r="D3" s="369"/>
      <c r="E3" s="236"/>
      <c r="F3" s="236"/>
      <c r="G3" s="237"/>
      <c r="H3" s="237"/>
      <c r="I3" s="237"/>
      <c r="J3" s="237"/>
      <c r="K3" s="237"/>
      <c r="L3" s="238"/>
    </row>
    <row r="4" spans="2:12" ht="17.25" x14ac:dyDescent="0.3">
      <c r="B4" s="239"/>
      <c r="C4" s="370" t="s">
        <v>1347</v>
      </c>
      <c r="D4" s="370"/>
      <c r="E4" s="240" t="s">
        <v>1348</v>
      </c>
      <c r="F4" s="240" t="s">
        <v>1349</v>
      </c>
      <c r="G4" s="232"/>
      <c r="H4" s="232"/>
      <c r="I4" s="371" t="s">
        <v>1350</v>
      </c>
      <c r="J4" s="371"/>
      <c r="K4" s="232"/>
      <c r="L4" s="241"/>
    </row>
    <row r="5" spans="2:12" ht="17.25" x14ac:dyDescent="0.3">
      <c r="B5" s="239"/>
      <c r="C5" s="370"/>
      <c r="D5" s="370"/>
      <c r="E5" s="225">
        <f>1+2</f>
        <v>3</v>
      </c>
      <c r="F5" s="225">
        <v>90</v>
      </c>
      <c r="G5" s="232"/>
      <c r="H5" s="232"/>
      <c r="I5" s="232"/>
      <c r="J5" s="225"/>
      <c r="K5" s="240" t="s">
        <v>1347</v>
      </c>
      <c r="L5" s="242" t="s">
        <v>1348</v>
      </c>
    </row>
    <row r="6" spans="2:12" ht="17.25" x14ac:dyDescent="0.3">
      <c r="B6" s="239"/>
      <c r="C6" s="370"/>
      <c r="D6" s="370"/>
      <c r="E6" s="225">
        <v>1</v>
      </c>
      <c r="F6" s="225">
        <v>160</v>
      </c>
      <c r="G6" s="232"/>
      <c r="H6" s="232"/>
      <c r="I6" s="232"/>
      <c r="J6" s="225"/>
      <c r="K6" s="225">
        <v>150</v>
      </c>
      <c r="L6" s="243">
        <f>2</f>
        <v>2</v>
      </c>
    </row>
    <row r="7" spans="2:12" ht="17.25" x14ac:dyDescent="0.3">
      <c r="B7" s="239"/>
      <c r="C7" s="370"/>
      <c r="D7" s="370"/>
      <c r="E7" s="225">
        <v>1</v>
      </c>
      <c r="F7" s="225">
        <v>200</v>
      </c>
      <c r="G7" s="232"/>
      <c r="H7" s="232"/>
      <c r="I7" s="232"/>
      <c r="J7" s="225"/>
      <c r="K7" s="225">
        <v>100</v>
      </c>
      <c r="L7" s="243"/>
    </row>
    <row r="8" spans="2:12" ht="17.25" x14ac:dyDescent="0.3">
      <c r="B8" s="239"/>
      <c r="C8" s="370"/>
      <c r="D8" s="370"/>
      <c r="E8" s="225"/>
      <c r="F8" s="225"/>
      <c r="G8" s="232"/>
      <c r="H8" s="232"/>
      <c r="I8" s="232"/>
      <c r="J8" s="225"/>
      <c r="K8" s="225">
        <v>80</v>
      </c>
      <c r="L8" s="243">
        <f>1+2</f>
        <v>3</v>
      </c>
    </row>
    <row r="9" spans="2:12" ht="17.25" x14ac:dyDescent="0.3">
      <c r="B9" s="239"/>
      <c r="C9" s="370"/>
      <c r="D9" s="370"/>
      <c r="E9" s="225"/>
      <c r="F9" s="225"/>
      <c r="G9" s="232"/>
      <c r="H9" s="232"/>
      <c r="I9" s="232"/>
      <c r="J9" s="225"/>
      <c r="K9" s="240" t="s">
        <v>1351</v>
      </c>
      <c r="L9" s="243"/>
    </row>
    <row r="10" spans="2:12" ht="17.25" x14ac:dyDescent="0.3">
      <c r="B10" s="239"/>
      <c r="C10" s="370" t="s">
        <v>1352</v>
      </c>
      <c r="D10" s="370"/>
      <c r="E10" s="225">
        <v>1</v>
      </c>
      <c r="F10" s="225">
        <v>75</v>
      </c>
      <c r="G10" s="232"/>
      <c r="H10" s="232"/>
      <c r="I10" s="232"/>
      <c r="J10" s="225"/>
      <c r="K10" s="225">
        <v>150</v>
      </c>
      <c r="L10" s="243">
        <v>1</v>
      </c>
    </row>
    <row r="11" spans="2:12" s="11" customFormat="1" ht="17.25" x14ac:dyDescent="0.3">
      <c r="B11" s="239"/>
      <c r="C11" s="370"/>
      <c r="D11" s="370"/>
      <c r="E11" s="259">
        <v>1</v>
      </c>
      <c r="F11" s="259">
        <v>200</v>
      </c>
      <c r="G11" s="232"/>
      <c r="H11" s="232"/>
      <c r="I11" s="232"/>
      <c r="J11" s="259"/>
      <c r="K11" s="259">
        <v>80</v>
      </c>
      <c r="L11" s="243">
        <v>1</v>
      </c>
    </row>
    <row r="12" spans="2:12" ht="17.25" x14ac:dyDescent="0.3">
      <c r="B12" s="239"/>
      <c r="C12" s="370"/>
      <c r="D12" s="370"/>
      <c r="E12" s="225">
        <v>1</v>
      </c>
      <c r="F12" s="225">
        <v>160</v>
      </c>
      <c r="G12" s="232"/>
      <c r="H12" s="232"/>
      <c r="I12" s="232"/>
      <c r="J12" s="225"/>
      <c r="K12" s="240" t="s">
        <v>1353</v>
      </c>
      <c r="L12" s="243"/>
    </row>
    <row r="13" spans="2:12" ht="17.25" x14ac:dyDescent="0.3">
      <c r="B13" s="239"/>
      <c r="C13" s="370" t="s">
        <v>1354</v>
      </c>
      <c r="D13" s="370"/>
      <c r="E13" s="225">
        <v>1</v>
      </c>
      <c r="F13" s="225">
        <v>63</v>
      </c>
      <c r="G13" s="232"/>
      <c r="H13" s="232"/>
      <c r="I13" s="232"/>
      <c r="J13" s="225"/>
      <c r="K13" s="225">
        <v>50</v>
      </c>
      <c r="L13" s="243">
        <v>2</v>
      </c>
    </row>
    <row r="14" spans="2:12" ht="17.25" x14ac:dyDescent="0.3">
      <c r="B14" s="239"/>
      <c r="C14" s="370"/>
      <c r="D14" s="370"/>
      <c r="E14" s="225">
        <v>1</v>
      </c>
      <c r="F14" s="225">
        <v>160</v>
      </c>
      <c r="G14" s="232"/>
      <c r="H14" s="232"/>
      <c r="I14" s="232"/>
      <c r="J14" s="225"/>
      <c r="K14" s="240" t="s">
        <v>1355</v>
      </c>
      <c r="L14" s="242" t="s">
        <v>1356</v>
      </c>
    </row>
    <row r="15" spans="2:12" ht="17.25" x14ac:dyDescent="0.3">
      <c r="B15" s="239"/>
      <c r="C15" s="232"/>
      <c r="D15" s="232"/>
      <c r="E15" s="232"/>
      <c r="F15" s="232"/>
      <c r="G15" s="232"/>
      <c r="H15" s="232"/>
      <c r="I15" s="232"/>
      <c r="J15" s="225"/>
      <c r="K15" s="244">
        <v>150</v>
      </c>
      <c r="L15" s="243">
        <f>1+1+4</f>
        <v>6</v>
      </c>
    </row>
    <row r="16" spans="2:12" ht="17.25" x14ac:dyDescent="0.3">
      <c r="B16" s="239"/>
      <c r="C16" s="176"/>
      <c r="D16" s="176"/>
      <c r="E16" s="176"/>
      <c r="F16" s="176"/>
      <c r="G16" s="232"/>
      <c r="H16" s="232"/>
      <c r="I16" s="232"/>
      <c r="J16" s="225"/>
      <c r="K16" s="244">
        <v>100</v>
      </c>
      <c r="L16" s="243"/>
    </row>
    <row r="17" spans="2:12" ht="17.25" x14ac:dyDescent="0.3">
      <c r="B17" s="239"/>
      <c r="C17" s="176"/>
      <c r="D17" s="176"/>
      <c r="E17" s="176"/>
      <c r="F17" s="176"/>
      <c r="G17" s="232"/>
      <c r="H17" s="232"/>
      <c r="I17" s="232"/>
      <c r="J17" s="225"/>
      <c r="K17" s="225">
        <v>80</v>
      </c>
      <c r="L17" s="243">
        <f>2+1+2+4</f>
        <v>9</v>
      </c>
    </row>
    <row r="18" spans="2:12" ht="17.25" x14ac:dyDescent="0.3">
      <c r="B18" s="239"/>
      <c r="C18" s="176"/>
      <c r="D18" s="176"/>
      <c r="E18" s="176"/>
      <c r="F18" s="176"/>
      <c r="G18" s="232"/>
      <c r="H18" s="232"/>
      <c r="I18" s="232"/>
      <c r="J18" s="225"/>
      <c r="K18" s="225">
        <v>65</v>
      </c>
      <c r="L18" s="243"/>
    </row>
    <row r="19" spans="2:12" ht="17.25" x14ac:dyDescent="0.3">
      <c r="B19" s="239"/>
      <c r="C19" s="176"/>
      <c r="D19" s="176"/>
      <c r="E19" s="176"/>
      <c r="F19" s="176"/>
      <c r="G19" s="232"/>
      <c r="H19" s="232"/>
      <c r="I19" s="232"/>
      <c r="J19" s="225"/>
      <c r="K19" s="225">
        <v>50</v>
      </c>
      <c r="L19" s="243">
        <v>1</v>
      </c>
    </row>
    <row r="20" spans="2:12" ht="17.25" x14ac:dyDescent="0.3">
      <c r="B20" s="239"/>
      <c r="C20" s="176"/>
      <c r="D20" s="176"/>
      <c r="E20" s="176"/>
      <c r="F20" s="176"/>
      <c r="G20" s="232"/>
      <c r="H20" s="232"/>
      <c r="I20" s="232"/>
      <c r="J20" s="225"/>
      <c r="K20" s="240" t="s">
        <v>1357</v>
      </c>
      <c r="L20" s="242" t="s">
        <v>1356</v>
      </c>
    </row>
    <row r="21" spans="2:12" ht="17.25" x14ac:dyDescent="0.3">
      <c r="B21" s="239"/>
      <c r="C21" s="176"/>
      <c r="D21" s="176"/>
      <c r="E21" s="176"/>
      <c r="F21" s="176"/>
      <c r="G21" s="232"/>
      <c r="H21" s="232"/>
      <c r="I21" s="232"/>
      <c r="J21" s="225"/>
      <c r="K21" s="244">
        <v>160</v>
      </c>
      <c r="L21" s="243">
        <f>1+4</f>
        <v>5</v>
      </c>
    </row>
    <row r="22" spans="2:12" ht="17.25" x14ac:dyDescent="0.3">
      <c r="B22" s="239"/>
      <c r="C22" s="176"/>
      <c r="D22" s="176"/>
      <c r="E22" s="176"/>
      <c r="F22" s="176"/>
      <c r="G22" s="232"/>
      <c r="H22" s="232"/>
      <c r="I22" s="232"/>
      <c r="J22" s="225"/>
      <c r="K22" s="244">
        <v>140</v>
      </c>
      <c r="L22" s="243"/>
    </row>
    <row r="23" spans="2:12" ht="17.25" x14ac:dyDescent="0.3">
      <c r="B23" s="239"/>
      <c r="C23" s="176"/>
      <c r="D23" s="176"/>
      <c r="E23" s="176"/>
      <c r="F23" s="176"/>
      <c r="G23" s="232"/>
      <c r="H23" s="232"/>
      <c r="I23" s="232"/>
      <c r="J23" s="225"/>
      <c r="K23" s="244">
        <v>110</v>
      </c>
      <c r="L23" s="243"/>
    </row>
    <row r="24" spans="2:12" ht="17.25" x14ac:dyDescent="0.3">
      <c r="B24" s="239"/>
      <c r="C24" s="176"/>
      <c r="D24" s="176"/>
      <c r="E24" s="176"/>
      <c r="F24" s="176"/>
      <c r="G24" s="232"/>
      <c r="H24" s="232"/>
      <c r="I24" s="232"/>
      <c r="J24" s="225"/>
      <c r="K24" s="225">
        <v>80</v>
      </c>
      <c r="L24" s="243">
        <f>2+1+2+4</f>
        <v>9</v>
      </c>
    </row>
    <row r="25" spans="2:12" ht="17.25" x14ac:dyDescent="0.3">
      <c r="B25" s="239"/>
      <c r="C25" s="176"/>
      <c r="D25" s="176"/>
      <c r="E25" s="176"/>
      <c r="F25" s="176"/>
      <c r="G25" s="232"/>
      <c r="H25" s="232"/>
      <c r="I25" s="232"/>
      <c r="J25" s="225"/>
      <c r="K25" s="225">
        <v>50</v>
      </c>
      <c r="L25" s="243"/>
    </row>
    <row r="26" spans="2:12" ht="45.75" x14ac:dyDescent="0.3">
      <c r="B26" s="239"/>
      <c r="C26" s="176"/>
      <c r="D26" s="176"/>
      <c r="E26" s="176"/>
      <c r="F26" s="176"/>
      <c r="G26" s="232"/>
      <c r="H26" s="232"/>
      <c r="I26" s="176"/>
      <c r="J26" s="245" t="s">
        <v>1358</v>
      </c>
      <c r="K26" s="225">
        <v>32</v>
      </c>
      <c r="L26" s="246">
        <f>8+8+8+8+8+32+8+8</f>
        <v>88</v>
      </c>
    </row>
    <row r="27" spans="2:12" ht="46.5" thickBot="1" x14ac:dyDescent="0.35">
      <c r="B27" s="247"/>
      <c r="C27" s="248"/>
      <c r="D27" s="248"/>
      <c r="E27" s="248"/>
      <c r="F27" s="248"/>
      <c r="G27" s="249"/>
      <c r="H27" s="249"/>
      <c r="I27" s="248"/>
      <c r="J27" s="250" t="s">
        <v>1359</v>
      </c>
      <c r="K27" s="251">
        <f>32+16</f>
        <v>48</v>
      </c>
      <c r="L27" s="252"/>
    </row>
  </sheetData>
  <mergeCells count="5">
    <mergeCell ref="C3:D3"/>
    <mergeCell ref="C4:D9"/>
    <mergeCell ref="I4:J4"/>
    <mergeCell ref="C10:D12"/>
    <mergeCell ref="C13:D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opLeftCell="A58" workbookViewId="0">
      <selection activeCell="G70" sqref="G70"/>
    </sheetView>
  </sheetViews>
  <sheetFormatPr defaultRowHeight="15" x14ac:dyDescent="0.25"/>
  <cols>
    <col min="2" max="2" width="16.28515625" customWidth="1"/>
  </cols>
  <sheetData>
    <row r="1" spans="1:17" ht="18.75" x14ac:dyDescent="0.25">
      <c r="A1" s="372" t="s">
        <v>7</v>
      </c>
      <c r="B1" s="372"/>
      <c r="C1" s="373" t="s">
        <v>446</v>
      </c>
      <c r="D1" s="373"/>
      <c r="E1" s="374"/>
      <c r="F1" s="374"/>
      <c r="G1" s="374"/>
      <c r="H1" s="374"/>
      <c r="I1" s="374"/>
      <c r="J1" s="374"/>
      <c r="K1" s="374"/>
      <c r="L1" s="374"/>
      <c r="M1" s="374"/>
      <c r="N1" s="374"/>
      <c r="O1" s="374"/>
      <c r="P1" s="374"/>
      <c r="Q1" s="374"/>
    </row>
    <row r="2" spans="1:17" ht="18.75" x14ac:dyDescent="0.25">
      <c r="A2" s="372" t="s">
        <v>280</v>
      </c>
      <c r="B2" s="372"/>
      <c r="C2" s="373" t="s">
        <v>1361</v>
      </c>
      <c r="D2" s="373"/>
      <c r="E2" s="374"/>
      <c r="F2" s="374"/>
      <c r="G2" s="374"/>
      <c r="H2" s="374"/>
      <c r="I2" s="374"/>
      <c r="J2" s="374"/>
      <c r="K2" s="374"/>
      <c r="L2" s="374"/>
      <c r="M2" s="374"/>
      <c r="N2" s="374"/>
      <c r="O2" s="374"/>
      <c r="P2" s="374"/>
      <c r="Q2" s="374"/>
    </row>
    <row r="3" spans="1:17" ht="18.75" x14ac:dyDescent="0.25">
      <c r="A3" s="372" t="s">
        <v>1362</v>
      </c>
      <c r="B3" s="372"/>
      <c r="C3" s="373">
        <v>18915</v>
      </c>
      <c r="D3" s="373"/>
      <c r="E3" s="374"/>
      <c r="F3" s="374"/>
      <c r="G3" s="374"/>
      <c r="H3" s="374"/>
      <c r="I3" s="374"/>
      <c r="J3" s="374"/>
      <c r="K3" s="374"/>
      <c r="L3" s="374"/>
      <c r="M3" s="374"/>
      <c r="N3" s="374"/>
      <c r="O3" s="374"/>
      <c r="P3" s="374"/>
      <c r="Q3" s="374"/>
    </row>
    <row r="4" spans="1:17" ht="18.75" x14ac:dyDescent="0.25">
      <c r="A4" s="253" t="s">
        <v>471</v>
      </c>
      <c r="B4" s="253"/>
      <c r="C4" s="373"/>
      <c r="D4" s="373"/>
      <c r="E4" s="374"/>
      <c r="F4" s="374"/>
      <c r="G4" s="374"/>
      <c r="H4" s="374"/>
      <c r="I4" s="374"/>
      <c r="J4" s="374"/>
      <c r="K4" s="374"/>
      <c r="L4" s="374"/>
      <c r="M4" s="374"/>
      <c r="N4" s="374"/>
      <c r="O4" s="374"/>
      <c r="P4" s="374"/>
      <c r="Q4" s="374"/>
    </row>
    <row r="5" spans="1:17" ht="18.75" x14ac:dyDescent="0.25">
      <c r="A5" s="376" t="s">
        <v>1363</v>
      </c>
      <c r="B5" s="376"/>
      <c r="C5" s="377" t="s">
        <v>1376</v>
      </c>
      <c r="D5" s="377"/>
      <c r="E5" s="377"/>
      <c r="F5" s="377"/>
      <c r="G5" s="378"/>
      <c r="H5" s="378"/>
      <c r="I5" s="378"/>
      <c r="J5" s="378"/>
      <c r="K5" s="378"/>
      <c r="L5" s="378"/>
      <c r="M5" s="377"/>
      <c r="N5" s="377"/>
      <c r="O5" s="377"/>
      <c r="P5" s="377"/>
      <c r="Q5" s="377"/>
    </row>
    <row r="6" spans="1:17" ht="18" x14ac:dyDescent="0.25">
      <c r="A6" s="379" t="s">
        <v>450</v>
      </c>
      <c r="B6" s="379" t="s">
        <v>449</v>
      </c>
      <c r="C6" s="375" t="s">
        <v>451</v>
      </c>
      <c r="D6" s="375" t="s">
        <v>16</v>
      </c>
      <c r="E6" s="375" t="s">
        <v>1364</v>
      </c>
      <c r="F6" s="375" t="s">
        <v>1365</v>
      </c>
      <c r="G6" s="380" t="s">
        <v>453</v>
      </c>
      <c r="H6" s="380"/>
      <c r="I6" s="380"/>
      <c r="J6" s="380"/>
      <c r="K6" s="380"/>
      <c r="L6" s="380"/>
      <c r="M6" s="375" t="s">
        <v>1366</v>
      </c>
      <c r="N6" s="375" t="s">
        <v>1367</v>
      </c>
      <c r="O6" s="375" t="s">
        <v>1368</v>
      </c>
      <c r="P6" s="375" t="s">
        <v>1369</v>
      </c>
      <c r="Q6" s="375" t="s">
        <v>274</v>
      </c>
    </row>
    <row r="7" spans="1:17" ht="18" x14ac:dyDescent="0.25">
      <c r="A7" s="379"/>
      <c r="B7" s="379"/>
      <c r="C7" s="375"/>
      <c r="D7" s="375"/>
      <c r="E7" s="375"/>
      <c r="F7" s="375"/>
      <c r="G7" s="254" t="s">
        <v>1370</v>
      </c>
      <c r="H7" s="254" t="s">
        <v>1371</v>
      </c>
      <c r="I7" s="254" t="s">
        <v>1372</v>
      </c>
      <c r="J7" s="254" t="s">
        <v>1373</v>
      </c>
      <c r="K7" s="254" t="s">
        <v>1374</v>
      </c>
      <c r="L7" s="254" t="s">
        <v>1375</v>
      </c>
      <c r="M7" s="375"/>
      <c r="N7" s="375"/>
      <c r="O7" s="375"/>
      <c r="P7" s="375"/>
      <c r="Q7" s="375"/>
    </row>
    <row r="8" spans="1:17" x14ac:dyDescent="0.25">
      <c r="A8">
        <v>1</v>
      </c>
      <c r="B8" s="262">
        <v>45451</v>
      </c>
      <c r="C8">
        <v>158</v>
      </c>
      <c r="D8">
        <v>171</v>
      </c>
      <c r="G8">
        <v>20</v>
      </c>
      <c r="M8">
        <f>+G8</f>
        <v>20</v>
      </c>
    </row>
    <row r="9" spans="1:17" x14ac:dyDescent="0.25">
      <c r="A9">
        <f>1+A8</f>
        <v>2</v>
      </c>
      <c r="C9">
        <v>171</v>
      </c>
      <c r="D9">
        <v>177</v>
      </c>
      <c r="G9">
        <v>37</v>
      </c>
      <c r="M9">
        <f>+M8+G9</f>
        <v>57</v>
      </c>
    </row>
    <row r="10" spans="1:17" x14ac:dyDescent="0.25">
      <c r="A10" s="11">
        <f t="shared" ref="A10:A55" si="0">1+A9</f>
        <v>3</v>
      </c>
      <c r="C10">
        <v>177</v>
      </c>
      <c r="D10">
        <v>207</v>
      </c>
      <c r="G10">
        <v>53</v>
      </c>
      <c r="M10" s="11">
        <f t="shared" ref="M10:M55" si="1">+M9+G10</f>
        <v>110</v>
      </c>
    </row>
    <row r="11" spans="1:17" x14ac:dyDescent="0.25">
      <c r="A11" s="11">
        <f t="shared" si="0"/>
        <v>4</v>
      </c>
      <c r="B11" s="262">
        <v>45452</v>
      </c>
      <c r="C11">
        <v>178</v>
      </c>
      <c r="D11">
        <v>180</v>
      </c>
      <c r="G11">
        <v>46</v>
      </c>
      <c r="M11" s="11">
        <f t="shared" si="1"/>
        <v>156</v>
      </c>
    </row>
    <row r="12" spans="1:17" x14ac:dyDescent="0.25">
      <c r="A12" s="11">
        <f t="shared" si="0"/>
        <v>5</v>
      </c>
      <c r="B12" s="262">
        <v>45453</v>
      </c>
      <c r="C12">
        <v>200</v>
      </c>
      <c r="D12">
        <v>201</v>
      </c>
      <c r="G12">
        <v>29</v>
      </c>
      <c r="M12" s="11">
        <f t="shared" si="1"/>
        <v>185</v>
      </c>
    </row>
    <row r="13" spans="1:17" x14ac:dyDescent="0.25">
      <c r="A13" s="11">
        <f t="shared" si="0"/>
        <v>6</v>
      </c>
      <c r="B13" s="262">
        <v>45453</v>
      </c>
      <c r="C13">
        <v>200</v>
      </c>
      <c r="D13">
        <v>203</v>
      </c>
      <c r="G13">
        <v>11</v>
      </c>
      <c r="M13" s="11">
        <f t="shared" si="1"/>
        <v>196</v>
      </c>
    </row>
    <row r="14" spans="1:17" x14ac:dyDescent="0.25">
      <c r="A14" s="11">
        <f t="shared" si="0"/>
        <v>7</v>
      </c>
      <c r="B14" s="262">
        <v>45453</v>
      </c>
      <c r="C14">
        <v>200</v>
      </c>
      <c r="D14" t="s">
        <v>2046</v>
      </c>
      <c r="G14">
        <v>20</v>
      </c>
      <c r="M14" s="11">
        <f t="shared" si="1"/>
        <v>216</v>
      </c>
    </row>
    <row r="15" spans="1:17" x14ac:dyDescent="0.25">
      <c r="A15" s="11">
        <f t="shared" si="0"/>
        <v>8</v>
      </c>
      <c r="B15" s="262">
        <v>45453</v>
      </c>
      <c r="C15">
        <v>204</v>
      </c>
      <c r="D15">
        <v>206</v>
      </c>
      <c r="G15">
        <v>37</v>
      </c>
      <c r="M15" s="11">
        <f t="shared" si="1"/>
        <v>253</v>
      </c>
    </row>
    <row r="16" spans="1:17" x14ac:dyDescent="0.25">
      <c r="A16" s="11">
        <f t="shared" si="0"/>
        <v>9</v>
      </c>
      <c r="B16" s="262">
        <v>45453</v>
      </c>
      <c r="C16">
        <v>206</v>
      </c>
      <c r="D16">
        <v>207</v>
      </c>
      <c r="G16">
        <v>17</v>
      </c>
      <c r="M16" s="11">
        <f t="shared" si="1"/>
        <v>270</v>
      </c>
    </row>
    <row r="17" spans="1:13" x14ac:dyDescent="0.25">
      <c r="A17" s="11">
        <f t="shared" si="0"/>
        <v>10</v>
      </c>
      <c r="B17" s="262">
        <v>45454</v>
      </c>
      <c r="C17">
        <v>178</v>
      </c>
      <c r="D17">
        <v>182</v>
      </c>
      <c r="G17">
        <v>18</v>
      </c>
      <c r="M17" s="11">
        <f t="shared" si="1"/>
        <v>288</v>
      </c>
    </row>
    <row r="18" spans="1:13" x14ac:dyDescent="0.25">
      <c r="A18" s="11">
        <f t="shared" si="0"/>
        <v>11</v>
      </c>
      <c r="C18">
        <v>182</v>
      </c>
      <c r="D18">
        <v>183</v>
      </c>
      <c r="G18">
        <v>13</v>
      </c>
      <c r="M18" s="11">
        <f t="shared" si="1"/>
        <v>301</v>
      </c>
    </row>
    <row r="19" spans="1:13" x14ac:dyDescent="0.25">
      <c r="A19" s="11">
        <f t="shared" si="0"/>
        <v>12</v>
      </c>
      <c r="C19">
        <v>191</v>
      </c>
      <c r="D19">
        <v>192</v>
      </c>
      <c r="G19">
        <v>50</v>
      </c>
      <c r="M19" s="11">
        <f t="shared" si="1"/>
        <v>351</v>
      </c>
    </row>
    <row r="20" spans="1:13" x14ac:dyDescent="0.25">
      <c r="A20" s="11">
        <f t="shared" si="0"/>
        <v>13</v>
      </c>
      <c r="B20" s="262">
        <v>45455</v>
      </c>
      <c r="C20">
        <v>187</v>
      </c>
      <c r="D20">
        <v>191</v>
      </c>
      <c r="G20">
        <v>37</v>
      </c>
      <c r="M20" s="11">
        <f t="shared" si="1"/>
        <v>388</v>
      </c>
    </row>
    <row r="21" spans="1:13" x14ac:dyDescent="0.25">
      <c r="A21" s="11">
        <f t="shared" si="0"/>
        <v>14</v>
      </c>
      <c r="C21">
        <v>191</v>
      </c>
      <c r="D21">
        <v>197</v>
      </c>
      <c r="G21">
        <v>46</v>
      </c>
      <c r="M21" s="11">
        <f t="shared" si="1"/>
        <v>434</v>
      </c>
    </row>
    <row r="22" spans="1:13" x14ac:dyDescent="0.25">
      <c r="A22" s="11">
        <f t="shared" si="0"/>
        <v>15</v>
      </c>
      <c r="C22">
        <v>197</v>
      </c>
      <c r="D22">
        <v>201</v>
      </c>
      <c r="G22">
        <v>19</v>
      </c>
      <c r="M22" s="11">
        <f t="shared" si="1"/>
        <v>453</v>
      </c>
    </row>
    <row r="23" spans="1:13" x14ac:dyDescent="0.25">
      <c r="A23" s="11">
        <f t="shared" si="0"/>
        <v>16</v>
      </c>
      <c r="C23">
        <v>201</v>
      </c>
      <c r="D23">
        <v>203</v>
      </c>
      <c r="G23">
        <v>11</v>
      </c>
      <c r="M23" s="11">
        <f t="shared" si="1"/>
        <v>464</v>
      </c>
    </row>
    <row r="24" spans="1:13" x14ac:dyDescent="0.25">
      <c r="A24" s="11">
        <f t="shared" si="0"/>
        <v>17</v>
      </c>
      <c r="B24" s="262">
        <v>45456</v>
      </c>
      <c r="C24">
        <v>187</v>
      </c>
      <c r="D24">
        <v>188</v>
      </c>
      <c r="G24">
        <v>63</v>
      </c>
      <c r="M24" s="11">
        <f t="shared" si="1"/>
        <v>527</v>
      </c>
    </row>
    <row r="25" spans="1:13" x14ac:dyDescent="0.25">
      <c r="A25" s="11">
        <f t="shared" si="0"/>
        <v>18</v>
      </c>
      <c r="C25">
        <v>191</v>
      </c>
      <c r="D25">
        <v>192</v>
      </c>
      <c r="G25">
        <v>17</v>
      </c>
      <c r="M25" s="11">
        <f t="shared" si="1"/>
        <v>544</v>
      </c>
    </row>
    <row r="26" spans="1:13" x14ac:dyDescent="0.25">
      <c r="A26" s="11">
        <f t="shared" si="0"/>
        <v>19</v>
      </c>
      <c r="B26" s="262">
        <v>45457</v>
      </c>
      <c r="C26">
        <v>204</v>
      </c>
      <c r="D26">
        <v>205</v>
      </c>
      <c r="G26">
        <v>24</v>
      </c>
      <c r="M26" s="11">
        <f t="shared" si="1"/>
        <v>568</v>
      </c>
    </row>
    <row r="27" spans="1:13" x14ac:dyDescent="0.25">
      <c r="A27" s="11">
        <f t="shared" si="0"/>
        <v>20</v>
      </c>
      <c r="C27" t="s">
        <v>2046</v>
      </c>
      <c r="D27" t="s">
        <v>2047</v>
      </c>
      <c r="G27">
        <v>51</v>
      </c>
      <c r="M27" s="11">
        <f t="shared" si="1"/>
        <v>619</v>
      </c>
    </row>
    <row r="28" spans="1:13" x14ac:dyDescent="0.25">
      <c r="A28" s="11">
        <f t="shared" si="0"/>
        <v>21</v>
      </c>
      <c r="C28">
        <v>179</v>
      </c>
      <c r="D28" t="s">
        <v>2048</v>
      </c>
      <c r="G28">
        <v>15</v>
      </c>
      <c r="M28" s="11">
        <f t="shared" si="1"/>
        <v>634</v>
      </c>
    </row>
    <row r="29" spans="1:13" x14ac:dyDescent="0.25">
      <c r="A29" s="11">
        <f t="shared" si="0"/>
        <v>22</v>
      </c>
      <c r="B29" s="262">
        <v>45459</v>
      </c>
      <c r="C29">
        <v>102</v>
      </c>
      <c r="D29">
        <v>103</v>
      </c>
      <c r="G29">
        <v>98</v>
      </c>
      <c r="M29" s="11">
        <f t="shared" si="1"/>
        <v>732</v>
      </c>
    </row>
    <row r="30" spans="1:13" x14ac:dyDescent="0.25">
      <c r="A30" s="11">
        <f t="shared" si="0"/>
        <v>23</v>
      </c>
      <c r="B30" s="262">
        <v>45461</v>
      </c>
      <c r="C30">
        <v>222</v>
      </c>
      <c r="D30">
        <v>224</v>
      </c>
      <c r="G30">
        <v>239</v>
      </c>
      <c r="M30" s="11">
        <f t="shared" si="1"/>
        <v>971</v>
      </c>
    </row>
    <row r="31" spans="1:13" x14ac:dyDescent="0.25">
      <c r="A31" s="11">
        <f t="shared" si="0"/>
        <v>24</v>
      </c>
      <c r="C31">
        <v>224</v>
      </c>
      <c r="D31">
        <v>225</v>
      </c>
      <c r="G31">
        <v>50</v>
      </c>
      <c r="M31" s="11">
        <f t="shared" si="1"/>
        <v>1021</v>
      </c>
    </row>
    <row r="32" spans="1:13" x14ac:dyDescent="0.25">
      <c r="A32" s="11">
        <f t="shared" si="0"/>
        <v>25</v>
      </c>
      <c r="C32" t="s">
        <v>2049</v>
      </c>
      <c r="D32" t="s">
        <v>2050</v>
      </c>
      <c r="G32">
        <v>200</v>
      </c>
      <c r="M32" s="11">
        <f t="shared" si="1"/>
        <v>1221</v>
      </c>
    </row>
    <row r="33" spans="1:13" x14ac:dyDescent="0.25">
      <c r="A33" s="11">
        <f t="shared" si="0"/>
        <v>26</v>
      </c>
      <c r="B33" s="262">
        <v>45462</v>
      </c>
      <c r="C33">
        <v>108</v>
      </c>
      <c r="D33">
        <v>158</v>
      </c>
      <c r="G33">
        <v>198</v>
      </c>
      <c r="M33" s="11">
        <f t="shared" si="1"/>
        <v>1419</v>
      </c>
    </row>
    <row r="34" spans="1:13" x14ac:dyDescent="0.25">
      <c r="A34" s="11">
        <f t="shared" si="0"/>
        <v>27</v>
      </c>
      <c r="B34" s="262">
        <v>45463</v>
      </c>
      <c r="C34">
        <v>142</v>
      </c>
      <c r="D34">
        <v>140</v>
      </c>
      <c r="G34">
        <v>50</v>
      </c>
      <c r="M34" s="11">
        <f t="shared" si="1"/>
        <v>1469</v>
      </c>
    </row>
    <row r="35" spans="1:13" x14ac:dyDescent="0.25">
      <c r="A35" s="11">
        <f t="shared" si="0"/>
        <v>28</v>
      </c>
      <c r="C35">
        <v>140</v>
      </c>
      <c r="D35">
        <v>137</v>
      </c>
      <c r="G35">
        <v>85</v>
      </c>
      <c r="M35" s="11">
        <f t="shared" si="1"/>
        <v>1554</v>
      </c>
    </row>
    <row r="36" spans="1:13" x14ac:dyDescent="0.25">
      <c r="A36" s="11">
        <f t="shared" si="0"/>
        <v>29</v>
      </c>
      <c r="B36" s="262">
        <v>45465</v>
      </c>
      <c r="C36">
        <v>142</v>
      </c>
      <c r="D36">
        <v>143</v>
      </c>
      <c r="G36">
        <v>74</v>
      </c>
      <c r="M36" s="11">
        <f t="shared" si="1"/>
        <v>1628</v>
      </c>
    </row>
    <row r="37" spans="1:13" x14ac:dyDescent="0.25">
      <c r="A37" s="11">
        <f t="shared" si="0"/>
        <v>30</v>
      </c>
      <c r="C37">
        <v>142</v>
      </c>
      <c r="D37">
        <v>144</v>
      </c>
      <c r="G37">
        <v>81</v>
      </c>
      <c r="M37" s="11">
        <f t="shared" si="1"/>
        <v>1709</v>
      </c>
    </row>
    <row r="38" spans="1:13" x14ac:dyDescent="0.25">
      <c r="A38" s="11">
        <f t="shared" si="0"/>
        <v>31</v>
      </c>
      <c r="C38">
        <v>212</v>
      </c>
      <c r="D38">
        <v>213</v>
      </c>
      <c r="G38">
        <v>83</v>
      </c>
      <c r="M38" s="11">
        <f t="shared" si="1"/>
        <v>1792</v>
      </c>
    </row>
    <row r="39" spans="1:13" x14ac:dyDescent="0.25">
      <c r="A39" s="11">
        <f t="shared" si="0"/>
        <v>32</v>
      </c>
      <c r="C39">
        <v>213</v>
      </c>
      <c r="D39">
        <v>216</v>
      </c>
      <c r="G39">
        <v>78</v>
      </c>
      <c r="M39" s="11">
        <f t="shared" si="1"/>
        <v>1870</v>
      </c>
    </row>
    <row r="40" spans="1:13" x14ac:dyDescent="0.25">
      <c r="A40" s="11">
        <f t="shared" si="0"/>
        <v>33</v>
      </c>
      <c r="B40" s="262">
        <v>45466</v>
      </c>
      <c r="C40">
        <v>134</v>
      </c>
      <c r="D40">
        <v>99</v>
      </c>
      <c r="G40">
        <v>192</v>
      </c>
      <c r="M40" s="11">
        <f t="shared" si="1"/>
        <v>2062</v>
      </c>
    </row>
    <row r="41" spans="1:13" x14ac:dyDescent="0.25">
      <c r="A41" s="11">
        <f t="shared" si="0"/>
        <v>34</v>
      </c>
      <c r="C41">
        <v>99</v>
      </c>
      <c r="D41">
        <v>132</v>
      </c>
      <c r="G41">
        <v>94</v>
      </c>
      <c r="M41" s="11">
        <f t="shared" si="1"/>
        <v>2156</v>
      </c>
    </row>
    <row r="42" spans="1:13" x14ac:dyDescent="0.25">
      <c r="A42" s="11">
        <f t="shared" si="0"/>
        <v>35</v>
      </c>
      <c r="B42" s="262">
        <v>45467</v>
      </c>
      <c r="C42">
        <v>109</v>
      </c>
      <c r="D42">
        <v>117</v>
      </c>
      <c r="G42">
        <v>118</v>
      </c>
      <c r="M42" s="11">
        <f t="shared" si="1"/>
        <v>2274</v>
      </c>
    </row>
    <row r="43" spans="1:13" x14ac:dyDescent="0.25">
      <c r="A43" s="11">
        <f t="shared" si="0"/>
        <v>36</v>
      </c>
      <c r="C43">
        <v>117</v>
      </c>
      <c r="D43">
        <v>121</v>
      </c>
      <c r="G43">
        <v>20</v>
      </c>
      <c r="M43" s="11">
        <f t="shared" si="1"/>
        <v>2294</v>
      </c>
    </row>
    <row r="44" spans="1:13" x14ac:dyDescent="0.25">
      <c r="A44" s="11">
        <f t="shared" si="0"/>
        <v>37</v>
      </c>
      <c r="C44">
        <v>121</v>
      </c>
      <c r="D44">
        <v>127</v>
      </c>
      <c r="G44">
        <v>28</v>
      </c>
      <c r="M44" s="11">
        <f t="shared" si="1"/>
        <v>2322</v>
      </c>
    </row>
    <row r="45" spans="1:13" x14ac:dyDescent="0.25">
      <c r="A45" s="11">
        <f t="shared" si="0"/>
        <v>38</v>
      </c>
      <c r="C45">
        <v>109</v>
      </c>
      <c r="D45">
        <v>116</v>
      </c>
      <c r="G45">
        <v>88</v>
      </c>
      <c r="M45" s="11">
        <f t="shared" si="1"/>
        <v>2410</v>
      </c>
    </row>
    <row r="46" spans="1:13" x14ac:dyDescent="0.25">
      <c r="A46" s="11">
        <f t="shared" si="0"/>
        <v>39</v>
      </c>
      <c r="C46">
        <v>116</v>
      </c>
      <c r="D46">
        <v>123</v>
      </c>
      <c r="G46">
        <v>118</v>
      </c>
      <c r="M46" s="11">
        <f t="shared" si="1"/>
        <v>2528</v>
      </c>
    </row>
    <row r="47" spans="1:13" x14ac:dyDescent="0.25">
      <c r="A47" s="11">
        <f t="shared" si="0"/>
        <v>40</v>
      </c>
      <c r="C47">
        <v>123</v>
      </c>
      <c r="D47">
        <v>124</v>
      </c>
      <c r="G47">
        <v>36</v>
      </c>
      <c r="M47" s="11">
        <f t="shared" si="1"/>
        <v>2564</v>
      </c>
    </row>
    <row r="48" spans="1:13" x14ac:dyDescent="0.25">
      <c r="A48" s="11">
        <f t="shared" si="0"/>
        <v>41</v>
      </c>
      <c r="C48">
        <v>117</v>
      </c>
      <c r="D48">
        <v>118</v>
      </c>
      <c r="G48">
        <v>37</v>
      </c>
      <c r="M48" s="11">
        <f t="shared" si="1"/>
        <v>2601</v>
      </c>
    </row>
    <row r="49" spans="1:18" x14ac:dyDescent="0.25">
      <c r="A49" s="11">
        <f t="shared" si="0"/>
        <v>42</v>
      </c>
      <c r="C49">
        <v>117</v>
      </c>
      <c r="D49">
        <v>121</v>
      </c>
      <c r="G49">
        <v>20</v>
      </c>
      <c r="M49" s="11">
        <f t="shared" si="1"/>
        <v>2621</v>
      </c>
    </row>
    <row r="50" spans="1:18" x14ac:dyDescent="0.25">
      <c r="A50" s="11">
        <f t="shared" si="0"/>
        <v>43</v>
      </c>
      <c r="C50">
        <v>121</v>
      </c>
      <c r="D50">
        <v>127</v>
      </c>
      <c r="G50">
        <v>28</v>
      </c>
      <c r="M50" s="11">
        <f t="shared" si="1"/>
        <v>2649</v>
      </c>
    </row>
    <row r="51" spans="1:18" x14ac:dyDescent="0.25">
      <c r="A51" s="11">
        <f t="shared" si="0"/>
        <v>44</v>
      </c>
      <c r="C51">
        <v>128</v>
      </c>
      <c r="D51">
        <v>130</v>
      </c>
      <c r="G51">
        <v>30</v>
      </c>
      <c r="M51" s="11">
        <f t="shared" si="1"/>
        <v>2679</v>
      </c>
    </row>
    <row r="52" spans="1:18" x14ac:dyDescent="0.25">
      <c r="A52" s="11">
        <f t="shared" si="0"/>
        <v>45</v>
      </c>
      <c r="B52" s="262">
        <v>45468</v>
      </c>
      <c r="C52">
        <v>123</v>
      </c>
      <c r="D52">
        <v>125</v>
      </c>
      <c r="G52">
        <v>46</v>
      </c>
      <c r="M52" s="11">
        <f t="shared" si="1"/>
        <v>2725</v>
      </c>
    </row>
    <row r="53" spans="1:18" x14ac:dyDescent="0.25">
      <c r="A53" s="11">
        <f t="shared" si="0"/>
        <v>46</v>
      </c>
      <c r="C53">
        <v>130</v>
      </c>
      <c r="D53">
        <v>131</v>
      </c>
      <c r="G53">
        <v>20</v>
      </c>
      <c r="M53" s="11">
        <f t="shared" si="1"/>
        <v>2745</v>
      </c>
    </row>
    <row r="54" spans="1:18" x14ac:dyDescent="0.25">
      <c r="A54" s="11">
        <f t="shared" si="0"/>
        <v>47</v>
      </c>
      <c r="C54">
        <v>127</v>
      </c>
      <c r="D54">
        <v>129</v>
      </c>
      <c r="G54">
        <v>220</v>
      </c>
      <c r="M54" s="11">
        <f t="shared" si="1"/>
        <v>2965</v>
      </c>
    </row>
    <row r="55" spans="1:18" x14ac:dyDescent="0.25">
      <c r="A55" s="11">
        <f t="shared" si="0"/>
        <v>48</v>
      </c>
      <c r="C55">
        <v>113</v>
      </c>
      <c r="D55">
        <v>124</v>
      </c>
      <c r="G55">
        <v>258</v>
      </c>
      <c r="M55" s="11">
        <f t="shared" si="1"/>
        <v>3223</v>
      </c>
    </row>
    <row r="57" spans="1:18" ht="23.25" thickBot="1" x14ac:dyDescent="0.3">
      <c r="A57" s="277" t="s">
        <v>224</v>
      </c>
      <c r="B57" s="278"/>
      <c r="C57" s="278"/>
      <c r="D57" s="279"/>
      <c r="E57" s="279"/>
      <c r="F57" s="279"/>
      <c r="G57" s="279"/>
      <c r="H57" s="279"/>
      <c r="I57" s="279"/>
      <c r="J57" s="279"/>
      <c r="K57" s="279"/>
      <c r="L57" s="279"/>
      <c r="M57" s="279"/>
      <c r="N57" s="279"/>
      <c r="O57" s="279"/>
      <c r="P57" s="279"/>
      <c r="Q57" s="280"/>
      <c r="R57" s="11"/>
    </row>
    <row r="58" spans="1:18" ht="16.5" thickBot="1" x14ac:dyDescent="0.3">
      <c r="A58" s="281">
        <v>1</v>
      </c>
      <c r="B58" s="283" t="s">
        <v>225</v>
      </c>
      <c r="C58" s="285" t="s">
        <v>226</v>
      </c>
      <c r="D58" s="287" t="s">
        <v>227</v>
      </c>
      <c r="E58" s="288"/>
      <c r="F58" s="288"/>
      <c r="G58" s="289"/>
      <c r="H58" s="290" t="s">
        <v>228</v>
      </c>
      <c r="I58" s="291"/>
      <c r="J58" s="291"/>
      <c r="K58" s="292"/>
      <c r="L58" s="290" t="s">
        <v>229</v>
      </c>
      <c r="M58" s="291"/>
      <c r="N58" s="291"/>
      <c r="O58" s="292"/>
      <c r="P58" s="287" t="s">
        <v>230</v>
      </c>
      <c r="Q58" s="288"/>
      <c r="R58" s="289"/>
    </row>
    <row r="59" spans="1:18" ht="90.75" thickBot="1" x14ac:dyDescent="0.3">
      <c r="A59" s="282"/>
      <c r="B59" s="284"/>
      <c r="C59" s="286"/>
      <c r="D59" s="12" t="s">
        <v>231</v>
      </c>
      <c r="E59" s="13" t="s">
        <v>232</v>
      </c>
      <c r="F59" s="13" t="s">
        <v>233</v>
      </c>
      <c r="G59" s="14" t="s">
        <v>234</v>
      </c>
      <c r="H59" s="15" t="s">
        <v>226</v>
      </c>
      <c r="I59" s="12" t="s">
        <v>235</v>
      </c>
      <c r="J59" s="13" t="s">
        <v>236</v>
      </c>
      <c r="K59" s="16" t="s">
        <v>237</v>
      </c>
      <c r="L59" s="15" t="s">
        <v>226</v>
      </c>
      <c r="M59" s="12" t="s">
        <v>238</v>
      </c>
      <c r="N59" s="13" t="s">
        <v>239</v>
      </c>
      <c r="O59" s="16" t="s">
        <v>240</v>
      </c>
      <c r="P59" s="12" t="s">
        <v>241</v>
      </c>
      <c r="Q59" s="13" t="s">
        <v>242</v>
      </c>
      <c r="R59" s="16" t="s">
        <v>243</v>
      </c>
    </row>
    <row r="60" spans="1:18" ht="15.75" x14ac:dyDescent="0.25">
      <c r="A60" s="17">
        <v>1.1000000000000001</v>
      </c>
      <c r="B60" s="18" t="s">
        <v>244</v>
      </c>
      <c r="C60" s="43"/>
      <c r="D60" s="43"/>
      <c r="E60" s="43">
        <v>3223</v>
      </c>
      <c r="F60" s="43" t="s">
        <v>245</v>
      </c>
      <c r="G60" s="20">
        <v>3223</v>
      </c>
      <c r="H60" s="21"/>
      <c r="I60" s="44"/>
      <c r="J60" s="23"/>
      <c r="K60" s="24"/>
      <c r="L60" s="43"/>
      <c r="M60" s="25"/>
      <c r="N60" s="44"/>
      <c r="O60" s="24"/>
      <c r="P60" s="44"/>
      <c r="Q60" s="26"/>
      <c r="R60" s="24"/>
    </row>
    <row r="61" spans="1:18" ht="15.75" x14ac:dyDescent="0.25">
      <c r="A61" s="17">
        <v>1.2</v>
      </c>
      <c r="B61" s="18" t="s">
        <v>246</v>
      </c>
      <c r="C61" s="43"/>
      <c r="D61" s="43"/>
      <c r="E61" s="43"/>
      <c r="F61" s="43"/>
      <c r="G61" s="20"/>
      <c r="H61" s="21"/>
      <c r="I61" s="44"/>
      <c r="J61" s="28"/>
      <c r="K61" s="24"/>
      <c r="L61" s="43"/>
      <c r="M61" s="25"/>
      <c r="N61" s="27"/>
      <c r="O61" s="24"/>
      <c r="P61" s="27"/>
      <c r="Q61" s="29"/>
      <c r="R61" s="30"/>
    </row>
    <row r="62" spans="1:18" ht="15.75" x14ac:dyDescent="0.25">
      <c r="A62" s="17">
        <v>1.3</v>
      </c>
      <c r="B62" s="18" t="s">
        <v>247</v>
      </c>
      <c r="C62" s="43"/>
      <c r="D62" s="43"/>
      <c r="E62" s="43"/>
      <c r="F62" s="43"/>
      <c r="G62" s="20"/>
      <c r="H62" s="21"/>
      <c r="I62" s="44"/>
      <c r="J62" s="28"/>
      <c r="K62" s="24"/>
      <c r="L62" s="43"/>
      <c r="M62" s="25"/>
      <c r="N62" s="27"/>
      <c r="O62" s="24"/>
      <c r="P62" s="27"/>
      <c r="Q62" s="29"/>
      <c r="R62" s="30"/>
    </row>
    <row r="63" spans="1:18" ht="15.75" x14ac:dyDescent="0.25">
      <c r="A63" s="17">
        <v>1.4</v>
      </c>
      <c r="B63" s="18" t="s">
        <v>248</v>
      </c>
      <c r="C63" s="43"/>
      <c r="D63" s="43"/>
      <c r="E63" s="43"/>
      <c r="F63" s="43"/>
      <c r="G63" s="20"/>
      <c r="H63" s="21"/>
      <c r="I63" s="44"/>
      <c r="J63" s="28"/>
      <c r="K63" s="24"/>
      <c r="L63" s="43"/>
      <c r="M63" s="25"/>
      <c r="N63" s="27"/>
      <c r="O63" s="24"/>
      <c r="P63" s="27"/>
      <c r="Q63" s="29"/>
      <c r="R63" s="30"/>
    </row>
    <row r="64" spans="1:18" ht="15.75" x14ac:dyDescent="0.25">
      <c r="A64" s="17">
        <v>1.5</v>
      </c>
      <c r="B64" s="18" t="s">
        <v>249</v>
      </c>
      <c r="C64" s="43"/>
      <c r="D64" s="43"/>
      <c r="E64" s="43"/>
      <c r="F64" s="43"/>
      <c r="G64" s="20"/>
      <c r="H64" s="21"/>
      <c r="I64" s="44"/>
      <c r="J64" s="28"/>
      <c r="K64" s="24"/>
      <c r="L64" s="43"/>
      <c r="M64" s="25"/>
      <c r="N64" s="27"/>
      <c r="O64" s="24"/>
      <c r="P64" s="27"/>
      <c r="Q64" s="29"/>
      <c r="R64" s="30"/>
    </row>
    <row r="65" spans="1:18" ht="15.75" x14ac:dyDescent="0.25">
      <c r="A65" s="17">
        <v>1.6</v>
      </c>
      <c r="B65" s="18" t="s">
        <v>250</v>
      </c>
      <c r="C65" s="43"/>
      <c r="D65" s="43"/>
      <c r="E65" s="43"/>
      <c r="F65" s="43"/>
      <c r="G65" s="20"/>
      <c r="H65" s="21"/>
      <c r="I65" s="44"/>
      <c r="J65" s="28"/>
      <c r="K65" s="24"/>
      <c r="L65" s="43"/>
      <c r="M65" s="25"/>
      <c r="N65" s="27"/>
      <c r="O65" s="24"/>
      <c r="P65" s="27"/>
      <c r="Q65" s="29"/>
      <c r="R65" s="30"/>
    </row>
    <row r="66" spans="1:18" ht="15.75" x14ac:dyDescent="0.25">
      <c r="A66" s="17">
        <v>1.7</v>
      </c>
      <c r="B66" s="18" t="s">
        <v>251</v>
      </c>
      <c r="C66" s="43"/>
      <c r="D66" s="43"/>
      <c r="E66" s="43"/>
      <c r="F66" s="43"/>
      <c r="G66" s="20"/>
      <c r="H66" s="21"/>
      <c r="I66" s="44"/>
      <c r="J66" s="28"/>
      <c r="K66" s="24"/>
      <c r="L66" s="43"/>
      <c r="M66" s="25"/>
      <c r="N66" s="27"/>
      <c r="O66" s="24"/>
      <c r="P66" s="27"/>
      <c r="Q66" s="29"/>
      <c r="R66" s="30"/>
    </row>
    <row r="67" spans="1:18" ht="15.75" x14ac:dyDescent="0.25">
      <c r="A67" s="17">
        <v>1.8</v>
      </c>
      <c r="B67" s="18" t="s">
        <v>252</v>
      </c>
      <c r="C67" s="43"/>
      <c r="D67" s="43"/>
      <c r="E67" s="43"/>
      <c r="F67" s="43"/>
      <c r="G67" s="20"/>
      <c r="H67" s="31"/>
      <c r="I67" s="44"/>
      <c r="J67" s="29"/>
      <c r="K67" s="24"/>
      <c r="L67" s="31"/>
      <c r="M67" s="25"/>
      <c r="N67" s="29"/>
      <c r="O67" s="24"/>
      <c r="P67" s="27"/>
      <c r="Q67" s="29"/>
      <c r="R67" s="30"/>
    </row>
    <row r="68" spans="1:18" ht="15.75" x14ac:dyDescent="0.25">
      <c r="A68" s="17">
        <v>1.9</v>
      </c>
      <c r="B68" s="18" t="s">
        <v>253</v>
      </c>
      <c r="C68" s="32"/>
      <c r="D68" s="45"/>
      <c r="E68" s="43"/>
      <c r="F68" s="45"/>
      <c r="G68" s="20"/>
      <c r="H68" s="31"/>
      <c r="I68" s="44"/>
      <c r="J68" s="29"/>
      <c r="K68" s="24"/>
      <c r="L68" s="31"/>
      <c r="M68" s="25"/>
      <c r="N68" s="29"/>
      <c r="O68" s="24"/>
      <c r="P68" s="27"/>
      <c r="Q68" s="29"/>
      <c r="R68" s="30"/>
    </row>
    <row r="69" spans="1:18" ht="19.5" thickBot="1" x14ac:dyDescent="0.3">
      <c r="A69" s="269" t="s">
        <v>254</v>
      </c>
      <c r="B69" s="270"/>
      <c r="C69" s="34"/>
      <c r="D69" s="35"/>
      <c r="E69" s="35">
        <f>SUM(E60:E68)</f>
        <v>3223</v>
      </c>
      <c r="F69" s="35"/>
      <c r="G69" s="35">
        <f>SUM(G60:G68)</f>
        <v>3223</v>
      </c>
      <c r="H69" s="36"/>
      <c r="I69" s="42"/>
      <c r="J69" s="38"/>
      <c r="K69" s="39"/>
      <c r="L69" s="36"/>
      <c r="M69" s="36"/>
      <c r="N69" s="38"/>
      <c r="O69" s="39"/>
      <c r="P69" s="37"/>
      <c r="Q69" s="38"/>
      <c r="R69" s="39"/>
    </row>
    <row r="70" spans="1:18" x14ac:dyDescent="0.25">
      <c r="A70" s="40"/>
      <c r="B70" s="40"/>
      <c r="C70" s="41"/>
      <c r="D70" s="41"/>
      <c r="E70" s="41"/>
      <c r="F70" s="41"/>
      <c r="G70" s="41"/>
      <c r="H70" s="41"/>
      <c r="I70" s="41"/>
      <c r="J70" s="41"/>
      <c r="K70" s="41"/>
      <c r="L70" s="41"/>
      <c r="M70" s="41"/>
      <c r="N70" s="41"/>
      <c r="O70" s="41"/>
      <c r="P70" s="41"/>
      <c r="Q70" s="41"/>
      <c r="R70" s="11"/>
    </row>
    <row r="71" spans="1:18" x14ac:dyDescent="0.25">
      <c r="A71" s="40"/>
      <c r="B71" s="40"/>
      <c r="C71" s="41"/>
      <c r="D71" s="41"/>
      <c r="E71" s="41"/>
      <c r="F71" s="41"/>
      <c r="G71" s="41" t="s">
        <v>255</v>
      </c>
      <c r="H71" s="41"/>
      <c r="I71" s="41"/>
      <c r="J71" s="41"/>
      <c r="K71" s="41"/>
      <c r="L71" s="41"/>
      <c r="M71" s="41"/>
      <c r="N71" s="41"/>
      <c r="O71" s="41"/>
      <c r="P71" s="41"/>
      <c r="Q71" s="41"/>
      <c r="R71" s="11"/>
    </row>
    <row r="72" spans="1:18" x14ac:dyDescent="0.25">
      <c r="A72" s="276" t="s">
        <v>256</v>
      </c>
      <c r="B72" s="276"/>
      <c r="C72" s="276"/>
      <c r="D72" s="276"/>
      <c r="E72" s="276"/>
      <c r="F72" s="276"/>
      <c r="G72" s="276"/>
      <c r="H72" s="276"/>
      <c r="I72" s="276"/>
      <c r="J72" s="276"/>
      <c r="K72" s="276"/>
      <c r="L72" s="276"/>
      <c r="M72" s="276"/>
      <c r="N72" s="276"/>
      <c r="O72" s="276"/>
      <c r="P72" s="276"/>
      <c r="Q72" s="276"/>
      <c r="R72" s="11"/>
    </row>
  </sheetData>
  <mergeCells count="32">
    <mergeCell ref="A69:B69"/>
    <mergeCell ref="A72:Q72"/>
    <mergeCell ref="A57:Q57"/>
    <mergeCell ref="A58:A59"/>
    <mergeCell ref="B58:B59"/>
    <mergeCell ref="C58:C59"/>
    <mergeCell ref="D58:G58"/>
    <mergeCell ref="H58:K58"/>
    <mergeCell ref="L58:O58"/>
    <mergeCell ref="P58:R58"/>
    <mergeCell ref="N6:N7"/>
    <mergeCell ref="O6:O7"/>
    <mergeCell ref="P6:P7"/>
    <mergeCell ref="Q6:Q7"/>
    <mergeCell ref="A5:B5"/>
    <mergeCell ref="C5:Q5"/>
    <mergeCell ref="A6:A7"/>
    <mergeCell ref="B6:B7"/>
    <mergeCell ref="C6:C7"/>
    <mergeCell ref="D6:D7"/>
    <mergeCell ref="E6:E7"/>
    <mergeCell ref="F6:F7"/>
    <mergeCell ref="G6:L6"/>
    <mergeCell ref="M6:M7"/>
    <mergeCell ref="A1:B1"/>
    <mergeCell ref="C1:D1"/>
    <mergeCell ref="E1:Q4"/>
    <mergeCell ref="A2:B2"/>
    <mergeCell ref="C2:D2"/>
    <mergeCell ref="A3:B3"/>
    <mergeCell ref="C3:D3"/>
    <mergeCell ref="C4:D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abSelected="1" topLeftCell="A58" workbookViewId="0">
      <selection activeCell="G10" sqref="G10"/>
    </sheetView>
  </sheetViews>
  <sheetFormatPr defaultRowHeight="15" x14ac:dyDescent="0.25"/>
  <cols>
    <col min="2" max="2" width="23.7109375" customWidth="1"/>
    <col min="4" max="4" width="15.7109375" customWidth="1"/>
    <col min="5" max="5" width="14.5703125" customWidth="1"/>
    <col min="6" max="6" width="19" customWidth="1"/>
    <col min="7" max="7" width="18.42578125" customWidth="1"/>
    <col min="8" max="8" width="11.140625" customWidth="1"/>
    <col min="9" max="9" width="17.5703125" customWidth="1"/>
    <col min="10" max="10" width="16.140625" customWidth="1"/>
  </cols>
  <sheetData>
    <row r="1" spans="1:10" ht="18" x14ac:dyDescent="0.25">
      <c r="A1" s="297" t="s">
        <v>257</v>
      </c>
      <c r="B1" s="297"/>
      <c r="C1" s="297"/>
      <c r="D1" s="297"/>
      <c r="E1" s="297"/>
      <c r="F1" s="297"/>
      <c r="G1" s="297"/>
      <c r="H1" s="297"/>
      <c r="I1" s="297"/>
      <c r="J1" s="297"/>
    </row>
    <row r="2" spans="1:10" x14ac:dyDescent="0.25">
      <c r="A2" s="298" t="s">
        <v>259</v>
      </c>
      <c r="B2" s="298"/>
      <c r="C2" s="298"/>
      <c r="D2" s="298"/>
      <c r="E2" s="298"/>
      <c r="F2" s="298"/>
      <c r="G2" s="298"/>
      <c r="H2" s="298"/>
      <c r="I2" s="298"/>
      <c r="J2" s="298"/>
    </row>
    <row r="3" spans="1:10" x14ac:dyDescent="0.25">
      <c r="A3" s="298" t="s">
        <v>260</v>
      </c>
      <c r="B3" s="298"/>
      <c r="C3" s="298"/>
      <c r="D3" s="298"/>
      <c r="E3" s="298"/>
      <c r="F3" s="298"/>
      <c r="G3" s="298"/>
      <c r="H3" s="298"/>
      <c r="I3" s="298"/>
      <c r="J3" s="298"/>
    </row>
    <row r="4" spans="1:10" x14ac:dyDescent="0.25">
      <c r="A4" s="61"/>
      <c r="B4" s="62" t="s">
        <v>261</v>
      </c>
      <c r="C4" s="256"/>
      <c r="D4" s="64" t="s">
        <v>262</v>
      </c>
      <c r="E4" s="257" t="s">
        <v>435</v>
      </c>
      <c r="F4" s="64" t="s">
        <v>263</v>
      </c>
      <c r="G4" s="299" t="s">
        <v>264</v>
      </c>
      <c r="H4" s="300"/>
      <c r="I4" s="300"/>
      <c r="J4" s="301"/>
    </row>
    <row r="5" spans="1:10" x14ac:dyDescent="0.25">
      <c r="A5" s="61"/>
      <c r="B5" s="62" t="s">
        <v>265</v>
      </c>
      <c r="C5" s="67"/>
      <c r="D5" s="64" t="s">
        <v>266</v>
      </c>
      <c r="E5" s="68"/>
      <c r="F5" s="64" t="s">
        <v>267</v>
      </c>
      <c r="G5" s="299" t="s">
        <v>2051</v>
      </c>
      <c r="H5" s="300"/>
      <c r="I5" s="300"/>
      <c r="J5" s="301"/>
    </row>
    <row r="6" spans="1:10" x14ac:dyDescent="0.25">
      <c r="A6" s="302" t="s">
        <v>269</v>
      </c>
      <c r="B6" s="303" t="s">
        <v>270</v>
      </c>
      <c r="C6" s="304" t="s">
        <v>271</v>
      </c>
      <c r="D6" s="69"/>
      <c r="E6" s="302"/>
      <c r="F6" s="302"/>
      <c r="G6" s="302"/>
      <c r="H6" s="306" t="s">
        <v>272</v>
      </c>
      <c r="I6" s="70" t="s">
        <v>273</v>
      </c>
      <c r="J6" s="293" t="s">
        <v>274</v>
      </c>
    </row>
    <row r="7" spans="1:10" ht="38.25" x14ac:dyDescent="0.25">
      <c r="A7" s="302"/>
      <c r="B7" s="303"/>
      <c r="C7" s="305"/>
      <c r="D7" s="258" t="s">
        <v>276</v>
      </c>
      <c r="E7" s="258" t="s">
        <v>277</v>
      </c>
      <c r="F7" s="258" t="s">
        <v>278</v>
      </c>
      <c r="G7" s="74" t="s">
        <v>279</v>
      </c>
      <c r="H7" s="307"/>
      <c r="I7" s="75"/>
      <c r="J7" s="293"/>
    </row>
    <row r="8" spans="1:10" x14ac:dyDescent="0.25">
      <c r="A8" s="81" t="s">
        <v>283</v>
      </c>
      <c r="B8" s="82" t="s">
        <v>284</v>
      </c>
      <c r="C8" s="82"/>
      <c r="D8" s="83"/>
      <c r="E8" s="83"/>
      <c r="F8" s="83"/>
      <c r="G8" s="84"/>
      <c r="H8" s="83"/>
      <c r="I8" s="85"/>
      <c r="J8" s="86"/>
    </row>
    <row r="9" spans="1:10" ht="71.25" customHeight="1" x14ac:dyDescent="0.25">
      <c r="A9" s="93">
        <v>1</v>
      </c>
      <c r="B9" s="94" t="s">
        <v>286</v>
      </c>
      <c r="C9" s="95" t="s">
        <v>287</v>
      </c>
      <c r="D9" s="96">
        <f>2412+1000</f>
        <v>3412</v>
      </c>
      <c r="E9" s="96">
        <f>+'mandah bojhi'!G60</f>
        <v>3223</v>
      </c>
      <c r="F9" s="96" t="s">
        <v>245</v>
      </c>
      <c r="G9" s="97">
        <f>+E9</f>
        <v>3223</v>
      </c>
      <c r="H9" s="96"/>
      <c r="I9" s="98"/>
      <c r="J9" s="99"/>
    </row>
    <row r="10" spans="1:10" ht="45" customHeight="1" x14ac:dyDescent="0.25">
      <c r="A10" s="93">
        <f>+A9+1</f>
        <v>2</v>
      </c>
      <c r="B10" s="94" t="s">
        <v>288</v>
      </c>
      <c r="C10" s="95" t="s">
        <v>287</v>
      </c>
      <c r="D10" s="96">
        <v>375</v>
      </c>
      <c r="E10" s="96"/>
      <c r="F10" s="96"/>
      <c r="G10" s="97">
        <f t="shared" ref="G10:G12" si="0">+T10</f>
        <v>0</v>
      </c>
      <c r="H10" s="96"/>
      <c r="I10" s="98"/>
      <c r="J10" s="99"/>
    </row>
    <row r="11" spans="1:10" ht="41.25" customHeight="1" x14ac:dyDescent="0.25">
      <c r="A11" s="93">
        <f t="shared" ref="A11:A18" si="1">+A10+1</f>
        <v>3</v>
      </c>
      <c r="B11" s="94" t="s">
        <v>289</v>
      </c>
      <c r="C11" s="95" t="s">
        <v>287</v>
      </c>
      <c r="D11" s="96">
        <v>540</v>
      </c>
      <c r="E11" s="96"/>
      <c r="F11" s="96"/>
      <c r="G11" s="97">
        <f t="shared" si="0"/>
        <v>0</v>
      </c>
      <c r="H11" s="96"/>
      <c r="I11" s="98"/>
      <c r="J11" s="99"/>
    </row>
    <row r="12" spans="1:10" ht="44.25" customHeight="1" x14ac:dyDescent="0.25">
      <c r="A12" s="93">
        <f t="shared" si="1"/>
        <v>4</v>
      </c>
      <c r="B12" s="94" t="s">
        <v>290</v>
      </c>
      <c r="C12" s="95" t="s">
        <v>287</v>
      </c>
      <c r="D12" s="96"/>
      <c r="E12" s="96"/>
      <c r="F12" s="96"/>
      <c r="G12" s="97">
        <f t="shared" si="0"/>
        <v>0</v>
      </c>
      <c r="H12" s="96"/>
      <c r="I12" s="98"/>
      <c r="J12" s="99"/>
    </row>
    <row r="13" spans="1:10" ht="72.75" customHeight="1" x14ac:dyDescent="0.25">
      <c r="A13" s="93">
        <f t="shared" si="1"/>
        <v>5</v>
      </c>
      <c r="B13" s="94" t="s">
        <v>291</v>
      </c>
      <c r="C13" s="95" t="s">
        <v>287</v>
      </c>
      <c r="D13" s="96"/>
      <c r="E13" s="96"/>
      <c r="F13" s="96"/>
      <c r="G13" s="97"/>
      <c r="H13" s="96"/>
      <c r="I13" s="98"/>
      <c r="J13" s="99"/>
    </row>
    <row r="14" spans="1:10" ht="96" customHeight="1" x14ac:dyDescent="0.25">
      <c r="A14" s="93">
        <f t="shared" si="1"/>
        <v>6</v>
      </c>
      <c r="B14" s="94" t="s">
        <v>292</v>
      </c>
      <c r="C14" s="95" t="s">
        <v>287</v>
      </c>
      <c r="D14" s="96"/>
      <c r="E14" s="96"/>
      <c r="F14" s="96"/>
      <c r="G14" s="97"/>
      <c r="H14" s="96"/>
      <c r="I14" s="98"/>
      <c r="J14" s="99"/>
    </row>
    <row r="15" spans="1:10" ht="52.5" customHeight="1" x14ac:dyDescent="0.25">
      <c r="A15" s="93">
        <f t="shared" si="1"/>
        <v>7</v>
      </c>
      <c r="B15" s="94" t="s">
        <v>293</v>
      </c>
      <c r="C15" s="95" t="s">
        <v>287</v>
      </c>
      <c r="D15" s="96"/>
      <c r="E15" s="96"/>
      <c r="F15" s="96"/>
      <c r="G15" s="97"/>
      <c r="H15" s="96"/>
      <c r="I15" s="98"/>
      <c r="J15" s="99"/>
    </row>
    <row r="16" spans="1:10" ht="54.75" customHeight="1" x14ac:dyDescent="0.25">
      <c r="A16" s="93">
        <f t="shared" si="1"/>
        <v>8</v>
      </c>
      <c r="B16" s="94" t="s">
        <v>294</v>
      </c>
      <c r="C16" s="95" t="s">
        <v>287</v>
      </c>
      <c r="D16" s="96"/>
      <c r="E16" s="96"/>
      <c r="F16" s="96"/>
      <c r="G16" s="97"/>
      <c r="H16" s="96"/>
      <c r="I16" s="98"/>
      <c r="J16" s="99"/>
    </row>
    <row r="17" spans="1:10" ht="53.25" customHeight="1" x14ac:dyDescent="0.25">
      <c r="A17" s="93">
        <f t="shared" si="1"/>
        <v>9</v>
      </c>
      <c r="B17" s="94" t="s">
        <v>295</v>
      </c>
      <c r="C17" s="95" t="s">
        <v>287</v>
      </c>
      <c r="D17" s="96"/>
      <c r="E17" s="96"/>
      <c r="F17" s="96"/>
      <c r="G17" s="97"/>
      <c r="H17" s="96"/>
      <c r="I17" s="98"/>
      <c r="J17" s="99"/>
    </row>
    <row r="18" spans="1:10" ht="57" x14ac:dyDescent="0.25">
      <c r="A18" s="93">
        <f t="shared" si="1"/>
        <v>10</v>
      </c>
      <c r="B18" s="94" t="s">
        <v>296</v>
      </c>
      <c r="C18" s="95" t="s">
        <v>287</v>
      </c>
      <c r="D18" s="96"/>
      <c r="E18" s="96"/>
      <c r="F18" s="96"/>
      <c r="G18" s="97"/>
      <c r="H18" s="96"/>
      <c r="I18" s="98"/>
      <c r="J18" s="99"/>
    </row>
    <row r="19" spans="1:10" x14ac:dyDescent="0.25">
      <c r="A19" s="107"/>
      <c r="B19" s="108" t="s">
        <v>297</v>
      </c>
      <c r="C19" s="108"/>
      <c r="D19" s="109"/>
      <c r="E19" s="109"/>
      <c r="F19" s="109"/>
      <c r="G19" s="109"/>
      <c r="H19" s="109"/>
      <c r="I19" s="110"/>
      <c r="J19" s="111"/>
    </row>
    <row r="20" spans="1:10" x14ac:dyDescent="0.25">
      <c r="A20" s="81" t="s">
        <v>298</v>
      </c>
      <c r="B20" s="82" t="s">
        <v>299</v>
      </c>
      <c r="C20" s="82"/>
      <c r="D20" s="119"/>
      <c r="E20" s="119"/>
      <c r="F20" s="119"/>
      <c r="G20" s="120"/>
      <c r="H20" s="119"/>
      <c r="I20" s="85"/>
      <c r="J20" s="86"/>
    </row>
    <row r="21" spans="1:10" x14ac:dyDescent="0.25">
      <c r="A21" s="127"/>
      <c r="B21" s="128" t="s">
        <v>300</v>
      </c>
      <c r="C21" s="128"/>
      <c r="D21" s="129"/>
      <c r="E21" s="130"/>
      <c r="F21" s="130"/>
      <c r="G21" s="120"/>
      <c r="H21" s="130"/>
      <c r="I21" s="131"/>
      <c r="J21" s="132"/>
    </row>
    <row r="22" spans="1:10" ht="57" x14ac:dyDescent="0.25">
      <c r="A22" s="137">
        <v>1</v>
      </c>
      <c r="B22" s="138" t="s">
        <v>301</v>
      </c>
      <c r="C22" s="95" t="s">
        <v>302</v>
      </c>
      <c r="D22" s="130"/>
      <c r="E22" s="96"/>
      <c r="F22" s="96"/>
      <c r="G22" s="97"/>
      <c r="H22" s="96"/>
      <c r="I22" s="98"/>
      <c r="J22" s="99"/>
    </row>
    <row r="23" spans="1:10" ht="57" x14ac:dyDescent="0.25">
      <c r="A23" s="93">
        <f>+A22+1</f>
        <v>2</v>
      </c>
      <c r="B23" s="94" t="s">
        <v>303</v>
      </c>
      <c r="C23" s="95" t="s">
        <v>302</v>
      </c>
      <c r="D23" s="96"/>
      <c r="E23" s="96"/>
      <c r="F23" s="96"/>
      <c r="G23" s="97"/>
      <c r="H23" s="96"/>
      <c r="I23" s="98"/>
      <c r="J23" s="99"/>
    </row>
    <row r="24" spans="1:10" ht="57" x14ac:dyDescent="0.25">
      <c r="A24" s="93">
        <f t="shared" ref="A24:A29" si="2">+A23+1</f>
        <v>3</v>
      </c>
      <c r="B24" s="94" t="s">
        <v>304</v>
      </c>
      <c r="C24" s="95" t="s">
        <v>302</v>
      </c>
      <c r="D24" s="96"/>
      <c r="E24" s="96"/>
      <c r="F24" s="96"/>
      <c r="G24" s="97"/>
      <c r="H24" s="96"/>
      <c r="I24" s="98"/>
      <c r="J24" s="99"/>
    </row>
    <row r="25" spans="1:10" ht="57" x14ac:dyDescent="0.25">
      <c r="A25" s="93">
        <f t="shared" si="2"/>
        <v>4</v>
      </c>
      <c r="B25" s="94" t="s">
        <v>305</v>
      </c>
      <c r="C25" s="95" t="s">
        <v>302</v>
      </c>
      <c r="D25" s="96"/>
      <c r="E25" s="96"/>
      <c r="F25" s="96"/>
      <c r="G25" s="97"/>
      <c r="H25" s="96"/>
      <c r="I25" s="98"/>
      <c r="J25" s="99"/>
    </row>
    <row r="26" spans="1:10" ht="42.75" x14ac:dyDescent="0.25">
      <c r="A26" s="93">
        <f t="shared" si="2"/>
        <v>5</v>
      </c>
      <c r="B26" s="94" t="s">
        <v>306</v>
      </c>
      <c r="C26" s="95" t="s">
        <v>302</v>
      </c>
      <c r="D26" s="96"/>
      <c r="E26" s="96"/>
      <c r="F26" s="96"/>
      <c r="G26" s="97"/>
      <c r="H26" s="96"/>
      <c r="I26" s="98"/>
      <c r="J26" s="99"/>
    </row>
    <row r="27" spans="1:10" ht="57" x14ac:dyDescent="0.25">
      <c r="A27" s="93">
        <f t="shared" si="2"/>
        <v>6</v>
      </c>
      <c r="B27" s="94" t="s">
        <v>307</v>
      </c>
      <c r="C27" s="95" t="s">
        <v>302</v>
      </c>
      <c r="D27" s="96"/>
      <c r="E27" s="96"/>
      <c r="F27" s="96"/>
      <c r="G27" s="97"/>
      <c r="H27" s="96"/>
      <c r="I27" s="98"/>
      <c r="J27" s="99"/>
    </row>
    <row r="28" spans="1:10" ht="57" x14ac:dyDescent="0.25">
      <c r="A28" s="93">
        <f t="shared" si="2"/>
        <v>7</v>
      </c>
      <c r="B28" s="94" t="s">
        <v>308</v>
      </c>
      <c r="C28" s="95" t="s">
        <v>302</v>
      </c>
      <c r="D28" s="96"/>
      <c r="E28" s="96"/>
      <c r="F28" s="96"/>
      <c r="G28" s="97"/>
      <c r="H28" s="96"/>
      <c r="I28" s="98"/>
      <c r="J28" s="99"/>
    </row>
    <row r="29" spans="1:10" ht="57" x14ac:dyDescent="0.25">
      <c r="A29" s="93">
        <f t="shared" si="2"/>
        <v>8</v>
      </c>
      <c r="B29" s="94" t="s">
        <v>309</v>
      </c>
      <c r="C29" s="95" t="s">
        <v>302</v>
      </c>
      <c r="D29" s="96"/>
      <c r="E29" s="96"/>
      <c r="F29" s="96"/>
      <c r="G29" s="97"/>
      <c r="H29" s="96"/>
      <c r="I29" s="98"/>
      <c r="J29" s="99"/>
    </row>
    <row r="30" spans="1:10" x14ac:dyDescent="0.25">
      <c r="A30" s="107"/>
      <c r="B30" s="108" t="s">
        <v>297</v>
      </c>
      <c r="C30" s="108"/>
      <c r="D30" s="109"/>
      <c r="E30" s="109"/>
      <c r="F30" s="109"/>
      <c r="G30" s="142"/>
      <c r="H30" s="109"/>
      <c r="I30" s="110"/>
      <c r="J30" s="111"/>
    </row>
    <row r="31" spans="1:10" x14ac:dyDescent="0.25">
      <c r="A31" s="127" t="s">
        <v>310</v>
      </c>
      <c r="B31" s="128" t="s">
        <v>311</v>
      </c>
      <c r="C31" s="128"/>
      <c r="D31" s="130"/>
      <c r="E31" s="130"/>
      <c r="F31" s="130"/>
      <c r="G31" s="120"/>
      <c r="H31" s="130"/>
      <c r="I31" s="131"/>
      <c r="J31" s="132"/>
    </row>
    <row r="32" spans="1:10" ht="42.75" x14ac:dyDescent="0.25">
      <c r="A32" s="93">
        <v>1</v>
      </c>
      <c r="B32" s="94" t="s">
        <v>312</v>
      </c>
      <c r="C32" s="95" t="s">
        <v>302</v>
      </c>
      <c r="D32" s="96"/>
      <c r="E32" s="96"/>
      <c r="F32" s="96"/>
      <c r="G32" s="97"/>
      <c r="H32" s="96"/>
      <c r="I32" s="98"/>
      <c r="J32" s="99"/>
    </row>
    <row r="33" spans="1:10" ht="42.75" x14ac:dyDescent="0.25">
      <c r="A33" s="93">
        <f>+A32+1</f>
        <v>2</v>
      </c>
      <c r="B33" s="94" t="s">
        <v>313</v>
      </c>
      <c r="C33" s="95" t="s">
        <v>302</v>
      </c>
      <c r="D33" s="96"/>
      <c r="E33" s="96"/>
      <c r="F33" s="96"/>
      <c r="G33" s="97"/>
      <c r="H33" s="96"/>
      <c r="I33" s="98"/>
      <c r="J33" s="99"/>
    </row>
    <row r="34" spans="1:10" ht="42.75" x14ac:dyDescent="0.25">
      <c r="A34" s="93">
        <f t="shared" ref="A34:A64" si="3">+A33+1</f>
        <v>3</v>
      </c>
      <c r="B34" s="94" t="s">
        <v>314</v>
      </c>
      <c r="C34" s="95" t="s">
        <v>302</v>
      </c>
      <c r="D34" s="96"/>
      <c r="E34" s="96"/>
      <c r="F34" s="96"/>
      <c r="G34" s="97"/>
      <c r="H34" s="96"/>
      <c r="I34" s="98"/>
      <c r="J34" s="99"/>
    </row>
    <row r="35" spans="1:10" ht="42.75" x14ac:dyDescent="0.25">
      <c r="A35" s="93">
        <f t="shared" si="3"/>
        <v>4</v>
      </c>
      <c r="B35" s="94" t="s">
        <v>315</v>
      </c>
      <c r="C35" s="95" t="s">
        <v>302</v>
      </c>
      <c r="D35" s="96"/>
      <c r="E35" s="96"/>
      <c r="F35" s="96"/>
      <c r="G35" s="97"/>
      <c r="H35" s="96"/>
      <c r="I35" s="98"/>
      <c r="J35" s="99"/>
    </row>
    <row r="36" spans="1:10" ht="42.75" x14ac:dyDescent="0.25">
      <c r="A36" s="93">
        <f t="shared" si="3"/>
        <v>5</v>
      </c>
      <c r="B36" s="94" t="s">
        <v>316</v>
      </c>
      <c r="C36" s="95" t="s">
        <v>302</v>
      </c>
      <c r="D36" s="96"/>
      <c r="E36" s="96"/>
      <c r="F36" s="96"/>
      <c r="G36" s="97"/>
      <c r="H36" s="96"/>
      <c r="I36" s="98"/>
      <c r="J36" s="99"/>
    </row>
    <row r="37" spans="1:10" ht="42.75" x14ac:dyDescent="0.25">
      <c r="A37" s="93">
        <f t="shared" si="3"/>
        <v>6</v>
      </c>
      <c r="B37" s="94" t="s">
        <v>317</v>
      </c>
      <c r="C37" s="95" t="s">
        <v>302</v>
      </c>
      <c r="D37" s="96"/>
      <c r="E37" s="96"/>
      <c r="F37" s="96"/>
      <c r="G37" s="97"/>
      <c r="H37" s="96"/>
      <c r="I37" s="98"/>
      <c r="J37" s="99"/>
    </row>
    <row r="38" spans="1:10" ht="42.75" x14ac:dyDescent="0.25">
      <c r="A38" s="93">
        <f t="shared" si="3"/>
        <v>7</v>
      </c>
      <c r="B38" s="94" t="s">
        <v>318</v>
      </c>
      <c r="C38" s="95" t="s">
        <v>302</v>
      </c>
      <c r="D38" s="96"/>
      <c r="E38" s="96"/>
      <c r="F38" s="96"/>
      <c r="G38" s="97"/>
      <c r="H38" s="96"/>
      <c r="I38" s="98"/>
      <c r="J38" s="99"/>
    </row>
    <row r="39" spans="1:10" ht="42.75" x14ac:dyDescent="0.25">
      <c r="A39" s="93">
        <f t="shared" si="3"/>
        <v>8</v>
      </c>
      <c r="B39" s="94" t="s">
        <v>319</v>
      </c>
      <c r="C39" s="95" t="s">
        <v>302</v>
      </c>
      <c r="D39" s="96"/>
      <c r="E39" s="96"/>
      <c r="F39" s="96"/>
      <c r="G39" s="97"/>
      <c r="H39" s="96"/>
      <c r="I39" s="98"/>
      <c r="J39" s="99"/>
    </row>
    <row r="40" spans="1:10" ht="42.75" x14ac:dyDescent="0.25">
      <c r="A40" s="93">
        <f t="shared" si="3"/>
        <v>9</v>
      </c>
      <c r="B40" s="94" t="s">
        <v>320</v>
      </c>
      <c r="C40" s="95" t="s">
        <v>302</v>
      </c>
      <c r="D40" s="96"/>
      <c r="E40" s="96"/>
      <c r="F40" s="96"/>
      <c r="G40" s="97"/>
      <c r="H40" s="96"/>
      <c r="I40" s="98"/>
      <c r="J40" s="99"/>
    </row>
    <row r="41" spans="1:10" ht="42.75" x14ac:dyDescent="0.25">
      <c r="A41" s="93">
        <f t="shared" si="3"/>
        <v>10</v>
      </c>
      <c r="B41" s="94" t="s">
        <v>321</v>
      </c>
      <c r="C41" s="95" t="s">
        <v>302</v>
      </c>
      <c r="D41" s="96"/>
      <c r="E41" s="96"/>
      <c r="F41" s="96"/>
      <c r="G41" s="97"/>
      <c r="H41" s="96"/>
      <c r="I41" s="98"/>
      <c r="J41" s="99"/>
    </row>
    <row r="42" spans="1:10" ht="42.75" x14ac:dyDescent="0.25">
      <c r="A42" s="93">
        <f t="shared" si="3"/>
        <v>11</v>
      </c>
      <c r="B42" s="94" t="s">
        <v>322</v>
      </c>
      <c r="C42" s="95" t="s">
        <v>302</v>
      </c>
      <c r="D42" s="96"/>
      <c r="E42" s="96"/>
      <c r="F42" s="96"/>
      <c r="G42" s="97"/>
      <c r="H42" s="96"/>
      <c r="I42" s="98"/>
      <c r="J42" s="99"/>
    </row>
    <row r="43" spans="1:10" ht="42.75" x14ac:dyDescent="0.25">
      <c r="A43" s="93">
        <f t="shared" si="3"/>
        <v>12</v>
      </c>
      <c r="B43" s="94" t="s">
        <v>323</v>
      </c>
      <c r="C43" s="95" t="s">
        <v>302</v>
      </c>
      <c r="D43" s="96"/>
      <c r="E43" s="96"/>
      <c r="F43" s="96"/>
      <c r="G43" s="97"/>
      <c r="H43" s="96"/>
      <c r="I43" s="98"/>
      <c r="J43" s="99"/>
    </row>
    <row r="44" spans="1:10" ht="42.75" x14ac:dyDescent="0.25">
      <c r="A44" s="93">
        <f t="shared" si="3"/>
        <v>13</v>
      </c>
      <c r="B44" s="94" t="s">
        <v>324</v>
      </c>
      <c r="C44" s="95" t="s">
        <v>302</v>
      </c>
      <c r="D44" s="96"/>
      <c r="E44" s="96"/>
      <c r="F44" s="96"/>
      <c r="G44" s="97"/>
      <c r="H44" s="96"/>
      <c r="I44" s="98"/>
      <c r="J44" s="99"/>
    </row>
    <row r="45" spans="1:10" ht="42.75" x14ac:dyDescent="0.25">
      <c r="A45" s="93">
        <f t="shared" si="3"/>
        <v>14</v>
      </c>
      <c r="B45" s="94" t="s">
        <v>325</v>
      </c>
      <c r="C45" s="95" t="s">
        <v>302</v>
      </c>
      <c r="D45" s="96"/>
      <c r="E45" s="96"/>
      <c r="F45" s="96"/>
      <c r="G45" s="97"/>
      <c r="H45" s="96"/>
      <c r="I45" s="98"/>
      <c r="J45" s="99"/>
    </row>
    <row r="46" spans="1:10" ht="42.75" x14ac:dyDescent="0.25">
      <c r="A46" s="93">
        <f t="shared" si="3"/>
        <v>15</v>
      </c>
      <c r="B46" s="94" t="s">
        <v>326</v>
      </c>
      <c r="C46" s="95" t="s">
        <v>302</v>
      </c>
      <c r="D46" s="96"/>
      <c r="E46" s="96"/>
      <c r="F46" s="96"/>
      <c r="G46" s="97"/>
      <c r="H46" s="96"/>
      <c r="I46" s="98"/>
      <c r="J46" s="99"/>
    </row>
    <row r="47" spans="1:10" ht="42.75" x14ac:dyDescent="0.25">
      <c r="A47" s="93">
        <f t="shared" si="3"/>
        <v>16</v>
      </c>
      <c r="B47" s="94" t="s">
        <v>327</v>
      </c>
      <c r="C47" s="95" t="s">
        <v>302</v>
      </c>
      <c r="D47" s="96"/>
      <c r="E47" s="96"/>
      <c r="F47" s="96"/>
      <c r="G47" s="97"/>
      <c r="H47" s="96"/>
      <c r="I47" s="98"/>
      <c r="J47" s="99"/>
    </row>
    <row r="48" spans="1:10" ht="42.75" x14ac:dyDescent="0.25">
      <c r="A48" s="93">
        <f t="shared" si="3"/>
        <v>17</v>
      </c>
      <c r="B48" s="94" t="s">
        <v>328</v>
      </c>
      <c r="C48" s="95" t="s">
        <v>302</v>
      </c>
      <c r="D48" s="96"/>
      <c r="E48" s="96"/>
      <c r="F48" s="96"/>
      <c r="G48" s="97"/>
      <c r="H48" s="96"/>
      <c r="I48" s="98"/>
      <c r="J48" s="99"/>
    </row>
    <row r="49" spans="1:10" ht="42.75" x14ac:dyDescent="0.25">
      <c r="A49" s="93">
        <f t="shared" si="3"/>
        <v>18</v>
      </c>
      <c r="B49" s="94" t="s">
        <v>329</v>
      </c>
      <c r="C49" s="95" t="s">
        <v>302</v>
      </c>
      <c r="D49" s="96"/>
      <c r="E49" s="96"/>
      <c r="F49" s="96"/>
      <c r="G49" s="97"/>
      <c r="H49" s="96"/>
      <c r="I49" s="98"/>
      <c r="J49" s="99"/>
    </row>
    <row r="50" spans="1:10" ht="42.75" x14ac:dyDescent="0.25">
      <c r="A50" s="93">
        <f t="shared" si="3"/>
        <v>19</v>
      </c>
      <c r="B50" s="94" t="s">
        <v>330</v>
      </c>
      <c r="C50" s="95" t="s">
        <v>302</v>
      </c>
      <c r="D50" s="96"/>
      <c r="E50" s="96"/>
      <c r="F50" s="96"/>
      <c r="G50" s="97"/>
      <c r="H50" s="96"/>
      <c r="I50" s="98"/>
      <c r="J50" s="99"/>
    </row>
    <row r="51" spans="1:10" ht="42.75" x14ac:dyDescent="0.25">
      <c r="A51" s="93">
        <f t="shared" si="3"/>
        <v>20</v>
      </c>
      <c r="B51" s="94" t="s">
        <v>331</v>
      </c>
      <c r="C51" s="95" t="s">
        <v>302</v>
      </c>
      <c r="D51" s="96"/>
      <c r="E51" s="96"/>
      <c r="F51" s="96"/>
      <c r="G51" s="97"/>
      <c r="H51" s="96"/>
      <c r="I51" s="98"/>
      <c r="J51" s="99"/>
    </row>
    <row r="52" spans="1:10" ht="42.75" x14ac:dyDescent="0.25">
      <c r="A52" s="93">
        <f t="shared" si="3"/>
        <v>21</v>
      </c>
      <c r="B52" s="94" t="s">
        <v>332</v>
      </c>
      <c r="C52" s="95" t="s">
        <v>302</v>
      </c>
      <c r="D52" s="96"/>
      <c r="E52" s="96"/>
      <c r="F52" s="96"/>
      <c r="G52" s="97"/>
      <c r="H52" s="96"/>
      <c r="I52" s="98"/>
      <c r="J52" s="99"/>
    </row>
    <row r="53" spans="1:10" ht="42.75" x14ac:dyDescent="0.25">
      <c r="A53" s="93">
        <f t="shared" si="3"/>
        <v>22</v>
      </c>
      <c r="B53" s="94" t="s">
        <v>333</v>
      </c>
      <c r="C53" s="95" t="s">
        <v>302</v>
      </c>
      <c r="D53" s="96"/>
      <c r="E53" s="96"/>
      <c r="F53" s="96"/>
      <c r="G53" s="97"/>
      <c r="H53" s="96"/>
      <c r="I53" s="98"/>
      <c r="J53" s="99"/>
    </row>
    <row r="54" spans="1:10" ht="42.75" x14ac:dyDescent="0.25">
      <c r="A54" s="93">
        <f t="shared" si="3"/>
        <v>23</v>
      </c>
      <c r="B54" s="94" t="s">
        <v>334</v>
      </c>
      <c r="C54" s="95" t="s">
        <v>302</v>
      </c>
      <c r="D54" s="96"/>
      <c r="E54" s="96"/>
      <c r="F54" s="96"/>
      <c r="G54" s="97"/>
      <c r="H54" s="96"/>
      <c r="I54" s="98"/>
      <c r="J54" s="99"/>
    </row>
    <row r="55" spans="1:10" ht="42.75" x14ac:dyDescent="0.25">
      <c r="A55" s="93">
        <f t="shared" si="3"/>
        <v>24</v>
      </c>
      <c r="B55" s="94" t="s">
        <v>335</v>
      </c>
      <c r="C55" s="95" t="s">
        <v>302</v>
      </c>
      <c r="D55" s="96"/>
      <c r="E55" s="96"/>
      <c r="F55" s="96"/>
      <c r="G55" s="97"/>
      <c r="H55" s="96"/>
      <c r="I55" s="98"/>
      <c r="J55" s="99"/>
    </row>
    <row r="56" spans="1:10" ht="42.75" x14ac:dyDescent="0.25">
      <c r="A56" s="93">
        <f t="shared" si="3"/>
        <v>25</v>
      </c>
      <c r="B56" s="94" t="s">
        <v>336</v>
      </c>
      <c r="C56" s="95" t="s">
        <v>302</v>
      </c>
      <c r="D56" s="96"/>
      <c r="E56" s="96"/>
      <c r="F56" s="96"/>
      <c r="G56" s="97"/>
      <c r="H56" s="96"/>
      <c r="I56" s="98"/>
      <c r="J56" s="99"/>
    </row>
    <row r="57" spans="1:10" ht="57" x14ac:dyDescent="0.25">
      <c r="A57" s="93">
        <f t="shared" si="3"/>
        <v>26</v>
      </c>
      <c r="B57" s="94" t="s">
        <v>337</v>
      </c>
      <c r="C57" s="95" t="s">
        <v>302</v>
      </c>
      <c r="D57" s="96"/>
      <c r="E57" s="96"/>
      <c r="F57" s="96"/>
      <c r="G57" s="97"/>
      <c r="H57" s="96"/>
      <c r="I57" s="98"/>
      <c r="J57" s="99"/>
    </row>
    <row r="58" spans="1:10" ht="42.75" x14ac:dyDescent="0.25">
      <c r="A58" s="93">
        <f t="shared" si="3"/>
        <v>27</v>
      </c>
      <c r="B58" s="94" t="s">
        <v>338</v>
      </c>
      <c r="C58" s="95" t="s">
        <v>302</v>
      </c>
      <c r="D58" s="96"/>
      <c r="E58" s="96"/>
      <c r="F58" s="96"/>
      <c r="G58" s="97"/>
      <c r="H58" s="96"/>
      <c r="I58" s="98"/>
      <c r="J58" s="99"/>
    </row>
    <row r="59" spans="1:10" ht="42.75" x14ac:dyDescent="0.25">
      <c r="A59" s="93">
        <f t="shared" si="3"/>
        <v>28</v>
      </c>
      <c r="B59" s="94" t="s">
        <v>339</v>
      </c>
      <c r="C59" s="95" t="s">
        <v>302</v>
      </c>
      <c r="D59" s="96"/>
      <c r="E59" s="96"/>
      <c r="F59" s="96"/>
      <c r="G59" s="97"/>
      <c r="H59" s="96"/>
      <c r="I59" s="98"/>
      <c r="J59" s="99"/>
    </row>
    <row r="60" spans="1:10" ht="42.75" x14ac:dyDescent="0.25">
      <c r="A60" s="93">
        <f t="shared" si="3"/>
        <v>29</v>
      </c>
      <c r="B60" s="94" t="s">
        <v>340</v>
      </c>
      <c r="C60" s="95" t="s">
        <v>302</v>
      </c>
      <c r="D60" s="96"/>
      <c r="E60" s="96"/>
      <c r="F60" s="96"/>
      <c r="G60" s="97"/>
      <c r="H60" s="96"/>
      <c r="I60" s="98"/>
      <c r="J60" s="99"/>
    </row>
    <row r="61" spans="1:10" ht="42.75" x14ac:dyDescent="0.25">
      <c r="A61" s="93">
        <f t="shared" si="3"/>
        <v>30</v>
      </c>
      <c r="B61" s="94" t="s">
        <v>341</v>
      </c>
      <c r="C61" s="95" t="s">
        <v>302</v>
      </c>
      <c r="D61" s="96"/>
      <c r="E61" s="96"/>
      <c r="F61" s="96"/>
      <c r="G61" s="97"/>
      <c r="H61" s="96"/>
      <c r="I61" s="98"/>
      <c r="J61" s="99"/>
    </row>
    <row r="62" spans="1:10" ht="42.75" x14ac:dyDescent="0.25">
      <c r="A62" s="93">
        <f t="shared" si="3"/>
        <v>31</v>
      </c>
      <c r="B62" s="94" t="s">
        <v>342</v>
      </c>
      <c r="C62" s="95" t="s">
        <v>302</v>
      </c>
      <c r="D62" s="96"/>
      <c r="E62" s="96"/>
      <c r="F62" s="96"/>
      <c r="G62" s="97"/>
      <c r="H62" s="96"/>
      <c r="I62" s="98"/>
      <c r="J62" s="99"/>
    </row>
    <row r="63" spans="1:10" ht="42.75" x14ac:dyDescent="0.25">
      <c r="A63" s="93">
        <f t="shared" si="3"/>
        <v>32</v>
      </c>
      <c r="B63" s="94" t="s">
        <v>343</v>
      </c>
      <c r="C63" s="95" t="s">
        <v>302</v>
      </c>
      <c r="D63" s="96"/>
      <c r="E63" s="96"/>
      <c r="F63" s="96"/>
      <c r="G63" s="97"/>
      <c r="H63" s="96"/>
      <c r="I63" s="98"/>
      <c r="J63" s="99"/>
    </row>
    <row r="64" spans="1:10" ht="42.75" x14ac:dyDescent="0.25">
      <c r="A64" s="93">
        <f t="shared" si="3"/>
        <v>33</v>
      </c>
      <c r="B64" s="94" t="s">
        <v>344</v>
      </c>
      <c r="C64" s="95" t="s">
        <v>302</v>
      </c>
      <c r="D64" s="96"/>
      <c r="E64" s="96"/>
      <c r="F64" s="96"/>
      <c r="G64" s="97"/>
      <c r="H64" s="96"/>
      <c r="I64" s="98"/>
      <c r="J64" s="99"/>
    </row>
    <row r="65" spans="1:10" x14ac:dyDescent="0.25">
      <c r="A65" s="107"/>
      <c r="B65" s="108" t="s">
        <v>297</v>
      </c>
      <c r="C65" s="108"/>
      <c r="D65" s="109"/>
      <c r="E65" s="109"/>
      <c r="F65" s="109"/>
      <c r="G65" s="142"/>
      <c r="H65" s="109"/>
      <c r="I65" s="110"/>
      <c r="J65" s="111"/>
    </row>
    <row r="66" spans="1:10" x14ac:dyDescent="0.25">
      <c r="A66" s="127" t="s">
        <v>345</v>
      </c>
      <c r="B66" s="128" t="s">
        <v>346</v>
      </c>
      <c r="C66" s="128"/>
      <c r="D66" s="130"/>
      <c r="E66" s="130"/>
      <c r="F66" s="130"/>
      <c r="G66" s="120"/>
      <c r="H66" s="130"/>
      <c r="I66" s="131"/>
      <c r="J66" s="132"/>
    </row>
    <row r="67" spans="1:10" ht="42.75" x14ac:dyDescent="0.25">
      <c r="A67" s="93">
        <v>1</v>
      </c>
      <c r="B67" s="94" t="s">
        <v>347</v>
      </c>
      <c r="C67" s="95" t="s">
        <v>302</v>
      </c>
      <c r="D67" s="96"/>
      <c r="E67" s="96"/>
      <c r="F67" s="96"/>
      <c r="G67" s="97"/>
      <c r="H67" s="96"/>
      <c r="I67" s="98"/>
      <c r="J67" s="99"/>
    </row>
    <row r="68" spans="1:10" ht="42.75" x14ac:dyDescent="0.25">
      <c r="A68" s="93">
        <f>+A67+1</f>
        <v>2</v>
      </c>
      <c r="B68" s="94" t="s">
        <v>348</v>
      </c>
      <c r="C68" s="95" t="s">
        <v>302</v>
      </c>
      <c r="D68" s="96"/>
      <c r="E68" s="96"/>
      <c r="F68" s="96"/>
      <c r="G68" s="97"/>
      <c r="H68" s="96"/>
      <c r="I68" s="98"/>
      <c r="J68" s="99"/>
    </row>
    <row r="69" spans="1:10" ht="42.75" x14ac:dyDescent="0.25">
      <c r="A69" s="93">
        <f t="shared" ref="A69:A74" si="4">+A68+1</f>
        <v>3</v>
      </c>
      <c r="B69" s="94" t="s">
        <v>349</v>
      </c>
      <c r="C69" s="95" t="s">
        <v>302</v>
      </c>
      <c r="D69" s="96"/>
      <c r="E69" s="96"/>
      <c r="F69" s="96"/>
      <c r="G69" s="97"/>
      <c r="H69" s="96"/>
      <c r="I69" s="98"/>
      <c r="J69" s="99"/>
    </row>
    <row r="70" spans="1:10" ht="42.75" x14ac:dyDescent="0.25">
      <c r="A70" s="93">
        <f t="shared" si="4"/>
        <v>4</v>
      </c>
      <c r="B70" s="94" t="s">
        <v>350</v>
      </c>
      <c r="C70" s="95" t="s">
        <v>302</v>
      </c>
      <c r="D70" s="96"/>
      <c r="E70" s="96"/>
      <c r="F70" s="96"/>
      <c r="G70" s="97"/>
      <c r="H70" s="96"/>
      <c r="I70" s="98"/>
      <c r="J70" s="99"/>
    </row>
    <row r="71" spans="1:10" ht="42.75" x14ac:dyDescent="0.25">
      <c r="A71" s="93">
        <f t="shared" si="4"/>
        <v>5</v>
      </c>
      <c r="B71" s="94" t="s">
        <v>351</v>
      </c>
      <c r="C71" s="95" t="s">
        <v>302</v>
      </c>
      <c r="D71" s="96"/>
      <c r="E71" s="96"/>
      <c r="F71" s="96"/>
      <c r="G71" s="97"/>
      <c r="H71" s="96"/>
      <c r="I71" s="98"/>
      <c r="J71" s="99"/>
    </row>
    <row r="72" spans="1:10" ht="42.75" x14ac:dyDescent="0.25">
      <c r="A72" s="93">
        <f t="shared" si="4"/>
        <v>6</v>
      </c>
      <c r="B72" s="94" t="s">
        <v>352</v>
      </c>
      <c r="C72" s="95" t="s">
        <v>302</v>
      </c>
      <c r="D72" s="96"/>
      <c r="E72" s="96"/>
      <c r="F72" s="96"/>
      <c r="G72" s="97"/>
      <c r="H72" s="96"/>
      <c r="I72" s="98"/>
      <c r="J72" s="99"/>
    </row>
    <row r="73" spans="1:10" ht="42.75" x14ac:dyDescent="0.25">
      <c r="A73" s="93">
        <f t="shared" si="4"/>
        <v>7</v>
      </c>
      <c r="B73" s="94" t="s">
        <v>353</v>
      </c>
      <c r="C73" s="95" t="s">
        <v>302</v>
      </c>
      <c r="D73" s="96"/>
      <c r="E73" s="96"/>
      <c r="F73" s="96"/>
      <c r="G73" s="97"/>
      <c r="H73" s="96"/>
      <c r="I73" s="98"/>
      <c r="J73" s="99"/>
    </row>
    <row r="74" spans="1:10" ht="42.75" x14ac:dyDescent="0.25">
      <c r="A74" s="93">
        <f t="shared" si="4"/>
        <v>8</v>
      </c>
      <c r="B74" s="94" t="s">
        <v>354</v>
      </c>
      <c r="C74" s="95" t="s">
        <v>302</v>
      </c>
      <c r="D74" s="96"/>
      <c r="E74" s="96"/>
      <c r="F74" s="96"/>
      <c r="G74" s="97"/>
      <c r="H74" s="96"/>
      <c r="I74" s="98"/>
      <c r="J74" s="99"/>
    </row>
    <row r="75" spans="1:10" x14ac:dyDescent="0.25">
      <c r="A75" s="107"/>
      <c r="B75" s="108" t="s">
        <v>355</v>
      </c>
      <c r="C75" s="108"/>
      <c r="D75" s="109"/>
      <c r="E75" s="109"/>
      <c r="F75" s="109"/>
      <c r="G75" s="142"/>
      <c r="H75" s="109"/>
      <c r="I75" s="110"/>
      <c r="J75" s="111"/>
    </row>
    <row r="76" spans="1:10" x14ac:dyDescent="0.25">
      <c r="A76" s="127" t="s">
        <v>356</v>
      </c>
      <c r="B76" s="128" t="s">
        <v>357</v>
      </c>
      <c r="C76" s="128"/>
      <c r="D76" s="130"/>
      <c r="E76" s="130"/>
      <c r="F76" s="130"/>
      <c r="G76" s="120"/>
      <c r="H76" s="130"/>
      <c r="I76" s="131"/>
      <c r="J76" s="132"/>
    </row>
    <row r="77" spans="1:10" ht="42.75" x14ac:dyDescent="0.25">
      <c r="A77" s="93">
        <v>1</v>
      </c>
      <c r="B77" s="94" t="s">
        <v>358</v>
      </c>
      <c r="C77" s="95" t="s">
        <v>302</v>
      </c>
      <c r="D77" s="96"/>
      <c r="E77" s="96"/>
      <c r="F77" s="96"/>
      <c r="G77" s="97"/>
      <c r="H77" s="96"/>
      <c r="I77" s="98"/>
      <c r="J77" s="99"/>
    </row>
    <row r="78" spans="1:10" ht="42.75" x14ac:dyDescent="0.25">
      <c r="A78" s="93">
        <f>+A77+1</f>
        <v>2</v>
      </c>
      <c r="B78" s="94" t="s">
        <v>359</v>
      </c>
      <c r="C78" s="95" t="s">
        <v>302</v>
      </c>
      <c r="D78" s="96"/>
      <c r="E78" s="96"/>
      <c r="F78" s="96"/>
      <c r="G78" s="97"/>
      <c r="H78" s="96"/>
      <c r="I78" s="98"/>
      <c r="J78" s="99"/>
    </row>
    <row r="79" spans="1:10" ht="42.75" x14ac:dyDescent="0.25">
      <c r="A79" s="93">
        <f t="shared" ref="A79:A104" si="5">+A78+1</f>
        <v>3</v>
      </c>
      <c r="B79" s="94" t="s">
        <v>360</v>
      </c>
      <c r="C79" s="95" t="s">
        <v>302</v>
      </c>
      <c r="D79" s="96"/>
      <c r="E79" s="96"/>
      <c r="F79" s="96"/>
      <c r="G79" s="97"/>
      <c r="H79" s="96"/>
      <c r="I79" s="98"/>
      <c r="J79" s="99"/>
    </row>
    <row r="80" spans="1:10" ht="57" x14ac:dyDescent="0.25">
      <c r="A80" s="93">
        <f t="shared" si="5"/>
        <v>4</v>
      </c>
      <c r="B80" s="94" t="s">
        <v>361</v>
      </c>
      <c r="C80" s="95" t="s">
        <v>302</v>
      </c>
      <c r="D80" s="96"/>
      <c r="E80" s="96"/>
      <c r="F80" s="96"/>
      <c r="G80" s="97"/>
      <c r="H80" s="96"/>
      <c r="I80" s="98"/>
      <c r="J80" s="99"/>
    </row>
    <row r="81" spans="1:10" ht="57" x14ac:dyDescent="0.25">
      <c r="A81" s="93">
        <f t="shared" si="5"/>
        <v>5</v>
      </c>
      <c r="B81" s="94" t="s">
        <v>362</v>
      </c>
      <c r="C81" s="95" t="s">
        <v>302</v>
      </c>
      <c r="D81" s="96"/>
      <c r="E81" s="96"/>
      <c r="F81" s="96"/>
      <c r="G81" s="97"/>
      <c r="H81" s="96"/>
      <c r="I81" s="98"/>
      <c r="J81" s="99"/>
    </row>
    <row r="82" spans="1:10" ht="57" x14ac:dyDescent="0.25">
      <c r="A82" s="93">
        <f t="shared" si="5"/>
        <v>6</v>
      </c>
      <c r="B82" s="94" t="s">
        <v>363</v>
      </c>
      <c r="C82" s="95" t="s">
        <v>302</v>
      </c>
      <c r="D82" s="96"/>
      <c r="E82" s="96"/>
      <c r="F82" s="96"/>
      <c r="G82" s="97"/>
      <c r="H82" s="96"/>
      <c r="I82" s="98"/>
      <c r="J82" s="99"/>
    </row>
    <row r="83" spans="1:10" ht="42.75" x14ac:dyDescent="0.25">
      <c r="A83" s="93">
        <f t="shared" si="5"/>
        <v>7</v>
      </c>
      <c r="B83" s="94" t="s">
        <v>364</v>
      </c>
      <c r="C83" s="95" t="s">
        <v>302</v>
      </c>
      <c r="D83" s="96"/>
      <c r="E83" s="96"/>
      <c r="F83" s="96"/>
      <c r="G83" s="97"/>
      <c r="H83" s="96"/>
      <c r="I83" s="98"/>
      <c r="J83" s="99"/>
    </row>
    <row r="84" spans="1:10" ht="42.75" x14ac:dyDescent="0.25">
      <c r="A84" s="93">
        <f t="shared" si="5"/>
        <v>8</v>
      </c>
      <c r="B84" s="94" t="s">
        <v>365</v>
      </c>
      <c r="C84" s="95" t="s">
        <v>302</v>
      </c>
      <c r="D84" s="96"/>
      <c r="E84" s="96"/>
      <c r="F84" s="96"/>
      <c r="G84" s="97"/>
      <c r="H84" s="96"/>
      <c r="I84" s="98"/>
      <c r="J84" s="99"/>
    </row>
    <row r="85" spans="1:10" ht="42.75" x14ac:dyDescent="0.25">
      <c r="A85" s="93">
        <f t="shared" si="5"/>
        <v>9</v>
      </c>
      <c r="B85" s="94" t="s">
        <v>366</v>
      </c>
      <c r="C85" s="95" t="s">
        <v>302</v>
      </c>
      <c r="D85" s="96"/>
      <c r="E85" s="96"/>
      <c r="F85" s="96"/>
      <c r="G85" s="97"/>
      <c r="H85" s="96"/>
      <c r="I85" s="98"/>
      <c r="J85" s="99"/>
    </row>
    <row r="86" spans="1:10" ht="42.75" x14ac:dyDescent="0.25">
      <c r="A86" s="93">
        <f t="shared" si="5"/>
        <v>10</v>
      </c>
      <c r="B86" s="94" t="s">
        <v>367</v>
      </c>
      <c r="C86" s="95" t="s">
        <v>302</v>
      </c>
      <c r="D86" s="96"/>
      <c r="E86" s="96"/>
      <c r="F86" s="96"/>
      <c r="G86" s="97"/>
      <c r="H86" s="96"/>
      <c r="I86" s="98"/>
      <c r="J86" s="99"/>
    </row>
    <row r="87" spans="1:10" ht="57" x14ac:dyDescent="0.25">
      <c r="A87" s="93">
        <f t="shared" si="5"/>
        <v>11</v>
      </c>
      <c r="B87" s="94" t="s">
        <v>368</v>
      </c>
      <c r="C87" s="95" t="s">
        <v>302</v>
      </c>
      <c r="D87" s="96"/>
      <c r="E87" s="96"/>
      <c r="F87" s="96"/>
      <c r="G87" s="97"/>
      <c r="H87" s="96"/>
      <c r="I87" s="98"/>
      <c r="J87" s="99"/>
    </row>
    <row r="88" spans="1:10" ht="42.75" x14ac:dyDescent="0.25">
      <c r="A88" s="93">
        <f t="shared" si="5"/>
        <v>12</v>
      </c>
      <c r="B88" s="94" t="s">
        <v>369</v>
      </c>
      <c r="C88" s="95" t="s">
        <v>302</v>
      </c>
      <c r="D88" s="96"/>
      <c r="E88" s="96"/>
      <c r="F88" s="96"/>
      <c r="G88" s="97"/>
      <c r="H88" s="96"/>
      <c r="I88" s="98"/>
      <c r="J88" s="99"/>
    </row>
    <row r="89" spans="1:10" ht="57" x14ac:dyDescent="0.25">
      <c r="A89" s="93">
        <f t="shared" si="5"/>
        <v>13</v>
      </c>
      <c r="B89" s="94" t="s">
        <v>370</v>
      </c>
      <c r="C89" s="95" t="s">
        <v>302</v>
      </c>
      <c r="D89" s="96"/>
      <c r="E89" s="96"/>
      <c r="F89" s="96"/>
      <c r="G89" s="97"/>
      <c r="H89" s="96"/>
      <c r="I89" s="98"/>
      <c r="J89" s="99"/>
    </row>
    <row r="90" spans="1:10" ht="57" x14ac:dyDescent="0.25">
      <c r="A90" s="93">
        <f t="shared" si="5"/>
        <v>14</v>
      </c>
      <c r="B90" s="94" t="s">
        <v>371</v>
      </c>
      <c r="C90" s="95" t="s">
        <v>302</v>
      </c>
      <c r="D90" s="96"/>
      <c r="E90" s="96"/>
      <c r="F90" s="96"/>
      <c r="G90" s="97"/>
      <c r="H90" s="96"/>
      <c r="I90" s="98"/>
      <c r="J90" s="99"/>
    </row>
    <row r="91" spans="1:10" ht="57" x14ac:dyDescent="0.25">
      <c r="A91" s="93">
        <f t="shared" si="5"/>
        <v>15</v>
      </c>
      <c r="B91" s="94" t="s">
        <v>372</v>
      </c>
      <c r="C91" s="95" t="s">
        <v>302</v>
      </c>
      <c r="D91" s="96"/>
      <c r="E91" s="96"/>
      <c r="F91" s="96"/>
      <c r="G91" s="97"/>
      <c r="H91" s="96"/>
      <c r="I91" s="98"/>
      <c r="J91" s="99"/>
    </row>
    <row r="92" spans="1:10" ht="42.75" x14ac:dyDescent="0.25">
      <c r="A92" s="93">
        <f t="shared" si="5"/>
        <v>16</v>
      </c>
      <c r="B92" s="94" t="s">
        <v>373</v>
      </c>
      <c r="C92" s="95" t="s">
        <v>302</v>
      </c>
      <c r="D92" s="96"/>
      <c r="E92" s="96"/>
      <c r="F92" s="96"/>
      <c r="G92" s="97"/>
      <c r="H92" s="96"/>
      <c r="I92" s="98"/>
      <c r="J92" s="99"/>
    </row>
    <row r="93" spans="1:10" ht="42.75" x14ac:dyDescent="0.25">
      <c r="A93" s="93">
        <f t="shared" si="5"/>
        <v>17</v>
      </c>
      <c r="B93" s="94" t="s">
        <v>374</v>
      </c>
      <c r="C93" s="95" t="s">
        <v>302</v>
      </c>
      <c r="D93" s="96"/>
      <c r="E93" s="96"/>
      <c r="F93" s="96"/>
      <c r="G93" s="97"/>
      <c r="H93" s="96"/>
      <c r="I93" s="98"/>
      <c r="J93" s="99"/>
    </row>
    <row r="94" spans="1:10" ht="42.75" x14ac:dyDescent="0.25">
      <c r="A94" s="93">
        <f t="shared" si="5"/>
        <v>18</v>
      </c>
      <c r="B94" s="94" t="s">
        <v>375</v>
      </c>
      <c r="C94" s="95" t="s">
        <v>302</v>
      </c>
      <c r="D94" s="96"/>
      <c r="E94" s="96"/>
      <c r="F94" s="96"/>
      <c r="G94" s="97"/>
      <c r="H94" s="96"/>
      <c r="I94" s="98"/>
      <c r="J94" s="99"/>
    </row>
    <row r="95" spans="1:10" ht="57" x14ac:dyDescent="0.25">
      <c r="A95" s="93">
        <f t="shared" si="5"/>
        <v>19</v>
      </c>
      <c r="B95" s="94" t="s">
        <v>376</v>
      </c>
      <c r="C95" s="95" t="s">
        <v>302</v>
      </c>
      <c r="D95" s="96"/>
      <c r="E95" s="96"/>
      <c r="F95" s="96"/>
      <c r="G95" s="97"/>
      <c r="H95" s="96"/>
      <c r="I95" s="98"/>
      <c r="J95" s="99"/>
    </row>
    <row r="96" spans="1:10" ht="42.75" x14ac:dyDescent="0.25">
      <c r="A96" s="93">
        <f t="shared" si="5"/>
        <v>20</v>
      </c>
      <c r="B96" s="94" t="s">
        <v>377</v>
      </c>
      <c r="C96" s="95" t="s">
        <v>302</v>
      </c>
      <c r="D96" s="96"/>
      <c r="E96" s="96"/>
      <c r="F96" s="96"/>
      <c r="G96" s="97"/>
      <c r="H96" s="96"/>
      <c r="I96" s="98"/>
      <c r="J96" s="99"/>
    </row>
    <row r="97" spans="1:10" ht="57" x14ac:dyDescent="0.25">
      <c r="A97" s="93">
        <f t="shared" si="5"/>
        <v>21</v>
      </c>
      <c r="B97" s="94" t="s">
        <v>378</v>
      </c>
      <c r="C97" s="95" t="s">
        <v>302</v>
      </c>
      <c r="D97" s="96"/>
      <c r="E97" s="96"/>
      <c r="F97" s="96"/>
      <c r="G97" s="97"/>
      <c r="H97" s="96"/>
      <c r="I97" s="98"/>
      <c r="J97" s="99"/>
    </row>
    <row r="98" spans="1:10" ht="42.75" x14ac:dyDescent="0.25">
      <c r="A98" s="93">
        <f t="shared" si="5"/>
        <v>22</v>
      </c>
      <c r="B98" s="94" t="s">
        <v>379</v>
      </c>
      <c r="C98" s="95" t="s">
        <v>302</v>
      </c>
      <c r="D98" s="96"/>
      <c r="E98" s="96"/>
      <c r="F98" s="96"/>
      <c r="G98" s="97"/>
      <c r="H98" s="96"/>
      <c r="I98" s="98"/>
      <c r="J98" s="99"/>
    </row>
    <row r="99" spans="1:10" ht="57" x14ac:dyDescent="0.25">
      <c r="A99" s="93">
        <f t="shared" si="5"/>
        <v>23</v>
      </c>
      <c r="B99" s="94" t="s">
        <v>380</v>
      </c>
      <c r="C99" s="95" t="s">
        <v>302</v>
      </c>
      <c r="D99" s="96"/>
      <c r="E99" s="96"/>
      <c r="F99" s="96"/>
      <c r="G99" s="97"/>
      <c r="H99" s="96"/>
      <c r="I99" s="98"/>
      <c r="J99" s="99"/>
    </row>
    <row r="100" spans="1:10" ht="42.75" x14ac:dyDescent="0.25">
      <c r="A100" s="93">
        <f t="shared" si="5"/>
        <v>24</v>
      </c>
      <c r="B100" s="94" t="s">
        <v>381</v>
      </c>
      <c r="C100" s="95" t="s">
        <v>302</v>
      </c>
      <c r="D100" s="96"/>
      <c r="E100" s="96"/>
      <c r="F100" s="96"/>
      <c r="G100" s="97"/>
      <c r="H100" s="96"/>
      <c r="I100" s="98"/>
      <c r="J100" s="99"/>
    </row>
    <row r="101" spans="1:10" ht="57" x14ac:dyDescent="0.25">
      <c r="A101" s="93">
        <f t="shared" si="5"/>
        <v>25</v>
      </c>
      <c r="B101" s="94" t="s">
        <v>382</v>
      </c>
      <c r="C101" s="95" t="s">
        <v>302</v>
      </c>
      <c r="D101" s="96"/>
      <c r="E101" s="96"/>
      <c r="F101" s="96"/>
      <c r="G101" s="97"/>
      <c r="H101" s="96"/>
      <c r="I101" s="98"/>
      <c r="J101" s="99"/>
    </row>
    <row r="102" spans="1:10" ht="57" x14ac:dyDescent="0.25">
      <c r="A102" s="93">
        <f t="shared" si="5"/>
        <v>26</v>
      </c>
      <c r="B102" s="94" t="s">
        <v>383</v>
      </c>
      <c r="C102" s="95" t="s">
        <v>302</v>
      </c>
      <c r="D102" s="96"/>
      <c r="E102" s="96"/>
      <c r="F102" s="96"/>
      <c r="G102" s="97"/>
      <c r="H102" s="96"/>
      <c r="I102" s="98"/>
      <c r="J102" s="99"/>
    </row>
    <row r="103" spans="1:10" ht="57" x14ac:dyDescent="0.25">
      <c r="A103" s="93">
        <f t="shared" si="5"/>
        <v>27</v>
      </c>
      <c r="B103" s="94" t="s">
        <v>384</v>
      </c>
      <c r="C103" s="95" t="s">
        <v>302</v>
      </c>
      <c r="D103" s="96"/>
      <c r="E103" s="96"/>
      <c r="F103" s="96"/>
      <c r="G103" s="97"/>
      <c r="H103" s="96"/>
      <c r="I103" s="98"/>
      <c r="J103" s="99"/>
    </row>
    <row r="104" spans="1:10" ht="28.5" x14ac:dyDescent="0.25">
      <c r="A104" s="93">
        <f t="shared" si="5"/>
        <v>28</v>
      </c>
      <c r="B104" s="94" t="s">
        <v>385</v>
      </c>
      <c r="C104" s="95" t="s">
        <v>302</v>
      </c>
      <c r="D104" s="96"/>
      <c r="E104" s="96"/>
      <c r="F104" s="96"/>
      <c r="G104" s="97"/>
      <c r="H104" s="96"/>
      <c r="I104" s="98"/>
      <c r="J104" s="99"/>
    </row>
    <row r="105" spans="1:10" x14ac:dyDescent="0.25">
      <c r="A105" s="107"/>
      <c r="B105" s="108" t="s">
        <v>355</v>
      </c>
      <c r="C105" s="108"/>
      <c r="D105" s="109"/>
      <c r="E105" s="109"/>
      <c r="F105" s="109"/>
      <c r="G105" s="142"/>
      <c r="H105" s="109"/>
      <c r="I105" s="110"/>
      <c r="J105" s="111"/>
    </row>
    <row r="106" spans="1:10" x14ac:dyDescent="0.25">
      <c r="A106" s="127" t="s">
        <v>386</v>
      </c>
      <c r="B106" s="128" t="s">
        <v>387</v>
      </c>
      <c r="C106" s="128"/>
      <c r="D106" s="130"/>
      <c r="E106" s="130"/>
      <c r="F106" s="130"/>
      <c r="G106" s="120"/>
      <c r="H106" s="144"/>
      <c r="I106" s="145"/>
      <c r="J106" s="132"/>
    </row>
    <row r="107" spans="1:10" ht="42.75" x14ac:dyDescent="0.25">
      <c r="A107" s="93">
        <v>1</v>
      </c>
      <c r="B107" s="94" t="s">
        <v>388</v>
      </c>
      <c r="C107" s="95" t="s">
        <v>302</v>
      </c>
      <c r="D107" s="96"/>
      <c r="E107" s="96"/>
      <c r="F107" s="96"/>
      <c r="G107" s="97"/>
      <c r="H107" s="96"/>
      <c r="I107" s="98"/>
      <c r="J107" s="99"/>
    </row>
    <row r="108" spans="1:10" ht="28.5" x14ac:dyDescent="0.25">
      <c r="A108" s="93">
        <f>+A107+1</f>
        <v>2</v>
      </c>
      <c r="B108" s="94" t="s">
        <v>389</v>
      </c>
      <c r="C108" s="95" t="s">
        <v>302</v>
      </c>
      <c r="D108" s="96"/>
      <c r="E108" s="96"/>
      <c r="F108" s="96"/>
      <c r="G108" s="97"/>
      <c r="H108" s="96"/>
      <c r="I108" s="98"/>
      <c r="J108" s="99"/>
    </row>
    <row r="109" spans="1:10" ht="28.5" x14ac:dyDescent="0.25">
      <c r="A109" s="93">
        <f t="shared" ref="A109:A114" si="6">+A108+1</f>
        <v>3</v>
      </c>
      <c r="B109" s="94" t="s">
        <v>390</v>
      </c>
      <c r="C109" s="95" t="s">
        <v>302</v>
      </c>
      <c r="D109" s="96"/>
      <c r="E109" s="96"/>
      <c r="F109" s="96"/>
      <c r="G109" s="97"/>
      <c r="H109" s="96"/>
      <c r="I109" s="98"/>
      <c r="J109" s="99"/>
    </row>
    <row r="110" spans="1:10" ht="42.75" x14ac:dyDescent="0.25">
      <c r="A110" s="93">
        <f t="shared" si="6"/>
        <v>4</v>
      </c>
      <c r="B110" s="94" t="s">
        <v>391</v>
      </c>
      <c r="C110" s="95" t="s">
        <v>302</v>
      </c>
      <c r="D110" s="96"/>
      <c r="E110" s="96"/>
      <c r="F110" s="96"/>
      <c r="G110" s="97"/>
      <c r="H110" s="96"/>
      <c r="I110" s="98"/>
      <c r="J110" s="99"/>
    </row>
    <row r="111" spans="1:10" ht="57" x14ac:dyDescent="0.25">
      <c r="A111" s="93">
        <f t="shared" si="6"/>
        <v>5</v>
      </c>
      <c r="B111" s="94" t="s">
        <v>392</v>
      </c>
      <c r="C111" s="95" t="s">
        <v>302</v>
      </c>
      <c r="D111" s="96"/>
      <c r="E111" s="96"/>
      <c r="F111" s="96"/>
      <c r="G111" s="97"/>
      <c r="H111" s="96"/>
      <c r="I111" s="98"/>
      <c r="J111" s="99"/>
    </row>
    <row r="112" spans="1:10" ht="28.5" x14ac:dyDescent="0.25">
      <c r="A112" s="93">
        <f t="shared" si="6"/>
        <v>6</v>
      </c>
      <c r="B112" s="94" t="s">
        <v>393</v>
      </c>
      <c r="C112" s="95" t="s">
        <v>302</v>
      </c>
      <c r="D112" s="96"/>
      <c r="E112" s="96"/>
      <c r="F112" s="96"/>
      <c r="G112" s="97"/>
      <c r="H112" s="96"/>
      <c r="I112" s="98"/>
      <c r="J112" s="99"/>
    </row>
    <row r="113" spans="1:10" ht="57" x14ac:dyDescent="0.25">
      <c r="A113" s="93">
        <f t="shared" si="6"/>
        <v>7</v>
      </c>
      <c r="B113" s="94" t="s">
        <v>394</v>
      </c>
      <c r="C113" s="95" t="s">
        <v>302</v>
      </c>
      <c r="D113" s="96"/>
      <c r="E113" s="96"/>
      <c r="F113" s="96"/>
      <c r="G113" s="97"/>
      <c r="H113" s="96"/>
      <c r="I113" s="98"/>
      <c r="J113" s="99"/>
    </row>
    <row r="114" spans="1:10" ht="57" x14ac:dyDescent="0.25">
      <c r="A114" s="93">
        <f t="shared" si="6"/>
        <v>8</v>
      </c>
      <c r="B114" s="94" t="s">
        <v>395</v>
      </c>
      <c r="C114" s="95" t="s">
        <v>302</v>
      </c>
      <c r="D114" s="96"/>
      <c r="E114" s="96"/>
      <c r="F114" s="96"/>
      <c r="G114" s="97"/>
      <c r="H114" s="96"/>
      <c r="I114" s="98"/>
      <c r="J114" s="99"/>
    </row>
    <row r="115" spans="1:10" x14ac:dyDescent="0.25">
      <c r="A115" s="107"/>
      <c r="B115" s="108" t="s">
        <v>355</v>
      </c>
      <c r="C115" s="108"/>
      <c r="D115" s="109"/>
      <c r="E115" s="109"/>
      <c r="F115" s="109"/>
      <c r="G115" s="142"/>
      <c r="H115" s="109"/>
      <c r="I115" s="110"/>
      <c r="J115" s="111"/>
    </row>
    <row r="116" spans="1:10" x14ac:dyDescent="0.25">
      <c r="A116" s="127" t="s">
        <v>396</v>
      </c>
      <c r="B116" s="128" t="s">
        <v>397</v>
      </c>
      <c r="C116" s="128"/>
      <c r="D116" s="130"/>
      <c r="E116" s="130"/>
      <c r="F116" s="130"/>
      <c r="G116" s="120"/>
      <c r="H116" s="130"/>
      <c r="I116" s="131"/>
      <c r="J116" s="132"/>
    </row>
    <row r="117" spans="1:10" ht="57" x14ac:dyDescent="0.25">
      <c r="A117" s="93">
        <v>1</v>
      </c>
      <c r="B117" s="94" t="s">
        <v>398</v>
      </c>
      <c r="C117" s="95" t="s">
        <v>302</v>
      </c>
      <c r="D117" s="96"/>
      <c r="E117" s="96"/>
      <c r="F117" s="96"/>
      <c r="G117" s="97"/>
      <c r="H117" s="96"/>
      <c r="I117" s="98"/>
      <c r="J117" s="99"/>
    </row>
    <row r="118" spans="1:10" ht="57" x14ac:dyDescent="0.25">
      <c r="A118" s="93">
        <f>+A117+1</f>
        <v>2</v>
      </c>
      <c r="B118" s="94" t="s">
        <v>399</v>
      </c>
      <c r="C118" s="95" t="s">
        <v>302</v>
      </c>
      <c r="D118" s="96"/>
      <c r="E118" s="96"/>
      <c r="F118" s="96"/>
      <c r="G118" s="97"/>
      <c r="H118" s="96"/>
      <c r="I118" s="98"/>
      <c r="J118" s="99"/>
    </row>
    <row r="119" spans="1:10" ht="57" x14ac:dyDescent="0.25">
      <c r="A119" s="93">
        <f t="shared" ref="A119:A123" si="7">+A118+1</f>
        <v>3</v>
      </c>
      <c r="B119" s="94" t="s">
        <v>400</v>
      </c>
      <c r="C119" s="95" t="s">
        <v>302</v>
      </c>
      <c r="D119" s="96"/>
      <c r="E119" s="96"/>
      <c r="F119" s="96"/>
      <c r="G119" s="97"/>
      <c r="H119" s="96"/>
      <c r="I119" s="98"/>
      <c r="J119" s="99"/>
    </row>
    <row r="120" spans="1:10" ht="57" x14ac:dyDescent="0.25">
      <c r="A120" s="93">
        <f t="shared" si="7"/>
        <v>4</v>
      </c>
      <c r="B120" s="94" t="s">
        <v>401</v>
      </c>
      <c r="C120" s="95" t="s">
        <v>302</v>
      </c>
      <c r="D120" s="96"/>
      <c r="E120" s="96"/>
      <c r="F120" s="96"/>
      <c r="G120" s="97"/>
      <c r="H120" s="96"/>
      <c r="I120" s="98"/>
      <c r="J120" s="99"/>
    </row>
    <row r="121" spans="1:10" ht="57" x14ac:dyDescent="0.25">
      <c r="A121" s="93">
        <f t="shared" si="7"/>
        <v>5</v>
      </c>
      <c r="B121" s="94" t="s">
        <v>402</v>
      </c>
      <c r="C121" s="95" t="s">
        <v>302</v>
      </c>
      <c r="D121" s="96"/>
      <c r="E121" s="96"/>
      <c r="F121" s="96"/>
      <c r="G121" s="97"/>
      <c r="H121" s="96"/>
      <c r="I121" s="98"/>
      <c r="J121" s="99"/>
    </row>
    <row r="122" spans="1:10" ht="57" x14ac:dyDescent="0.25">
      <c r="A122" s="93">
        <f t="shared" si="7"/>
        <v>6</v>
      </c>
      <c r="B122" s="94" t="s">
        <v>403</v>
      </c>
      <c r="C122" s="95" t="s">
        <v>302</v>
      </c>
      <c r="D122" s="96"/>
      <c r="E122" s="96"/>
      <c r="F122" s="96"/>
      <c r="G122" s="97"/>
      <c r="H122" s="96"/>
      <c r="I122" s="98"/>
      <c r="J122" s="99"/>
    </row>
    <row r="123" spans="1:10" ht="57" x14ac:dyDescent="0.25">
      <c r="A123" s="93">
        <f t="shared" si="7"/>
        <v>7</v>
      </c>
      <c r="B123" s="94" t="s">
        <v>404</v>
      </c>
      <c r="C123" s="95" t="s">
        <v>302</v>
      </c>
      <c r="D123" s="96"/>
      <c r="E123" s="96"/>
      <c r="F123" s="96"/>
      <c r="G123" s="97"/>
      <c r="H123" s="96"/>
      <c r="I123" s="98"/>
      <c r="J123" s="99"/>
    </row>
    <row r="124" spans="1:10" x14ac:dyDescent="0.25">
      <c r="A124" s="107"/>
      <c r="B124" s="108" t="s">
        <v>355</v>
      </c>
      <c r="C124" s="108"/>
      <c r="D124" s="109"/>
      <c r="E124" s="109"/>
      <c r="F124" s="109"/>
      <c r="G124" s="142"/>
      <c r="H124" s="109"/>
      <c r="I124" s="110"/>
      <c r="J124" s="111"/>
    </row>
    <row r="125" spans="1:10" x14ac:dyDescent="0.25">
      <c r="A125" s="127" t="s">
        <v>405</v>
      </c>
      <c r="B125" s="128" t="s">
        <v>406</v>
      </c>
      <c r="C125" s="128"/>
      <c r="D125" s="130"/>
      <c r="E125" s="130"/>
      <c r="F125" s="130"/>
      <c r="G125" s="120"/>
      <c r="H125" s="130"/>
      <c r="I125" s="131"/>
      <c r="J125" s="132"/>
    </row>
    <row r="126" spans="1:10" ht="42.75" x14ac:dyDescent="0.25">
      <c r="A126" s="146">
        <v>1</v>
      </c>
      <c r="B126" s="94" t="s">
        <v>407</v>
      </c>
      <c r="C126" s="95" t="s">
        <v>302</v>
      </c>
      <c r="D126" s="96"/>
      <c r="E126" s="96"/>
      <c r="F126" s="96"/>
      <c r="G126" s="97"/>
      <c r="H126" s="96"/>
      <c r="I126" s="98"/>
      <c r="J126" s="99"/>
    </row>
    <row r="127" spans="1:10" ht="42.75" x14ac:dyDescent="0.25">
      <c r="A127" s="93">
        <f>+A126+1</f>
        <v>2</v>
      </c>
      <c r="B127" s="94" t="s">
        <v>408</v>
      </c>
      <c r="C127" s="95" t="s">
        <v>302</v>
      </c>
      <c r="D127" s="96"/>
      <c r="E127" s="96"/>
      <c r="F127" s="96"/>
      <c r="G127" s="97"/>
      <c r="H127" s="96"/>
      <c r="I127" s="98"/>
      <c r="J127" s="99"/>
    </row>
    <row r="128" spans="1:10" ht="42.75" x14ac:dyDescent="0.25">
      <c r="A128" s="93">
        <f t="shared" ref="A128:A130" si="8">+A127+1</f>
        <v>3</v>
      </c>
      <c r="B128" s="94" t="s">
        <v>409</v>
      </c>
      <c r="C128" s="95" t="s">
        <v>302</v>
      </c>
      <c r="D128" s="96"/>
      <c r="E128" s="96"/>
      <c r="F128" s="96"/>
      <c r="G128" s="97"/>
      <c r="H128" s="96"/>
      <c r="I128" s="98"/>
      <c r="J128" s="99"/>
    </row>
    <row r="129" spans="1:10" ht="42.75" x14ac:dyDescent="0.25">
      <c r="A129" s="93">
        <f t="shared" si="8"/>
        <v>4</v>
      </c>
      <c r="B129" s="94" t="s">
        <v>410</v>
      </c>
      <c r="C129" s="95" t="s">
        <v>302</v>
      </c>
      <c r="D129" s="96"/>
      <c r="E129" s="96"/>
      <c r="F129" s="96"/>
      <c r="G129" s="97"/>
      <c r="H129" s="96"/>
      <c r="I129" s="98"/>
      <c r="J129" s="99"/>
    </row>
    <row r="130" spans="1:10" ht="42.75" x14ac:dyDescent="0.25">
      <c r="A130" s="93">
        <f t="shared" si="8"/>
        <v>5</v>
      </c>
      <c r="B130" s="94" t="s">
        <v>411</v>
      </c>
      <c r="C130" s="95" t="s">
        <v>302</v>
      </c>
      <c r="D130" s="96"/>
      <c r="E130" s="96"/>
      <c r="F130" s="96"/>
      <c r="G130" s="97"/>
      <c r="H130" s="96"/>
      <c r="I130" s="98"/>
      <c r="J130" s="99"/>
    </row>
    <row r="131" spans="1:10" x14ac:dyDescent="0.25">
      <c r="A131" s="107"/>
      <c r="B131" s="108" t="s">
        <v>355</v>
      </c>
      <c r="C131" s="108"/>
      <c r="D131" s="109"/>
      <c r="E131" s="109"/>
      <c r="F131" s="109"/>
      <c r="G131" s="142"/>
      <c r="H131" s="109"/>
      <c r="I131" s="110"/>
      <c r="J131" s="111"/>
    </row>
    <row r="132" spans="1:10" x14ac:dyDescent="0.25">
      <c r="A132" s="81">
        <v>1</v>
      </c>
      <c r="B132" s="82" t="s">
        <v>258</v>
      </c>
      <c r="C132" s="82"/>
      <c r="D132" s="83"/>
      <c r="E132" s="83"/>
      <c r="F132" s="83"/>
      <c r="G132" s="84"/>
      <c r="H132" s="83"/>
      <c r="I132" s="83"/>
      <c r="J132" s="148"/>
    </row>
    <row r="133" spans="1:10" x14ac:dyDescent="0.25">
      <c r="A133" s="137">
        <v>1</v>
      </c>
      <c r="B133" s="138" t="s">
        <v>412</v>
      </c>
      <c r="C133" s="95" t="s">
        <v>287</v>
      </c>
      <c r="D133" s="96"/>
      <c r="E133" s="96"/>
      <c r="F133" s="96"/>
      <c r="G133" s="97"/>
      <c r="H133" s="96"/>
      <c r="I133" s="98"/>
      <c r="J133" s="99"/>
    </row>
    <row r="134" spans="1:10" x14ac:dyDescent="0.25">
      <c r="A134" s="93">
        <f>+A133+1</f>
        <v>2</v>
      </c>
      <c r="B134" s="94" t="s">
        <v>413</v>
      </c>
      <c r="C134" s="95" t="s">
        <v>287</v>
      </c>
      <c r="D134" s="96"/>
      <c r="E134" s="96"/>
      <c r="F134" s="96"/>
      <c r="G134" s="97"/>
      <c r="H134" s="96"/>
      <c r="I134" s="98"/>
      <c r="J134" s="99"/>
    </row>
    <row r="135" spans="1:10" x14ac:dyDescent="0.25">
      <c r="A135" s="93">
        <f t="shared" ref="A135:A154" si="9">+A134+1</f>
        <v>3</v>
      </c>
      <c r="B135" s="94" t="s">
        <v>414</v>
      </c>
      <c r="C135" s="95" t="s">
        <v>302</v>
      </c>
      <c r="D135" s="96"/>
      <c r="E135" s="96"/>
      <c r="F135" s="96"/>
      <c r="G135" s="97"/>
      <c r="H135" s="96"/>
      <c r="I135" s="98"/>
      <c r="J135" s="99"/>
    </row>
    <row r="136" spans="1:10" ht="28.5" x14ac:dyDescent="0.25">
      <c r="A136" s="93">
        <f t="shared" si="9"/>
        <v>4</v>
      </c>
      <c r="B136" s="94" t="s">
        <v>415</v>
      </c>
      <c r="C136" s="95" t="s">
        <v>302</v>
      </c>
      <c r="D136" s="96"/>
      <c r="E136" s="96"/>
      <c r="F136" s="96"/>
      <c r="G136" s="97"/>
      <c r="H136" s="96"/>
      <c r="I136" s="98"/>
      <c r="J136" s="99"/>
    </row>
    <row r="137" spans="1:10" ht="28.5" x14ac:dyDescent="0.25">
      <c r="A137" s="93">
        <f t="shared" si="9"/>
        <v>5</v>
      </c>
      <c r="B137" s="94" t="s">
        <v>416</v>
      </c>
      <c r="C137" s="95" t="s">
        <v>302</v>
      </c>
      <c r="D137" s="96"/>
      <c r="E137" s="96"/>
      <c r="F137" s="96"/>
      <c r="G137" s="97"/>
      <c r="H137" s="96"/>
      <c r="I137" s="98"/>
      <c r="J137" s="99"/>
    </row>
    <row r="138" spans="1:10" x14ac:dyDescent="0.25">
      <c r="A138" s="93">
        <f t="shared" si="9"/>
        <v>6</v>
      </c>
      <c r="B138" s="154" t="s">
        <v>417</v>
      </c>
      <c r="C138" s="95" t="s">
        <v>302</v>
      </c>
      <c r="D138" s="96"/>
      <c r="E138" s="96"/>
      <c r="F138" s="96"/>
      <c r="G138" s="97"/>
      <c r="H138" s="96"/>
      <c r="I138" s="98"/>
      <c r="J138" s="99"/>
    </row>
    <row r="139" spans="1:10" x14ac:dyDescent="0.25">
      <c r="A139" s="93">
        <f t="shared" si="9"/>
        <v>7</v>
      </c>
      <c r="B139" s="154" t="s">
        <v>418</v>
      </c>
      <c r="C139" s="95" t="s">
        <v>302</v>
      </c>
      <c r="D139" s="96"/>
      <c r="E139" s="96"/>
      <c r="F139" s="96"/>
      <c r="G139" s="97"/>
      <c r="H139" s="96"/>
      <c r="I139" s="98"/>
      <c r="J139" s="99"/>
    </row>
    <row r="140" spans="1:10" x14ac:dyDescent="0.25">
      <c r="A140" s="93">
        <f t="shared" si="9"/>
        <v>8</v>
      </c>
      <c r="B140" s="154" t="s">
        <v>419</v>
      </c>
      <c r="C140" s="95" t="s">
        <v>302</v>
      </c>
      <c r="D140" s="96"/>
      <c r="E140" s="96"/>
      <c r="F140" s="96"/>
      <c r="G140" s="97"/>
      <c r="H140" s="96"/>
      <c r="I140" s="98"/>
      <c r="J140" s="99"/>
    </row>
    <row r="141" spans="1:10" x14ac:dyDescent="0.25">
      <c r="A141" s="93">
        <f t="shared" si="9"/>
        <v>9</v>
      </c>
      <c r="B141" s="154" t="s">
        <v>420</v>
      </c>
      <c r="C141" s="95" t="s">
        <v>302</v>
      </c>
      <c r="D141" s="96"/>
      <c r="E141" s="96"/>
      <c r="F141" s="96"/>
      <c r="G141" s="97"/>
      <c r="H141" s="96"/>
      <c r="I141" s="98"/>
      <c r="J141" s="99"/>
    </row>
    <row r="142" spans="1:10" ht="42.75" x14ac:dyDescent="0.25">
      <c r="A142" s="93">
        <f t="shared" si="9"/>
        <v>10</v>
      </c>
      <c r="B142" s="94" t="s">
        <v>421</v>
      </c>
      <c r="C142" s="95" t="s">
        <v>302</v>
      </c>
      <c r="D142" s="96"/>
      <c r="E142" s="96"/>
      <c r="F142" s="96"/>
      <c r="G142" s="97"/>
      <c r="H142" s="96"/>
      <c r="I142" s="98"/>
      <c r="J142" s="99"/>
    </row>
    <row r="143" spans="1:10" ht="28.5" x14ac:dyDescent="0.25">
      <c r="A143" s="93">
        <f t="shared" si="9"/>
        <v>11</v>
      </c>
      <c r="B143" s="94" t="s">
        <v>422</v>
      </c>
      <c r="C143" s="95" t="s">
        <v>302</v>
      </c>
      <c r="D143" s="96"/>
      <c r="E143" s="96"/>
      <c r="F143" s="96"/>
      <c r="G143" s="97"/>
      <c r="H143" s="96"/>
      <c r="I143" s="98"/>
      <c r="J143" s="99"/>
    </row>
    <row r="144" spans="1:10" x14ac:dyDescent="0.25">
      <c r="A144" s="93">
        <f t="shared" si="9"/>
        <v>12</v>
      </c>
      <c r="B144" s="94" t="s">
        <v>423</v>
      </c>
      <c r="C144" s="95" t="s">
        <v>302</v>
      </c>
      <c r="D144" s="96"/>
      <c r="E144" s="96"/>
      <c r="F144" s="96"/>
      <c r="G144" s="97"/>
      <c r="H144" s="96"/>
      <c r="I144" s="98"/>
      <c r="J144" s="99"/>
    </row>
    <row r="145" spans="1:10" x14ac:dyDescent="0.25">
      <c r="A145" s="93">
        <f t="shared" si="9"/>
        <v>13</v>
      </c>
      <c r="B145" s="94" t="s">
        <v>424</v>
      </c>
      <c r="C145" s="95" t="s">
        <v>302</v>
      </c>
      <c r="D145" s="96"/>
      <c r="E145" s="96"/>
      <c r="F145" s="96"/>
      <c r="G145" s="97"/>
      <c r="H145" s="96"/>
      <c r="I145" s="98"/>
      <c r="J145" s="99"/>
    </row>
    <row r="146" spans="1:10" ht="42.75" x14ac:dyDescent="0.25">
      <c r="A146" s="93">
        <f t="shared" si="9"/>
        <v>14</v>
      </c>
      <c r="B146" s="94" t="s">
        <v>425</v>
      </c>
      <c r="C146" s="95" t="s">
        <v>302</v>
      </c>
      <c r="D146" s="96"/>
      <c r="E146" s="96"/>
      <c r="F146" s="96"/>
      <c r="G146" s="97"/>
      <c r="H146" s="96"/>
      <c r="I146" s="98"/>
      <c r="J146" s="99"/>
    </row>
    <row r="147" spans="1:10" ht="28.5" x14ac:dyDescent="0.25">
      <c r="A147" s="93">
        <f t="shared" si="9"/>
        <v>15</v>
      </c>
      <c r="B147" s="94" t="s">
        <v>426</v>
      </c>
      <c r="C147" s="95" t="s">
        <v>302</v>
      </c>
      <c r="D147" s="96"/>
      <c r="E147" s="96"/>
      <c r="F147" s="96"/>
      <c r="G147" s="97"/>
      <c r="H147" s="96"/>
      <c r="I147" s="98"/>
      <c r="J147" s="99"/>
    </row>
    <row r="148" spans="1:10" ht="28.5" x14ac:dyDescent="0.25">
      <c r="A148" s="93">
        <f t="shared" si="9"/>
        <v>16</v>
      </c>
      <c r="B148" s="94" t="s">
        <v>427</v>
      </c>
      <c r="C148" s="95" t="s">
        <v>302</v>
      </c>
      <c r="D148" s="96"/>
      <c r="E148" s="96"/>
      <c r="F148" s="96"/>
      <c r="G148" s="97"/>
      <c r="H148" s="96"/>
      <c r="I148" s="98"/>
      <c r="J148" s="99"/>
    </row>
    <row r="149" spans="1:10" ht="42.75" x14ac:dyDescent="0.25">
      <c r="A149" s="93">
        <f t="shared" si="9"/>
        <v>17</v>
      </c>
      <c r="B149" s="94" t="s">
        <v>428</v>
      </c>
      <c r="C149" s="95" t="s">
        <v>302</v>
      </c>
      <c r="D149" s="96"/>
      <c r="E149" s="96"/>
      <c r="F149" s="96"/>
      <c r="G149" s="97"/>
      <c r="H149" s="96"/>
      <c r="I149" s="98"/>
      <c r="J149" s="99"/>
    </row>
    <row r="150" spans="1:10" ht="28.5" x14ac:dyDescent="0.25">
      <c r="A150" s="93">
        <f t="shared" si="9"/>
        <v>18</v>
      </c>
      <c r="B150" s="94" t="s">
        <v>429</v>
      </c>
      <c r="C150" s="95" t="s">
        <v>302</v>
      </c>
      <c r="D150" s="96"/>
      <c r="E150" s="96"/>
      <c r="F150" s="96"/>
      <c r="G150" s="97"/>
      <c r="H150" s="96"/>
      <c r="I150" s="98"/>
      <c r="J150" s="99"/>
    </row>
    <row r="151" spans="1:10" ht="42.75" x14ac:dyDescent="0.25">
      <c r="A151" s="93">
        <f t="shared" si="9"/>
        <v>19</v>
      </c>
      <c r="B151" s="94" t="s">
        <v>430</v>
      </c>
      <c r="C151" s="95" t="s">
        <v>302</v>
      </c>
      <c r="D151" s="96"/>
      <c r="E151" s="96"/>
      <c r="F151" s="96"/>
      <c r="G151" s="97"/>
      <c r="H151" s="96"/>
      <c r="I151" s="98"/>
      <c r="J151" s="99"/>
    </row>
    <row r="152" spans="1:10" x14ac:dyDescent="0.25">
      <c r="A152" s="93">
        <f t="shared" si="9"/>
        <v>20</v>
      </c>
      <c r="B152" s="94" t="s">
        <v>431</v>
      </c>
      <c r="C152" s="95" t="s">
        <v>302</v>
      </c>
      <c r="D152" s="96"/>
      <c r="E152" s="96"/>
      <c r="F152" s="96"/>
      <c r="G152" s="97"/>
      <c r="H152" s="96"/>
      <c r="I152" s="98"/>
      <c r="J152" s="99"/>
    </row>
    <row r="153" spans="1:10" x14ac:dyDescent="0.25">
      <c r="A153" s="93">
        <f t="shared" si="9"/>
        <v>21</v>
      </c>
      <c r="B153" s="94" t="s">
        <v>432</v>
      </c>
      <c r="C153" s="95" t="s">
        <v>302</v>
      </c>
      <c r="D153" s="96"/>
      <c r="E153" s="96"/>
      <c r="F153" s="96"/>
      <c r="G153" s="97"/>
      <c r="H153" s="96"/>
      <c r="I153" s="98"/>
      <c r="J153" s="99"/>
    </row>
    <row r="154" spans="1:10" x14ac:dyDescent="0.25">
      <c r="A154" s="155">
        <f t="shared" si="9"/>
        <v>22</v>
      </c>
      <c r="B154" s="156"/>
      <c r="C154" s="96"/>
      <c r="D154" s="96"/>
      <c r="E154" s="96"/>
      <c r="F154" s="96"/>
      <c r="G154" s="97"/>
      <c r="H154" s="96"/>
      <c r="I154" s="98"/>
      <c r="J154" s="99"/>
    </row>
    <row r="155" spans="1:10" x14ac:dyDescent="0.25">
      <c r="A155" s="157"/>
      <c r="B155" s="114" t="s">
        <v>355</v>
      </c>
      <c r="C155" s="114"/>
      <c r="D155" s="109"/>
      <c r="E155" s="109"/>
      <c r="F155" s="109"/>
      <c r="G155" s="142"/>
      <c r="H155" s="109"/>
      <c r="I155" s="110"/>
      <c r="J155" s="111"/>
    </row>
    <row r="156" spans="1:10" x14ac:dyDescent="0.25">
      <c r="A156" s="158"/>
      <c r="B156" s="159"/>
      <c r="C156" s="159"/>
      <c r="D156" s="158"/>
      <c r="E156" s="158"/>
      <c r="F156" s="158"/>
      <c r="G156" s="158"/>
      <c r="H156" s="158"/>
      <c r="I156" s="160"/>
      <c r="J156" s="159"/>
    </row>
    <row r="157" spans="1:10" x14ac:dyDescent="0.25">
      <c r="A157" s="158"/>
      <c r="B157" s="159"/>
      <c r="C157" s="159"/>
      <c r="D157" s="158"/>
      <c r="E157" s="158"/>
      <c r="F157" s="158"/>
      <c r="G157" s="158"/>
      <c r="H157" s="158"/>
      <c r="I157" s="160"/>
      <c r="J157" s="159"/>
    </row>
    <row r="158" spans="1:10" x14ac:dyDescent="0.25">
      <c r="A158" s="158"/>
      <c r="B158" s="159"/>
      <c r="C158" s="159"/>
      <c r="D158" s="158"/>
      <c r="E158" s="158"/>
      <c r="F158" s="158"/>
      <c r="G158" s="158"/>
      <c r="H158" s="158"/>
      <c r="I158" s="160"/>
      <c r="J158" s="159"/>
    </row>
    <row r="159" spans="1:10" x14ac:dyDescent="0.25">
      <c r="A159" s="296" t="s">
        <v>433</v>
      </c>
      <c r="B159" s="296"/>
      <c r="C159" s="296"/>
      <c r="D159" s="296"/>
      <c r="E159" s="296"/>
      <c r="F159" s="296"/>
      <c r="G159" s="296"/>
      <c r="H159" s="296"/>
      <c r="I159" s="296"/>
      <c r="J159" s="296"/>
    </row>
  </sheetData>
  <mergeCells count="12">
    <mergeCell ref="J6:J7"/>
    <mergeCell ref="A159:J159"/>
    <mergeCell ref="A1:J1"/>
    <mergeCell ref="A2:J2"/>
    <mergeCell ref="A3:J3"/>
    <mergeCell ref="G4:J4"/>
    <mergeCell ref="G5:J5"/>
    <mergeCell ref="A6:A7"/>
    <mergeCell ref="B6:B7"/>
    <mergeCell ref="C6:C7"/>
    <mergeCell ref="E6:G6"/>
    <mergeCell ref="H6:H7"/>
  </mergeCells>
  <conditionalFormatting sqref="C59:F64 C154:G154 H1:I3 I10:I13 H10:H18 I153:I154 H6:I9 C153:F153">
    <cfRule type="cellIs" dxfId="44" priority="43" operator="lessThan">
      <formula>0</formula>
    </cfRule>
  </conditionalFormatting>
  <conditionalFormatting sqref="C14:E16 C18:F18 I18 I14:I16">
    <cfRule type="cellIs" dxfId="43" priority="40" operator="lessThan">
      <formula>0</formula>
    </cfRule>
  </conditionalFormatting>
  <conditionalFormatting sqref="C23:F29 I22:I29 C22 E22:F22">
    <cfRule type="cellIs" dxfId="42" priority="39" operator="lessThan">
      <formula>0</formula>
    </cfRule>
  </conditionalFormatting>
  <conditionalFormatting sqref="C32:F58 I32:I58">
    <cfRule type="cellIs" dxfId="41" priority="38" operator="lessThan">
      <formula>0</formula>
    </cfRule>
  </conditionalFormatting>
  <conditionalFormatting sqref="C67:F74 I67:I74">
    <cfRule type="cellIs" dxfId="40" priority="37" operator="lessThan">
      <formula>0</formula>
    </cfRule>
  </conditionalFormatting>
  <conditionalFormatting sqref="C77:F104 I77:I104">
    <cfRule type="cellIs" dxfId="39" priority="36" operator="lessThan">
      <formula>0</formula>
    </cfRule>
  </conditionalFormatting>
  <conditionalFormatting sqref="C107:F114 I107:I114">
    <cfRule type="cellIs" dxfId="38" priority="35" operator="lessThan">
      <formula>0</formula>
    </cfRule>
  </conditionalFormatting>
  <conditionalFormatting sqref="C117:F123 I117:I123">
    <cfRule type="cellIs" dxfId="37" priority="33" operator="lessThan">
      <formula>0</formula>
    </cfRule>
  </conditionalFormatting>
  <conditionalFormatting sqref="C126:F130 I126:I130">
    <cfRule type="cellIs" dxfId="36" priority="34" operator="lessThan">
      <formula>0</formula>
    </cfRule>
  </conditionalFormatting>
  <conditionalFormatting sqref="C133:F151 I133:I151">
    <cfRule type="cellIs" dxfId="35" priority="32" operator="lessThan">
      <formula>0</formula>
    </cfRule>
  </conditionalFormatting>
  <conditionalFormatting sqref="H20:I21 I59:I65 H66:I66 H75:I76 I105 H106:I106 I115 H116:I116 H125:I125 I131 I19 C9:E13 H10:H18 G9:H9 G10:G15">
    <cfRule type="cellIs" dxfId="34" priority="45" operator="lessThan">
      <formula>0</formula>
    </cfRule>
  </conditionalFormatting>
  <conditionalFormatting sqref="H31:I31 I30">
    <cfRule type="cellIs" dxfId="33" priority="44" operator="lessThan">
      <formula>0</formula>
    </cfRule>
  </conditionalFormatting>
  <conditionalFormatting sqref="H155:I159">
    <cfRule type="cellIs" dxfId="32" priority="41" operator="lessThan">
      <formula>0</formula>
    </cfRule>
  </conditionalFormatting>
  <conditionalFormatting sqref="I124">
    <cfRule type="cellIs" dxfId="31" priority="42" operator="lessThan">
      <formula>0</formula>
    </cfRule>
  </conditionalFormatting>
  <conditionalFormatting sqref="C152:F152 I152">
    <cfRule type="cellIs" dxfId="30" priority="31" operator="lessThan">
      <formula>0</formula>
    </cfRule>
  </conditionalFormatting>
  <conditionalFormatting sqref="C17:F17 I17">
    <cfRule type="cellIs" dxfId="29" priority="30" operator="lessThan">
      <formula>0</formula>
    </cfRule>
  </conditionalFormatting>
  <conditionalFormatting sqref="H22:H29">
    <cfRule type="cellIs" dxfId="28" priority="28" operator="lessThan">
      <formula>0</formula>
    </cfRule>
  </conditionalFormatting>
  <conditionalFormatting sqref="H22:H29">
    <cfRule type="cellIs" dxfId="27" priority="29" operator="lessThan">
      <formula>0</formula>
    </cfRule>
  </conditionalFormatting>
  <conditionalFormatting sqref="H32:H64">
    <cfRule type="cellIs" dxfId="26" priority="26" operator="lessThan">
      <formula>0</formula>
    </cfRule>
  </conditionalFormatting>
  <conditionalFormatting sqref="H32:H64">
    <cfRule type="cellIs" dxfId="25" priority="27" operator="lessThan">
      <formula>0</formula>
    </cfRule>
  </conditionalFormatting>
  <conditionalFormatting sqref="H67:H68 H70:H74">
    <cfRule type="cellIs" dxfId="24" priority="24" operator="lessThan">
      <formula>0</formula>
    </cfRule>
  </conditionalFormatting>
  <conditionalFormatting sqref="H67:H68 H70:H74">
    <cfRule type="cellIs" dxfId="23" priority="25" operator="lessThan">
      <formula>0</formula>
    </cfRule>
  </conditionalFormatting>
  <conditionalFormatting sqref="H69">
    <cfRule type="cellIs" dxfId="22" priority="22" operator="lessThan">
      <formula>0</formula>
    </cfRule>
  </conditionalFormatting>
  <conditionalFormatting sqref="H69">
    <cfRule type="cellIs" dxfId="21" priority="23" operator="lessThan">
      <formula>0</formula>
    </cfRule>
  </conditionalFormatting>
  <conditionalFormatting sqref="H77:H104">
    <cfRule type="cellIs" dxfId="20" priority="20" operator="lessThan">
      <formula>0</formula>
    </cfRule>
  </conditionalFormatting>
  <conditionalFormatting sqref="H77:H104">
    <cfRule type="cellIs" dxfId="19" priority="21" operator="lessThan">
      <formula>0</formula>
    </cfRule>
  </conditionalFormatting>
  <conditionalFormatting sqref="H107:H114">
    <cfRule type="cellIs" dxfId="18" priority="18" operator="lessThan">
      <formula>0</formula>
    </cfRule>
  </conditionalFormatting>
  <conditionalFormatting sqref="H107:H114">
    <cfRule type="cellIs" dxfId="17" priority="19" operator="lessThan">
      <formula>0</formula>
    </cfRule>
  </conditionalFormatting>
  <conditionalFormatting sqref="H117:H123">
    <cfRule type="cellIs" dxfId="16" priority="16" operator="lessThan">
      <formula>0</formula>
    </cfRule>
  </conditionalFormatting>
  <conditionalFormatting sqref="H117:H123">
    <cfRule type="cellIs" dxfId="15" priority="17" operator="lessThan">
      <formula>0</formula>
    </cfRule>
  </conditionalFormatting>
  <conditionalFormatting sqref="H126:H130">
    <cfRule type="cellIs" dxfId="14" priority="14" operator="lessThan">
      <formula>0</formula>
    </cfRule>
  </conditionalFormatting>
  <conditionalFormatting sqref="H126:H130">
    <cfRule type="cellIs" dxfId="13" priority="15" operator="lessThan">
      <formula>0</formula>
    </cfRule>
  </conditionalFormatting>
  <conditionalFormatting sqref="H133:H154">
    <cfRule type="cellIs" dxfId="12" priority="12" operator="lessThan">
      <formula>0</formula>
    </cfRule>
  </conditionalFormatting>
  <conditionalFormatting sqref="H133:H154">
    <cfRule type="cellIs" dxfId="11" priority="13" operator="lessThan">
      <formula>0</formula>
    </cfRule>
  </conditionalFormatting>
  <conditionalFormatting sqref="G16:G18">
    <cfRule type="cellIs" dxfId="10" priority="11" operator="lessThan">
      <formula>0</formula>
    </cfRule>
  </conditionalFormatting>
  <conditionalFormatting sqref="G22:G29">
    <cfRule type="cellIs" dxfId="9" priority="10" operator="lessThan">
      <formula>0</formula>
    </cfRule>
  </conditionalFormatting>
  <conditionalFormatting sqref="G32:G64">
    <cfRule type="cellIs" dxfId="8" priority="9" operator="lessThan">
      <formula>0</formula>
    </cfRule>
  </conditionalFormatting>
  <conditionalFormatting sqref="G67:G74">
    <cfRule type="cellIs" dxfId="7" priority="8" operator="lessThan">
      <formula>0</formula>
    </cfRule>
  </conditionalFormatting>
  <conditionalFormatting sqref="G77:G104">
    <cfRule type="cellIs" dxfId="6" priority="7" operator="lessThan">
      <formula>0</formula>
    </cfRule>
  </conditionalFormatting>
  <conditionalFormatting sqref="G107:G114">
    <cfRule type="cellIs" dxfId="5" priority="6" operator="lessThan">
      <formula>0</formula>
    </cfRule>
  </conditionalFormatting>
  <conditionalFormatting sqref="G117:G123">
    <cfRule type="cellIs" dxfId="4" priority="5" operator="lessThan">
      <formula>0</formula>
    </cfRule>
  </conditionalFormatting>
  <conditionalFormatting sqref="G126:G130">
    <cfRule type="cellIs" dxfId="3" priority="4" operator="lessThan">
      <formula>0</formula>
    </cfRule>
  </conditionalFormatting>
  <conditionalFormatting sqref="G133:G153">
    <cfRule type="cellIs" dxfId="2" priority="3" operator="lessThan">
      <formula>0</formula>
    </cfRule>
  </conditionalFormatting>
  <conditionalFormatting sqref="F16">
    <cfRule type="cellIs" dxfId="1" priority="1" operator="lessThan">
      <formula>0</formula>
    </cfRule>
  </conditionalFormatting>
  <conditionalFormatting sqref="F9:F15">
    <cfRule type="cellIs" dxfId="0" priority="2"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brahapur jmr ,road resto</vt:lpstr>
      <vt:lpstr>Recon Sheet</vt:lpstr>
      <vt:lpstr>brahupurhydro</vt:lpstr>
      <vt:lpstr>aurangabad fhtc</vt:lpstr>
      <vt:lpstr>madhura rani ganj fhtc</vt:lpstr>
      <vt:lpstr>brahapur fhtc</vt:lpstr>
      <vt:lpstr>lakh</vt:lpstr>
      <vt:lpstr> aurangabad valves</vt:lpstr>
      <vt:lpstr>mandah bojhi</vt:lpstr>
      <vt:lpstr>reconsilation</vt:lpstr>
      <vt:lpstr>'Recon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2024-07-02T09:03:00Z</dcterms:modified>
</cp:coreProperties>
</file>