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225" activeTab="4"/>
  </bookViews>
  <sheets>
    <sheet name="hasthara road restoration" sheetId="6" r:id="rId1"/>
    <sheet name="hasthara 2" sheetId="4" r:id="rId2"/>
    <sheet name="hathsara hydro" sheetId="5" r:id="rId3"/>
    <sheet name="brahupurhydro" sheetId="3" r:id="rId4"/>
    <sheet name="brahapur jmr and road restorati" sheetId="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s>
  <definedNames>
    <definedName name="\0" localSheetId="0">#REF!</definedName>
    <definedName name="\0">#REF!</definedName>
    <definedName name="\1" localSheetId="0">#REF!</definedName>
    <definedName name="\1">#REF!</definedName>
    <definedName name="\a" localSheetId="0">'[1]SUMMARY(E)'!#REF!</definedName>
    <definedName name="\a">'[1]SUMMARY(E)'!#REF!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[2]mech!#REF!</definedName>
    <definedName name="\O">[2]mech!#REF!</definedName>
    <definedName name="\p" localSheetId="0">#REF!</definedName>
    <definedName name="\p">#REF!</definedName>
    <definedName name="\q">#N/A</definedName>
    <definedName name="\R" localSheetId="0">[2]mech!#REF!</definedName>
    <definedName name="\R">[2]mech!#REF!</definedName>
    <definedName name="\s">#N/A</definedName>
    <definedName name="\t" localSheetId="0">#REF!</definedName>
    <definedName name="\t">#REF!</definedName>
    <definedName name="\V" localSheetId="0">[2]mech!#REF!</definedName>
    <definedName name="\V">[2]mech!#REF!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'[4]Mix Design'!#REF!</definedName>
    <definedName name="__________________________MIX45">'[4]Mix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'[4]Mix Design'!#REF!</definedName>
    <definedName name="_________________________MIX45">'[4]Mix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'[7]ANAL-PIPE LINE'!#REF!</definedName>
    <definedName name="_________________________SLV10025">'[7]ANAL-PIPE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'[4]Mix Design'!#REF!</definedName>
    <definedName name="________________________MIX45">'[4]Mix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'[8]ANAL-PIPE LINE'!#REF!</definedName>
    <definedName name="________________________SLV10025">'[8]ANAL-PIPE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'[4]Mix Design'!#REF!</definedName>
    <definedName name="_______________________MIX45">'[4]Mix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'[8]ANAL-PIPE LINE'!#REF!</definedName>
    <definedName name="_______________________SLV10025">'[8]ANAL-PIPE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'[9]Rate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'[4]Mix Design'!#REF!</definedName>
    <definedName name="______________________MIX45">'[4]Mix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'[8]ANAL-PIPE LINE'!#REF!</definedName>
    <definedName name="______________________SLV10025">'[8]ANAL-PIPE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'[10]Rate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'[4]Mix Design'!#REF!</definedName>
    <definedName name="_____________________MIX45">'[4]Mix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'[8]ANAL-PIPE LINE'!#REF!</definedName>
    <definedName name="_____________________SLV10025">'[8]ANAL-PIPE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'[10]Rate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'[4]Mix Design'!#REF!</definedName>
    <definedName name="____________________MIX45">'[4]Mix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'[8]ANAL-PIPE LINE'!#REF!</definedName>
    <definedName name="____________________SLV10025">'[8]ANAL-PIPE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[13]ANAL!#REF!</definedName>
    <definedName name="___________________ash1">[13]ANAL!#REF!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[14]PROCTOR!#REF!</definedName>
    <definedName name="___________________CAN458">[14]PROCTOR!#REF!</definedName>
    <definedName name="___________________CAN486" localSheetId="0">[14]PROCTOR!#REF!</definedName>
    <definedName name="___________________CAN486">[14]PROCTOR!#REF!</definedName>
    <definedName name="___________________CAN487" localSheetId="0">[14]PROCTOR!#REF!</definedName>
    <definedName name="___________________CAN487">[14]PROCTOR!#REF!</definedName>
    <definedName name="___________________CAN488" localSheetId="0">[14]PROCTOR!#REF!</definedName>
    <definedName name="___________________CAN488">[14]PROCTOR!#REF!</definedName>
    <definedName name="___________________CAN489" localSheetId="0">[14]PROCTOR!#REF!</definedName>
    <definedName name="___________________CAN489">[14]PROCTOR!#REF!</definedName>
    <definedName name="___________________CAN490" localSheetId="0">[14]PROCTOR!#REF!</definedName>
    <definedName name="___________________CAN490">[14]PROCTOR!#REF!</definedName>
    <definedName name="___________________CAN491" localSheetId="0">[14]PROCTOR!#REF!</definedName>
    <definedName name="___________________CAN491">[14]PROCTOR!#REF!</definedName>
    <definedName name="___________________CAN492" localSheetId="0">[14]PROCTOR!#REF!</definedName>
    <definedName name="___________________CAN492">[14]PROCTOR!#REF!</definedName>
    <definedName name="___________________CAN493" localSheetId="0">[14]PROCTOR!#REF!</definedName>
    <definedName name="___________________CAN493">[14]PROCTOR!#REF!</definedName>
    <definedName name="___________________CAN494" localSheetId="0">[14]PROCTOR!#REF!</definedName>
    <definedName name="___________________CAN494">[14]PROCTOR!#REF!</definedName>
    <definedName name="___________________CAN495" localSheetId="0">[14]PROCTOR!#REF!</definedName>
    <definedName name="___________________CAN495">[14]PROCTOR!#REF!</definedName>
    <definedName name="___________________CAN496" localSheetId="0">[14]PROCTOR!#REF!</definedName>
    <definedName name="___________________CAN496">[14]PROCTOR!#REF!</definedName>
    <definedName name="___________________CAN497" localSheetId="0">[14]PROCTOR!#REF!</definedName>
    <definedName name="___________________CAN497">[14]PROCTOR!#REF!</definedName>
    <definedName name="___________________CAN498" localSheetId="0">[14]PROCTOR!#REF!</definedName>
    <definedName name="___________________CAN498">[14]PROCTOR!#REF!</definedName>
    <definedName name="___________________CAN499" localSheetId="0">[14]PROCTOR!#REF!</definedName>
    <definedName name="___________________CAN499">[14]PROCTOR!#REF!</definedName>
    <definedName name="___________________CAN500" localSheetId="0">[14]PROCTOR!#REF!</definedName>
    <definedName name="___________________CAN500">[14]PROCTOR!#REF!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'[10]Rate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'[4]Mix Design'!#REF!</definedName>
    <definedName name="___________________MIX45">'[4]Mix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'[8]ANAL-PIPE LINE'!#REF!</definedName>
    <definedName name="___________________SLV10025">'[8]ANAL-PIPE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'[15]ANAL-PUMP HOUSE'!$I$55</definedName>
    <definedName name="__________________ash1" localSheetId="0">[16]ANAL!#REF!</definedName>
    <definedName name="__________________ash1">[16]ANAL!#REF!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[17]PROCTOR!#REF!</definedName>
    <definedName name="__________________CAN458">[17]PROCTOR!#REF!</definedName>
    <definedName name="__________________CAN486" localSheetId="0">[17]PROCTOR!#REF!</definedName>
    <definedName name="__________________CAN486">[17]PROCTOR!#REF!</definedName>
    <definedName name="__________________CAN487" localSheetId="0">[17]PROCTOR!#REF!</definedName>
    <definedName name="__________________CAN487">[17]PROCTOR!#REF!</definedName>
    <definedName name="__________________CAN488" localSheetId="0">[17]PROCTOR!#REF!</definedName>
    <definedName name="__________________CAN488">[17]PROCTOR!#REF!</definedName>
    <definedName name="__________________CAN489" localSheetId="0">[17]PROCTOR!#REF!</definedName>
    <definedName name="__________________CAN489">[17]PROCTOR!#REF!</definedName>
    <definedName name="__________________CAN490" localSheetId="0">[17]PROCTOR!#REF!</definedName>
    <definedName name="__________________CAN490">[17]PROCTOR!#REF!</definedName>
    <definedName name="__________________CAN491" localSheetId="0">[17]PROCTOR!#REF!</definedName>
    <definedName name="__________________CAN491">[17]PROCTOR!#REF!</definedName>
    <definedName name="__________________CAN492" localSheetId="0">[17]PROCTOR!#REF!</definedName>
    <definedName name="__________________CAN492">[17]PROCTOR!#REF!</definedName>
    <definedName name="__________________CAN493" localSheetId="0">[17]PROCTOR!#REF!</definedName>
    <definedName name="__________________CAN493">[17]PROCTOR!#REF!</definedName>
    <definedName name="__________________CAN494" localSheetId="0">[17]PROCTOR!#REF!</definedName>
    <definedName name="__________________CAN494">[17]PROCTOR!#REF!</definedName>
    <definedName name="__________________CAN495" localSheetId="0">[17]PROCTOR!#REF!</definedName>
    <definedName name="__________________CAN495">[17]PROCTOR!#REF!</definedName>
    <definedName name="__________________CAN496" localSheetId="0">[17]PROCTOR!#REF!</definedName>
    <definedName name="__________________CAN496">[17]PROCTOR!#REF!</definedName>
    <definedName name="__________________CAN497" localSheetId="0">[17]PROCTOR!#REF!</definedName>
    <definedName name="__________________CAN497">[17]PROCTOR!#REF!</definedName>
    <definedName name="__________________CAN498" localSheetId="0">[17]PROCTOR!#REF!</definedName>
    <definedName name="__________________CAN498">[17]PROCTOR!#REF!</definedName>
    <definedName name="__________________CAN499" localSheetId="0">[17]PROCTOR!#REF!</definedName>
    <definedName name="__________________CAN499">[17]PROCTOR!#REF!</definedName>
    <definedName name="__________________CAN500" localSheetId="0">[17]PROCTOR!#REF!</definedName>
    <definedName name="__________________CAN500">[17]PROCTOR!#REF!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'[10]Rate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0">'[4]Mix Design'!#REF!</definedName>
    <definedName name="__________________MIX1580">'[4]Mix Design'!#REF!</definedName>
    <definedName name="__________________MIX2">'[5]Mix Design'!$P$12</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'[4]Mix Design'!#REF!</definedName>
    <definedName name="__________________MIX45">'[4]Mix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[13]ANAL!#REF!</definedName>
    <definedName name="_________________ash1">[13]ANAL!#REF!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[14]PROCTOR!#REF!</definedName>
    <definedName name="_________________CAN458">[14]PROCTOR!#REF!</definedName>
    <definedName name="_________________CAN486" localSheetId="0">[14]PROCTOR!#REF!</definedName>
    <definedName name="_________________CAN486">[14]PROCTOR!#REF!</definedName>
    <definedName name="_________________CAN487" localSheetId="0">[14]PROCTOR!#REF!</definedName>
    <definedName name="_________________CAN487">[14]PROCTOR!#REF!</definedName>
    <definedName name="_________________CAN488" localSheetId="0">[14]PROCTOR!#REF!</definedName>
    <definedName name="_________________CAN488">[14]PROCTOR!#REF!</definedName>
    <definedName name="_________________CAN489" localSheetId="0">[14]PROCTOR!#REF!</definedName>
    <definedName name="_________________CAN489">[14]PROCTOR!#REF!</definedName>
    <definedName name="_________________CAN490" localSheetId="0">[14]PROCTOR!#REF!</definedName>
    <definedName name="_________________CAN490">[14]PROCTOR!#REF!</definedName>
    <definedName name="_________________CAN491" localSheetId="0">[14]PROCTOR!#REF!</definedName>
    <definedName name="_________________CAN491">[14]PROCTOR!#REF!</definedName>
    <definedName name="_________________CAN492" localSheetId="0">[14]PROCTOR!#REF!</definedName>
    <definedName name="_________________CAN492">[14]PROCTOR!#REF!</definedName>
    <definedName name="_________________CAN493" localSheetId="0">[14]PROCTOR!#REF!</definedName>
    <definedName name="_________________CAN493">[14]PROCTOR!#REF!</definedName>
    <definedName name="_________________CAN494" localSheetId="0">[14]PROCTOR!#REF!</definedName>
    <definedName name="_________________CAN494">[14]PROCTOR!#REF!</definedName>
    <definedName name="_________________CAN495" localSheetId="0">[14]PROCTOR!#REF!</definedName>
    <definedName name="_________________CAN495">[14]PROCTOR!#REF!</definedName>
    <definedName name="_________________CAN496" localSheetId="0">[14]PROCTOR!#REF!</definedName>
    <definedName name="_________________CAN496">[14]PROCTOR!#REF!</definedName>
    <definedName name="_________________CAN497" localSheetId="0">[14]PROCTOR!#REF!</definedName>
    <definedName name="_________________CAN497">[14]PROCTOR!#REF!</definedName>
    <definedName name="_________________CAN498" localSheetId="0">[14]PROCTOR!#REF!</definedName>
    <definedName name="_________________CAN498">[14]PROCTOR!#REF!</definedName>
    <definedName name="_________________CAN499" localSheetId="0">[14]PROCTOR!#REF!</definedName>
    <definedName name="_________________CAN499">[14]PROCTOR!#REF!</definedName>
    <definedName name="_________________CAN500" localSheetId="0">[14]PROCTOR!#REF!</definedName>
    <definedName name="_________________CAN500">[14]PROCTOR!#REF!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'[10]Rate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0">'[4]Mix Design'!#REF!</definedName>
    <definedName name="_________________MIX1580">'[4]Mix Design'!#REF!</definedName>
    <definedName name="_________________MIX2">'[5]Mix Design'!$P$12</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'[4]Mix Design'!#REF!</definedName>
    <definedName name="_________________MIX45">'[4]Mix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'[18]ANAL-PIPE LINE'!#REF!</definedName>
    <definedName name="_________________SLV10025">'[18]ANAL-PIPE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[13]ANAL!#REF!</definedName>
    <definedName name="________________ash1">[13]ANAL!#REF!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[14]PROCTOR!#REF!</definedName>
    <definedName name="________________CAN458">[14]PROCTOR!#REF!</definedName>
    <definedName name="________________CAN486" localSheetId="0">[14]PROCTOR!#REF!</definedName>
    <definedName name="________________CAN486">[14]PROCTOR!#REF!</definedName>
    <definedName name="________________CAN487" localSheetId="0">[14]PROCTOR!#REF!</definedName>
    <definedName name="________________CAN487">[14]PROCTOR!#REF!</definedName>
    <definedName name="________________CAN488" localSheetId="0">[14]PROCTOR!#REF!</definedName>
    <definedName name="________________CAN488">[14]PROCTOR!#REF!</definedName>
    <definedName name="________________CAN489" localSheetId="0">[14]PROCTOR!#REF!</definedName>
    <definedName name="________________CAN489">[14]PROCTOR!#REF!</definedName>
    <definedName name="________________CAN490" localSheetId="0">[14]PROCTOR!#REF!</definedName>
    <definedName name="________________CAN490">[14]PROCTOR!#REF!</definedName>
    <definedName name="________________CAN491" localSheetId="0">[14]PROCTOR!#REF!</definedName>
    <definedName name="________________CAN491">[14]PROCTOR!#REF!</definedName>
    <definedName name="________________CAN492" localSheetId="0">[14]PROCTOR!#REF!</definedName>
    <definedName name="________________CAN492">[14]PROCTOR!#REF!</definedName>
    <definedName name="________________CAN493" localSheetId="0">[14]PROCTOR!#REF!</definedName>
    <definedName name="________________CAN493">[14]PROCTOR!#REF!</definedName>
    <definedName name="________________CAN494" localSheetId="0">[14]PROCTOR!#REF!</definedName>
    <definedName name="________________CAN494">[14]PROCTOR!#REF!</definedName>
    <definedName name="________________CAN495" localSheetId="0">[14]PROCTOR!#REF!</definedName>
    <definedName name="________________CAN495">[14]PROCTOR!#REF!</definedName>
    <definedName name="________________CAN496" localSheetId="0">[14]PROCTOR!#REF!</definedName>
    <definedName name="________________CAN496">[14]PROCTOR!#REF!</definedName>
    <definedName name="________________CAN497" localSheetId="0">[14]PROCTOR!#REF!</definedName>
    <definedName name="________________CAN497">[14]PROCTOR!#REF!</definedName>
    <definedName name="________________CAN498" localSheetId="0">[14]PROCTOR!#REF!</definedName>
    <definedName name="________________CAN498">[14]PROCTOR!#REF!</definedName>
    <definedName name="________________CAN499" localSheetId="0">[14]PROCTOR!#REF!</definedName>
    <definedName name="________________CAN499">[14]PROCTOR!#REF!</definedName>
    <definedName name="________________CAN500" localSheetId="0">[14]PROCTOR!#REF!</definedName>
    <definedName name="________________CAN500">[14]PROCTOR!#REF!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'[10]Rate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'[4]Mix Design'!#REF!</definedName>
    <definedName name="________________MIX15150">'[4]Mix Design'!#REF!</definedName>
    <definedName name="________________MIX1540">'[4]Mix Design'!$P$11</definedName>
    <definedName name="________________MIX1580" localSheetId="0">'[4]Mix Design'!#REF!</definedName>
    <definedName name="________________MIX1580">'[4]Mix Design'!#REF!</definedName>
    <definedName name="________________MIX2">'[5]Mix Design'!$P$12</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'[4]Mix Design'!#REF!</definedName>
    <definedName name="________________MIX45">'[4]Mix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'[8]ANAL-PIPE LINE'!#REF!</definedName>
    <definedName name="________________SLV10025">'[8]ANAL-PIPE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[13]ANAL!#REF!</definedName>
    <definedName name="_______________ash1">[13]ANAL!#REF!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[19]PROCTOR!#REF!</definedName>
    <definedName name="_______________CAN458">[19]PROCTOR!#REF!</definedName>
    <definedName name="_______________CAN486" localSheetId="0">[19]PROCTOR!#REF!</definedName>
    <definedName name="_______________CAN486">[19]PROCTOR!#REF!</definedName>
    <definedName name="_______________CAN487" localSheetId="0">[19]PROCTOR!#REF!</definedName>
    <definedName name="_______________CAN487">[19]PROCTOR!#REF!</definedName>
    <definedName name="_______________CAN488" localSheetId="0">[19]PROCTOR!#REF!</definedName>
    <definedName name="_______________CAN488">[19]PROCTOR!#REF!</definedName>
    <definedName name="_______________CAN489" localSheetId="0">[19]PROCTOR!#REF!</definedName>
    <definedName name="_______________CAN489">[19]PROCTOR!#REF!</definedName>
    <definedName name="_______________CAN490" localSheetId="0">[19]PROCTOR!#REF!</definedName>
    <definedName name="_______________CAN490">[19]PROCTOR!#REF!</definedName>
    <definedName name="_______________CAN491" localSheetId="0">[19]PROCTOR!#REF!</definedName>
    <definedName name="_______________CAN491">[19]PROCTOR!#REF!</definedName>
    <definedName name="_______________CAN492" localSheetId="0">[19]PROCTOR!#REF!</definedName>
    <definedName name="_______________CAN492">[19]PROCTOR!#REF!</definedName>
    <definedName name="_______________CAN493" localSheetId="0">[19]PROCTOR!#REF!</definedName>
    <definedName name="_______________CAN493">[19]PROCTOR!#REF!</definedName>
    <definedName name="_______________CAN494" localSheetId="0">[19]PROCTOR!#REF!</definedName>
    <definedName name="_______________CAN494">[19]PROCTOR!#REF!</definedName>
    <definedName name="_______________CAN495" localSheetId="0">[19]PROCTOR!#REF!</definedName>
    <definedName name="_______________CAN495">[19]PROCTOR!#REF!</definedName>
    <definedName name="_______________CAN496" localSheetId="0">[19]PROCTOR!#REF!</definedName>
    <definedName name="_______________CAN496">[19]PROCTOR!#REF!</definedName>
    <definedName name="_______________CAN497" localSheetId="0">[19]PROCTOR!#REF!</definedName>
    <definedName name="_______________CAN497">[19]PROCTOR!#REF!</definedName>
    <definedName name="_______________CAN498" localSheetId="0">[19]PROCTOR!#REF!</definedName>
    <definedName name="_______________CAN498">[19]PROCTOR!#REF!</definedName>
    <definedName name="_______________CAN499" localSheetId="0">[19]PROCTOR!#REF!</definedName>
    <definedName name="_______________CAN499">[19]PROCTOR!#REF!</definedName>
    <definedName name="_______________CAN500" localSheetId="0">[19]PROCTOR!#REF!</definedName>
    <definedName name="_______________CAN500">[19]PROCTOR!#REF!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'[10]Rate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'[4]Mix Design'!#REF!</definedName>
    <definedName name="_______________MIX15150">'[4]Mix Design'!#REF!</definedName>
    <definedName name="_______________MIX1540">'[4]Mix Design'!$P$11</definedName>
    <definedName name="_______________MIX1580" localSheetId="0">'[4]Mix Design'!#REF!</definedName>
    <definedName name="_______________MIX1580">'[4]Mix Design'!#REF!</definedName>
    <definedName name="_______________MIX2">'[5]Mix Design'!$P$12</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'[4]Mix Design'!#REF!</definedName>
    <definedName name="_______________MIX45">'[4]Mix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'[20]ANAL-PUMP HOUSE'!$I$55</definedName>
    <definedName name="______________ash1" localSheetId="0">[21]ANAL!#REF!</definedName>
    <definedName name="______________ash1">[21]ANAL!#REF!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[14]PROCTOR!#REF!</definedName>
    <definedName name="______________CAN458">[14]PROCTOR!#REF!</definedName>
    <definedName name="______________CAN486" localSheetId="0">[14]PROCTOR!#REF!</definedName>
    <definedName name="______________CAN486">[14]PROCTOR!#REF!</definedName>
    <definedName name="______________CAN487" localSheetId="0">[14]PROCTOR!#REF!</definedName>
    <definedName name="______________CAN487">[14]PROCTOR!#REF!</definedName>
    <definedName name="______________CAN488" localSheetId="0">[14]PROCTOR!#REF!</definedName>
    <definedName name="______________CAN488">[14]PROCTOR!#REF!</definedName>
    <definedName name="______________CAN489" localSheetId="0">[14]PROCTOR!#REF!</definedName>
    <definedName name="______________CAN489">[14]PROCTOR!#REF!</definedName>
    <definedName name="______________CAN490" localSheetId="0">[14]PROCTOR!#REF!</definedName>
    <definedName name="______________CAN490">[14]PROCTOR!#REF!</definedName>
    <definedName name="______________CAN491" localSheetId="0">[14]PROCTOR!#REF!</definedName>
    <definedName name="______________CAN491">[14]PROCTOR!#REF!</definedName>
    <definedName name="______________CAN492" localSheetId="0">[14]PROCTOR!#REF!</definedName>
    <definedName name="______________CAN492">[14]PROCTOR!#REF!</definedName>
    <definedName name="______________CAN493" localSheetId="0">[14]PROCTOR!#REF!</definedName>
    <definedName name="______________CAN493">[14]PROCTOR!#REF!</definedName>
    <definedName name="______________CAN494" localSheetId="0">[14]PROCTOR!#REF!</definedName>
    <definedName name="______________CAN494">[14]PROCTOR!#REF!</definedName>
    <definedName name="______________CAN495" localSheetId="0">[14]PROCTOR!#REF!</definedName>
    <definedName name="______________CAN495">[14]PROCTOR!#REF!</definedName>
    <definedName name="______________CAN496" localSheetId="0">[14]PROCTOR!#REF!</definedName>
    <definedName name="______________CAN496">[14]PROCTOR!#REF!</definedName>
    <definedName name="______________CAN497" localSheetId="0">[14]PROCTOR!#REF!</definedName>
    <definedName name="______________CAN497">[14]PROCTOR!#REF!</definedName>
    <definedName name="______________CAN498" localSheetId="0">[14]PROCTOR!#REF!</definedName>
    <definedName name="______________CAN498">[14]PROCTOR!#REF!</definedName>
    <definedName name="______________CAN499" localSheetId="0">[14]PROCTOR!#REF!</definedName>
    <definedName name="______________CAN499">[14]PROCTOR!#REF!</definedName>
    <definedName name="______________CAN500" localSheetId="0">[14]PROCTOR!#REF!</definedName>
    <definedName name="______________CAN500">[14]PROCTOR!#REF!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'[10]Rate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'[4]Mix Design'!#REF!</definedName>
    <definedName name="______________MIX15150">'[4]Mix Design'!#REF!</definedName>
    <definedName name="______________MIX1540">'[4]Mix Design'!$P$11</definedName>
    <definedName name="______________MIX1580" localSheetId="0">'[4]Mix Design'!#REF!</definedName>
    <definedName name="______________MIX1580">'[4]Mix Design'!#REF!</definedName>
    <definedName name="______________MIX2">'[5]Mix Design'!$P$12</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'[4]Mix Design'!#REF!</definedName>
    <definedName name="______________MIX45">'[4]Mix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0">#REF!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[13]ANAL!#REF!</definedName>
    <definedName name="_____________ash1">[13]ANAL!#REF!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[14]PROCTOR!#REF!</definedName>
    <definedName name="_____________CAN458">[14]PROCTOR!#REF!</definedName>
    <definedName name="_____________CAN486" localSheetId="0">[14]PROCTOR!#REF!</definedName>
    <definedName name="_____________CAN486">[14]PROCTOR!#REF!</definedName>
    <definedName name="_____________CAN487" localSheetId="0">[14]PROCTOR!#REF!</definedName>
    <definedName name="_____________CAN487">[14]PROCTOR!#REF!</definedName>
    <definedName name="_____________CAN488" localSheetId="0">[14]PROCTOR!#REF!</definedName>
    <definedName name="_____________CAN488">[14]PROCTOR!#REF!</definedName>
    <definedName name="_____________CAN489" localSheetId="0">[14]PROCTOR!#REF!</definedName>
    <definedName name="_____________CAN489">[14]PROCTOR!#REF!</definedName>
    <definedName name="_____________CAN490" localSheetId="0">[14]PROCTOR!#REF!</definedName>
    <definedName name="_____________CAN490">[14]PROCTOR!#REF!</definedName>
    <definedName name="_____________CAN491" localSheetId="0">[14]PROCTOR!#REF!</definedName>
    <definedName name="_____________CAN491">[14]PROCTOR!#REF!</definedName>
    <definedName name="_____________CAN492" localSheetId="0">[14]PROCTOR!#REF!</definedName>
    <definedName name="_____________CAN492">[14]PROCTOR!#REF!</definedName>
    <definedName name="_____________CAN493" localSheetId="0">[14]PROCTOR!#REF!</definedName>
    <definedName name="_____________CAN493">[14]PROCTOR!#REF!</definedName>
    <definedName name="_____________CAN494" localSheetId="0">[14]PROCTOR!#REF!</definedName>
    <definedName name="_____________CAN494">[14]PROCTOR!#REF!</definedName>
    <definedName name="_____________CAN495" localSheetId="0">[14]PROCTOR!#REF!</definedName>
    <definedName name="_____________CAN495">[14]PROCTOR!#REF!</definedName>
    <definedName name="_____________CAN496" localSheetId="0">[14]PROCTOR!#REF!</definedName>
    <definedName name="_____________CAN496">[14]PROCTOR!#REF!</definedName>
    <definedName name="_____________CAN497" localSheetId="0">[14]PROCTOR!#REF!</definedName>
    <definedName name="_____________CAN497">[14]PROCTOR!#REF!</definedName>
    <definedName name="_____________CAN498" localSheetId="0">[14]PROCTOR!#REF!</definedName>
    <definedName name="_____________CAN498">[14]PROCTOR!#REF!</definedName>
    <definedName name="_____________CAN499" localSheetId="0">[14]PROCTOR!#REF!</definedName>
    <definedName name="_____________CAN499">[14]PROCTOR!#REF!</definedName>
    <definedName name="_____________CAN500" localSheetId="0">[14]PROCTOR!#REF!</definedName>
    <definedName name="_____________CAN500">[14]PROCTOR!#REF!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'[4]Mix Design'!#REF!</definedName>
    <definedName name="_____________MIX15150">'[4]Mix Design'!#REF!</definedName>
    <definedName name="_____________MIX1540">'[4]Mix Design'!$P$11</definedName>
    <definedName name="_____________MIX1580" localSheetId="0">'[4]Mix Design'!#REF!</definedName>
    <definedName name="_____________MIX1580">'[4]Mix Design'!#REF!</definedName>
    <definedName name="_____________MIX2">'[5]Mix Design'!$P$12</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'[4]Mix Design'!#REF!</definedName>
    <definedName name="_____________MIX45">'[4]Mix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[13]ANAL!#REF!</definedName>
    <definedName name="____________ash1">[13]ANAL!#REF!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[19]PROCTOR!#REF!</definedName>
    <definedName name="____________CAN458">[19]PROCTOR!#REF!</definedName>
    <definedName name="____________CAN486" localSheetId="0">[19]PROCTOR!#REF!</definedName>
    <definedName name="____________CAN486">[19]PROCTOR!#REF!</definedName>
    <definedName name="____________CAN487" localSheetId="0">[19]PROCTOR!#REF!</definedName>
    <definedName name="____________CAN487">[19]PROCTOR!#REF!</definedName>
    <definedName name="____________CAN488" localSheetId="0">[19]PROCTOR!#REF!</definedName>
    <definedName name="____________CAN488">[19]PROCTOR!#REF!</definedName>
    <definedName name="____________CAN489" localSheetId="0">[19]PROCTOR!#REF!</definedName>
    <definedName name="____________CAN489">[19]PROCTOR!#REF!</definedName>
    <definedName name="____________CAN490" localSheetId="0">[19]PROCTOR!#REF!</definedName>
    <definedName name="____________CAN490">[19]PROCTOR!#REF!</definedName>
    <definedName name="____________CAN491" localSheetId="0">[19]PROCTOR!#REF!</definedName>
    <definedName name="____________CAN491">[19]PROCTOR!#REF!</definedName>
    <definedName name="____________CAN492" localSheetId="0">[19]PROCTOR!#REF!</definedName>
    <definedName name="____________CAN492">[19]PROCTOR!#REF!</definedName>
    <definedName name="____________CAN493" localSheetId="0">[19]PROCTOR!#REF!</definedName>
    <definedName name="____________CAN493">[19]PROCTOR!#REF!</definedName>
    <definedName name="____________CAN494" localSheetId="0">[19]PROCTOR!#REF!</definedName>
    <definedName name="____________CAN494">[19]PROCTOR!#REF!</definedName>
    <definedName name="____________CAN495" localSheetId="0">[19]PROCTOR!#REF!</definedName>
    <definedName name="____________CAN495">[19]PROCTOR!#REF!</definedName>
    <definedName name="____________CAN496" localSheetId="0">[19]PROCTOR!#REF!</definedName>
    <definedName name="____________CAN496">[19]PROCTOR!#REF!</definedName>
    <definedName name="____________CAN497" localSheetId="0">[19]PROCTOR!#REF!</definedName>
    <definedName name="____________CAN497">[19]PROCTOR!#REF!</definedName>
    <definedName name="____________CAN498" localSheetId="0">[19]PROCTOR!#REF!</definedName>
    <definedName name="____________CAN498">[19]PROCTOR!#REF!</definedName>
    <definedName name="____________CAN499" localSheetId="0">[19]PROCTOR!#REF!</definedName>
    <definedName name="____________CAN499">[19]PROCTOR!#REF!</definedName>
    <definedName name="____________CAN500" localSheetId="0">[19]PROCTOR!#REF!</definedName>
    <definedName name="____________CAN500">[19]PROCTOR!#REF!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'[23]21-Rate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'[4]Mix Design'!#REF!</definedName>
    <definedName name="____________MIX15150">'[4]Mix Design'!#REF!</definedName>
    <definedName name="____________MIX1540">'[4]Mix Design'!$P$11</definedName>
    <definedName name="____________MIX1580" localSheetId="0">'[4]Mix Design'!#REF!</definedName>
    <definedName name="____________MIX1580">'[4]Mix Design'!#REF!</definedName>
    <definedName name="____________MIX2">'[5]Mix Design'!$P$12</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'[4]Mix Design'!#REF!</definedName>
    <definedName name="____________MIX45">'[4]Mix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'[20]ANAL-PUMP HOUSE'!$I$55</definedName>
    <definedName name="___________ash1" localSheetId="0">[21]ANAL!#REF!</definedName>
    <definedName name="___________ash1">[21]ANAL!#REF!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[19]PROCTOR!#REF!</definedName>
    <definedName name="___________CAN458">[19]PROCTOR!#REF!</definedName>
    <definedName name="___________CAN486" localSheetId="0">[19]PROCTOR!#REF!</definedName>
    <definedName name="___________CAN486">[19]PROCTOR!#REF!</definedName>
    <definedName name="___________CAN487" localSheetId="0">[19]PROCTOR!#REF!</definedName>
    <definedName name="___________CAN487">[19]PROCTOR!#REF!</definedName>
    <definedName name="___________CAN488" localSheetId="0">[19]PROCTOR!#REF!</definedName>
    <definedName name="___________CAN488">[19]PROCTOR!#REF!</definedName>
    <definedName name="___________CAN489" localSheetId="0">[19]PROCTOR!#REF!</definedName>
    <definedName name="___________CAN489">[19]PROCTOR!#REF!</definedName>
    <definedName name="___________CAN490" localSheetId="0">[19]PROCTOR!#REF!</definedName>
    <definedName name="___________CAN490">[19]PROCTOR!#REF!</definedName>
    <definedName name="___________CAN491" localSheetId="0">[19]PROCTOR!#REF!</definedName>
    <definedName name="___________CAN491">[19]PROCTOR!#REF!</definedName>
    <definedName name="___________CAN492" localSheetId="0">[19]PROCTOR!#REF!</definedName>
    <definedName name="___________CAN492">[19]PROCTOR!#REF!</definedName>
    <definedName name="___________CAN493" localSheetId="0">[19]PROCTOR!#REF!</definedName>
    <definedName name="___________CAN493">[19]PROCTOR!#REF!</definedName>
    <definedName name="___________CAN494" localSheetId="0">[19]PROCTOR!#REF!</definedName>
    <definedName name="___________CAN494">[19]PROCTOR!#REF!</definedName>
    <definedName name="___________CAN495" localSheetId="0">[19]PROCTOR!#REF!</definedName>
    <definedName name="___________CAN495">[19]PROCTOR!#REF!</definedName>
    <definedName name="___________CAN496" localSheetId="0">[19]PROCTOR!#REF!</definedName>
    <definedName name="___________CAN496">[19]PROCTOR!#REF!</definedName>
    <definedName name="___________CAN497" localSheetId="0">[19]PROCTOR!#REF!</definedName>
    <definedName name="___________CAN497">[19]PROCTOR!#REF!</definedName>
    <definedName name="___________CAN498" localSheetId="0">[19]PROCTOR!#REF!</definedName>
    <definedName name="___________CAN498">[19]PROCTOR!#REF!</definedName>
    <definedName name="___________CAN499" localSheetId="0">[19]PROCTOR!#REF!</definedName>
    <definedName name="___________CAN499">[19]PROCTOR!#REF!</definedName>
    <definedName name="___________CAN500" localSheetId="0">[19]PROCTOR!#REF!</definedName>
    <definedName name="___________CAN500">[19]PROCTOR!#REF!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1" hidden="1">{"'Sheet1'!$A$4386:$N$4591"}</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'[23]21-Rate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'[4]Mix Design'!#REF!</definedName>
    <definedName name="___________MIX15150">'[4]Mix Design'!#REF!</definedName>
    <definedName name="___________MIX1540">'[4]Mix Design'!$P$11</definedName>
    <definedName name="___________MIX1580" localSheetId="0">'[4]Mix Design'!#REF!</definedName>
    <definedName name="___________MIX1580">'[4]Mix Design'!#REF!</definedName>
    <definedName name="___________MIX2">'[5]Mix Design'!$P$12</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'[4]Mix Design'!#REF!</definedName>
    <definedName name="___________MIX45">'[4]Mix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0">#REF!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'[20]ANAL-PUMP HOUSE'!$I$58</definedName>
    <definedName name="___________SLV80010">'[20]ANAL-PUMP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'[20]ANAL-PUMP HOUSE'!$I$55</definedName>
    <definedName name="__________ash1" localSheetId="0">[21]ANAL!#REF!</definedName>
    <definedName name="__________ash1">[21]ANAL!#REF!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[19]PROCTOR!#REF!</definedName>
    <definedName name="__________CAN458">[19]PROCTOR!#REF!</definedName>
    <definedName name="__________CAN486" localSheetId="0">[19]PROCTOR!#REF!</definedName>
    <definedName name="__________CAN486">[19]PROCTOR!#REF!</definedName>
    <definedName name="__________CAN487" localSheetId="0">[19]PROCTOR!#REF!</definedName>
    <definedName name="__________CAN487">[19]PROCTOR!#REF!</definedName>
    <definedName name="__________CAN488" localSheetId="0">[19]PROCTOR!#REF!</definedName>
    <definedName name="__________CAN488">[19]PROCTOR!#REF!</definedName>
    <definedName name="__________CAN489" localSheetId="0">[19]PROCTOR!#REF!</definedName>
    <definedName name="__________CAN489">[19]PROCTOR!#REF!</definedName>
    <definedName name="__________CAN490" localSheetId="0">[19]PROCTOR!#REF!</definedName>
    <definedName name="__________CAN490">[19]PROCTOR!#REF!</definedName>
    <definedName name="__________CAN491" localSheetId="0">[19]PROCTOR!#REF!</definedName>
    <definedName name="__________CAN491">[19]PROCTOR!#REF!</definedName>
    <definedName name="__________CAN492" localSheetId="0">[19]PROCTOR!#REF!</definedName>
    <definedName name="__________CAN492">[19]PROCTOR!#REF!</definedName>
    <definedName name="__________CAN493" localSheetId="0">[19]PROCTOR!#REF!</definedName>
    <definedName name="__________CAN493">[19]PROCTOR!#REF!</definedName>
    <definedName name="__________CAN494" localSheetId="0">[19]PROCTOR!#REF!</definedName>
    <definedName name="__________CAN494">[19]PROCTOR!#REF!</definedName>
    <definedName name="__________CAN495" localSheetId="0">[19]PROCTOR!#REF!</definedName>
    <definedName name="__________CAN495">[19]PROCTOR!#REF!</definedName>
    <definedName name="__________CAN496" localSheetId="0">[19]PROCTOR!#REF!</definedName>
    <definedName name="__________CAN496">[19]PROCTOR!#REF!</definedName>
    <definedName name="__________CAN497" localSheetId="0">[19]PROCTOR!#REF!</definedName>
    <definedName name="__________CAN497">[19]PROCTOR!#REF!</definedName>
    <definedName name="__________CAN498" localSheetId="0">[19]PROCTOR!#REF!</definedName>
    <definedName name="__________CAN498">[19]PROCTOR!#REF!</definedName>
    <definedName name="__________CAN499" localSheetId="0">[19]PROCTOR!#REF!</definedName>
    <definedName name="__________CAN499">[19]PROCTOR!#REF!</definedName>
    <definedName name="__________CAN500" localSheetId="0">[19]PROCTOR!#REF!</definedName>
    <definedName name="__________CAN500">[19]PROCTOR!#REF!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1" hidden="1">{"'Sheet1'!$A$4386:$N$4591"}</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'[23]21-Rate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'[4]Mix Design'!#REF!</definedName>
    <definedName name="__________MIX15150">'[4]Mix Design'!#REF!</definedName>
    <definedName name="__________MIX1540">'[4]Mix Design'!$P$11</definedName>
    <definedName name="__________MIX1580" localSheetId="0">'[4]Mix Design'!#REF!</definedName>
    <definedName name="__________MIX1580">'[4]Mix Design'!#REF!</definedName>
    <definedName name="__________MIX2">'[5]Mix Design'!$P$12</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0">#REF!</definedName>
    <definedName name="__________MIX25">#REF!</definedName>
    <definedName name="__________MIX2540">'[4]Mix Design'!$P$15</definedName>
    <definedName name="__________Mix255">'[6]Mix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'[4]Mix Design'!#REF!</definedName>
    <definedName name="__________MIX45">'[4]Mix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 localSheetId="0">#REF!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'[20]ANAL-PUMP HOUSE'!$I$58</definedName>
    <definedName name="__________SLV80010">'[20]ANAL-PUMP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'[23]21-Rate Analysis-1'!$E$22</definedName>
    <definedName name="_________AGG40" localSheetId="0">#REF!</definedName>
    <definedName name="_________AGG40">#REF!</definedName>
    <definedName name="_________AGG6" localSheetId="0">#REF!</definedName>
    <definedName name="_________AGG6">#REF!</definedName>
    <definedName name="_________ARV8040">'[20]ANAL-PUMP HOUSE'!$I$55</definedName>
    <definedName name="_________ash1" localSheetId="0">[21]ANAL!#REF!</definedName>
    <definedName name="_________ash1">[21]ANAL!#REF!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[19]PROCTOR!#REF!</definedName>
    <definedName name="_________CAN458">[19]PROCTOR!#REF!</definedName>
    <definedName name="_________CAN486" localSheetId="0">[19]PROCTOR!#REF!</definedName>
    <definedName name="_________CAN486">[19]PROCTOR!#REF!</definedName>
    <definedName name="_________CAN487" localSheetId="0">[19]PROCTOR!#REF!</definedName>
    <definedName name="_________CAN487">[19]PROCTOR!#REF!</definedName>
    <definedName name="_________CAN488" localSheetId="0">[19]PROCTOR!#REF!</definedName>
    <definedName name="_________CAN488">[19]PROCTOR!#REF!</definedName>
    <definedName name="_________CAN489" localSheetId="0">[19]PROCTOR!#REF!</definedName>
    <definedName name="_________CAN489">[19]PROCTOR!#REF!</definedName>
    <definedName name="_________CAN490" localSheetId="0">[19]PROCTOR!#REF!</definedName>
    <definedName name="_________CAN490">[19]PROCTOR!#REF!</definedName>
    <definedName name="_________CAN491" localSheetId="0">[19]PROCTOR!#REF!</definedName>
    <definedName name="_________CAN491">[19]PROCTOR!#REF!</definedName>
    <definedName name="_________CAN492" localSheetId="0">[19]PROCTOR!#REF!</definedName>
    <definedName name="_________CAN492">[19]PROCTOR!#REF!</definedName>
    <definedName name="_________CAN493" localSheetId="0">[19]PROCTOR!#REF!</definedName>
    <definedName name="_________CAN493">[19]PROCTOR!#REF!</definedName>
    <definedName name="_________CAN494" localSheetId="0">[19]PROCTOR!#REF!</definedName>
    <definedName name="_________CAN494">[19]PROCTOR!#REF!</definedName>
    <definedName name="_________CAN495" localSheetId="0">[19]PROCTOR!#REF!</definedName>
    <definedName name="_________CAN495">[19]PROCTOR!#REF!</definedName>
    <definedName name="_________CAN496" localSheetId="0">[19]PROCTOR!#REF!</definedName>
    <definedName name="_________CAN496">[19]PROCTOR!#REF!</definedName>
    <definedName name="_________CAN497" localSheetId="0">[19]PROCTOR!#REF!</definedName>
    <definedName name="_________CAN497">[19]PROCTOR!#REF!</definedName>
    <definedName name="_________CAN498" localSheetId="0">[19]PROCTOR!#REF!</definedName>
    <definedName name="_________CAN498">[19]PROCTOR!#REF!</definedName>
    <definedName name="_________CAN499" localSheetId="0">[19]PROCTOR!#REF!</definedName>
    <definedName name="_________CAN499">[19]PROCTOR!#REF!</definedName>
    <definedName name="_________CAN500" localSheetId="0">[19]PROCTOR!#REF!</definedName>
    <definedName name="_________CAN500">[19]PROCTOR!#REF!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1" hidden="1">{"'Sheet1'!$A$4386:$N$4591"}</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'[4]Mix Design'!#REF!</definedName>
    <definedName name="_________MIX15150">'[4]Mix Design'!#REF!</definedName>
    <definedName name="_________MIX1540">'[4]Mix Design'!$P$11</definedName>
    <definedName name="_________MIX1580" localSheetId="0">'[4]Mix Design'!#REF!</definedName>
    <definedName name="_________MIX1580">'[4]Mix Design'!#REF!</definedName>
    <definedName name="_________MIX2">'[5]Mix Design'!$P$12</definedName>
    <definedName name="_________MIX20" localSheetId="0">#REF!</definedName>
    <definedName name="_________MIX20">#REF!</definedName>
    <definedName name="_________MIX2020">'[4]Mix Design'!$P$12</definedName>
    <definedName name="_________MIX2040">'[4]Mix Design'!$P$13</definedName>
    <definedName name="_________MIX25" localSheetId="0">#REF!</definedName>
    <definedName name="_________MIX25">#REF!</definedName>
    <definedName name="_________MIX2540">'[4]Mix Design'!$P$15</definedName>
    <definedName name="_________Mix255">'[6]Mix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'[4]Mix Design'!#REF!</definedName>
    <definedName name="_________MIX45">'[4]Mix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'[23]21-Rate Analysis-1'!$E$22</definedName>
    <definedName name="________AGG40" localSheetId="0">#REF!</definedName>
    <definedName name="________AGG40">#REF!</definedName>
    <definedName name="________AGG6" localSheetId="0">#REF!</definedName>
    <definedName name="________AGG6">#REF!</definedName>
    <definedName name="________ARV8040">'[20]ANAL-PUMP HOUSE'!$I$55</definedName>
    <definedName name="________ash1" localSheetId="0">[21]ANAL!#REF!</definedName>
    <definedName name="________ash1">[21]ANAL!#REF!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[14]PROCTOR!#REF!</definedName>
    <definedName name="________CAN458">[14]PROCTOR!#REF!</definedName>
    <definedName name="________CAN486" localSheetId="0">[14]PROCTOR!#REF!</definedName>
    <definedName name="________CAN486">[14]PROCTOR!#REF!</definedName>
    <definedName name="________CAN487" localSheetId="0">[14]PROCTOR!#REF!</definedName>
    <definedName name="________CAN487">[14]PROCTOR!#REF!</definedName>
    <definedName name="________CAN488" localSheetId="0">[14]PROCTOR!#REF!</definedName>
    <definedName name="________CAN488">[14]PROCTOR!#REF!</definedName>
    <definedName name="________CAN489" localSheetId="0">[14]PROCTOR!#REF!</definedName>
    <definedName name="________CAN489">[14]PROCTOR!#REF!</definedName>
    <definedName name="________CAN490" localSheetId="0">[14]PROCTOR!#REF!</definedName>
    <definedName name="________CAN490">[14]PROCTOR!#REF!</definedName>
    <definedName name="________CAN491" localSheetId="0">[14]PROCTOR!#REF!</definedName>
    <definedName name="________CAN491">[14]PROCTOR!#REF!</definedName>
    <definedName name="________CAN492" localSheetId="0">[14]PROCTOR!#REF!</definedName>
    <definedName name="________CAN492">[14]PROCTOR!#REF!</definedName>
    <definedName name="________CAN493" localSheetId="0">[14]PROCTOR!#REF!</definedName>
    <definedName name="________CAN493">[14]PROCTOR!#REF!</definedName>
    <definedName name="________CAN494" localSheetId="0">[14]PROCTOR!#REF!</definedName>
    <definedName name="________CAN494">[14]PROCTOR!#REF!</definedName>
    <definedName name="________CAN495" localSheetId="0">[14]PROCTOR!#REF!</definedName>
    <definedName name="________CAN495">[14]PROCTOR!#REF!</definedName>
    <definedName name="________CAN496" localSheetId="0">[14]PROCTOR!#REF!</definedName>
    <definedName name="________CAN496">[14]PROCTOR!#REF!</definedName>
    <definedName name="________CAN497" localSheetId="0">[14]PROCTOR!#REF!</definedName>
    <definedName name="________CAN497">[14]PROCTOR!#REF!</definedName>
    <definedName name="________CAN498" localSheetId="0">[14]PROCTOR!#REF!</definedName>
    <definedName name="________CAN498">[14]PROCTOR!#REF!</definedName>
    <definedName name="________CAN499" localSheetId="0">[14]PROCTOR!#REF!</definedName>
    <definedName name="________CAN499">[14]PROCTOR!#REF!</definedName>
    <definedName name="________CAN500" localSheetId="0">[14]PROCTOR!#REF!</definedName>
    <definedName name="________CAN500">[14]PROCTOR!#REF!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1" hidden="1">{"'Sheet1'!$A$4386:$N$4591"}</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'[4]Mix Design'!#REF!</definedName>
    <definedName name="________MIX15150">'[4]Mix Design'!#REF!</definedName>
    <definedName name="________MIX1540">'[4]Mix Design'!$P$11</definedName>
    <definedName name="________MIX1580" localSheetId="0">'[4]Mix Design'!#REF!</definedName>
    <definedName name="________MIX1580">'[4]Mix Design'!#REF!</definedName>
    <definedName name="________MIX2">'[5]Mix Design'!$P$12</definedName>
    <definedName name="________MIX20" localSheetId="0">#REF!</definedName>
    <definedName name="________MIX20">#REF!</definedName>
    <definedName name="________MIX2020">'[4]Mix Design'!$P$12</definedName>
    <definedName name="________MIX2040">'[4]Mix Design'!$P$13</definedName>
    <definedName name="________MIX25" localSheetId="0">#REF!</definedName>
    <definedName name="________MIX25">#REF!</definedName>
    <definedName name="________MIX2540">'[4]Mix Design'!$P$15</definedName>
    <definedName name="________Mix255">'[6]Mix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'[4]Mix Design'!#REF!</definedName>
    <definedName name="________MIX45">'[4]Mix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'[23]21-Rate Analysis-1'!$E$22</definedName>
    <definedName name="_______AGG40" localSheetId="0">#REF!</definedName>
    <definedName name="_______AGG40">#REF!</definedName>
    <definedName name="_______AGG6" localSheetId="0">#REF!</definedName>
    <definedName name="_______AGG6">#REF!</definedName>
    <definedName name="_______ash1" localSheetId="0">[13]ANAL!#REF!</definedName>
    <definedName name="_______ash1">[13]ANAL!#REF!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[14]PROCTOR!#REF!</definedName>
    <definedName name="_______CAN458">[14]PROCTOR!#REF!</definedName>
    <definedName name="_______CAN486" localSheetId="0">[14]PROCTOR!#REF!</definedName>
    <definedName name="_______CAN486">[14]PROCTOR!#REF!</definedName>
    <definedName name="_______CAN487" localSheetId="0">[14]PROCTOR!#REF!</definedName>
    <definedName name="_______CAN487">[14]PROCTOR!#REF!</definedName>
    <definedName name="_______CAN488" localSheetId="0">[14]PROCTOR!#REF!</definedName>
    <definedName name="_______CAN488">[14]PROCTOR!#REF!</definedName>
    <definedName name="_______CAN489" localSheetId="0">[14]PROCTOR!#REF!</definedName>
    <definedName name="_______CAN489">[14]PROCTOR!#REF!</definedName>
    <definedName name="_______CAN490" localSheetId="0">[14]PROCTOR!#REF!</definedName>
    <definedName name="_______CAN490">[14]PROCTOR!#REF!</definedName>
    <definedName name="_______CAN491" localSheetId="0">[14]PROCTOR!#REF!</definedName>
    <definedName name="_______CAN491">[14]PROCTOR!#REF!</definedName>
    <definedName name="_______CAN492" localSheetId="0">[14]PROCTOR!#REF!</definedName>
    <definedName name="_______CAN492">[14]PROCTOR!#REF!</definedName>
    <definedName name="_______CAN493" localSheetId="0">[14]PROCTOR!#REF!</definedName>
    <definedName name="_______CAN493">[14]PROCTOR!#REF!</definedName>
    <definedName name="_______CAN494" localSheetId="0">[14]PROCTOR!#REF!</definedName>
    <definedName name="_______CAN494">[14]PROCTOR!#REF!</definedName>
    <definedName name="_______CAN495" localSheetId="0">[14]PROCTOR!#REF!</definedName>
    <definedName name="_______CAN495">[14]PROCTOR!#REF!</definedName>
    <definedName name="_______CAN496" localSheetId="0">[14]PROCTOR!#REF!</definedName>
    <definedName name="_______CAN496">[14]PROCTOR!#REF!</definedName>
    <definedName name="_______CAN497" localSheetId="0">[14]PROCTOR!#REF!</definedName>
    <definedName name="_______CAN497">[14]PROCTOR!#REF!</definedName>
    <definedName name="_______CAN498" localSheetId="0">[14]PROCTOR!#REF!</definedName>
    <definedName name="_______CAN498">[14]PROCTOR!#REF!</definedName>
    <definedName name="_______CAN499" localSheetId="0">[14]PROCTOR!#REF!</definedName>
    <definedName name="_______CAN499">[14]PROCTOR!#REF!</definedName>
    <definedName name="_______CAN500" localSheetId="0">[14]PROCTOR!#REF!</definedName>
    <definedName name="_______CAN500">[14]PROCTOR!#REF!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1" hidden="1">{"'Sheet1'!$A$4386:$N$4591"}</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'[26]21-Rate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'[4]Mix Design'!#REF!</definedName>
    <definedName name="_______MIX15150">'[4]Mix Design'!#REF!</definedName>
    <definedName name="_______MIX1540">'[4]Mix Design'!$P$11</definedName>
    <definedName name="_______MIX1580" localSheetId="0">'[4]Mix Design'!#REF!</definedName>
    <definedName name="_______MIX1580">'[4]Mix Design'!#REF!</definedName>
    <definedName name="_______MIX2">'[5]Mix Design'!$P$12</definedName>
    <definedName name="_______MIX20" localSheetId="0">#REF!</definedName>
    <definedName name="_______MIX20">#REF!</definedName>
    <definedName name="_______MIX2020">'[4]Mix Design'!$P$12</definedName>
    <definedName name="_______MIX2040">'[4]Mix Design'!$P$13</definedName>
    <definedName name="_______MIX25" localSheetId="0">#REF!</definedName>
    <definedName name="_______MIX25">#REF!</definedName>
    <definedName name="_______MIX2540">'[4]Mix Design'!$P$15</definedName>
    <definedName name="_______Mix255">'[6]Mix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'[4]Mix Design'!#REF!</definedName>
    <definedName name="_______MIX45">'[4]Mix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'[25]ANAL-PIPE LINE'!#REF!</definedName>
    <definedName name="_______SLV10025">'[25]ANAL-PIPE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'[23]21-Rate Analysis-1'!$E$22</definedName>
    <definedName name="______AGG40" localSheetId="0">#REF!</definedName>
    <definedName name="______AGG40">#REF!</definedName>
    <definedName name="______AGG6" localSheetId="0">#REF!</definedName>
    <definedName name="______AGG6">#REF!</definedName>
    <definedName name="______ash1" localSheetId="0">[13]ANAL!#REF!</definedName>
    <definedName name="______ash1">[13]ANAL!#REF!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[14]PROCTOR!#REF!</definedName>
    <definedName name="______CAN458">[14]PROCTOR!#REF!</definedName>
    <definedName name="______CAN486" localSheetId="0">[14]PROCTOR!#REF!</definedName>
    <definedName name="______CAN486">[14]PROCTOR!#REF!</definedName>
    <definedName name="______CAN487" localSheetId="0">[14]PROCTOR!#REF!</definedName>
    <definedName name="______CAN487">[14]PROCTOR!#REF!</definedName>
    <definedName name="______CAN488" localSheetId="0">[14]PROCTOR!#REF!</definedName>
    <definedName name="______CAN488">[14]PROCTOR!#REF!</definedName>
    <definedName name="______CAN489" localSheetId="0">[14]PROCTOR!#REF!</definedName>
    <definedName name="______CAN489">[14]PROCTOR!#REF!</definedName>
    <definedName name="______CAN490" localSheetId="0">[14]PROCTOR!#REF!</definedName>
    <definedName name="______CAN490">[14]PROCTOR!#REF!</definedName>
    <definedName name="______CAN491" localSheetId="0">[14]PROCTOR!#REF!</definedName>
    <definedName name="______CAN491">[14]PROCTOR!#REF!</definedName>
    <definedName name="______CAN492" localSheetId="0">[14]PROCTOR!#REF!</definedName>
    <definedName name="______CAN492">[14]PROCTOR!#REF!</definedName>
    <definedName name="______CAN493" localSheetId="0">[14]PROCTOR!#REF!</definedName>
    <definedName name="______CAN493">[14]PROCTOR!#REF!</definedName>
    <definedName name="______CAN494" localSheetId="0">[14]PROCTOR!#REF!</definedName>
    <definedName name="______CAN494">[14]PROCTOR!#REF!</definedName>
    <definedName name="______CAN495" localSheetId="0">[14]PROCTOR!#REF!</definedName>
    <definedName name="______CAN495">[14]PROCTOR!#REF!</definedName>
    <definedName name="______CAN496" localSheetId="0">[14]PROCTOR!#REF!</definedName>
    <definedName name="______CAN496">[14]PROCTOR!#REF!</definedName>
    <definedName name="______CAN497" localSheetId="0">[14]PROCTOR!#REF!</definedName>
    <definedName name="______CAN497">[14]PROCTOR!#REF!</definedName>
    <definedName name="______CAN498" localSheetId="0">[14]PROCTOR!#REF!</definedName>
    <definedName name="______CAN498">[14]PROCTOR!#REF!</definedName>
    <definedName name="______CAN499" localSheetId="0">[14]PROCTOR!#REF!</definedName>
    <definedName name="______CAN499">[14]PROCTOR!#REF!</definedName>
    <definedName name="______CAN500" localSheetId="0">[14]PROCTOR!#REF!</definedName>
    <definedName name="______CAN500">[14]PROCTOR!#REF!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1" hidden="1">{"'Sheet1'!$A$4386:$N$4591"}</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'[4]Mix Design'!#REF!</definedName>
    <definedName name="______MIX15150">'[4]Mix Design'!#REF!</definedName>
    <definedName name="______MIX1540">'[4]Mix Design'!$P$11</definedName>
    <definedName name="______MIX1580" localSheetId="0">'[4]Mix Design'!#REF!</definedName>
    <definedName name="______MIX1580">'[4]Mix Design'!#REF!</definedName>
    <definedName name="______MIX2">'[5]Mix Design'!$P$12</definedName>
    <definedName name="______MIX20" localSheetId="0">#REF!</definedName>
    <definedName name="______MIX20">#REF!</definedName>
    <definedName name="______MIX2020">'[4]Mix Design'!$P$12</definedName>
    <definedName name="______MIX2040">'[4]Mix Design'!$P$13</definedName>
    <definedName name="______MIX25" localSheetId="0">#REF!</definedName>
    <definedName name="______MIX25">#REF!</definedName>
    <definedName name="______MIX2540">'[4]Mix Design'!$P$15</definedName>
    <definedName name="______Mix255">'[6]Mix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'[4]Mix Design'!#REF!</definedName>
    <definedName name="______MIX45">'[4]Mix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'[28]ANAL-PIPE LINE'!#REF!</definedName>
    <definedName name="______SLV10025">'[28]ANAL-PIPE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[13]ANAL!#REF!</definedName>
    <definedName name="_____ash1">[13]ANAL!#REF!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[14]PROCTOR!#REF!</definedName>
    <definedName name="_____CAN458">[14]PROCTOR!#REF!</definedName>
    <definedName name="_____CAN486" localSheetId="0">[14]PROCTOR!#REF!</definedName>
    <definedName name="_____CAN486">[14]PROCTOR!#REF!</definedName>
    <definedName name="_____CAN487" localSheetId="0">[14]PROCTOR!#REF!</definedName>
    <definedName name="_____CAN487">[14]PROCTOR!#REF!</definedName>
    <definedName name="_____CAN488" localSheetId="0">[14]PROCTOR!#REF!</definedName>
    <definedName name="_____CAN488">[14]PROCTOR!#REF!</definedName>
    <definedName name="_____CAN489" localSheetId="0">[14]PROCTOR!#REF!</definedName>
    <definedName name="_____CAN489">[14]PROCTOR!#REF!</definedName>
    <definedName name="_____CAN490" localSheetId="0">[14]PROCTOR!#REF!</definedName>
    <definedName name="_____CAN490">[14]PROCTOR!#REF!</definedName>
    <definedName name="_____CAN491" localSheetId="0">[14]PROCTOR!#REF!</definedName>
    <definedName name="_____CAN491">[14]PROCTOR!#REF!</definedName>
    <definedName name="_____CAN492" localSheetId="0">[14]PROCTOR!#REF!</definedName>
    <definedName name="_____CAN492">[14]PROCTOR!#REF!</definedName>
    <definedName name="_____CAN493" localSheetId="0">[14]PROCTOR!#REF!</definedName>
    <definedName name="_____CAN493">[14]PROCTOR!#REF!</definedName>
    <definedName name="_____CAN494" localSheetId="0">[14]PROCTOR!#REF!</definedName>
    <definedName name="_____CAN494">[14]PROCTOR!#REF!</definedName>
    <definedName name="_____CAN495" localSheetId="0">[14]PROCTOR!#REF!</definedName>
    <definedName name="_____CAN495">[14]PROCTOR!#REF!</definedName>
    <definedName name="_____CAN496" localSheetId="0">[14]PROCTOR!#REF!</definedName>
    <definedName name="_____CAN496">[14]PROCTOR!#REF!</definedName>
    <definedName name="_____CAN497" localSheetId="0">[14]PROCTOR!#REF!</definedName>
    <definedName name="_____CAN497">[14]PROCTOR!#REF!</definedName>
    <definedName name="_____CAN498" localSheetId="0">[14]PROCTOR!#REF!</definedName>
    <definedName name="_____CAN498">[14]PROCTOR!#REF!</definedName>
    <definedName name="_____CAN499" localSheetId="0">[14]PROCTOR!#REF!</definedName>
    <definedName name="_____CAN499">[14]PROCTOR!#REF!</definedName>
    <definedName name="_____CAN500" localSheetId="0">[14]PROCTOR!#REF!</definedName>
    <definedName name="_____CAN500">[14]PROCTOR!#REF!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1" hidden="1">{"'Sheet1'!$A$4386:$N$4591"}</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'[4]Mix Design'!#REF!</definedName>
    <definedName name="_____MIX15150">'[4]Mix Design'!#REF!</definedName>
    <definedName name="_____MIX1540">'[4]Mix Design'!$P$11</definedName>
    <definedName name="_____MIX1580" localSheetId="0">'[4]Mix Design'!#REF!</definedName>
    <definedName name="_____MIX1580">'[4]Mix Design'!#REF!</definedName>
    <definedName name="_____MIX2">'[5]Mix Design'!$P$12</definedName>
    <definedName name="_____MIX20" localSheetId="0">#REF!</definedName>
    <definedName name="_____MIX20">#REF!</definedName>
    <definedName name="_____MIX2020">'[4]Mix Design'!$P$12</definedName>
    <definedName name="_____MIX2040">'[4]Mix Design'!$P$13</definedName>
    <definedName name="_____MIX25" localSheetId="0">#REF!</definedName>
    <definedName name="_____MIX25">#REF!</definedName>
    <definedName name="_____MIX2540">'[4]Mix Design'!$P$15</definedName>
    <definedName name="_____Mix255">'[6]Mix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'[4]Mix Design'!#REF!</definedName>
    <definedName name="_____MIX45">'[4]Mix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[13]ANAL!#REF!</definedName>
    <definedName name="____ash1">[13]ANAL!#REF!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[14]PROCTOR!#REF!</definedName>
    <definedName name="____CAN458">[14]PROCTOR!#REF!</definedName>
    <definedName name="____CAN486" localSheetId="0">[14]PROCTOR!#REF!</definedName>
    <definedName name="____CAN486">[14]PROCTOR!#REF!</definedName>
    <definedName name="____CAN487" localSheetId="0">[14]PROCTOR!#REF!</definedName>
    <definedName name="____CAN487">[14]PROCTOR!#REF!</definedName>
    <definedName name="____CAN488" localSheetId="0">[14]PROCTOR!#REF!</definedName>
    <definedName name="____CAN488">[14]PROCTOR!#REF!</definedName>
    <definedName name="____CAN489" localSheetId="0">[14]PROCTOR!#REF!</definedName>
    <definedName name="____CAN489">[14]PROCTOR!#REF!</definedName>
    <definedName name="____CAN490" localSheetId="0">[14]PROCTOR!#REF!</definedName>
    <definedName name="____CAN490">[14]PROCTOR!#REF!</definedName>
    <definedName name="____CAN491" localSheetId="0">[14]PROCTOR!#REF!</definedName>
    <definedName name="____CAN491">[14]PROCTOR!#REF!</definedName>
    <definedName name="____CAN492" localSheetId="0">[14]PROCTOR!#REF!</definedName>
    <definedName name="____CAN492">[14]PROCTOR!#REF!</definedName>
    <definedName name="____CAN493" localSheetId="0">[14]PROCTOR!#REF!</definedName>
    <definedName name="____CAN493">[14]PROCTOR!#REF!</definedName>
    <definedName name="____CAN494" localSheetId="0">[14]PROCTOR!#REF!</definedName>
    <definedName name="____CAN494">[14]PROCTOR!#REF!</definedName>
    <definedName name="____CAN495" localSheetId="0">[14]PROCTOR!#REF!</definedName>
    <definedName name="____CAN495">[14]PROCTOR!#REF!</definedName>
    <definedName name="____CAN496" localSheetId="0">[14]PROCTOR!#REF!</definedName>
    <definedName name="____CAN496">[14]PROCTOR!#REF!</definedName>
    <definedName name="____CAN497" localSheetId="0">[14]PROCTOR!#REF!</definedName>
    <definedName name="____CAN497">[14]PROCTOR!#REF!</definedName>
    <definedName name="____CAN498" localSheetId="0">[14]PROCTOR!#REF!</definedName>
    <definedName name="____CAN498">[14]PROCTOR!#REF!</definedName>
    <definedName name="____CAN499" localSheetId="0">[14]PROCTOR!#REF!</definedName>
    <definedName name="____CAN499">[14]PROCTOR!#REF!</definedName>
    <definedName name="____CAN500" localSheetId="0">[14]PROCTOR!#REF!</definedName>
    <definedName name="____CAN500">[14]PROCTOR!#REF!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1" hidden="1">{"'Sheet1'!$A$4386:$N$4591"}</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'[4]Mix Design'!#REF!</definedName>
    <definedName name="____MIX15150">'[4]Mix Design'!#REF!</definedName>
    <definedName name="____MIX1540">'[4]Mix Design'!$P$11</definedName>
    <definedName name="____MIX1580" localSheetId="0">'[4]Mix Design'!#REF!</definedName>
    <definedName name="____MIX1580">'[4]Mix Design'!#REF!</definedName>
    <definedName name="____MIX2">'[5]Mix Design'!$P$12</definedName>
    <definedName name="____MIX20" localSheetId="0">#REF!</definedName>
    <definedName name="____MIX20">#REF!</definedName>
    <definedName name="____MIX2020">'[4]Mix Design'!$P$12</definedName>
    <definedName name="____MIX2040">'[4]Mix Design'!$P$13</definedName>
    <definedName name="____MIX25" localSheetId="0">#REF!</definedName>
    <definedName name="____MIX25">#REF!</definedName>
    <definedName name="____MIX2540">'[4]Mix Design'!$P$15</definedName>
    <definedName name="____Mix255">'[6]Mix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'[4]Mix Design'!#REF!</definedName>
    <definedName name="____MIX45">'[4]Mix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[13]ANAL!#REF!</definedName>
    <definedName name="___ash1">[13]ANAL!#REF!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[14]PROCTOR!#REF!</definedName>
    <definedName name="___CAN458">[14]PROCTOR!#REF!</definedName>
    <definedName name="___CAN486" localSheetId="0">[14]PROCTOR!#REF!</definedName>
    <definedName name="___CAN486">[14]PROCTOR!#REF!</definedName>
    <definedName name="___CAN487" localSheetId="0">[14]PROCTOR!#REF!</definedName>
    <definedName name="___CAN487">[14]PROCTOR!#REF!</definedName>
    <definedName name="___CAN488" localSheetId="0">[14]PROCTOR!#REF!</definedName>
    <definedName name="___CAN488">[14]PROCTOR!#REF!</definedName>
    <definedName name="___CAN489" localSheetId="0">[14]PROCTOR!#REF!</definedName>
    <definedName name="___CAN489">[14]PROCTOR!#REF!</definedName>
    <definedName name="___CAN490" localSheetId="0">[14]PROCTOR!#REF!</definedName>
    <definedName name="___CAN490">[14]PROCTOR!#REF!</definedName>
    <definedName name="___CAN491" localSheetId="0">[14]PROCTOR!#REF!</definedName>
    <definedName name="___CAN491">[14]PROCTOR!#REF!</definedName>
    <definedName name="___CAN492" localSheetId="0">[14]PROCTOR!#REF!</definedName>
    <definedName name="___CAN492">[14]PROCTOR!#REF!</definedName>
    <definedName name="___CAN493" localSheetId="0">[14]PROCTOR!#REF!</definedName>
    <definedName name="___CAN493">[14]PROCTOR!#REF!</definedName>
    <definedName name="___CAN494" localSheetId="0">[14]PROCTOR!#REF!</definedName>
    <definedName name="___CAN494">[14]PROCTOR!#REF!</definedName>
    <definedName name="___CAN495" localSheetId="0">[14]PROCTOR!#REF!</definedName>
    <definedName name="___CAN495">[14]PROCTOR!#REF!</definedName>
    <definedName name="___CAN496" localSheetId="0">[14]PROCTOR!#REF!</definedName>
    <definedName name="___CAN496">[14]PROCTOR!#REF!</definedName>
    <definedName name="___CAN497" localSheetId="0">[14]PROCTOR!#REF!</definedName>
    <definedName name="___CAN497">[14]PROCTOR!#REF!</definedName>
    <definedName name="___CAN498" localSheetId="0">[14]PROCTOR!#REF!</definedName>
    <definedName name="___CAN498">[14]PROCTOR!#REF!</definedName>
    <definedName name="___CAN499" localSheetId="0">[14]PROCTOR!#REF!</definedName>
    <definedName name="___CAN499">[14]PROCTOR!#REF!</definedName>
    <definedName name="___CAN500" localSheetId="0">[14]PROCTOR!#REF!</definedName>
    <definedName name="___CAN500">[14]PROCTOR!#REF!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1" hidden="1">{"'Sheet1'!$A$4386:$N$4591"}</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'[4]Mix Design'!#REF!</definedName>
    <definedName name="___MIX15150">'[4]Mix Design'!#REF!</definedName>
    <definedName name="___MIX1540">'[4]Mix Design'!$P$11</definedName>
    <definedName name="___MIX1580" localSheetId="0">'[4]Mix Design'!#REF!</definedName>
    <definedName name="___MIX1580">'[4]Mix Design'!#REF!</definedName>
    <definedName name="___MIX2">'[5]Mix Design'!$P$12</definedName>
    <definedName name="___MIX20" localSheetId="0">#REF!</definedName>
    <definedName name="___MIX20">#REF!</definedName>
    <definedName name="___MIX2020">'[4]Mix Design'!$P$12</definedName>
    <definedName name="___MIX2040">'[4]Mix Design'!$P$13</definedName>
    <definedName name="___MIX25" localSheetId="0">#REF!</definedName>
    <definedName name="___MIX25">#REF!</definedName>
    <definedName name="___MIX2540">'[4]Mix Design'!$P$15</definedName>
    <definedName name="___Mix255">'[6]Mix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'[4]Mix Design'!#REF!</definedName>
    <definedName name="___MIX45">'[4]Mix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[30]TTL!$G$31:$AU$31</definedName>
    <definedName name="__123Graph_B" localSheetId="0" hidden="1">'[31]P-Ins &amp; Bonds'!#REF!</definedName>
    <definedName name="__123Graph_B" hidden="1">'[31]P-Ins &amp; Bonds'!#REF!</definedName>
    <definedName name="__123Graph_C" hidden="1">[30]TTL!$G$37:$AU$37</definedName>
    <definedName name="__123Graph_D" localSheetId="0" hidden="1">'[31]P-Ins &amp; Bonds'!#REF!</definedName>
    <definedName name="__123Graph_D" hidden="1">'[31]P-Ins &amp; Bonds'!#REF!</definedName>
    <definedName name="__123Graph_E" localSheetId="0" hidden="1">'[31]P-Ins &amp; Bonds'!#REF!</definedName>
    <definedName name="__123Graph_E" hidden="1">'[31]P-Ins &amp; Bonds'!#REF!</definedName>
    <definedName name="__123Graph_F" localSheetId="0" hidden="1">'[31]P-Ins &amp; Bonds'!#REF!</definedName>
    <definedName name="__123Graph_F" hidden="1">'[31]P-Ins &amp; Bonds'!#REF!</definedName>
    <definedName name="__123Graph_X" hidden="1">[30]TTL!$G$6:$AU$6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[13]ANAL!#REF!</definedName>
    <definedName name="__ash1">[13]ANAL!#REF!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1">{#N/A,#N/A,FALSE,"mpph1";#N/A,#N/A,FALSE,"mpmseb";#N/A,#N/A,FALSE,"mpph2"}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[14]PROCTOR!#REF!</definedName>
    <definedName name="__CAN458">[14]PROCTOR!#REF!</definedName>
    <definedName name="__CAN486" localSheetId="0">[14]PROCTOR!#REF!</definedName>
    <definedName name="__CAN486">[14]PROCTOR!#REF!</definedName>
    <definedName name="__CAN487" localSheetId="0">[14]PROCTOR!#REF!</definedName>
    <definedName name="__CAN487">[14]PROCTOR!#REF!</definedName>
    <definedName name="__CAN488" localSheetId="0">[14]PROCTOR!#REF!</definedName>
    <definedName name="__CAN488">[14]PROCTOR!#REF!</definedName>
    <definedName name="__CAN489" localSheetId="0">[14]PROCTOR!#REF!</definedName>
    <definedName name="__CAN489">[14]PROCTOR!#REF!</definedName>
    <definedName name="__CAN490" localSheetId="0">[14]PROCTOR!#REF!</definedName>
    <definedName name="__CAN490">[14]PROCTOR!#REF!</definedName>
    <definedName name="__CAN491" localSheetId="0">[14]PROCTOR!#REF!</definedName>
    <definedName name="__CAN491">[14]PROCTOR!#REF!</definedName>
    <definedName name="__CAN492" localSheetId="0">[14]PROCTOR!#REF!</definedName>
    <definedName name="__CAN492">[14]PROCTOR!#REF!</definedName>
    <definedName name="__CAN493" localSheetId="0">[14]PROCTOR!#REF!</definedName>
    <definedName name="__CAN493">[14]PROCTOR!#REF!</definedName>
    <definedName name="__CAN494" localSheetId="0">[14]PROCTOR!#REF!</definedName>
    <definedName name="__CAN494">[14]PROCTOR!#REF!</definedName>
    <definedName name="__CAN495" localSheetId="0">[14]PROCTOR!#REF!</definedName>
    <definedName name="__CAN495">[14]PROCTOR!#REF!</definedName>
    <definedName name="__CAN496" localSheetId="0">[14]PROCTOR!#REF!</definedName>
    <definedName name="__CAN496">[14]PROCTOR!#REF!</definedName>
    <definedName name="__CAN497" localSheetId="0">[14]PROCTOR!#REF!</definedName>
    <definedName name="__CAN497">[14]PROCTOR!#REF!</definedName>
    <definedName name="__CAN498" localSheetId="0">[14]PROCTOR!#REF!</definedName>
    <definedName name="__CAN498">[14]PROCTOR!#REF!</definedName>
    <definedName name="__CAN499" localSheetId="0">[14]PROCTOR!#REF!</definedName>
    <definedName name="__CAN499">[14]PROCTOR!#REF!</definedName>
    <definedName name="__CAN500" localSheetId="0">[14]PROCTOR!#REF!</definedName>
    <definedName name="__CAN500">[14]PROCTOR!#REF!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1" hidden="1">{"'Sheet1'!$A$4386:$N$4591"}</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'[32]Rate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'[4]Mix Design'!#REF!</definedName>
    <definedName name="__MIX15150">'[4]Mix Design'!#REF!</definedName>
    <definedName name="__MIX1540">'[4]Mix Design'!$P$11</definedName>
    <definedName name="__MIX1580" localSheetId="0">'[4]Mix Design'!#REF!</definedName>
    <definedName name="__MIX1580">'[4]Mix Design'!#REF!</definedName>
    <definedName name="__MIX2">'[5]Mix Design'!$P$12</definedName>
    <definedName name="__MIX20" localSheetId="0">#REF!</definedName>
    <definedName name="__MIX20">#REF!</definedName>
    <definedName name="__MIX2020">'[4]Mix Design'!$P$12</definedName>
    <definedName name="__MIX2040">'[4]Mix Design'!$P$13</definedName>
    <definedName name="__MIX25" localSheetId="0">#REF!</definedName>
    <definedName name="__MIX25">#REF!</definedName>
    <definedName name="__MIX2540">'[4]Mix Design'!$P$15</definedName>
    <definedName name="__Mix255">'[6]Mix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'[4]Mix Design'!#REF!</definedName>
    <definedName name="__MIX45">'[4]Mix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[36]당초!#REF!</definedName>
    <definedName name="_1">[36]당초!#REF!</definedName>
    <definedName name="_1_" localSheetId="0">[37]예가표!#REF!</definedName>
    <definedName name="_1_">[37]예가표!#REF!</definedName>
    <definedName name="_10__123Graph_DCHART_1" hidden="1">[38]Cash2!$K$16:$K$36</definedName>
    <definedName name="_11">#N/A</definedName>
    <definedName name="_11F" localSheetId="0" hidden="1">[39]산근!#REF!</definedName>
    <definedName name="_11F" hidden="1">[39]산근!#REF!</definedName>
    <definedName name="_12_0" localSheetId="0">[37]예가표!#REF!</definedName>
    <definedName name="_12_0">[37]예가표!#REF!</definedName>
    <definedName name="_13_0\LA" localSheetId="0">[40]공문!#REF!</definedName>
    <definedName name="_13_0\LA">[40]공문!#REF!</definedName>
    <definedName name="_13_ページング_電話関係" localSheetId="0">#REF!</definedName>
    <definedName name="_13_ページング_電話関係">#REF!</definedName>
    <definedName name="_14_0\MID" localSheetId="0">[40]공문!#REF!</definedName>
    <definedName name="_14_0\MID">[40]공문!#REF!</definedName>
    <definedName name="_15_0\SM" localSheetId="0">[40]공문!#REF!</definedName>
    <definedName name="_15_0\SM">[40]공문!#REF!</definedName>
    <definedName name="_16_0_0__123Grap" localSheetId="0" hidden="1">[41]공문!#REF!</definedName>
    <definedName name="_16_0_0__123Grap" hidden="1">[41]공문!#REF!</definedName>
    <definedName name="_17_0_0_F" localSheetId="0" hidden="1">#REF!</definedName>
    <definedName name="_17_0_0_F" hidden="1">#REF!</definedName>
    <definedName name="_18_0ME" localSheetId="0">[40]공문!#REF!</definedName>
    <definedName name="_18_0ME">[40]공문!#REF!</definedName>
    <definedName name="_19_0ME" localSheetId="0">[40]공문!#REF!</definedName>
    <definedName name="_19_0ME">[40]공문!#REF!</definedName>
    <definedName name="_2" localSheetId="0">[36]당초!#REF!</definedName>
    <definedName name="_2">[36]당초!#REF!</definedName>
    <definedName name="_2\LA" localSheetId="0">[40]공문!#REF!</definedName>
    <definedName name="_2\LA">[40]공문!#REF!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'[31]P-Site fac'!#REF!</definedName>
    <definedName name="_2A1">'[31]P-Site fac'!#REF!</definedName>
    <definedName name="_2A3" localSheetId="0">'[31]P-Site fac'!#REF!</definedName>
    <definedName name="_2A3">'[31]P-Site fac'!#REF!</definedName>
    <definedName name="_2A4" localSheetId="0">'[31]P-Site fac'!#REF!</definedName>
    <definedName name="_2A4">'[31]P-Site fac'!#REF!</definedName>
    <definedName name="_3" localSheetId="0">#REF!</definedName>
    <definedName name="_3">#REF!</definedName>
    <definedName name="_3\MID" localSheetId="0">[40]공문!#REF!</definedName>
    <definedName name="_3\MID">[40]공문!#REF!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[40]공문!#REF!</definedName>
    <definedName name="_35ME">[40]공문!#REF!</definedName>
    <definedName name="_36ME" localSheetId="0">[40]공문!#REF!</definedName>
    <definedName name="_36ME">[40]공문!#REF!</definedName>
    <definedName name="_37Y_0Crite" localSheetId="0">[42]jobhist!#REF!</definedName>
    <definedName name="_37Y_0Crite">[43]jobhist!#REF!</definedName>
    <definedName name="_38Y_0Extr" localSheetId="0">[42]jobhist!#REF!</definedName>
    <definedName name="_38Y_0Extr">[43]jobhist!#REF!</definedName>
    <definedName name="_3B1" localSheetId="0">'[31]P-Ins &amp; Bonds'!#REF!</definedName>
    <definedName name="_3B1">'[31]P-Ins &amp; Bonds'!#REF!</definedName>
    <definedName name="_3B2" localSheetId="0">'[31]P-Ins &amp; Bonds'!#REF!</definedName>
    <definedName name="_3B2">'[31]P-Ins &amp; Bonds'!#REF!</definedName>
    <definedName name="_3B3">[44]PRELIM5!$F$17</definedName>
    <definedName name="_4" localSheetId="0">#REF!</definedName>
    <definedName name="_4">#REF!</definedName>
    <definedName name="_4\SM" localSheetId="0">[40]공문!#REF!</definedName>
    <definedName name="_4\SM">[40]공문!#REF!</definedName>
    <definedName name="_5.0_Hire_and_running_charges_of_winch___grab" localSheetId="0">[45]SOR!#REF!</definedName>
    <definedName name="_5.0_Hire_and_running_charges_of_winch___grab">[45]SOR!#REF!</definedName>
    <definedName name="_5_123Grap" localSheetId="0" hidden="1">[41]공문!#REF!</definedName>
    <definedName name="_5_123Grap" hidden="1">[41]공문!#REF!</definedName>
    <definedName name="_5B5" localSheetId="0">'[31]P-Clients fac'!#REF!</definedName>
    <definedName name="_5B5">'[31]P-Clients fac'!#REF!</definedName>
    <definedName name="_5B6" localSheetId="0">'[31]P-Clients fac'!#REF!</definedName>
    <definedName name="_5B6">'[31]P-Clients fac'!#REF!</definedName>
    <definedName name="_5B7" localSheetId="0">'[31]P-Clients fac'!#REF!</definedName>
    <definedName name="_5B7">'[31]P-Clients fac'!#REF!</definedName>
    <definedName name="_6__123Graph_ACHART_1" hidden="1">[38]Cash2!$G$16:$G$31</definedName>
    <definedName name="_6B8" localSheetId="0">#REF!</definedName>
    <definedName name="_6B8">#REF!</definedName>
    <definedName name="_6B9" localSheetId="0">#REF!</definedName>
    <definedName name="_6B9">#REF!</definedName>
    <definedName name="_7__123Graph_ACHART_2" hidden="1">[38]Z!$T$179:$AH$179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[38]Z!$T$180:$AH$180</definedName>
    <definedName name="_9__123Graph_CCHART_1" hidden="1">[38]Cash2!$J$16:$J$36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[13]ANAL!#REF!</definedName>
    <definedName name="_ash1">[13]ANAL!#REF!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1">{#N/A,#N/A,FALSE,"mpph1";#N/A,#N/A,FALSE,"mpmseb";#N/A,#N/A,FALSE,"mpph2"}</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[14]PROCTOR!#REF!</definedName>
    <definedName name="_CAN458">[14]PROCTOR!#REF!</definedName>
    <definedName name="_CAN486" localSheetId="0">[14]PROCTOR!#REF!</definedName>
    <definedName name="_CAN486">[14]PROCTOR!#REF!</definedName>
    <definedName name="_CAN487" localSheetId="0">[14]PROCTOR!#REF!</definedName>
    <definedName name="_CAN487">[14]PROCTOR!#REF!</definedName>
    <definedName name="_CAN488" localSheetId="0">[14]PROCTOR!#REF!</definedName>
    <definedName name="_CAN488">[14]PROCTOR!#REF!</definedName>
    <definedName name="_CAN489" localSheetId="0">[14]PROCTOR!#REF!</definedName>
    <definedName name="_CAN489">[14]PROCTOR!#REF!</definedName>
    <definedName name="_CAN490" localSheetId="0">[14]PROCTOR!#REF!</definedName>
    <definedName name="_CAN490">[14]PROCTOR!#REF!</definedName>
    <definedName name="_CAN491" localSheetId="0">[14]PROCTOR!#REF!</definedName>
    <definedName name="_CAN491">[14]PROCTOR!#REF!</definedName>
    <definedName name="_CAN492" localSheetId="0">[14]PROCTOR!#REF!</definedName>
    <definedName name="_CAN492">[14]PROCTOR!#REF!</definedName>
    <definedName name="_CAN493" localSheetId="0">[14]PROCTOR!#REF!</definedName>
    <definedName name="_CAN493">[14]PROCTOR!#REF!</definedName>
    <definedName name="_CAN494" localSheetId="0">[14]PROCTOR!#REF!</definedName>
    <definedName name="_CAN494">[14]PROCTOR!#REF!</definedName>
    <definedName name="_CAN495" localSheetId="0">[14]PROCTOR!#REF!</definedName>
    <definedName name="_CAN495">[14]PROCTOR!#REF!</definedName>
    <definedName name="_CAN496" localSheetId="0">[14]PROCTOR!#REF!</definedName>
    <definedName name="_CAN496">[14]PROCTOR!#REF!</definedName>
    <definedName name="_CAN497" localSheetId="0">[14]PROCTOR!#REF!</definedName>
    <definedName name="_CAN497">[14]PROCTOR!#REF!</definedName>
    <definedName name="_CAN498" localSheetId="0">[14]PROCTOR!#REF!</definedName>
    <definedName name="_CAN498">[14]PROCTOR!#REF!</definedName>
    <definedName name="_CAN499" localSheetId="0">[14]PROCTOR!#REF!</definedName>
    <definedName name="_CAN499">[14]PROCTOR!#REF!</definedName>
    <definedName name="_CAN500" localSheetId="0">[14]PROCTOR!#REF!</definedName>
    <definedName name="_CAN500">[14]PROCTOR!#REF!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'[46]dongia (2)'!#REF!</definedName>
    <definedName name="_CT250">'[46]dongia (2)'!#REF!</definedName>
    <definedName name="_dec05" localSheetId="1" hidden="1">{"'Sheet1'!$A$4386:$N$4591"}</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'[47]RA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[48]BHANDUP!#REF!</definedName>
    <definedName name="_Fill" hidden="1">[48]BHANDUP!#REF!</definedName>
    <definedName name="_Fill1" localSheetId="0" hidden="1">[48]BHANDUP!#REF!</definedName>
    <definedName name="_Fill1" hidden="1">[48]BHANDUP!#REF!</definedName>
    <definedName name="_xlnm._FilterDatabase" localSheetId="4" hidden="1">'brahapur jmr and road restorati'!$B$13:$S$193</definedName>
    <definedName name="_xlnm._FilterDatabase" localSheetId="0" hidden="1">#REF!</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[49]설산1.나!$A$8:$J$53</definedName>
    <definedName name="_hh2">[49]본사S!$B$10:$P$103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[50]PIPING!$AJ$7:$AJ$221</definedName>
    <definedName name="_Mat2">[50]PIPING!$AK$7:$AK$221</definedName>
    <definedName name="_MIX10" localSheetId="0">#REF!</definedName>
    <definedName name="_MIX10">#REF!</definedName>
    <definedName name="_MIX15" localSheetId="0">#REF!</definedName>
    <definedName name="_MIX15">#REF!</definedName>
    <definedName name="_MIX15150" localSheetId="0">'[4]Mix Design'!#REF!</definedName>
    <definedName name="_MIX15150">'[4]Mix Design'!#REF!</definedName>
    <definedName name="_MIX1540">'[4]Mix Design'!$P$11</definedName>
    <definedName name="_MIX1580" localSheetId="0">'[4]Mix Design'!#REF!</definedName>
    <definedName name="_MIX1580">'[4]Mix Design'!#REF!</definedName>
    <definedName name="_MIX2">'[5]Mix Design'!$P$12</definedName>
    <definedName name="_MIX20" localSheetId="0">#REF!</definedName>
    <definedName name="_MIX20">#REF!</definedName>
    <definedName name="_MIX2020">'[4]Mix Design'!$P$12</definedName>
    <definedName name="_MIX2040">'[4]Mix Design'!$P$13</definedName>
    <definedName name="_MIX25" localSheetId="0">#REF!</definedName>
    <definedName name="_MIX25">#REF!</definedName>
    <definedName name="_MIX2540">'[4]Mix Design'!$P$15</definedName>
    <definedName name="_Mix255">'[6]Mix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'[4]Mix Design'!#REF!</definedName>
    <definedName name="_MIX45">'[4]Mix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[51]Original!$V$8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[52]갑지!#REF!</definedName>
    <definedName name="_Parse_Out" hidden="1">[52]갑지!#REF!</definedName>
    <definedName name="_PB1" localSheetId="0">#REF!</definedName>
    <definedName name="_PB1">#REF!</definedName>
    <definedName name="_PIN1" localSheetId="0">#REF!</definedName>
    <definedName name="_PIN1">#REF!</definedName>
    <definedName name="_PPC53">'[47]RA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0">'[53]ANAL-PIPE LINE'!#REF!</definedName>
    <definedName name="_SLV10025">'[53]ANAL-PIPE LINE'!#REF!</definedName>
    <definedName name="_SMG1">#N/A</definedName>
    <definedName name="_SMG2">#N/A</definedName>
    <definedName name="_Sort" localSheetId="0" hidden="1">#REF!</definedName>
    <definedName name="_Sort" hidden="1">#REF!</definedName>
    <definedName name="_ssr1" localSheetId="0">'[54]scour depth'!#REF!</definedName>
    <definedName name="_ssr1">'[54]scour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[55]Voucher!$B$1</definedName>
    <definedName name="_V2">[55]Voucher!$R$1</definedName>
    <definedName name="√">"SQRT"</definedName>
    <definedName name="◈002MONO현황" localSheetId="0">#REF!</definedName>
    <definedName name="◈002MONO현황">#REF!</definedName>
    <definedName name="a">[56]Culvert!$H$112</definedName>
    <definedName name="a._Trimmer" localSheetId="0">[45]SOR!#REF!</definedName>
    <definedName name="a._Trimmer">[45]SOR!#REF!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[45]SOR!#REF!</definedName>
    <definedName name="a__Labour_charges_for_cutting_bending__welding_including_materials.">[45]SOR!#REF!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[57]PROCTOR!#REF!</definedName>
    <definedName name="AAA">[57]PROCTOR!#REF!</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1" hidden="1">{"'Sheet1'!$A$4386:$N$4591"}</definedName>
    <definedName name="AD" localSheetId="0" hidden="1">{"'Sheet1'!$A$4386:$N$4591"}</definedName>
    <definedName name="AD" hidden="1">{"'Sheet1'!$A$4386:$N$4591"}</definedName>
    <definedName name="adfsdf" localSheetId="0">#REF!</definedName>
    <definedName name="adfsdf">#REF!</definedName>
    <definedName name="ADITION" localSheetId="1" hidden="1">{"'장비'!$A$3:$M$12"}</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'[58]Cost of O &amp; O'!$F$13</definedName>
    <definedName name="ae" localSheetId="0">#REF!</definedName>
    <definedName name="ae">#REF!</definedName>
    <definedName name="AEA">[59]ANALYSIS!$C$18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[60]ANAL!#REF!</definedName>
    <definedName name="AGG">[60]ANAL!#REF!</definedName>
    <definedName name="AGGT">[60]ANAL!$E$14</definedName>
    <definedName name="AGGT1012">'[53]ANAL-PIPE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1" hidden="1">{#N/A,#N/A,FALSE,"CCTV"}</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[61]CABLERET!$B$10</definedName>
    <definedName name="alfa" localSheetId="0">#REF!</definedName>
    <definedName name="alfa">#REF!</definedName>
    <definedName name="alfa1" localSheetId="0">#REF!</definedName>
    <definedName name="alfa1">#REF!</definedName>
    <definedName name="alload">[61]CABLERET!$D$13:$D$128</definedName>
    <definedName name="ALMARGIN">[61]CABLERET!$D$7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[62]ANALYSER!#REF!</definedName>
    <definedName name="ar">[63]ANALYSER!#REF!</definedName>
    <definedName name="Architect" localSheetId="0">#REF!</definedName>
    <definedName name="Architect">#REF!</definedName>
    <definedName name="area" localSheetId="0">[64]MixBed!#REF!</definedName>
    <definedName name="area">[65]MixBed!#REF!</definedName>
    <definedName name="AREA_CODE" localSheetId="0">#REF!</definedName>
    <definedName name="AREA_CODE">#REF!</definedName>
    <definedName name="area1" localSheetId="0">[64]MixBed!#REF!</definedName>
    <definedName name="area1">[65]MixBed!#REF!</definedName>
    <definedName name="ARGON">[50]PIPING!$U$6:$U$105</definedName>
    <definedName name="arunan">#N/A</definedName>
    <definedName name="asd" localSheetId="0">#REF!</definedName>
    <definedName name="asd">#REF!</definedName>
    <definedName name="asdf" localSheetId="0">[37]예가표!#REF!</definedName>
    <definedName name="asdf">[37]예가표!#REF!</definedName>
    <definedName name="asdfs" hidden="1">[38]Cash2!$G$16:$G$31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[38]Z!$T$179:$AH$179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'[58]Cost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1">{#N/A,#N/A,FALSE,"mpph1";#N/A,#N/A,FALSE,"mpmseb";#N/A,#N/A,FALSE,"mpph2"}</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[66]FINOLEX!$W$17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[45]SOR!#REF!</definedName>
    <definedName name="Batching_hot_mix_plant">[45]SOR!#REF!</definedName>
    <definedName name="BBOF" localSheetId="0">#REF!</definedName>
    <definedName name="BBOF">#REF!</definedName>
    <definedName name="BC" localSheetId="0">#REF!</definedName>
    <definedName name="BC">#REF!</definedName>
    <definedName name="bcc" localSheetId="0">[13]ANAL!#REF!</definedName>
    <definedName name="bcc">[13]ANAL!#REF!</definedName>
    <definedName name="Bcw">[67]basdat!$D$5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1" hidden="1">{"'Sheet1'!$L$16"}</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 localSheetId="0">OR(ISBLANK([68]Collab!$D1),ISBLANK([68]Collab!$I1))</definedName>
    <definedName name="Blank10">OR(ISBLANK([69]Collab!$D1),ISBLANK([69]Collab!$I1))</definedName>
    <definedName name="Blank11" localSheetId="0">OR(ISBLANK([68]Transport!$D1),ISBLANK([68]Transport!$G1))</definedName>
    <definedName name="Blank11">OR(ISBLANK([69]Transport!$D1),ISBLANK([69]Transport!$G1))</definedName>
    <definedName name="Blank12" localSheetId="0">OR(ISBLANK('[68]Civil 1'!$D1),ISBLANK('[68]Civil 1'!$K1))</definedName>
    <definedName name="Blank12">OR(ISBLANK('[69]Civil 1'!$D1),ISBLANK('[69]Civil 1'!$K1))</definedName>
    <definedName name="Blank13" localSheetId="0">OR(ISBLANK('[68]Civil 2'!$D1),ISBLANK('[68]Civil 2'!$K1))</definedName>
    <definedName name="Blank13">OR(ISBLANK('[69]Civil 2'!$D1),ISBLANK('[69]Civil 2'!$K1))</definedName>
    <definedName name="Blank14" localSheetId="0">OR(ISBLANK('[68]Civil 3'!$D1),ISBLANK('[68]Civil 3'!$K1))</definedName>
    <definedName name="Blank14">OR(ISBLANK('[69]Civil 3'!$D1),ISBLANK('[69]Civil 3'!$K1))</definedName>
    <definedName name="Blank15" localSheetId="0">OR(ISBLANK('[68]Site 1'!$D1),ISBLANK('[68]Site 1'!$K1))</definedName>
    <definedName name="Blank15">OR(ISBLANK('[69]Site 1'!$D1),ISBLANK('[69]Site 1'!$K1))</definedName>
    <definedName name="Blank16" localSheetId="0">OR(ISBLANK('[68]Site 2'!$D1),ISBLANK('[68]Site 2'!$K1))</definedName>
    <definedName name="Blank16">OR(ISBLANK('[69]Site 2'!$D1),ISBLANK('[69]Site 2'!$K1))</definedName>
    <definedName name="Blank17" localSheetId="0">OR(ISBLANK('[68]Site 3'!$D1),ISBLANK('[68]Site 3'!$K1))</definedName>
    <definedName name="Blank17">OR(ISBLANK('[69]Site 3'!$D1),ISBLANK('[69]Site 3'!$K1))</definedName>
    <definedName name="Blank18" localSheetId="0">OR(ISBLANK('[68]Site Faci'!$D1),ISBLANK('[68]Site Faci'!$K1))</definedName>
    <definedName name="Blank18">OR(ISBLANK('[69]Site Faci'!$D1),ISBLANK('[69]Site Faci'!$K1))</definedName>
    <definedName name="Blank19" localSheetId="0">OR(N([68]Cont!#REF!)=0,N([68]Cont!$G1)=0)</definedName>
    <definedName name="Blank19">OR(N([69]Cont!#REF!)=0,N([69]Cont!$G1)=0)</definedName>
    <definedName name="Blank20" localSheetId="0">OR(N([68]Cont!#REF!)=0,N([68]Cont!$M1)=0)</definedName>
    <definedName name="Blank20">OR(N([69]Cont!#REF!)=0,N([69]Cont!$M1)=0)</definedName>
    <definedName name="Blank21" localSheetId="0">OR(ISBLANK('[68]Engg-Exec-1'!$D1),ISBLANK('[68]Engg-Exec-1'!$H1))</definedName>
    <definedName name="Blank21">OR(ISBLANK('[69]Engg-Exec-1'!$D1),ISBLANK('[69]Engg-Exec-1'!$H1))</definedName>
    <definedName name="Blank22" localSheetId="0">OR(ISBLANK('[68]Site-Precom-1'!$D1),ISBLANK('[68]Site-Precom-1'!$H1))</definedName>
    <definedName name="Blank22">OR(ISBLANK('[69]Site-Precom-1'!$D1),ISBLANK('[69]Site-Precom-1'!$H1))</definedName>
    <definedName name="Blank23" localSheetId="0">OR(ISBLANK('[68]Site-Precom-Vendor'!$D1),ISBLANK('[68]Site-Precom-Vendor'!$I1))</definedName>
    <definedName name="Blank23">OR(ISBLANK('[69]Site-Precom-Vendor'!$D1),ISBLANK('[69]Site-Precom-Vendor'!$I1))</definedName>
    <definedName name="Blank24" localSheetId="0">OR(ISBLANK('[68]Risk-Anal'!$D1),ISBLANK('[68]Risk-Anal'!$I1),ISBLANK('[68]Risk-Anal'!$J1),ISBLANK('[68]Risk-Anal'!$K1),ISBLANK('[68]Risk-Anal'!$L1))</definedName>
    <definedName name="Blank24">OR(ISBLANK('[69]Risk-Anal'!$D1),ISBLANK('[69]Risk-Anal'!$I1),ISBLANK('[69]Risk-Anal'!$J1),ISBLANK('[69]Risk-Anal'!$K1),ISBLANK('[69]Risk-Anal'!$L1))</definedName>
    <definedName name="Blank25" localSheetId="0">OR(N([68]Cont!#REF!)=0,N([68]Cont!$P1)=0)</definedName>
    <definedName name="Blank25">OR(N([69]Cont!#REF!)=0,N([69]Cont!$P1)=0)</definedName>
    <definedName name="Block01_1" localSheetId="0">#REF!</definedName>
    <definedName name="Block01_1">#REF!</definedName>
    <definedName name="Block02" localSheetId="0">'[70]form-c4'!#REF!</definedName>
    <definedName name="Block02">'[71]form-c4'!#REF!</definedName>
    <definedName name="Block13" localSheetId="0">OR(ISBLANK('[68]Civil 2'!$D1),ISBLANK('[68]Civil 2'!$K1))</definedName>
    <definedName name="Block13">OR(ISBLANK('[69]Civil 2'!$D1),ISBLANK('[69]Civil 2'!$K1))</definedName>
    <definedName name="bm" localSheetId="1" hidden="1">{"'Sheet1'!$L$16"}</definedName>
    <definedName name="bm" localSheetId="0" hidden="1">{"'Sheet1'!$L$16"}</definedName>
    <definedName name="bm" hidden="1">{"'Sheet1'!$L$16"}</definedName>
    <definedName name="bn" localSheetId="1" hidden="1">{"'Sheet1'!$L$16"}</definedName>
    <definedName name="bn" localSheetId="0" hidden="1">{"'Sheet1'!$L$16"}</definedName>
    <definedName name="bn" hidden="1">{"'Sheet1'!$L$16"}</definedName>
    <definedName name="bol" localSheetId="0">#REF!</definedName>
    <definedName name="bol">#REF!</definedName>
    <definedName name="Bold">'[47]RA Civil'!$E$30</definedName>
    <definedName name="BOLT" localSheetId="0">#REF!</definedName>
    <definedName name="BOLT">#REF!</definedName>
    <definedName name="boml" localSheetId="0">#REF!</definedName>
    <definedName name="boml">#REF!</definedName>
    <definedName name="Bonus_E" localSheetId="0">'[72]SITE OVERHEADS'!#REF!</definedName>
    <definedName name="Bonus_E">'[73]SITE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[74]BP!#REF!</definedName>
    <definedName name="bp">[74]BP!#REF!</definedName>
    <definedName name="Breaks" localSheetId="0">#REF!</definedName>
    <definedName name="Breaks">#REF!</definedName>
    <definedName name="BRIBAT">'[47]RA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'[75]DETAILED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[76]procurement!#REF!</definedName>
    <definedName name="BuiltIn_Print_Area___0___0___0___0___0">[76]procurement!#REF!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[77]INPUT!$G$127*1.5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[61]CABLERET!$B$13:$B$128</definedName>
    <definedName name="CABLE_A">'[78]LOCAL RATES'!$B$5:$G$19</definedName>
    <definedName name="CABLE_G">'[78]LOCAL RATES'!$A$5:$H$18</definedName>
    <definedName name="CABLE1" localSheetId="0">#REF!</definedName>
    <definedName name="CABLE1">#REF!</definedName>
    <definedName name="CalcAgencyPrice" localSheetId="0">#REF!</definedName>
    <definedName name="CalcAgencyPrice">#REF!</definedName>
    <definedName name="cant" localSheetId="0">'[79]Staff Acco.'!#REF!</definedName>
    <definedName name="cant">'[79]Staff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1" hidden="1">{"'Sheet1'!$A$4386:$N$4591"}</definedName>
    <definedName name="cash" localSheetId="0" hidden="1">{"'Sheet1'!$A$4386:$N$4591"}</definedName>
    <definedName name="cash" hidden="1">{"'Sheet1'!$A$4386:$N$4591"}</definedName>
    <definedName name="cc">'[80]purpose&amp;input'!$E$143:'[80]purpose&amp;input'!$F$143</definedName>
    <definedName name="CCBP" localSheetId="0">#REF!</definedName>
    <definedName name="CCBP">#REF!</definedName>
    <definedName name="cccc">'[47]RA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[81]csdim!$A$2:$A$1375</definedName>
    <definedName name="cdsloadrange">[81]cdsload!$A$3:$A$70</definedName>
    <definedName name="CDT" localSheetId="0">#REF!</definedName>
    <definedName name="CDT">#REF!</definedName>
    <definedName name="CDWSSM">[82]R2!$H$21:$H$27</definedName>
    <definedName name="CDWSSP">[82]R2!$I$21:$I$27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'[47]RA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[83]HYDRAULICS!$H$2</definedName>
    <definedName name="Chandramauli" localSheetId="0">#REF!</definedName>
    <definedName name="Chandramauli">#REF!</definedName>
    <definedName name="chandramauli1" localSheetId="0">#REF!</definedName>
    <definedName name="chandramauli1">#REF!</definedName>
    <definedName name="CHANDRAMAULI2" localSheetId="0">[84]FACE!#REF!</definedName>
    <definedName name="CHANDRAMAULI2">[84]FACE!#REF!</definedName>
    <definedName name="chandramauli3" localSheetId="0">#REF!</definedName>
    <definedName name="chandramauli3">#REF!</definedName>
    <definedName name="Charges_of_road_roller" localSheetId="0">[45]SOR!#REF!</definedName>
    <definedName name="Charges_of_road_roller">[45]SOR!#REF!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[81]csdim!$A$1376:$A$2509</definedName>
    <definedName name="chsloadrange">[81]chsload!$A$3:$A$62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[68]Ranges!#REF!</definedName>
    <definedName name="Class_end">[69]Ranges!#REF!</definedName>
    <definedName name="Class_start" localSheetId="0">[68]Ranges!#REF!</definedName>
    <definedName name="Class_start">[69]Ranges!#REF!</definedName>
    <definedName name="CLAY" localSheetId="0">#REF!</definedName>
    <definedName name="CLAY">#REF!</definedName>
    <definedName name="CLEAR">[85]!CLEAR</definedName>
    <definedName name="clearspan1" localSheetId="0">[84]FACE!#REF!</definedName>
    <definedName name="clearspan1">[84]FACE!#REF!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'[22]Rates Basic'!$D$21</definedName>
    <definedName name="CmpJakOpo" localSheetId="0">#REF!</definedName>
    <definedName name="CmpJakOpo">#REF!</definedName>
    <definedName name="cn" localSheetId="1" hidden="1">{"'Sheet1'!$L$16"}</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[50]PIPING!$AI$7:$AI$221</definedName>
    <definedName name="CODES">[82]R2!$C$39:$C$86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[68]User!#REF!</definedName>
    <definedName name="Collaborator">[69]User!#REF!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[81]CLAMP!$A$2:$D$605</definedName>
    <definedName name="COMP" localSheetId="0">#REF!</definedName>
    <definedName name="COMP">#REF!</definedName>
    <definedName name="Company" localSheetId="0">#REF!</definedName>
    <definedName name="Company">#REF!</definedName>
    <definedName name="COMPARISON" localSheetId="1">{#N/A,#N/A,FALSE,"mpph1";#N/A,#N/A,FALSE,"mpmseb";#N/A,#N/A,FALSE,"mpph2"}</definedName>
    <definedName name="COMPARISON" localSheetId="0">{#N/A,#N/A,FALSE,"mpph1";#N/A,#N/A,FALSE,"mpmseb";#N/A,#N/A,FALSE,"mpph2"}</definedName>
    <definedName name="COMPARISON">{#N/A,#N/A,FALSE,"mpph1";#N/A,#N/A,FALSE,"mpmseb";#N/A,#N/A,FALSE,"mpph2"}</definedName>
    <definedName name="ConBlks">'[86]RA Civil'!$E$39</definedName>
    <definedName name="conc_dens" localSheetId="0">#REF!</definedName>
    <definedName name="conc_dens">#REF!</definedName>
    <definedName name="conden" localSheetId="0">#REF!</definedName>
    <definedName name="conden">#REF!</definedName>
    <definedName name="condition" localSheetId="1" hidden="1">{"'장비'!$A$3:$M$12"}</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[45]SOR!#REF!</definedName>
    <definedName name="Cost_for_10_Hp_Hr.">[45]SOR!#REF!</definedName>
    <definedName name="Cost_of_water_including_filling_the_tanker" localSheetId="0">[45]SOR!#REF!</definedName>
    <definedName name="Cost_of_water_including_filling_the_tanker">[45]SOR!#REF!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 localSheetId="0">'[87]GM 000'!$I$4</definedName>
    <definedName name="Country">'[88]GM 000'!$I$4</definedName>
    <definedName name="Cover_blocks" localSheetId="0">[45]SOR!#REF!</definedName>
    <definedName name="Cover_blocks">[45]SOR!#REF!</definedName>
    <definedName name="CPFM" localSheetId="0">#REF!</definedName>
    <definedName name="CPFM">#REF!</definedName>
    <definedName name="CPFS" localSheetId="0">#REF!</definedName>
    <definedName name="CPFS">#REF!</definedName>
    <definedName name="CPHEEO" localSheetId="0">'[89]boq ht'!#REF!</definedName>
    <definedName name="CPHEEO">'[89]boq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[90]八幡!$L$200</definedName>
    <definedName name="Criteria_MI" localSheetId="0">[91]estm_mech!#REF!</definedName>
    <definedName name="Criteria_MI">[91]estm_mech!#REF!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[61]CABLERET!$B$9</definedName>
    <definedName name="cuload">[61]CABLERET!$E$13:$E$128</definedName>
    <definedName name="CUMARGIN">[61]CABLERET!$E$7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[81]csdim!$A$2510:$A$3147</definedName>
    <definedName name="cvsloadrange">[81]cvsload!$A$3:$A$66</definedName>
    <definedName name="cw">20</definedName>
    <definedName name="CWMM" localSheetId="0">#REF!</definedName>
    <definedName name="CWMM">#REF!</definedName>
    <definedName name="CWTi">'[47]RA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[45]SOR!#REF!</definedName>
    <definedName name="d._Staging_to_keep_deflactometer___hire_charges_of_deflectometer">[45]SOR!#REF!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1" hidden="1">{"'Sheet1'!$A$4386:$N$4591"}</definedName>
    <definedName name="d_jp" localSheetId="0" hidden="1">{"'Sheet1'!$A$4386:$N$4591"}</definedName>
    <definedName name="d_jp" hidden="1">{"'Sheet1'!$A$4386:$N$4591"}</definedName>
    <definedName name="D_T">'[92]Discom Details'!$F$721</definedName>
    <definedName name="D65536A1" localSheetId="0">#REF!</definedName>
    <definedName name="D65536A1">#REF!</definedName>
    <definedName name="DA">[50]PIPING!$W$6:$W$105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'[93]BLR 1'!$S:$S</definedName>
    <definedName name="DATA_10">[93]GEN!$R:$R</definedName>
    <definedName name="DATA_11">[93]GAS!$R:$R</definedName>
    <definedName name="DATA_12">[93]DEAE!$S:$S</definedName>
    <definedName name="DATA_2">[93]BLR2!$S:$S</definedName>
    <definedName name="DATA_3">[93]BLR3!$S:$S</definedName>
    <definedName name="DATA_4">[93]BLR4!$S:$S</definedName>
    <definedName name="DATA_5">[93]BLR5!$S:$S</definedName>
    <definedName name="DATA_6">[93]DEM!$R:$R</definedName>
    <definedName name="DATA_7">[93]SAM!$R:$R</definedName>
    <definedName name="DATA_8">[93]CHEM!$R:$R</definedName>
    <definedName name="DATA_9">[93]COP!$R:$R</definedName>
    <definedName name="DATA_SCH" localSheetId="0">[94]DATA!$A$4:$AZ$54</definedName>
    <definedName name="DATA_SCH">[95]DATA!$A$4:$AZ$54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[91]estm_mech!#REF!</definedName>
    <definedName name="Database_MI">[91]estm_mech!#REF!</definedName>
    <definedName name="databaseii">[96]대비내역!$A$2:$G$1137</definedName>
    <definedName name="datalist" localSheetId="0">#REF!</definedName>
    <definedName name="datalist">#REF!</definedName>
    <definedName name="date">[97]Cover!$D$22</definedName>
    <definedName name="dates" localSheetId="0">'[98]ETC Plant Cost'!#REF!</definedName>
    <definedName name="dates">'[99]ETC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[56]Culvert!$H$112</definedName>
    <definedName name="dceff" localSheetId="0">#REF!</definedName>
    <definedName name="dceff">#REF!</definedName>
    <definedName name="DCLAY">'[4]Cost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[100]Analysis!$C$9</definedName>
    <definedName name="DDD" localSheetId="0">#REF!</definedName>
    <definedName name="DDD">#REF!</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[85]!CLEAR</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1" hidden="1">{"'장비'!$A$3:$M$12"}</definedName>
    <definedName name="dfaf" localSheetId="0" hidden="1">{"'장비'!$A$3:$M$12"}</definedName>
    <definedName name="dfaf" hidden="1">{"'장비'!$A$3:$M$12"}</definedName>
    <definedName name="dfdfs" localSheetId="1" hidden="1">{"'Sheet1'!$A$4386:$N$4591"}</definedName>
    <definedName name="dfdfs" localSheetId="0" hidden="1">{"'Sheet1'!$A$4386:$N$4591"}</definedName>
    <definedName name="dfdfs" hidden="1">{"'Sheet1'!$A$4386:$N$4591"}</definedName>
    <definedName name="DFF">[85]!CLEAR</definedName>
    <definedName name="dfgddz" localSheetId="0">#REF!</definedName>
    <definedName name="dfgddz">#REF!</definedName>
    <definedName name="dfghs" localSheetId="0">#REF!</definedName>
    <definedName name="dfghs">#REF!</definedName>
    <definedName name="DFINE">'[4]Cost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1" hidden="1">{"'Sheet1'!$A$4386:$N$4591"}</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'[101]SITE OVERHEADS'!#REF!</definedName>
    <definedName name="Disclocation_C">'[101]SITE OVERHEADS'!#REF!</definedName>
    <definedName name="DISCOUNTAL">[61]CABLERET!$D$3</definedName>
    <definedName name="DISCOUNTCU">[61]CABLERET!$E$3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'[4]Cost of O &amp; O'!$F$17</definedName>
    <definedName name="DMUR" localSheetId="0">#REF!</definedName>
    <definedName name="DMUR">#REF!</definedName>
    <definedName name="Do" localSheetId="0">#REF!</definedName>
    <definedName name="Do">#REF!</definedName>
    <definedName name="DOC_Title" localSheetId="0">'[87]GM 000'!$C$1</definedName>
    <definedName name="DOC_Title">'[88]GM 000'!$C$1</definedName>
    <definedName name="docu" localSheetId="0">#REF!</definedName>
    <definedName name="docu">#REF!</definedName>
    <definedName name="DOW_CORNING_789_SILICONE_SEALANT" localSheetId="0">#REF!</definedName>
    <definedName name="DOW_CORNING_789_SILICONE_SEALANT">#REF!</definedName>
    <definedName name="down" localSheetId="0">'[102]6-2차'!#REF!</definedName>
    <definedName name="down">'[102]6-2차'!#REF!</definedName>
    <definedName name="DOZ" localSheetId="0">#REF!</definedName>
    <definedName name="DOZ">#REF!</definedName>
    <definedName name="dozer">'[103]Cost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'[4]Cost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1" hidden="1">{"'Sheet1'!$L$16"}</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'[104]PRECAST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'[47]RA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[84]FACE!#REF!</definedName>
    <definedName name="effectivespan1">[84]FACE!#REF!</definedName>
    <definedName name="EFINE">'[4]Cost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 localSheetId="0">[105]Sheet1!$C$400:$F$409</definedName>
    <definedName name="EMOL">[106]Sheet1!$C$400:$F$409</definedName>
    <definedName name="EMUCK">'[4]Cost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[107]A!#REF!</definedName>
    <definedName name="eq.">[107]A!#REF!</definedName>
    <definedName name="eq_index" localSheetId="0">#REF!</definedName>
    <definedName name="eq_index">#REF!</definedName>
    <definedName name="EQ_JTS">[50]PIPING!$AA$6:$AA$105</definedName>
    <definedName name="eq_name" localSheetId="0">[108]eq_data!$C$5:$C$54</definedName>
    <definedName name="eq_name">[109]eq_data!$C$5:$C$54</definedName>
    <definedName name="EQMOB" localSheetId="0">#REF!</definedName>
    <definedName name="EQMOB">#REF!</definedName>
    <definedName name="equip" localSheetId="0">[103]Analysis!#REF!</definedName>
    <definedName name="equip">[103]Analysis!#REF!</definedName>
    <definedName name="equip." localSheetId="0">[107]A!#REF!</definedName>
    <definedName name="equip.">[107]A!#REF!</definedName>
    <definedName name="EQUIPLIST" localSheetId="0">#REF!</definedName>
    <definedName name="EQUIPLIST">#REF!</definedName>
    <definedName name="ERECT" localSheetId="0">#REF!</definedName>
    <definedName name="ERECT">#REF!</definedName>
    <definedName name="ERIP">'[4]Cost of O &amp; O'!$F$10</definedName>
    <definedName name="EROCK" localSheetId="0">#REF!</definedName>
    <definedName name="EROCK">#REF!</definedName>
    <definedName name="ErrName162821590" hidden="1">[38]Cash2!$K$16:$K$36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1" hidden="1">{"'Sheet1'!$L$16"}</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1" hidden="1">{"'Sheet1'!$L$16"}</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0">#REF!</definedName>
    <definedName name="excavcl">#REF!</definedName>
    <definedName name="EXICEAL">[61]CABLERET!$D$2</definedName>
    <definedName name="EXICECU">[61]CABLERET!$E$2</definedName>
    <definedName name="_xlnm.Extract" localSheetId="0">#REF!</definedName>
    <definedName name="_xlnm.Extract">#REF!</definedName>
    <definedName name="Extract_MI" localSheetId="0">[91]estm_mech!#REF!</definedName>
    <definedName name="Extract_MI">[91]estm_mech!#REF!</definedName>
    <definedName name="EXTRW">[82]R2!$C$20</definedName>
    <definedName name="EXW">[110]SUMMARY!$F$137:$F$140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[84]FACE!#REF!</definedName>
    <definedName name="FBLclearspan">[84]FACE!#REF!</definedName>
    <definedName name="FBLclearspan11" localSheetId="0">#REF!</definedName>
    <definedName name="FBLclearspan11">#REF!</definedName>
    <definedName name="FBLeffectivespan" localSheetId="0">[84]FACE!#REF!</definedName>
    <definedName name="FBLeffectivespan">[84]FACE!#REF!</definedName>
    <definedName name="FBLeffectivespan12" localSheetId="0">#REF!</definedName>
    <definedName name="FBLeffectivespan12">#REF!</definedName>
    <definedName name="FBLoverallspan" localSheetId="0">[84]FACE!#REF!</definedName>
    <definedName name="FBLoverallspan">[84]FACE!#REF!</definedName>
    <definedName name="FBLoverallspan13" localSheetId="0">#REF!</definedName>
    <definedName name="FBLoverallspan13">#REF!</definedName>
    <definedName name="fc" localSheetId="0">#REF!</definedName>
    <definedName name="fc">#REF!</definedName>
    <definedName name="FCK">[111]Below_Earth!$H$12</definedName>
    <definedName name="FCON" localSheetId="0">#REF!</definedName>
    <definedName name="FCON">#REF!</definedName>
    <definedName name="fd" localSheetId="1" hidden="1">{"'Sheet1'!$L$16"}</definedName>
    <definedName name="fd" localSheetId="0" hidden="1">{"'Sheet1'!$L$16"}</definedName>
    <definedName name="fd" hidden="1">{"'Sheet1'!$L$16"}</definedName>
    <definedName name="fdgk" localSheetId="1"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1" hidden="1">{"'Sheet1'!$L$16"}</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'[112]scour depth'!#REF!</definedName>
    <definedName name="fff">'[112]scour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1" hidden="1">{"'Sheet1'!$A$4386:$N$4591"}</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'[47]RA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[110]SUMMARY!$F$73:$F$82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'[113]Boiler&amp;TG'!#REF!</definedName>
    <definedName name="fp">'[113]Boiler&amp;TG'!#REF!</definedName>
    <definedName name="francis" localSheetId="0">#REF!</definedName>
    <definedName name="francis">#REF!</definedName>
    <definedName name="FROM__BUSAN_KOREA" localSheetId="0">#REF!</definedName>
    <definedName name="FROM__BUSAN_KOREA">#REF!</definedName>
    <definedName name="fs" localSheetId="1" hidden="1">{"'Sheet1'!$L$16"}</definedName>
    <definedName name="fs" localSheetId="0" hidden="1">{"'Sheet1'!$L$16"}</definedName>
    <definedName name="fs" hidden="1">{"'Sheet1'!$L$16"}</definedName>
    <definedName name="FSLbearing14" localSheetId="0">#REF!</definedName>
    <definedName name="FSLbearing14">#REF!</definedName>
    <definedName name="FSLclearspan" localSheetId="0">[84]FACE!#REF!</definedName>
    <definedName name="FSLclearspan">[84]FACE!#REF!</definedName>
    <definedName name="FSLclearspan11" localSheetId="0">#REF!</definedName>
    <definedName name="FSLclearspan11">#REF!</definedName>
    <definedName name="FSLeffectivespan" localSheetId="0">[84]FACE!#REF!</definedName>
    <definedName name="FSLeffectivespan">[84]FACE!#REF!</definedName>
    <definedName name="FSLeffectivespan12" localSheetId="0">#REF!</definedName>
    <definedName name="FSLeffectivespan12">#REF!</definedName>
    <definedName name="FSLoverallspan" localSheetId="0">[84]FACE!#REF!</definedName>
    <definedName name="FSLoverallspan">[84]FACE!#REF!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1" hidden="1">{"'Sheet1'!$A$4386:$N$4591"}</definedName>
    <definedName name="funds" localSheetId="0" hidden="1">{"'Sheet1'!$A$4386:$N$4591"}</definedName>
    <definedName name="funds" hidden="1">{"'Sheet1'!$A$4386:$N$4591"}</definedName>
    <definedName name="fv" localSheetId="0">#REF!</definedName>
    <definedName name="fv">#REF!</definedName>
    <definedName name="FW_AMT">[50]PIPING!$P$6:$P$105</definedName>
    <definedName name="FW_QTY">[50]PIPING!$N$6:$N$105</definedName>
    <definedName name="FW_RATE">[50]PIPING!$AR$7:$AS$30</definedName>
    <definedName name="FW_SPEC">[50]PIPING!$M$6:$M$105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[82]R2!$F$21:$F$32</definedName>
    <definedName name="gdfg" hidden="1">[38]Z!$T$180:$AH$180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1" hidden="1">{"'Sheet1'!$L$16"}</definedName>
    <definedName name="gid" localSheetId="0" hidden="1">{"'Sheet1'!$L$16"}</definedName>
    <definedName name="gid" hidden="1">{"'Sheet1'!$L$16"}</definedName>
    <definedName name="gj" localSheetId="1" hidden="1">{"'Sheet1'!$L$16"}</definedName>
    <definedName name="gj" localSheetId="0" hidden="1">{"'Sheet1'!$L$16"}</definedName>
    <definedName name="gj" hidden="1">{"'Sheet1'!$L$16"}</definedName>
    <definedName name="gkd" localSheetId="1"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'[4]Cost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1" hidden="1">{#N/A,#N/A,FALSE,"CCTV"}</definedName>
    <definedName name="GV" localSheetId="0" hidden="1">{#N/A,#N/A,FALSE,"CCTV"}</definedName>
    <definedName name="GV" hidden="1">{#N/A,#N/A,FALSE,"CCTV"}</definedName>
    <definedName name="H" localSheetId="0">[114]TOEC!#REF!</definedName>
    <definedName name="H">[115]TOEC!#REF!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'[116]purpose&amp;input'!#REF!</definedName>
    <definedName name="Hcbdw">'[116]purpose&amp;input'!#REF!</definedName>
    <definedName name="Hcw" localSheetId="0">'[116]purpose&amp;input'!#REF!</definedName>
    <definedName name="Hcw">'[116]purpose&amp;input'!#REF!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[117]ABSTRACT!$G$4</definedName>
    <definedName name="hf" localSheetId="0">#REF!</definedName>
    <definedName name="hf">#REF!</definedName>
    <definedName name="HFOHSD">'[35]Executive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'[116]purpose&amp;input'!#REF!</definedName>
    <definedName name="Hhpc">'[116]purpose&amp;input'!#REF!</definedName>
    <definedName name="hhr" localSheetId="0">'[118]Pier Design(with offset)'!#REF!</definedName>
    <definedName name="hhr">'[118]Pier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'[116]purpose&amp;input'!#REF!</definedName>
    <definedName name="Hipc">'[116]purpose&amp;input'!#REF!</definedName>
    <definedName name="Hiway">[55]Voucher!$R$1</definedName>
    <definedName name="hj" localSheetId="1" hidden="1">{"'Sheet1'!$L$16"}</definedName>
    <definedName name="hj" localSheetId="0" hidden="1">{"'Sheet1'!$L$16"}</definedName>
    <definedName name="hj" hidden="1">{"'Sheet1'!$L$16"}</definedName>
    <definedName name="HJK">[119]DETAILED!$J$6</definedName>
    <definedName name="Hlp" localSheetId="0">'[116]purpose&amp;input'!#REF!</definedName>
    <definedName name="Hlp">'[116]purpose&amp;input'!#REF!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'[118]Pier Design(with offset)'!#REF!</definedName>
    <definedName name="hr">'[118]Pier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'[120]purpose&amp;input'!#REF!</definedName>
    <definedName name="Hs_atm">'[120]purpose&amp;input'!#REF!</definedName>
    <definedName name="HSD">'[47]RA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1" hidden="1">{"'장비'!$A$3:$M$12"}</definedName>
    <definedName name="HTML" localSheetId="0" hidden="1">{"'장비'!$A$3:$M$12"}</definedName>
    <definedName name="HTML" hidden="1">{"'장비'!$A$3:$M$12"}</definedName>
    <definedName name="HTML_CodePage" hidden="1">1252</definedName>
    <definedName name="HTML_Control" localSheetId="1" hidden="1">{"'Bill No. 7'!$A$1:$G$32"}</definedName>
    <definedName name="HTML_Control" localSheetId="0" hidden="1">{"'Bill No. 7'!$A$1:$G$32"}</definedName>
    <definedName name="HTML_Control" hidden="1">{"'Bill No. 7'!$A$1:$G$32"}</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'[121]Pier Design(with offset)'!#REF!</definedName>
    <definedName name="htr">'[121]Pier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'[116]purpose&amp;input'!#REF!</definedName>
    <definedName name="Hw_atm">'[116]purpose&amp;input'!#REF!</definedName>
    <definedName name="hxb" localSheetId="0">#REF!</definedName>
    <definedName name="hxb">#REF!</definedName>
    <definedName name="hxi" localSheetId="0">#REF!</definedName>
    <definedName name="hxi">#REF!</definedName>
    <definedName name="HYSD">'[122]LOCAL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1" hidden="1">{"'Sheet1'!$A$4386:$N$4591"}</definedName>
    <definedName name="IAM" localSheetId="0" hidden="1">{"'Sheet1'!$A$4386:$N$4591"}</definedName>
    <definedName name="IAM" hidden="1">{"'Sheet1'!$A$4386:$N$4591"}</definedName>
    <definedName name="ic">5%</definedName>
    <definedName name="ie" localSheetId="1" hidden="1">{"'Sheet1'!$L$16"}</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1" hidden="1">{#N/A,#N/A,FALSE,"CCTV"}</definedName>
    <definedName name="ii" localSheetId="0" hidden="1">{#N/A,#N/A,FALSE,"CCTV"}</definedName>
    <definedName name="ii" hidden="1">{#N/A,#N/A,FALSE,"CCTV"}</definedName>
    <definedName name="INCH_DIA">[50]PIPING!$I$6:$I$105</definedName>
    <definedName name="Index">[123]FIRST!$H$1</definedName>
    <definedName name="INPUT_VALVE" localSheetId="0">#REF!</definedName>
    <definedName name="INPUT_VALVE">#REF!</definedName>
    <definedName name="InputData">[124]Testing!$E$8:$E$12,[124]Testing!$E$15:$E$18,[124]Testing!$E$21:$E$23,[124]Testing!$E$26:$E$27,[124]Testing!$E$30:$E$33,[124]Testing!$E$35:$E$37,[124]Testing!$D$43:$F$47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1" hidden="1">{"'Sheet1'!$L$16"}</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1" hidden="1">{"'Sheet1'!$L$16"}</definedName>
    <definedName name="is" localSheetId="0" hidden="1">{"'Sheet1'!$L$16"}</definedName>
    <definedName name="is" hidden="1">{"'Sheet1'!$L$16"}</definedName>
    <definedName name="issue_summ">'[125]water prop.'!$A$1</definedName>
    <definedName name="issue_summary1" localSheetId="0">'[126]purpose&amp;input'!#REF!</definedName>
    <definedName name="issue_summary1">'[126]purpose&amp;input'!#REF!</definedName>
    <definedName name="it" localSheetId="1" hidden="1">{"'Sheet1'!$L$16"}</definedName>
    <definedName name="it" localSheetId="0" hidden="1">{"'Sheet1'!$L$16"}</definedName>
    <definedName name="it" hidden="1">{"'Sheet1'!$L$16"}</definedName>
    <definedName name="ITEM" localSheetId="0">#REF!</definedName>
    <definedName name="ITEM">#REF!</definedName>
    <definedName name="iteration">[127]!iteration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'[4]Cost of O &amp; O'!$F$32</definedName>
    <definedName name="jartj" localSheetId="0">#REF!</definedName>
    <definedName name="jartj">#REF!</definedName>
    <definedName name="JCB" localSheetId="0">#REF!</definedName>
    <definedName name="JCB">#REF!</definedName>
    <definedName name="JCBPOL">'[47]RA Civil'!$F$48</definedName>
    <definedName name="jdrjd" localSheetId="0">#REF!</definedName>
    <definedName name="jdrjd">#REF!</definedName>
    <definedName name="JDTRH">[128]DETAILED!$J$6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 localSheetId="0">[129]FORM7!$R$3:$S$7</definedName>
    <definedName name="Jobtypes">[130]FORM7!$R$3:$S$7</definedName>
    <definedName name="JOI_RATE" localSheetId="0">#REF!</definedName>
    <definedName name="JOI_RATE">#REF!</definedName>
    <definedName name="js" localSheetId="0">#REF!</definedName>
    <definedName name="js">#REF!</definedName>
    <definedName name="JUMBO">'[4]Cost of O &amp; O'!$F$39</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'[35]Executive Summary -Thermal'!$H$4:$I$31</definedName>
    <definedName name="KEIIU">'[35]Executive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'[47]RA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[131]S2groupcode!$G$2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[132]PLAN_FEB97!$A$2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'[133]steam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[67]basdat!$D$4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1" hidden="1">{#N/A,#N/A,FALSE,"CCTV"}</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[82]R2!$G$39:$G$86</definedName>
    <definedName name="LMPO1">[82]R2!$C$10</definedName>
    <definedName name="LMPRT">[82]R2!$F$39:$F$86</definedName>
    <definedName name="LMPSUM">[82]R2!$G$87</definedName>
    <definedName name="LMPTOT">[82]R2!$C$5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'[4]Cost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'[118]Pier Design(with offset)'!#REF!</definedName>
    <definedName name="lt">'[118]Pier Design(with offset)'!#REF!</definedName>
    <definedName name="ltr" localSheetId="0">'[121]Pier Design(with offset)'!#REF!</definedName>
    <definedName name="ltr">'[121]Pier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[134]!LWHの送信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'[4]Mix Design'!#REF!</definedName>
    <definedName name="M35PILE">'[4]Mix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'[116]purpose&amp;input'!#REF!</definedName>
    <definedName name="Ma">'[116]purpose&amp;input'!#REF!</definedName>
    <definedName name="Ma_v" localSheetId="0">'[116]purpose&amp;input'!#REF!</definedName>
    <definedName name="Ma_v">'[116]purpose&amp;input'!#REF!</definedName>
    <definedName name="mac">75</definedName>
    <definedName name="machinery">[100]Analysis!$C$18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[50]PIPING!$L$6:$L$105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'[89]boq ht'!#REF!</definedName>
    <definedName name="marjin">'[89]boq ht'!#REF!</definedName>
    <definedName name="mason">'[22]Rates Basic'!$D$3</definedName>
    <definedName name="materials" localSheetId="0">#REF!</definedName>
    <definedName name="materials">#REF!</definedName>
    <definedName name="MATL">[50]PIPING!$AL$7:$AN$221</definedName>
    <definedName name="MATL_CLASS">[50]PIPING!$AC$6:$AC$105</definedName>
    <definedName name="MATL1">'[34]CODE-STR'!$A$3:$B$40</definedName>
    <definedName name="MaxSNo">[55]Data!$J$3</definedName>
    <definedName name="MAZ" localSheetId="0">#REF!</definedName>
    <definedName name="MAZ">#REF!</definedName>
    <definedName name="Mb" localSheetId="0">'[116]purpose&amp;input'!#REF!</definedName>
    <definedName name="Mb">'[116]purpose&amp;input'!#REF!</definedName>
    <definedName name="Mb_v" localSheetId="0">'[116]purpose&amp;input'!#REF!</definedName>
    <definedName name="Mb_v">'[116]purpose&amp;input'!#REF!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'[4]Cost of O &amp; O'!$F$41</definedName>
    <definedName name="MCBDB" localSheetId="1">{#N/A,#N/A,FALSE,"mpph1";#N/A,#N/A,FALSE,"mpmseb";#N/A,#N/A,FALSE,"mpph2"}</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[59]ANALYSIS!$C$9</definedName>
    <definedName name="METAL" localSheetId="0">#REF!</definedName>
    <definedName name="METAL">#REF!</definedName>
    <definedName name="Metal12mm">'[135]LOCAL RATES'!$H$28</definedName>
    <definedName name="Metal20mm">'[135]LOCAL RATES'!$H$27</definedName>
    <definedName name="Metal40mm">'[135]LOCAL RATES'!$H$26</definedName>
    <definedName name="Metal6mm">'[135]LOCAL RATES'!$H$29</definedName>
    <definedName name="MF" localSheetId="0">'[136]scour depth'!#REF!</definedName>
    <definedName name="MF">'[136]scour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[137]MFG_TAG!$A$1:$X$27</definedName>
    <definedName name="MFG_TAG">[138]Sheet1!$A$1:$X$27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'[116]purpose&amp;input'!#REF!:'[116]purpose&amp;input'!#REF!</definedName>
    <definedName name="Mhpc">'[116]purpose&amp;input'!#REF!:'[116]purpose&amp;input'!#REF!</definedName>
    <definedName name="Mhpipd" localSheetId="0">'[116]purpose&amp;input'!#REF!</definedName>
    <definedName name="Mhpipd">'[116]purpose&amp;input'!#REF!</definedName>
    <definedName name="Mhps" localSheetId="0">'[116]purpose&amp;input'!#REF!</definedName>
    <definedName name="Mhps">'[116]purpose&amp;input'!#REF!</definedName>
    <definedName name="MILD" localSheetId="0">#REF!</definedName>
    <definedName name="MILD">#REF!</definedName>
    <definedName name="MinSNo">[55]Data!$J$2</definedName>
    <definedName name="Mipc" localSheetId="0">'[116]purpose&amp;input'!#REF!:'[116]purpose&amp;input'!#REF!</definedName>
    <definedName name="Mipc">'[116]purpose&amp;input'!#REF!:'[116]purpose&amp;input'!#REF!</definedName>
    <definedName name="Mips" localSheetId="0">'[116]purpose&amp;input'!#REF!</definedName>
    <definedName name="Mips">'[116]purpose&amp;input'!#REF!</definedName>
    <definedName name="MISADN">[82]R2!$C$14</definedName>
    <definedName name="MIST" localSheetId="0">#REF!</definedName>
    <definedName name="MIST">#REF!</definedName>
    <definedName name="MIX" localSheetId="0">#REF!</definedName>
    <definedName name="MIX">#REF!</definedName>
    <definedName name="Mix_15">'[6]Mix Design'!$P$11</definedName>
    <definedName name="Mix_30">'[6]Mix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1" hidden="1">{"'장비'!$A$3:$M$12"}</definedName>
    <definedName name="ml" localSheetId="0" hidden="1">{"'장비'!$A$3:$M$12"}</definedName>
    <definedName name="ml" hidden="1">{"'장비'!$A$3:$M$12"}</definedName>
    <definedName name="MLDPLT" localSheetId="0">#REF!</definedName>
    <definedName name="MLDPLT">#REF!</definedName>
    <definedName name="Mlpc" localSheetId="0">'[116]purpose&amp;input'!#REF!</definedName>
    <definedName name="Mlpc">'[116]purpose&amp;input'!#REF!</definedName>
    <definedName name="Mlpd" localSheetId="0">'[116]purpose&amp;input'!#REF!</definedName>
    <definedName name="Mlpd">'[116]purpose&amp;input'!#REF!</definedName>
    <definedName name="Mlps" localSheetId="0">'[116]purpose&amp;input'!#REF!</definedName>
    <definedName name="Mlps">'[116]purpose&amp;input'!#REF!</definedName>
    <definedName name="mm">'[22]Rates Basic'!$D$2</definedName>
    <definedName name="MMAZ" localSheetId="0">#REF!</definedName>
    <definedName name="MMAZ">#REF!</definedName>
    <definedName name="mn" localSheetId="1" hidden="1">{"'Sheet1'!$L$16"}</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1" hidden="1">{#N/A,#N/A,FALSE,"CCTV"}</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'[47]RA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[14]PROCTOR!#REF!</definedName>
    <definedName name="N">[14]PROCTOR!#REF!</definedName>
    <definedName name="N___0" localSheetId="0">#REF!</definedName>
    <definedName name="N___0">#REF!</definedName>
    <definedName name="N___13" localSheetId="0">#REF!</definedName>
    <definedName name="N___13">#REF!</definedName>
    <definedName name="Name">[131]Index!$C$2</definedName>
    <definedName name="NEED" localSheetId="0">#REF!</definedName>
    <definedName name="NEED">#REF!</definedName>
    <definedName name="needle" localSheetId="0">#REF!</definedName>
    <definedName name="needle">#REF!</definedName>
    <definedName name="NET_TAX">[61]CABLERET!$D$6</definedName>
    <definedName name="new">[51]Original!$T$8</definedName>
    <definedName name="NEWNAME" localSheetId="1" hidden="1">{#N/A,#N/A,FALSE,"CCTV"}</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[50]PIPING!$G$6:$G$105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1" hidden="1">{"'Sheet1'!$L$16"}</definedName>
    <definedName name="o" localSheetId="0" hidden="1">{"'Sheet1'!$L$16"}</definedName>
    <definedName name="o" hidden="1">{"'Sheet1'!$L$16"}</definedName>
    <definedName name="O_2">[50]PIPING!$V$6:$V$105</definedName>
    <definedName name="O11FAC">[82]R2!$C$6</definedName>
    <definedName name="O11SUM">[82]R2!$C$7</definedName>
    <definedName name="O12SUM">[82]R2!$C$9</definedName>
    <definedName name="O1SPFAC" localSheetId="0">[82]R2!#REF!</definedName>
    <definedName name="O1SPFAC">[82]R2!#REF!</definedName>
    <definedName name="O1SPMGN">[82]R2!$C$12</definedName>
    <definedName name="O2FAC">[82]R2!$C$11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[61]CABLERET!$D$5</definedName>
    <definedName name="ODH" localSheetId="0" hidden="1">#REF!</definedName>
    <definedName name="ODH" hidden="1">#REF!</definedName>
    <definedName name="OH_PM" localSheetId="0">#REF!</definedName>
    <definedName name="OH_PM">#REF!</definedName>
    <definedName name="olct" localSheetId="0">'[121]Pier Design(with offset)'!#REF!</definedName>
    <definedName name="olct">'[121]Pier Design(with offset)'!#REF!</definedName>
    <definedName name="olt" localSheetId="0">'[118]Pier Design(with offset)'!#REF!</definedName>
    <definedName name="olt">'[118]Pier Design(with offset)'!#REF!</definedName>
    <definedName name="OMAS" localSheetId="0">#REF!</definedName>
    <definedName name="OMAS">#REF!</definedName>
    <definedName name="OPC">'[139]Rate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[84]FACE!#REF!</definedName>
    <definedName name="overallspan1">[84]FACE!#REF!</definedName>
    <definedName name="overallspan13">'[140]SLAB DESIGN'!$E$41</definedName>
    <definedName name="OVERHEADS" localSheetId="0">#REF!</definedName>
    <definedName name="OVERHEADS">#REF!</definedName>
    <definedName name="OVRFAC">[82]R2!$C$16</definedName>
    <definedName name="Owner" localSheetId="0">#REF!</definedName>
    <definedName name="Owner">#REF!</definedName>
    <definedName name="p">[119]DETAILED!$J$6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[34]Tables!$H$10:$H$45</definedName>
    <definedName name="P_SYS" localSheetId="0">#REF!</definedName>
    <definedName name="P_SYS">#REF!</definedName>
    <definedName name="p_w_sizes">[34]Tables!$H$10:$J$45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[50]PAINTING!$B$241:$N$264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'[4]Cost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[81]pipe!$A$3:$A$33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[34]Tables!$AE$8:$AE$43</definedName>
    <definedName name="pm_w_size">[34]Tables!$AA$8:$AF$43</definedName>
    <definedName name="po" localSheetId="1" hidden="1">{#N/A,#N/A,FALSE,"CCTV"}</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1" hidden="1">{#N/A,#N/A,FALSE,"CCTV"}</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1" hidden="1">{"'Sheet1'!$A$4386:$N$4591"}</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 localSheetId="0">'[141]RATE-ANAY.'!$A$152:$H$756</definedName>
    <definedName name="Price">'[142]RATE-ANAY.'!$A$152:$H$756</definedName>
    <definedName name="PriceCode" localSheetId="0">#REF!</definedName>
    <definedName name="PriceCode">#REF!</definedName>
    <definedName name="_xlnm.Print_Area" localSheetId="0">#REF!</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[143]Cul_detail!$A$2:$IV$5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 localSheetId="0">'[144]Project Management Main'!$D$9</definedName>
    <definedName name="proj_id">'[145]Project Management Main'!$D$9</definedName>
    <definedName name="proj_mgr" localSheetId="0">'[144]Project Management Main'!$D$12</definedName>
    <definedName name="proj_mgr">'[145]Project Management Main'!$D$12</definedName>
    <definedName name="proj_nm" localSheetId="0">'[144]Project Management Main'!$D$10</definedName>
    <definedName name="proj_nm">'[145]Project Management Main'!$D$10</definedName>
    <definedName name="project" localSheetId="0">#REF!</definedName>
    <definedName name="project">#REF!</definedName>
    <definedName name="Project_Name" localSheetId="0">'[87]GM 000'!$I$2</definedName>
    <definedName name="Project_Name">'[88]GM 000'!$I$2</definedName>
    <definedName name="projecttitle" localSheetId="0">'[146]CABLE BULK'!#REF!</definedName>
    <definedName name="projecttitle">'[146]CABLE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'[4]Cost of O &amp; O'!$F$27</definedName>
    <definedName name="Q" localSheetId="0">'[147]FORM-W3'!#REF!</definedName>
    <definedName name="Q">'[147]FORM-W3'!#REF!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[82]R2!$D$39:$D$86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'[98]ETC Plant Cost'!#REF!</definedName>
    <definedName name="r_date">'[99]ETC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1" hidden="1">{"'Sheet1'!$A$4386:$N$4591"}</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'[148]Rate Ana'!$A$6:$D$392</definedName>
    <definedName name="rate0">[149]SUMMARY!$A$3:$E$1159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'[150]LOCAL RATES'!#REF!</definedName>
    <definedName name="RCCpipe300">'[150]LOCAL RATES'!#REF!</definedName>
    <definedName name="RCCpipe600" localSheetId="0">'[150]LOCAL RATES'!#REF!</definedName>
    <definedName name="RCCpipe600">'[150]LOCAL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'[72]SITE OVERHEADS'!#REF!</definedName>
    <definedName name="RentSubsidy_B">'[73]SITE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1" hidden="1">{#N/A,#N/A,FALSE,"CCTV"}</definedName>
    <definedName name="RF" localSheetId="0" hidden="1">{#N/A,#N/A,FALSE,"CCTV"}</definedName>
    <definedName name="RF" hidden="1">{#N/A,#N/A,FALSE,"CCTV"}</definedName>
    <definedName name="ric" localSheetId="0">#REF!</definedName>
    <definedName name="ric">#REF!</definedName>
    <definedName name="rid" localSheetId="1" hidden="1">{"'Sheet1'!$L$16"}</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[103]Analysis!#REF!</definedName>
    <definedName name="rockk">[103]Analysis!#REF!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'[4]Cost of O &amp; O'!$F$28</definedName>
    <definedName name="rout_t" localSheetId="0">#REF!</definedName>
    <definedName name="rout_t">#REF!</definedName>
    <definedName name="row">'[34]Valve Cl'!$AC$8:$AC$32</definedName>
    <definedName name="ROW_STRESS">'[34]CODE-STR'!$Z$3:$Z$21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[151]dummy!$A$2:$I$48</definedName>
    <definedName name="saf" localSheetId="0">[37]예가표!#REF!</definedName>
    <definedName name="saf">[37]예가표!#REF!</definedName>
    <definedName name="Salaries1010" localSheetId="0">'[72]SITE OVERHEADS'!#REF!</definedName>
    <definedName name="Salaries1010">'[73]SITE OVERHEADS'!#REF!</definedName>
    <definedName name="Salaries1010_A" localSheetId="0">'[72]SITE OVERHEADS'!#REF!</definedName>
    <definedName name="Salaries1010_A">'[73]SITE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[60]ANAL!$E$17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[152]!scaffolding</definedName>
    <definedName name="scale" localSheetId="0">#REF!</definedName>
    <definedName name="scale">#REF!</definedName>
    <definedName name="scbc" localSheetId="0">#REF!</definedName>
    <definedName name="scbc">#REF!</definedName>
    <definedName name="SCH">[34]Tables!$A$10:$D$377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[114]TOEC!#REF!</definedName>
    <definedName name="SCHEDULE">[115]TOEC!#REF!</definedName>
    <definedName name="schedules">[34]Tables!$H$51:$I$66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'[47]RA Civil'!$E$12</definedName>
    <definedName name="Sdate" localSheetId="0">#REF!</definedName>
    <definedName name="Sdate">#REF!</definedName>
    <definedName name="SDEPTH" localSheetId="0">#REF!</definedName>
    <definedName name="SDEPTH">#REF!</definedName>
    <definedName name="sdfg" hidden="1">[38]Cash2!$J$16:$J$36</definedName>
    <definedName name="sdfwdd" localSheetId="0">'[126]purpose&amp;input'!#REF!</definedName>
    <definedName name="sdfwdd">'[126]purpose&amp;input'!#REF!</definedName>
    <definedName name="SDMLPW" localSheetId="0">#REF!</definedName>
    <definedName name="SDMLPW">#REF!</definedName>
    <definedName name="SDXAS" localSheetId="0">'[153]scour depth'!#REF!</definedName>
    <definedName name="SDXAS">'[153]scour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[51]Original!$T$8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[114]TOEC!#REF!</definedName>
    <definedName name="SFDASDASFD">[115]TOEC!#REF!</definedName>
    <definedName name="sgsgbsbgg" localSheetId="0">#REF!</definedName>
    <definedName name="sgsgbsbgg">#REF!</definedName>
    <definedName name="SH" localSheetId="0">#REF!</definedName>
    <definedName name="SH">#REF!</definedName>
    <definedName name="shaeff">'[4]Cost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[151]dummy!$A$51:$G$74</definedName>
    <definedName name="SHM" localSheetId="0">#REF!</definedName>
    <definedName name="SHM">#REF!</definedName>
    <definedName name="SHOT">'[4]Cost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0">#REF!</definedName>
    <definedName name="SIZEC">#REF!</definedName>
    <definedName name="skilled" localSheetId="0">#REF!</definedName>
    <definedName name="skilled">#REF!</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'[103]Cost of O &amp; O'!#REF!</definedName>
    <definedName name="SLIPFORM">'[103]Cost of O &amp; O'!#REF!</definedName>
    <definedName name="slope" localSheetId="0">#REF!</definedName>
    <definedName name="slope">#REF!</definedName>
    <definedName name="SLSAMT">[82]R2!$I$39:$I$86</definedName>
    <definedName name="SLSRT">[82]R2!$H$39:$H$86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'[140]SLAB DESIGN'!$E$40</definedName>
    <definedName name="SPAVER">'[58]Cost of O &amp; O'!$F$21</definedName>
    <definedName name="SPEC_1">'[93]BLR 1'!$L:$L</definedName>
    <definedName name="SPEC_10">[93]GEN!$K:$K</definedName>
    <definedName name="SPEC_11">[93]GAS!$K:$K</definedName>
    <definedName name="SPEC_12">[93]DEAE!$L:$L</definedName>
    <definedName name="SPEC_2">[93]BLR2!$L:$L</definedName>
    <definedName name="SPEC_3">[93]BLR3!$L:$L</definedName>
    <definedName name="SPEC_4">[93]BLR4!$L:$L</definedName>
    <definedName name="SPEC_5">[93]BLR5!$L:$L</definedName>
    <definedName name="SPEC_6">[93]DEM!$K:$K</definedName>
    <definedName name="SPEC_7">[93]SAM!$K:$K</definedName>
    <definedName name="SPEC_8">[93]CHEM!$K:$K</definedName>
    <definedName name="SPEC_9">[93]COP!$K:$K</definedName>
    <definedName name="SPEC12" localSheetId="0">'[154]DB_ET200(R. A)'!$S:$S</definedName>
    <definedName name="SPEC12">'[155]DB_ET200(R. A)'!$S:$S</definedName>
    <definedName name="SPEC2" localSheetId="0">#REF!</definedName>
    <definedName name="SPEC2">#REF!</definedName>
    <definedName name="SPECI" localSheetId="0">#REF!</definedName>
    <definedName name="SPECI">#REF!</definedName>
    <definedName name="SPFAC">[82]R2!$G$21:$G$32</definedName>
    <definedName name="SPFIN">[82]R2!$C$15</definedName>
    <definedName name="SPINK" localSheetId="0">#REF!</definedName>
    <definedName name="SPINK">#REF!</definedName>
    <definedName name="SPRINK">'[4]Cost of O &amp; O'!$F$23</definedName>
    <definedName name="SPSUM">[82]R2!$C$13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'[122]LOCAL RATES'!$H$38</definedName>
    <definedName name="SSR" localSheetId="0">'[156]scour depth'!#REF!</definedName>
    <definedName name="SSR">'[156]scour depth'!#REF!</definedName>
    <definedName name="SSSS" localSheetId="0">[57]PROCTOR!#REF!</definedName>
    <definedName name="SSSS">[57]PROCTOR!#REF!</definedName>
    <definedName name="SSSSSS" localSheetId="0">[57]PROCTOR!#REF!</definedName>
    <definedName name="SSSSSS">[57]PROCTOR!#REF!</definedName>
    <definedName name="sst" localSheetId="0">#REF!</definedName>
    <definedName name="sst">#REF!</definedName>
    <definedName name="STAADappslabthk">'[157]ABUT MASTER'!$K$57</definedName>
    <definedName name="StaffApr_D" localSheetId="0">'[101]SITE OVERHEADS'!#REF!</definedName>
    <definedName name="StaffApr_D">'[101]SITE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'[123]Side walls (earth)'!$H$1</definedName>
    <definedName name="Start12">'[123]AFFLUX CALC'!$H$1</definedName>
    <definedName name="Start13">[123]PROTECTION!$H$1</definedName>
    <definedName name="Start14">'[123]AFF DRAW'!$H$1</definedName>
    <definedName name="Start15">'[123]TEL CALC'!$H$1</definedName>
    <definedName name="Start16">'[123]NALA-LS'!$H$1</definedName>
    <definedName name="Start17">'[123]X-BOX HYD'!$H$1</definedName>
    <definedName name="Start18">'[123]X-TRAIL PIT DETAILS'!$H$1</definedName>
    <definedName name="Start19">'[123]X-BLOCK LEVELS'!$H$1</definedName>
    <definedName name="Start2">[123]INSTRUCT!$H$1</definedName>
    <definedName name="Start20">'[123]MACRO-BACK UP'!$H$1</definedName>
    <definedName name="Start21">'[123]Side walls (earth)'!$H$1</definedName>
    <definedName name="Start27" localSheetId="0">#REF!</definedName>
    <definedName name="Start27">#REF!</definedName>
    <definedName name="Start28" localSheetId="0">#REF!</definedName>
    <definedName name="Start28">#REF!</definedName>
    <definedName name="Start29" localSheetId="0">[158]Sheet11!#REF!</definedName>
    <definedName name="Start29">[158]Sheet11!#REF!</definedName>
    <definedName name="Start3" localSheetId="0">'[159]0+655'!#REF!</definedName>
    <definedName name="Start3">'[159]0+655'!#REF!</definedName>
    <definedName name="Start6">'[123]DS HFL '!$H$1</definedName>
    <definedName name="Start7">'[123]VENT DESIGN '!$H$1</definedName>
    <definedName name="Start8">'[123]Side walls-Slab'!$H$1</definedName>
    <definedName name="Start9">[123]TRANSITIONS!$H$1</definedName>
    <definedName name="StartDate">[160]Menu!$E$7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'[34]CODE-STR'!$A$3:$V$40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 localSheetId="0">[68]User!$D$9:$R$9</definedName>
    <definedName name="Sub_class1">[69]User!$D$9:$R$9</definedName>
    <definedName name="Sub_class10" localSheetId="0">[68]User!$D$18:$R$18</definedName>
    <definedName name="Sub_class10">[69]User!$D$18:$R$18</definedName>
    <definedName name="Sub_class11" localSheetId="0">[68]User!$D$19:$R$19</definedName>
    <definedName name="Sub_class11">[69]User!$D$19:$R$19</definedName>
    <definedName name="Sub_class12" localSheetId="0">[68]User!$D$20:$R$20</definedName>
    <definedName name="Sub_class12">[69]User!$D$20:$R$20</definedName>
    <definedName name="Sub_class13" localSheetId="0">[68]User!$D$21:$R$21</definedName>
    <definedName name="Sub_class13">[69]User!$D$21:$R$21</definedName>
    <definedName name="Sub_class14" localSheetId="0">[68]User!$D$22:$R$22</definedName>
    <definedName name="Sub_class14">[69]User!$D$22:$R$22</definedName>
    <definedName name="Sub_class15" localSheetId="0">[68]User!$D$23:$R$23</definedName>
    <definedName name="Sub_class15">[69]User!$D$23:$R$23</definedName>
    <definedName name="Sub_class2" localSheetId="0">[68]User!$D$10:$R$10</definedName>
    <definedName name="Sub_class2">[69]User!$D$10:$R$10</definedName>
    <definedName name="Sub_class3" localSheetId="0">[68]User!$D$11:$R$11</definedName>
    <definedName name="Sub_class3">[69]User!$D$11:$R$11</definedName>
    <definedName name="Sub_class4" localSheetId="0">[68]User!$D$12:$R$12</definedName>
    <definedName name="Sub_class4">[69]User!$D$12:$R$12</definedName>
    <definedName name="Sub_class5" localSheetId="0">[68]User!$D$13:$R$13</definedName>
    <definedName name="Sub_class5">[69]User!$D$13:$R$13</definedName>
    <definedName name="Sub_class6" localSheetId="0">[68]User!$D$14:$R$14</definedName>
    <definedName name="Sub_class6">[69]User!$D$14:$R$14</definedName>
    <definedName name="Sub_class7" localSheetId="0">[68]User!$D$15:$R$15</definedName>
    <definedName name="Sub_class7">[69]User!$D$15:$R$15</definedName>
    <definedName name="Sub_class8" localSheetId="0">[68]User!$D$16:$R$16</definedName>
    <definedName name="Sub_class8">[69]User!$D$16:$R$16</definedName>
    <definedName name="Sub_class9" localSheetId="0">[68]User!$D$17:$R$17</definedName>
    <definedName name="Sub_class9">[69]User!$D$17:$R$17</definedName>
    <definedName name="Sub_classes" localSheetId="1">Sub_class1,Sub_class2,Sub_class3,Sub_class4,Sub_class5,Sub_class6,Sub_class7,Sub_class8,Sub_class9,Sub_class10,Sub_class11,Sub_class12,Sub_class13,Sub_class14,Sub_class15</definedName>
    <definedName name="Sub_classes" localSheetId="0">'hasthara road restoration'!Sub_class1,'hasthara road restoration'!Sub_class2,'hasthara road restoration'!Sub_class3,'hasthara road restoration'!Sub_class4,'hasthara road restoration'!Sub_class5,'hasthara road restoration'!Sub_class6,'hasthara road restoration'!Sub_class7,'hasthara road restoration'!Sub_class8,'hasthara road restoration'!Sub_class9,'hasthara road restoration'!Sub_class10,'hasthara road restoration'!Sub_class11,'hasthara road restoration'!Sub_class12,'hasthara road restoration'!Sub_class13,'hasthara road restoration'!Sub_class14,'hasthara road restoration'!Sub_class15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'[146]CABLE BULK'!#REF!</definedName>
    <definedName name="subjectname">'[146]CABLE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 localSheetId="0">'[161]ASME B 36.10 M'!$D$3:$W$48</definedName>
    <definedName name="Tabela">'[162]ASME B 36.10 M'!$D$3:$W$48</definedName>
    <definedName name="Table">[55]Cal!$P$2:$Q$28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[163]Calc1!$B$63:$G$97</definedName>
    <definedName name="TABLE4">[163]Calc1!$C$103:$E$139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'[118]Pier Design(with offset)'!#REF!</definedName>
    <definedName name="tc">'[118]Pier Design(with offset)'!#REF!</definedName>
    <definedName name="TCJH">'[47]RA Civil'!$E$56</definedName>
    <definedName name="TCJHPOL">'[47]RA Civil'!$F$56</definedName>
    <definedName name="TCON" localSheetId="0">#REF!</definedName>
    <definedName name="TCON">#REF!</definedName>
    <definedName name="tcr" localSheetId="0">#REF!</definedName>
    <definedName name="tcr">#REF!</definedName>
    <definedName name="tct" localSheetId="0">'[121]Pier Design(with offset)'!#REF!</definedName>
    <definedName name="tct">'[121]Pier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'[34]CODE-STR'!$AA$3:$AA$21</definedName>
    <definedName name="temp1" localSheetId="0">#REF!</definedName>
    <definedName name="temp1">#REF!</definedName>
    <definedName name="Ten" localSheetId="0">#REF!</definedName>
    <definedName name="Ten">#REF!</definedName>
    <definedName name="TENDERING">[138]Sheet1!$A$9:$L$32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1" hidden="1">{"'Sheet1'!$L$16"}</definedName>
    <definedName name="tidf" localSheetId="0" hidden="1">{"'Sheet1'!$L$16"}</definedName>
    <definedName name="tidf" hidden="1">{"'Sheet1'!$L$16"}</definedName>
    <definedName name="TIP">'[47]RA Civil'!$E$54</definedName>
    <definedName name="TIPPOL">'[47]RA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'[89]boq ht'!#REF!</definedName>
    <definedName name="TOTAL">'[89]boq ht'!#REF!</definedName>
    <definedName name="TOTAL_NO_OF_MH" localSheetId="0">#REF!</definedName>
    <definedName name="TOTAL_NO_OF_MH">#REF!</definedName>
    <definedName name="TOTCDWSSM">[82]R2!$H$33</definedName>
    <definedName name="TOTCDWSSP">[82]R2!$I$33</definedName>
    <definedName name="TOWER">'[4]Cost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'[47]RA Civil'!$F$55</definedName>
    <definedName name="Transport" localSheetId="0">#REF!</definedName>
    <definedName name="Transport">#REF!</definedName>
    <definedName name="TRBPOL">'[47]RA Civil'!$F$57</definedName>
    <definedName name="TRI" localSheetId="0">'[87]GM 000'!$I$1</definedName>
    <definedName name="TRI">'[88]GM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1" hidden="1">{"'장비'!$A$3:$M$12"}</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 localSheetId="0">'[87]GM 000'!$I$3</definedName>
    <definedName name="Type">'[88]GM 000'!$I$3</definedName>
    <definedName name="Type1" localSheetId="0">#REF!</definedName>
    <definedName name="Type1">#REF!</definedName>
    <definedName name="Type2" localSheetId="0">#REF!</definedName>
    <definedName name="Type2">#REF!</definedName>
    <definedName name="U" localSheetId="0">[114]TOEC!#REF!</definedName>
    <definedName name="U">[115]TOEC!#REF!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[60]ANAL!$E$8</definedName>
    <definedName name="USLM">[60]ANAL!$E$7</definedName>
    <definedName name="Ut" localSheetId="0">#REF!</definedName>
    <definedName name="Ut">#REF!</definedName>
    <definedName name="V">#N/A</definedName>
    <definedName name="v1o" localSheetId="0">'[121]Pier Design(with offset)'!#REF!</definedName>
    <definedName name="v1o">'[121]Pier Design(with offset)'!#REF!</definedName>
    <definedName name="v1oo" localSheetId="0">'[118]Pier Design(with offset)'!#REF!</definedName>
    <definedName name="v1oo">'[118]Pier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 localSheetId="0">[64]CondPol!$F$69</definedName>
    <definedName name="van">[65]CondPol!$F$69</definedName>
    <definedName name="VANDEMATARAM" localSheetId="0">#REF!</definedName>
    <definedName name="VANDEMATARAM">#REF!</definedName>
    <definedName name="vani" localSheetId="0">[64]MixBed!#REF!</definedName>
    <definedName name="vani">[65]MixBed!#REF!</definedName>
    <definedName name="vani1" localSheetId="0">[64]MixBed!#REF!</definedName>
    <definedName name="vani1">[65]MixBed!#REF!</definedName>
    <definedName name="VB" localSheetId="0">#REF!</definedName>
    <definedName name="VB">#REF!</definedName>
    <definedName name="vbzxcbd" localSheetId="0">#REF!</definedName>
    <definedName name="vbzxcbd">#REF!</definedName>
    <definedName name="vcat" localSheetId="0">[64]CondPol!$F$68</definedName>
    <definedName name="vcat">[65]CondPol!$F$68</definedName>
    <definedName name="vcati" localSheetId="0">[64]MixBed!#REF!</definedName>
    <definedName name="vcati">[65]MixBed!#REF!</definedName>
    <definedName name="vcati1" localSheetId="0">[64]MixBed!#REF!</definedName>
    <definedName name="vcati1">[65]MixBed!#REF!</definedName>
    <definedName name="VD" localSheetId="0">#REF!</definedName>
    <definedName name="VD">#REF!</definedName>
    <definedName name="velocity1">[34]FLUID_INFO!$A$4:$H$14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1" hidden="1">{"'Sheet1'!$L$16"}</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 localSheetId="0">[64]CondPol!$F$70</definedName>
    <definedName name="vinert">[65]CondPol!$F$70</definedName>
    <definedName name="Viscosity" localSheetId="0">#REF!</definedName>
    <definedName name="Viscosity">#REF!</definedName>
    <definedName name="VIVEKANANDA" localSheetId="0">#REF!</definedName>
    <definedName name="VIVEKANANDA">#REF!</definedName>
    <definedName name="vn" localSheetId="1" hidden="1">{"'Sheet1'!$L$16"}</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 localSheetId="0">[64]CondPol!$F$71</definedName>
    <definedName name="vtot">[65]CondPol!$F$71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1" hidden="1">{"'Sheet1'!$A$4386:$N$4591"}</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'[118]Pier Design(with offset)'!#REF!</definedName>
    <definedName name="wc">'[118]Pier Design(with offset)'!#REF!</definedName>
    <definedName name="wct" localSheetId="0">'[121]Pier Design(with offset)'!#REF!</definedName>
    <definedName name="wct">'[121]Pier Design(with offset)'!#REF!</definedName>
    <definedName name="WE" localSheetId="1" hidden="1">{#N/A,#N/A,FALSE,"CCTV"}</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[67]basdat!$D$8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[78]Sheet1!$A$50:$C$161</definedName>
    <definedName name="work" localSheetId="0">#REF!</definedName>
    <definedName name="work">#REF!</definedName>
    <definedName name="WP" localSheetId="0">#REF!</definedName>
    <definedName name="WP">#REF!</definedName>
    <definedName name="WPcomp">'[164]21-Rate Analysis-1'!$E$29</definedName>
    <definedName name="wr" localSheetId="0">'[118]Pier Design(with offset)'!#REF!</definedName>
    <definedName name="wr">'[118]Pier Design(with offset)'!#REF!</definedName>
    <definedName name="WRITE" localSheetId="1" hidden="1">{#N/A,#N/A,FALSE,"CCTV"}</definedName>
    <definedName name="WRITE" localSheetId="0" hidden="1">{#N/A,#N/A,FALSE,"CCTV"}</definedName>
    <definedName name="WRITE" hidden="1">{#N/A,#N/A,FALSE,"CCTV"}</definedName>
    <definedName name="wrn.BM." localSheetId="1" hidden="1">{#N/A,#N/A,FALSE,"CCTV"}</definedName>
    <definedName name="wrn.BM." localSheetId="0" hidden="1">{#N/A,#N/A,FALSE,"CCTV"}</definedName>
    <definedName name="wrn.BM." hidden="1">{#N/A,#N/A,FALSE,"CCTV"}</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1">{#N/A,#N/A,FALSE,"mpph1";#N/A,#N/A,FALSE,"mpmseb";#N/A,#N/A,FALSE,"mpph2"}</definedName>
    <definedName name="wrn.trial." localSheetId="0">{#N/A,#N/A,FALSE,"mpph1";#N/A,#N/A,FALSE,"mpmseb";#N/A,#N/A,FALSE,"mpph2"}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'[121]Pier Design(with offset)'!#REF!</definedName>
    <definedName name="wtr">'[121]Pier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IF('[68]Engg-Exec-2'!#REF!&gt;=[68]User!$AS$8,4,IF('[68]Engg-Exec-2'!#REF!&gt;=[68]User!$AR$8,3,IF('[68]Engg-Exec-2'!#REF!&gt;=[68]User!$AQ$8,2,1)))</definedName>
    <definedName name="Year_no">IF('[69]Engg-Exec-2'!#REF!&gt;=[69]User!$AS$8,4,IF('[69]Engg-Exec-2'!#REF!&gt;=[69]User!$AR$8,3,IF('[69]Engg-Exec-2'!#REF!&gt;=[69]User!$AQ$8,2,1)))</definedName>
    <definedName name="YG" localSheetId="0">#REF!</definedName>
    <definedName name="YG">#REF!</definedName>
    <definedName name="yi" localSheetId="1" hidden="1">{"'Sheet1'!$L$16"}</definedName>
    <definedName name="yi" localSheetId="0" hidden="1">{"'Sheet1'!$L$16"}</definedName>
    <definedName name="yi" hidden="1">{"'Sheet1'!$L$16"}</definedName>
    <definedName name="yRNG">[34]Tables!$U$8:$W$13</definedName>
    <definedName name="yRNG1">[34]Tables!$T$8:$W$13</definedName>
    <definedName name="yy" localSheetId="0">#REF!</definedName>
    <definedName name="yy">#REF!</definedName>
    <definedName name="z" localSheetId="0">'[165]Analy_7-10'!#REF!</definedName>
    <definedName name="z">'[165]Analy_7-10'!#REF!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[85]!モドス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[166]코드관리!$V$4:$V$103</definedName>
    <definedName name="기타" localSheetId="0">[167]당초!#REF!</definedName>
    <definedName name="기타">[167]당초!#REF!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1" hidden="1">{"'Sheet1'!$L$16"}</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[168]LAB!#REF!</definedName>
    <definedName name="ㅂㅂ">[168]LAB!#REF!</definedName>
    <definedName name="ㅂㅈㅂㅈ" localSheetId="0">[168]LAB!#REF!</definedName>
    <definedName name="ㅂㅈㅂㅈ">[168]LAB!#REF!</definedName>
    <definedName name="배관" localSheetId="0">#REF!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1" hidden="1">{"'Sheet1'!$L$16"}</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1" hidden="1">{"'Sheet1'!$L$16"}</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1" hidden="1">{"'Sheet1'!$A$1:$E$59"}</definedName>
    <definedName name="전기" localSheetId="0" hidden="1">{"'Sheet1'!$A$1:$E$59"}</definedName>
    <definedName name="전기" hidden="1">{"'Sheet1'!$A$1:$E$59"}</definedName>
    <definedName name="전기계장" localSheetId="0">#REF!</definedName>
    <definedName name="전기계장">#REF!</definedName>
    <definedName name="조직도" localSheetId="0">[168]LAB!#REF!</definedName>
    <definedName name="조직도">[168]LAB!#REF!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[169]당초!#REF!</definedName>
    <definedName name="집계SHEET">[169]당초!#REF!</definedName>
    <definedName name="철구사업본부" localSheetId="0">#REF!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0" hidden="1">{"'Sheet1'!$L$16"}</definedName>
    <definedName name="추" hidden="1">{"'Sheet1'!$L$16"}</definedName>
    <definedName name="추가분" localSheetId="1" hidden="1">{"'장비'!$A$3:$M$12"}</definedName>
    <definedName name="추가분" localSheetId="0" hidden="1">{"'장비'!$A$3:$M$12"}</definedName>
    <definedName name="추가분" hidden="1">{"'장비'!$A$3:$M$12"}</definedName>
    <definedName name="토목" localSheetId="0">#REF!</definedName>
    <definedName name="토목">#REF!</definedName>
    <definedName name="토목변경" localSheetId="1" hidden="1">{"'장비'!$A$3:$M$12"}</definedName>
    <definedName name="토목변경" localSheetId="0" hidden="1">{"'장비'!$A$3:$M$12"}</definedName>
    <definedName name="토목변경" hidden="1">{"'장비'!$A$3:$M$12"}</definedName>
    <definedName name="토목실행예산" localSheetId="1" hidden="1">{"'장비'!$A$3:$M$12"}</definedName>
    <definedName name="토목실행예산" localSheetId="0" hidden="1">{"'장비'!$A$3:$M$12"}</definedName>
    <definedName name="토목실행예산" hidden="1">{"'장비'!$A$3:$M$12"}</definedName>
    <definedName name="토목조정분" localSheetId="1" hidden="1">{"'장비'!$A$3:$M$12"}</definedName>
    <definedName name="토목조정분" localSheetId="0" hidden="1">{"'장비'!$A$3:$M$12"}</definedName>
    <definedName name="토목조정분" hidden="1">{"'장비'!$A$3:$M$12"}</definedName>
    <definedName name="ㅎㅎㄹ" localSheetId="1"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1" hidden="1">{"'Sheet1'!$L$16"}</definedName>
    <definedName name="할" localSheetId="0"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1" hidden="1">{"'Sheet1'!$L$16"}</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1" hidden="1">{"'Sheet1'!$L$16"}</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H209" i="2" l="1"/>
  <c r="I209" i="2"/>
  <c r="J209" i="2"/>
  <c r="K209" i="2"/>
  <c r="L209" i="2"/>
  <c r="M209" i="2"/>
  <c r="N209" i="2"/>
  <c r="G209" i="2"/>
  <c r="Q23" i="2" l="1"/>
  <c r="N23" i="2"/>
  <c r="Q42" i="2"/>
  <c r="M40" i="2"/>
  <c r="N32" i="2"/>
  <c r="Q32" i="2"/>
  <c r="Q88" i="2"/>
  <c r="Q85" i="2"/>
  <c r="Q86" i="2"/>
  <c r="Q84" i="2"/>
  <c r="N47" i="2"/>
  <c r="Q47" i="2"/>
  <c r="Q39" i="2"/>
  <c r="N39" i="2"/>
  <c r="Q30" i="2"/>
  <c r="N30" i="2"/>
  <c r="Q29" i="2"/>
  <c r="N29" i="2"/>
  <c r="Q17" i="2"/>
  <c r="N17" i="2"/>
  <c r="J65" i="6" l="1"/>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C6" i="6"/>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J5" i="6"/>
  <c r="P49" i="4" l="1"/>
  <c r="G321" i="5" l="1"/>
  <c r="C292" i="5"/>
  <c r="C293" i="5" s="1"/>
  <c r="C294" i="5" s="1"/>
  <c r="C295" i="5" s="1"/>
  <c r="C296" i="5" s="1"/>
  <c r="C297" i="5" s="1"/>
  <c r="C298" i="5" s="1"/>
  <c r="C299" i="5" s="1"/>
  <c r="C300" i="5" s="1"/>
  <c r="C301" i="5" s="1"/>
  <c r="C302" i="5" s="1"/>
  <c r="C303" i="5" s="1"/>
  <c r="C304" i="5" s="1"/>
  <c r="C305" i="5" s="1"/>
  <c r="C306" i="5" s="1"/>
  <c r="C307" i="5" s="1"/>
  <c r="C308" i="5" s="1"/>
  <c r="C309" i="5" s="1"/>
  <c r="C310" i="5" s="1"/>
  <c r="C311" i="5" s="1"/>
  <c r="C312" i="5" s="1"/>
  <c r="C313" i="5" s="1"/>
  <c r="C314" i="5" s="1"/>
  <c r="C315" i="5" s="1"/>
  <c r="C316" i="5" s="1"/>
  <c r="C317" i="5" s="1"/>
  <c r="C318" i="5" s="1"/>
  <c r="C319" i="5" s="1"/>
  <c r="C320" i="5" s="1"/>
  <c r="C321" i="5" s="1"/>
  <c r="C255" i="5"/>
  <c r="C256" i="5" s="1"/>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77" i="5" s="1"/>
  <c r="C278" i="5" s="1"/>
  <c r="C206" i="5"/>
  <c r="C207" i="5" s="1"/>
  <c r="C208" i="5" s="1"/>
  <c r="C209" i="5" s="1"/>
  <c r="C210" i="5" s="1"/>
  <c r="C211" i="5" s="1"/>
  <c r="C212" i="5" s="1"/>
  <c r="C213" i="5" s="1"/>
  <c r="C214" i="5" s="1"/>
  <c r="C215" i="5" s="1"/>
  <c r="C216" i="5" s="1"/>
  <c r="C217" i="5" s="1"/>
  <c r="C218" i="5" s="1"/>
  <c r="C219" i="5" s="1"/>
  <c r="C220" i="5" s="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155" i="5"/>
  <c r="C156" i="5" s="1"/>
  <c r="C157" i="5" s="1"/>
  <c r="C158" i="5" s="1"/>
  <c r="C159" i="5" s="1"/>
  <c r="C160" i="5" s="1"/>
  <c r="C161" i="5" s="1"/>
  <c r="C162" i="5" s="1"/>
  <c r="C163" i="5" s="1"/>
  <c r="C164" i="5" s="1"/>
  <c r="C165" i="5" s="1"/>
  <c r="C166" i="5" s="1"/>
  <c r="C167" i="5" s="1"/>
  <c r="C168" i="5" s="1"/>
  <c r="C169" i="5" s="1"/>
  <c r="C170" i="5" s="1"/>
  <c r="C171" i="5" s="1"/>
  <c r="C172" i="5" s="1"/>
  <c r="C173" i="5" s="1"/>
  <c r="C174" i="5" s="1"/>
  <c r="C175" i="5" s="1"/>
  <c r="C176" i="5" s="1"/>
  <c r="C177" i="5" s="1"/>
  <c r="C178" i="5" s="1"/>
  <c r="C179" i="5" s="1"/>
  <c r="C180" i="5" s="1"/>
  <c r="C181" i="5" s="1"/>
  <c r="C182" i="5" s="1"/>
  <c r="C183" i="5" s="1"/>
  <c r="C184" i="5" s="1"/>
  <c r="C185" i="5" s="1"/>
  <c r="C186" i="5" s="1"/>
  <c r="C187" i="5" s="1"/>
  <c r="C188" i="5" s="1"/>
  <c r="C189" i="5" s="1"/>
  <c r="C190" i="5" s="1"/>
  <c r="C191" i="5" s="1"/>
  <c r="C192" i="5" s="1"/>
  <c r="C154" i="5"/>
  <c r="C108" i="5"/>
  <c r="C109" i="5" s="1"/>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C107" i="5"/>
  <c r="C62" i="5"/>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61" i="5"/>
  <c r="C11" i="5"/>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10" i="5"/>
  <c r="I60" i="4"/>
  <c r="C8" i="4"/>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7" i="4"/>
  <c r="C6" i="4"/>
  <c r="J5" i="4"/>
  <c r="J6" i="4" s="1"/>
  <c r="J7" i="4" s="1"/>
  <c r="J8" i="4" s="1"/>
  <c r="J9" i="4" s="1"/>
  <c r="J10" i="4" s="1"/>
  <c r="J11" i="4" s="1"/>
  <c r="J12" i="4" s="1"/>
  <c r="J13" i="4" s="1"/>
  <c r="J14" i="4" s="1"/>
  <c r="J15" i="4" s="1"/>
  <c r="J16" i="4" s="1"/>
  <c r="J17" i="4" s="1"/>
  <c r="J18" i="4" s="1"/>
  <c r="J19" i="4" s="1"/>
  <c r="J20" i="4" s="1"/>
  <c r="J21" i="4" s="1"/>
  <c r="J22" i="4" s="1"/>
  <c r="J23" i="4" s="1"/>
  <c r="J24" i="4" s="1"/>
  <c r="J25" i="4" s="1"/>
  <c r="J26" i="4" s="1"/>
  <c r="J27" i="4" s="1"/>
  <c r="J28" i="4" s="1"/>
  <c r="J29" i="4" s="1"/>
  <c r="J30" i="4" s="1"/>
  <c r="J31" i="4" s="1"/>
  <c r="J32" i="4" s="1"/>
  <c r="J33" i="4" s="1"/>
  <c r="J34" i="4" s="1"/>
  <c r="J35" i="4" s="1"/>
  <c r="J36" i="4" s="1"/>
  <c r="J37" i="4" s="1"/>
  <c r="J38" i="4" s="1"/>
  <c r="J39" i="4" s="1"/>
  <c r="J40" i="4" s="1"/>
  <c r="J41" i="4" s="1"/>
  <c r="J42" i="4" s="1"/>
  <c r="J43" i="4" s="1"/>
  <c r="J44" i="4" s="1"/>
  <c r="J45" i="4" s="1"/>
  <c r="J46" i="4" s="1"/>
  <c r="J47" i="4" s="1"/>
  <c r="J48" i="4" s="1"/>
  <c r="J49" i="4" s="1"/>
  <c r="J50" i="4" s="1"/>
  <c r="J51" i="4" s="1"/>
  <c r="J52" i="4" s="1"/>
  <c r="J53" i="4" s="1"/>
  <c r="J54" i="4" s="1"/>
  <c r="J55" i="4" s="1"/>
  <c r="J56" i="4" s="1"/>
  <c r="J57" i="4" s="1"/>
  <c r="J58" i="4" s="1"/>
  <c r="J59" i="4" s="1"/>
  <c r="J60" i="4" s="1"/>
  <c r="B241" i="3"/>
  <c r="B242" i="3" s="1"/>
  <c r="B243" i="3" s="1"/>
  <c r="B244" i="3" s="1"/>
  <c r="B245" i="3" s="1"/>
  <c r="B246" i="3" s="1"/>
  <c r="B247" i="3" s="1"/>
  <c r="B248" i="3" s="1"/>
  <c r="B249" i="3" s="1"/>
  <c r="B250" i="3" s="1"/>
  <c r="B251" i="3" s="1"/>
  <c r="B252" i="3" s="1"/>
  <c r="B253" i="3" s="1"/>
  <c r="B254" i="3" s="1"/>
  <c r="B255" i="3" s="1"/>
  <c r="B256" i="3" s="1"/>
  <c r="B257" i="3" s="1"/>
  <c r="B258" i="3" s="1"/>
  <c r="B259" i="3" s="1"/>
  <c r="B260" i="3" s="1"/>
  <c r="B208" i="3"/>
  <c r="B209" i="3" s="1"/>
  <c r="B210" i="3" s="1"/>
  <c r="B211" i="3" s="1"/>
  <c r="B212" i="3" s="1"/>
  <c r="B213" i="3" s="1"/>
  <c r="B214" i="3" s="1"/>
  <c r="B215" i="3" s="1"/>
  <c r="B216" i="3" s="1"/>
  <c r="B217" i="3" s="1"/>
  <c r="B218" i="3" s="1"/>
  <c r="B219" i="3" s="1"/>
  <c r="B220" i="3" s="1"/>
  <c r="B221" i="3" s="1"/>
  <c r="B222" i="3" s="1"/>
  <c r="B223" i="3" s="1"/>
  <c r="B224" i="3" s="1"/>
  <c r="B225" i="3" s="1"/>
  <c r="B226" i="3" s="1"/>
  <c r="B227" i="3" s="1"/>
  <c r="B167" i="3"/>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89" i="3"/>
  <c r="B90" i="3" s="1"/>
  <c r="B91" i="3" s="1"/>
  <c r="B92" i="3" s="1"/>
  <c r="B93" i="3" s="1"/>
  <c r="B94" i="3" s="1"/>
  <c r="B95" i="3" s="1"/>
  <c r="B96" i="3" s="1"/>
  <c r="B97" i="3" s="1"/>
  <c r="B98" i="3" s="1"/>
  <c r="B99" i="3" s="1"/>
  <c r="B100" i="3" s="1"/>
  <c r="B101" i="3" s="1"/>
  <c r="B102" i="3" s="1"/>
  <c r="B103" i="3" s="1"/>
  <c r="B104" i="3" s="1"/>
  <c r="B105" i="3" s="1"/>
  <c r="B106" i="3" s="1"/>
  <c r="B107" i="3" s="1"/>
  <c r="B108" i="3" s="1"/>
  <c r="B109" i="3" s="1"/>
  <c r="B44" i="3"/>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11" i="3"/>
  <c r="B12" i="3" s="1"/>
  <c r="B13" i="3" s="1"/>
  <c r="B14" i="3" s="1"/>
  <c r="B15" i="3" s="1"/>
  <c r="B16" i="3" s="1"/>
  <c r="B17" i="3" s="1"/>
  <c r="B18" i="3" s="1"/>
  <c r="B19" i="3" s="1"/>
  <c r="B20" i="3" s="1"/>
  <c r="B21" i="3" s="1"/>
  <c r="B22" i="3" s="1"/>
  <c r="B23" i="3" s="1"/>
  <c r="B24" i="3" s="1"/>
  <c r="B25" i="3" s="1"/>
  <c r="B26" i="3" s="1"/>
  <c r="B27" i="3" s="1"/>
  <c r="B28" i="3" s="1"/>
  <c r="Q192" i="2"/>
  <c r="G192" i="2"/>
  <c r="L181" i="2"/>
  <c r="N181" i="2" s="1"/>
  <c r="L177" i="2"/>
  <c r="N177" i="2" s="1"/>
  <c r="L170" i="2"/>
  <c r="N170" i="2" s="1"/>
  <c r="L169" i="2"/>
  <c r="N169" i="2" s="1"/>
  <c r="L164" i="2"/>
  <c r="N164" i="2" s="1"/>
  <c r="L163" i="2"/>
  <c r="N163" i="2" s="1"/>
  <c r="L160" i="2"/>
  <c r="N160" i="2" s="1"/>
  <c r="L159" i="2"/>
  <c r="N159" i="2" s="1"/>
  <c r="L155" i="2"/>
  <c r="N155" i="2" s="1"/>
  <c r="L154" i="2"/>
  <c r="N154" i="2" s="1"/>
  <c r="L153" i="2"/>
  <c r="N153" i="2" s="1"/>
  <c r="L152" i="2"/>
  <c r="N152" i="2" s="1"/>
  <c r="L151" i="2"/>
  <c r="N151" i="2" s="1"/>
  <c r="L150" i="2"/>
  <c r="N150" i="2" s="1"/>
  <c r="L149" i="2"/>
  <c r="N149" i="2" s="1"/>
  <c r="L146" i="2"/>
  <c r="N146" i="2" s="1"/>
  <c r="L142" i="2"/>
  <c r="N142" i="2" s="1"/>
  <c r="L141" i="2"/>
  <c r="N141" i="2" s="1"/>
  <c r="L140" i="2"/>
  <c r="N140" i="2" s="1"/>
  <c r="L138" i="2"/>
  <c r="N138" i="2" s="1"/>
  <c r="L136" i="2"/>
  <c r="N136" i="2" s="1"/>
  <c r="L135" i="2"/>
  <c r="N135" i="2" s="1"/>
  <c r="L129" i="2"/>
  <c r="N129" i="2" s="1"/>
  <c r="L127" i="2"/>
  <c r="N127" i="2" s="1"/>
  <c r="L126" i="2"/>
  <c r="N126" i="2" s="1"/>
  <c r="L113" i="2"/>
  <c r="N113" i="2" s="1"/>
  <c r="M105" i="2"/>
  <c r="L105" i="2"/>
  <c r="M99" i="2"/>
  <c r="L99" i="2"/>
  <c r="M92" i="2"/>
  <c r="L92" i="2"/>
  <c r="L88" i="2"/>
  <c r="N88" i="2" s="1"/>
  <c r="L86" i="2"/>
  <c r="N86" i="2" s="1"/>
  <c r="L85" i="2"/>
  <c r="N85" i="2" s="1"/>
  <c r="L84" i="2"/>
  <c r="N84" i="2" s="1"/>
  <c r="M82" i="2"/>
  <c r="L82" i="2"/>
  <c r="M81" i="2"/>
  <c r="L81" i="2"/>
  <c r="M80" i="2"/>
  <c r="L80" i="2"/>
  <c r="M79" i="2"/>
  <c r="L79" i="2"/>
  <c r="M78" i="2"/>
  <c r="L78" i="2"/>
  <c r="M76" i="2"/>
  <c r="L76" i="2"/>
  <c r="M70" i="2"/>
  <c r="L70" i="2"/>
  <c r="M69" i="2"/>
  <c r="L69" i="2"/>
  <c r="M67" i="2"/>
  <c r="L67" i="2"/>
  <c r="M63" i="2"/>
  <c r="L63" i="2"/>
  <c r="M51" i="2"/>
  <c r="L51" i="2"/>
  <c r="M50" i="2"/>
  <c r="L50" i="2"/>
  <c r="M46" i="2"/>
  <c r="L46" i="2"/>
  <c r="M45" i="2"/>
  <c r="L45" i="2"/>
  <c r="M42" i="2"/>
  <c r="L42" i="2"/>
  <c r="M41" i="2"/>
  <c r="L41" i="2"/>
  <c r="L40" i="2"/>
  <c r="N40" i="2" s="1"/>
  <c r="M35" i="2"/>
  <c r="L35" i="2"/>
  <c r="M34" i="2"/>
  <c r="L34" i="2"/>
  <c r="M33" i="2"/>
  <c r="L33" i="2"/>
  <c r="M21" i="2"/>
  <c r="L21" i="2"/>
  <c r="N41" i="2" l="1"/>
  <c r="N63" i="2"/>
  <c r="N46" i="2"/>
  <c r="N78" i="2"/>
  <c r="N82" i="2"/>
  <c r="N34" i="2"/>
  <c r="N70" i="2"/>
  <c r="N80" i="2"/>
  <c r="N45" i="2"/>
  <c r="N35" i="2"/>
  <c r="N21" i="2"/>
  <c r="N92" i="2"/>
  <c r="N105" i="2"/>
  <c r="N33" i="2"/>
  <c r="N76" i="2"/>
  <c r="N50" i="2"/>
  <c r="N67" i="2"/>
  <c r="N51" i="2"/>
  <c r="N69" i="2"/>
  <c r="N99" i="2"/>
  <c r="N79" i="2"/>
  <c r="N81" i="2"/>
  <c r="N42" i="2"/>
  <c r="O209" i="2"/>
</calcChain>
</file>

<file path=xl/sharedStrings.xml><?xml version="1.0" encoding="utf-8"?>
<sst xmlns="http://schemas.openxmlformats.org/spreadsheetml/2006/main" count="2549" uniqueCount="440">
  <si>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</si>
  <si>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</si>
  <si>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</si>
  <si>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</si>
  <si>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</si>
  <si>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</si>
  <si>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:brahapur</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</si>
  <si>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</si>
  <si>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</si>
  <si>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</si>
  <si>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</si>
  <si>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</si>
  <si>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</si>
  <si>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</si>
  <si>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</si>
  <si>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</si>
  <si>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</si>
  <si>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</si>
  <si>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</si>
  <si>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</si>
  <si>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</si>
  <si>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</si>
  <si>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</si>
  <si>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</si>
  <si>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</si>
  <si>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</si>
  <si>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</si>
  <si>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</si>
  <si>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</si>
  <si>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</si>
  <si>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</si>
  <si>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</si>
  <si>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j167</t>
  </si>
  <si>
    <t>j229</t>
  </si>
  <si>
    <t>j216</t>
  </si>
  <si>
    <t>j41</t>
  </si>
  <si>
    <t>j50</t>
  </si>
  <si>
    <t>j111</t>
  </si>
  <si>
    <t>j7</t>
  </si>
  <si>
    <t>j1</t>
  </si>
  <si>
    <t>b.t crossing</t>
  </si>
  <si>
    <t>j6</t>
  </si>
  <si>
    <t>j159</t>
  </si>
  <si>
    <t>j115</t>
  </si>
  <si>
    <t>j101</t>
  </si>
  <si>
    <t>j93</t>
  </si>
  <si>
    <t>j103</t>
  </si>
  <si>
    <t>j144</t>
  </si>
  <si>
    <t>j90</t>
  </si>
  <si>
    <t>j143</t>
  </si>
  <si>
    <t>j165</t>
  </si>
  <si>
    <t>j158</t>
  </si>
  <si>
    <t>j112</t>
  </si>
  <si>
    <t>j53</t>
  </si>
  <si>
    <t>interlocking</t>
  </si>
  <si>
    <t>j240</t>
  </si>
  <si>
    <t>brick road</t>
  </si>
  <si>
    <t>j186</t>
  </si>
  <si>
    <t>j141</t>
  </si>
  <si>
    <t>j179</t>
  </si>
  <si>
    <t>j232</t>
  </si>
  <si>
    <t>j163</t>
  </si>
  <si>
    <t>j117</t>
  </si>
  <si>
    <t>j51</t>
  </si>
  <si>
    <t>j5</t>
  </si>
  <si>
    <t>j4</t>
  </si>
  <si>
    <t>j8</t>
  </si>
  <si>
    <t>j9</t>
  </si>
  <si>
    <t>j79</t>
  </si>
  <si>
    <t>j35</t>
  </si>
  <si>
    <t>j47</t>
  </si>
  <si>
    <t>j254</t>
  </si>
  <si>
    <t>j24</t>
  </si>
  <si>
    <t>j32</t>
  </si>
  <si>
    <t>j65</t>
  </si>
  <si>
    <t>j54</t>
  </si>
  <si>
    <t>j151</t>
  </si>
  <si>
    <t>j256</t>
  </si>
  <si>
    <t>j267</t>
  </si>
  <si>
    <t>j187</t>
  </si>
  <si>
    <t>j315</t>
  </si>
  <si>
    <t>j271</t>
  </si>
  <si>
    <t>j321</t>
  </si>
  <si>
    <t>j265</t>
  </si>
  <si>
    <t>j19</t>
  </si>
  <si>
    <t>j21</t>
  </si>
  <si>
    <t>j49</t>
  </si>
  <si>
    <t>j66</t>
  </si>
  <si>
    <t>j55</t>
  </si>
  <si>
    <t>j119</t>
  </si>
  <si>
    <t>j88</t>
  </si>
  <si>
    <t>j58</t>
  </si>
  <si>
    <t>j56</t>
  </si>
  <si>
    <t>j72</t>
  </si>
  <si>
    <t>j84</t>
  </si>
  <si>
    <t>j27</t>
  </si>
  <si>
    <t>j45</t>
  </si>
  <si>
    <t>j64</t>
  </si>
  <si>
    <t>j155</t>
  </si>
  <si>
    <t>j207</t>
  </si>
  <si>
    <t>j212</t>
  </si>
  <si>
    <t>j126</t>
  </si>
  <si>
    <t>j134</t>
  </si>
  <si>
    <t>j311</t>
  </si>
  <si>
    <t>j211</t>
  </si>
  <si>
    <t>j161</t>
  </si>
  <si>
    <t>j161a</t>
  </si>
  <si>
    <t>j276</t>
  </si>
  <si>
    <t>j306</t>
  </si>
  <si>
    <t>j215</t>
  </si>
  <si>
    <t>j324</t>
  </si>
  <si>
    <t>j206</t>
  </si>
  <si>
    <t>j142</t>
  </si>
  <si>
    <t>j184</t>
  </si>
  <si>
    <t>j120</t>
  </si>
  <si>
    <t>j319</t>
  </si>
  <si>
    <t>j292</t>
  </si>
  <si>
    <t>j300</t>
  </si>
  <si>
    <t>j309</t>
  </si>
  <si>
    <t>j309a</t>
  </si>
  <si>
    <t>j322</t>
  </si>
  <si>
    <t>j322a</t>
  </si>
  <si>
    <t>j285</t>
  </si>
  <si>
    <t>j233</t>
  </si>
  <si>
    <t>j339</t>
  </si>
  <si>
    <t>j259</t>
  </si>
  <si>
    <t>j102</t>
  </si>
  <si>
    <t>j246</t>
  </si>
  <si>
    <t>culvert</t>
  </si>
  <si>
    <t>j80</t>
  </si>
  <si>
    <t>j204</t>
  </si>
  <si>
    <t>j198</t>
  </si>
  <si>
    <t>j107</t>
  </si>
  <si>
    <t>j132</t>
  </si>
  <si>
    <t>j60</t>
  </si>
  <si>
    <t>j305</t>
  </si>
  <si>
    <t>j279</t>
  </si>
  <si>
    <t>j152</t>
  </si>
  <si>
    <t>j355</t>
  </si>
  <si>
    <t>j20</t>
  </si>
  <si>
    <t>j86</t>
  </si>
  <si>
    <t>j162</t>
  </si>
  <si>
    <t>j42</t>
  </si>
  <si>
    <t>j40</t>
  </si>
  <si>
    <t>j61</t>
  </si>
  <si>
    <t>j109</t>
  </si>
  <si>
    <t>j145</t>
  </si>
  <si>
    <t>j146</t>
  </si>
  <si>
    <t>j224</t>
  </si>
  <si>
    <t>j274</t>
  </si>
  <si>
    <t>j326</t>
  </si>
  <si>
    <t>j291</t>
  </si>
  <si>
    <t>j347</t>
  </si>
  <si>
    <t>j190</t>
  </si>
  <si>
    <t>j228</t>
  </si>
  <si>
    <t>j338</t>
  </si>
  <si>
    <t>j346</t>
  </si>
  <si>
    <t>j330</t>
  </si>
  <si>
    <t>j327</t>
  </si>
  <si>
    <t>j323</t>
  </si>
  <si>
    <t>j349</t>
  </si>
  <si>
    <t>j327a</t>
  </si>
  <si>
    <t>j327b</t>
  </si>
  <si>
    <t>j225</t>
  </si>
  <si>
    <t>j223</t>
  </si>
  <si>
    <t>j262</t>
  </si>
  <si>
    <t>j218</t>
  </si>
  <si>
    <t>j220</t>
  </si>
  <si>
    <t>j270</t>
  </si>
  <si>
    <t>j277</t>
  </si>
  <si>
    <t>j234</t>
  </si>
  <si>
    <t>j122</t>
  </si>
  <si>
    <t>j73</t>
  </si>
  <si>
    <t>j278</t>
  </si>
  <si>
    <t>j345</t>
  </si>
  <si>
    <t>j157</t>
  </si>
  <si>
    <t>j194</t>
  </si>
  <si>
    <t>j304</t>
  </si>
  <si>
    <t>j283</t>
  </si>
  <si>
    <t>j350</t>
  </si>
  <si>
    <t>j318</t>
  </si>
  <si>
    <t>j296</t>
  </si>
  <si>
    <t>j356</t>
  </si>
  <si>
    <t>j314</t>
  </si>
  <si>
    <t>j258</t>
  </si>
  <si>
    <t>j202</t>
  </si>
  <si>
    <t>j129</t>
  </si>
  <si>
    <t>j147</t>
  </si>
  <si>
    <t>j255</t>
  </si>
  <si>
    <t>j59</t>
  </si>
  <si>
    <t>j123</t>
  </si>
  <si>
    <t>j357</t>
  </si>
  <si>
    <t>j208</t>
  </si>
  <si>
    <t>j342</t>
  </si>
  <si>
    <t>j235</t>
  </si>
  <si>
    <t>j266</t>
  </si>
  <si>
    <t>j189</t>
  </si>
  <si>
    <t>j264</t>
  </si>
  <si>
    <t>j287</t>
  </si>
  <si>
    <t>j286</t>
  </si>
  <si>
    <t>j282</t>
  </si>
  <si>
    <t>j182</t>
  </si>
  <si>
    <t>j173</t>
  </si>
  <si>
    <t>brickroad</t>
  </si>
  <si>
    <t>j365</t>
  </si>
  <si>
    <t>j315a</t>
  </si>
  <si>
    <t>j134a</t>
  </si>
  <si>
    <t>j118</t>
  </si>
  <si>
    <t>j121</t>
  </si>
  <si>
    <t>j127</t>
  </si>
  <si>
    <t>j128</t>
  </si>
  <si>
    <t>j130</t>
  </si>
  <si>
    <t>j197</t>
  </si>
  <si>
    <t>j209</t>
  </si>
  <si>
    <t>j289</t>
  </si>
  <si>
    <t>j169</t>
  </si>
  <si>
    <t>j205</t>
  </si>
  <si>
    <t>j181</t>
  </si>
  <si>
    <t>j181a</t>
  </si>
  <si>
    <t>Representative
PMPL - BRCCPL (JV)
Pratapgarh</t>
  </si>
  <si>
    <t>Representative
Medhaj Techno Concept Pvt Ltd (TPI)
Pratapgarh</t>
  </si>
  <si>
    <t>Representative
UP Jal Nigam (Rural)
Pratapgarh</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</si>
  <si>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</si>
  <si>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</si>
  <si>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</si>
  <si>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</si>
  <si>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</si>
  <si>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</si>
  <si>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</si>
  <si>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</si>
  <si>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</si>
  <si>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</si>
  <si>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</si>
  <si>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Date</t>
  </si>
  <si>
    <t>Sl.No</t>
  </si>
  <si>
    <t>Start Node</t>
  </si>
  <si>
    <t>Dia of pipe</t>
  </si>
  <si>
    <t>Pipe Length (M)</t>
  </si>
  <si>
    <t>Appliede test pressure (kg /cm'2)</t>
  </si>
  <si>
    <t>Pressure test rising time (Hrs)</t>
  </si>
  <si>
    <t>Pressure Released time(Hrs)</t>
  </si>
  <si>
    <t>Total Duration Hrs</t>
  </si>
  <si>
    <t xml:space="preserve">Observation </t>
  </si>
  <si>
    <t>no</t>
  </si>
  <si>
    <t>POWER MECH PROJECT LIMITED -BRCPCL(JV).</t>
  </si>
  <si>
    <t>MEDHAJ CONSULTANCY (THIRD PARTY INS.)</t>
  </si>
  <si>
    <t>UTTAR PRADESH JAL NIGAM(RURAL)-CLIENT.</t>
  </si>
  <si>
    <t xml:space="preserve">DESIGNATION </t>
  </si>
  <si>
    <t>NAME</t>
  </si>
  <si>
    <t>SIGN.with date</t>
  </si>
  <si>
    <t>5KG/CM2</t>
  </si>
  <si>
    <t>NO</t>
  </si>
  <si>
    <t>5KG/CM22</t>
  </si>
  <si>
    <t xml:space="preserve">HATHSARA (JMR) BLOCK-MANGRAURA </t>
  </si>
  <si>
    <t>s.no</t>
  </si>
  <si>
    <t>Type of Road</t>
  </si>
  <si>
    <t>WIDTH OF EXCAVATION</t>
  </si>
  <si>
    <t>Dia of pipe(MM)</t>
  </si>
  <si>
    <t>CUMMULATIVE</t>
  </si>
  <si>
    <t>Depth(M)</t>
  </si>
  <si>
    <t>REMARK</t>
  </si>
  <si>
    <t>181a</t>
  </si>
  <si>
    <t>181b</t>
  </si>
  <si>
    <t>108a</t>
  </si>
  <si>
    <t>108b</t>
  </si>
  <si>
    <t>253a</t>
  </si>
  <si>
    <t>253b</t>
  </si>
  <si>
    <t>231a</t>
  </si>
  <si>
    <t>231b</t>
  </si>
  <si>
    <t>33a</t>
  </si>
  <si>
    <t>33b</t>
  </si>
  <si>
    <t>88a</t>
  </si>
  <si>
    <t>88b</t>
  </si>
  <si>
    <t>77a</t>
  </si>
  <si>
    <t>77b</t>
  </si>
  <si>
    <t>61a</t>
  </si>
  <si>
    <t>61b</t>
  </si>
  <si>
    <t>64a</t>
  </si>
  <si>
    <t>64b</t>
  </si>
  <si>
    <t>60a</t>
  </si>
  <si>
    <t>60b</t>
  </si>
  <si>
    <t>38a</t>
  </si>
  <si>
    <t>38b</t>
  </si>
  <si>
    <t>249a</t>
  </si>
  <si>
    <t>249b</t>
  </si>
  <si>
    <t>49a</t>
  </si>
  <si>
    <t>49b</t>
  </si>
  <si>
    <t>98a</t>
  </si>
  <si>
    <t>98b</t>
  </si>
  <si>
    <t>97a</t>
  </si>
  <si>
    <t>97b</t>
  </si>
  <si>
    <t>5a</t>
  </si>
  <si>
    <t>5b</t>
  </si>
  <si>
    <t>43a</t>
  </si>
  <si>
    <t>43b</t>
  </si>
  <si>
    <t>Hathsara</t>
  </si>
  <si>
    <t>J1</t>
  </si>
  <si>
    <t>OHT</t>
  </si>
  <si>
    <t>J2</t>
  </si>
  <si>
    <t>J39</t>
  </si>
  <si>
    <t>J42</t>
  </si>
  <si>
    <t>J59</t>
  </si>
  <si>
    <t>J125(1)</t>
  </si>
  <si>
    <t>J125</t>
  </si>
  <si>
    <t>j105</t>
  </si>
  <si>
    <t>j108</t>
  </si>
  <si>
    <t>j124</t>
  </si>
  <si>
    <t>j125</t>
  </si>
  <si>
    <t>j160</t>
  </si>
  <si>
    <t>j170</t>
  </si>
  <si>
    <t>j171</t>
  </si>
  <si>
    <t>j174</t>
  </si>
  <si>
    <t>j177</t>
  </si>
  <si>
    <t>j185</t>
  </si>
  <si>
    <t>j183</t>
  </si>
  <si>
    <t>j168(1)</t>
  </si>
  <si>
    <t>j168(2)</t>
  </si>
  <si>
    <t>j168</t>
  </si>
  <si>
    <t>j166</t>
  </si>
  <si>
    <t>J166</t>
  </si>
  <si>
    <t>J165</t>
  </si>
  <si>
    <t>J136</t>
  </si>
  <si>
    <t>J136(1)</t>
  </si>
  <si>
    <t>J137</t>
  </si>
  <si>
    <t>J143</t>
  </si>
  <si>
    <t>J134</t>
  </si>
  <si>
    <t>J131</t>
  </si>
  <si>
    <t>J129</t>
  </si>
  <si>
    <t>J130</t>
  </si>
  <si>
    <t>J132</t>
  </si>
  <si>
    <t>J115</t>
  </si>
  <si>
    <t>J5</t>
  </si>
  <si>
    <t>J25</t>
  </si>
  <si>
    <t>J34</t>
  </si>
  <si>
    <t>J37</t>
  </si>
  <si>
    <t>J38</t>
  </si>
  <si>
    <t>J103</t>
  </si>
  <si>
    <t>J109</t>
  </si>
  <si>
    <t>J101</t>
  </si>
  <si>
    <t>J110</t>
  </si>
  <si>
    <t>J149</t>
  </si>
  <si>
    <t>J155</t>
  </si>
  <si>
    <t>J154</t>
  </si>
  <si>
    <t>J156</t>
  </si>
  <si>
    <t>J153</t>
  </si>
  <si>
    <t>J161</t>
  </si>
  <si>
    <t>J162</t>
  </si>
  <si>
    <t>J146</t>
  </si>
  <si>
    <t>J164</t>
  </si>
  <si>
    <t>J180</t>
  </si>
  <si>
    <t>J102</t>
  </si>
  <si>
    <t>J99</t>
  </si>
  <si>
    <t>J76</t>
  </si>
  <si>
    <t>J3</t>
  </si>
  <si>
    <t>J11</t>
  </si>
  <si>
    <t>J36</t>
  </si>
  <si>
    <t>J23</t>
  </si>
  <si>
    <t>J4</t>
  </si>
  <si>
    <t>J163</t>
  </si>
  <si>
    <t>J176</t>
  </si>
  <si>
    <t>J24</t>
  </si>
  <si>
    <t>J12</t>
  </si>
  <si>
    <t>J12(1)</t>
  </si>
  <si>
    <t>J12(2)</t>
  </si>
  <si>
    <t>J28</t>
  </si>
  <si>
    <t>J28(1)</t>
  </si>
  <si>
    <t>J28(2)</t>
  </si>
  <si>
    <t>J21</t>
  </si>
  <si>
    <t>J19</t>
  </si>
  <si>
    <t>J22</t>
  </si>
  <si>
    <t>J17</t>
  </si>
  <si>
    <t>J18</t>
  </si>
  <si>
    <t>J13</t>
  </si>
  <si>
    <t>J16</t>
  </si>
  <si>
    <t>J30</t>
  </si>
  <si>
    <t>J100</t>
  </si>
  <si>
    <t>J74</t>
  </si>
  <si>
    <t>J29</t>
  </si>
  <si>
    <t>J187</t>
  </si>
  <si>
    <t>J189</t>
  </si>
  <si>
    <t>J168</t>
  </si>
  <si>
    <t>J31</t>
  </si>
  <si>
    <t>J31(1)</t>
  </si>
  <si>
    <t>J31(2)</t>
  </si>
  <si>
    <t>J32</t>
  </si>
  <si>
    <t>J33</t>
  </si>
  <si>
    <t>J33(1)</t>
  </si>
  <si>
    <t>J33(2)</t>
  </si>
  <si>
    <t>J90</t>
  </si>
  <si>
    <t>J191</t>
  </si>
  <si>
    <t>J201</t>
  </si>
  <si>
    <t>J192</t>
  </si>
  <si>
    <t>J192(1)</t>
  </si>
  <si>
    <t>J202</t>
  </si>
  <si>
    <t>J206</t>
  </si>
  <si>
    <t>J217</t>
  </si>
  <si>
    <t>J218</t>
  </si>
  <si>
    <t>J215</t>
  </si>
  <si>
    <t>J215(1)</t>
  </si>
  <si>
    <t>J213</t>
  </si>
  <si>
    <t>J188</t>
  </si>
  <si>
    <t>J141</t>
  </si>
  <si>
    <t>J141(1)</t>
  </si>
  <si>
    <t>J242</t>
  </si>
  <si>
    <t>J227</t>
  </si>
  <si>
    <t>J242(1)</t>
  </si>
  <si>
    <t>J242(2)</t>
  </si>
  <si>
    <t>J242(3)</t>
  </si>
  <si>
    <t>J242(4)</t>
  </si>
  <si>
    <t>J242(5)</t>
  </si>
  <si>
    <t>J242(6)</t>
  </si>
  <si>
    <t>J240</t>
  </si>
  <si>
    <t>J241</t>
  </si>
  <si>
    <t>J239</t>
  </si>
  <si>
    <t>J245</t>
  </si>
  <si>
    <t>J249</t>
  </si>
  <si>
    <t>J250</t>
  </si>
  <si>
    <t>J249(1)</t>
  </si>
  <si>
    <t>J250(1)</t>
  </si>
  <si>
    <t>J250(2)</t>
  </si>
  <si>
    <t>J251</t>
  </si>
  <si>
    <t>j39</t>
  </si>
  <si>
    <t>j36</t>
  </si>
  <si>
    <t>j44</t>
  </si>
  <si>
    <t>j43</t>
  </si>
  <si>
    <t>j48</t>
  </si>
  <si>
    <t>j70</t>
  </si>
  <si>
    <t>j46</t>
  </si>
  <si>
    <t>j29</t>
  </si>
  <si>
    <t xml:space="preserve">MADHURA RANI GANJ AND SARAOULI(road restoration) </t>
  </si>
  <si>
    <t>WIDTH OF DISMATLING</t>
  </si>
  <si>
    <t>sqmeter</t>
  </si>
  <si>
    <t>BRICK ROAD</t>
  </si>
  <si>
    <t>B.T ROAD</t>
  </si>
  <si>
    <t>B.T</t>
  </si>
  <si>
    <t>Done</t>
  </si>
  <si>
    <t xml:space="preserve">b.t </t>
  </si>
  <si>
    <t>j79 A</t>
  </si>
  <si>
    <t>j7 A</t>
  </si>
  <si>
    <t>Barahupur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</si>
</sst>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2">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2"/>
      <color theme="1"/>
      <name val="Cambria"/>
      <family val="1"/>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 fillId="0" borderId="0"/>
    <xf numFmtId="0" fontId="6" fillId="0" borderId="0"/>
    <xf numFmtId="0" fontId="1" fillId="0" borderId="0"/>
  </cellStyleXfs>
  <cellXfs count="68">
    <xf numFmtId="0" fontId="0" fillId="0" borderId="0" xfId="0"/>
    <xf numFmtId="0" fontId="3" fillId="0" borderId="0" xfId="1"/>
    <xf numFmtId="0" fontId="4" fillId="2" borderId="0" xfId="1" applyFont="1" applyFill="1" applyAlignment="1">
      <alignment horizontal="center" vertical="center"/>
    </xf>
    <xf numFmtId="0" fontId="4" fillId="2" borderId="0" xfId="1" applyFont="1" applyFill="1" applyAlignment="1">
      <alignment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vertical="center" wrapText="1"/>
    </xf>
    <xf numFmtId="0" fontId="3" fillId="0" borderId="3" xfId="1" applyBorder="1" applyAlignment="1">
      <alignment horizontal="center"/>
    </xf>
    <xf numFmtId="0" fontId="3" fillId="0" borderId="3" xfId="1" applyBorder="1" applyAlignment="1">
      <alignment horizontal="center" vertical="center"/>
    </xf>
    <xf numFmtId="0" fontId="3" fillId="0" borderId="3" xfId="1" applyFill="1" applyBorder="1" applyAlignment="1">
      <alignment horizontal="center"/>
    </xf>
    <xf numFmtId="0" fontId="3" fillId="0" borderId="0" xfId="1" applyBorder="1" applyAlignment="1">
      <alignment horizontal="center"/>
    </xf>
    <xf numFmtId="0" fontId="3" fillId="0" borderId="0" xfId="1" applyFill="1" applyBorder="1" applyAlignment="1">
      <alignment horizontal="center"/>
    </xf>
    <xf numFmtId="0" fontId="7" fillId="0" borderId="4" xfId="1" applyFont="1" applyBorder="1" applyAlignment="1">
      <alignment vertical="center"/>
    </xf>
    <xf numFmtId="0" fontId="7" fillId="0" borderId="5" xfId="1" applyFont="1" applyBorder="1" applyAlignment="1">
      <alignment vertical="center"/>
    </xf>
    <xf numFmtId="0" fontId="8" fillId="0" borderId="5" xfId="1" applyFont="1" applyBorder="1" applyAlignment="1">
      <alignment horizontal="center" wrapText="1"/>
    </xf>
    <xf numFmtId="0" fontId="7" fillId="0" borderId="5" xfId="1" applyFont="1" applyBorder="1" applyAlignment="1">
      <alignment horizontal="center" vertical="center"/>
    </xf>
    <xf numFmtId="0" fontId="7" fillId="0" borderId="6" xfId="1" applyFont="1" applyBorder="1" applyAlignment="1">
      <alignment vertical="center"/>
    </xf>
    <xf numFmtId="0" fontId="9" fillId="0" borderId="3" xfId="0" applyFont="1" applyBorder="1" applyAlignment="1">
      <alignment horizontal="center" vertical="center"/>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0" fontId="0" fillId="0" borderId="3" xfId="0" applyBorder="1" applyAlignment="1">
      <alignment horizontal="center"/>
    </xf>
    <xf numFmtId="0" fontId="10" fillId="0" borderId="3" xfId="0" applyFont="1" applyBorder="1" applyAlignment="1"/>
    <xf numFmtId="0" fontId="0" fillId="0" borderId="3" xfId="0" applyFill="1" applyBorder="1" applyAlignment="1">
      <alignment horizontal="center"/>
    </xf>
    <xf numFmtId="0" fontId="0" fillId="2" borderId="3" xfId="0" applyFill="1" applyBorder="1" applyAlignment="1">
      <alignment horizontal="center"/>
    </xf>
    <xf numFmtId="0" fontId="0" fillId="0" borderId="0" xfId="0" applyAlignment="1">
      <alignment horizontal="center"/>
    </xf>
    <xf numFmtId="0" fontId="9" fillId="0" borderId="3" xfId="1" applyFont="1" applyBorder="1" applyAlignment="1">
      <alignment horizontal="center" vertical="center"/>
    </xf>
    <xf numFmtId="0" fontId="9" fillId="0" borderId="3" xfId="1" applyFont="1" applyBorder="1" applyAlignment="1">
      <alignment horizontal="center" vertical="center" wrapText="1"/>
    </xf>
    <xf numFmtId="0" fontId="11" fillId="0" borderId="3" xfId="1" applyFont="1" applyBorder="1" applyAlignment="1">
      <alignment horizontal="center" vertical="center" wrapText="1"/>
    </xf>
    <xf numFmtId="0" fontId="9" fillId="2" borderId="3" xfId="1" applyFont="1" applyFill="1" applyBorder="1" applyAlignment="1">
      <alignment horizontal="center" vertical="center" wrapText="1"/>
    </xf>
    <xf numFmtId="0" fontId="3" fillId="0" borderId="3" xfId="1" applyBorder="1"/>
    <xf numFmtId="0" fontId="3" fillId="0" borderId="3" xfId="1" applyBorder="1" applyAlignment="1">
      <alignment horizontal="center"/>
    </xf>
    <xf numFmtId="0" fontId="10" fillId="0" borderId="3" xfId="1" applyFont="1" applyBorder="1"/>
    <xf numFmtId="0" fontId="10" fillId="0" borderId="3" xfId="1" applyFont="1" applyBorder="1" applyAlignment="1">
      <alignment wrapText="1"/>
    </xf>
    <xf numFmtId="0" fontId="3" fillId="0" borderId="3" xfId="1" applyBorder="1" applyAlignment="1">
      <alignment wrapText="1"/>
    </xf>
    <xf numFmtId="0" fontId="0" fillId="0" borderId="3" xfId="0" applyBorder="1"/>
    <xf numFmtId="0" fontId="0" fillId="0" borderId="0" xfId="0" applyBorder="1" applyAlignment="1">
      <alignment horizontal="center"/>
    </xf>
    <xf numFmtId="2" fontId="0" fillId="0" borderId="0" xfId="0" applyNumberFormat="1" applyBorder="1" applyAlignment="1">
      <alignment horizontal="center"/>
    </xf>
    <xf numFmtId="0" fontId="9" fillId="0" borderId="3" xfId="3" applyFont="1" applyBorder="1" applyAlignment="1">
      <alignment horizontal="center" vertical="center"/>
    </xf>
    <xf numFmtId="0" fontId="11" fillId="0" borderId="3" xfId="3" applyFont="1" applyBorder="1" applyAlignment="1">
      <alignment horizontal="center" vertical="center" wrapText="1"/>
    </xf>
    <xf numFmtId="0" fontId="9" fillId="2" borderId="3" xfId="3" applyFont="1" applyFill="1" applyBorder="1" applyAlignment="1">
      <alignment horizontal="center" vertical="center"/>
    </xf>
    <xf numFmtId="0" fontId="9" fillId="0" borderId="3" xfId="3" applyFont="1" applyBorder="1" applyAlignment="1">
      <alignment horizontal="center" vertical="center" wrapText="1"/>
    </xf>
    <xf numFmtId="0" fontId="9" fillId="0" borderId="3" xfId="3" applyFont="1" applyBorder="1" applyAlignment="1">
      <alignment vertical="center" wrapText="1"/>
    </xf>
    <xf numFmtId="2" fontId="0" fillId="0" borderId="3" xfId="0" applyNumberFormat="1" applyBorder="1" applyAlignment="1">
      <alignment horizontal="center"/>
    </xf>
    <xf numFmtId="2" fontId="0" fillId="2" borderId="3" xfId="0" applyNumberFormat="1" applyFill="1" applyBorder="1" applyAlignment="1">
      <alignment horizontal="center"/>
    </xf>
    <xf numFmtId="0" fontId="10" fillId="0" borderId="3" xfId="0" applyFont="1" applyBorder="1"/>
    <xf numFmtId="0" fontId="0" fillId="0" borderId="3" xfId="0" applyBorder="1" applyAlignment="1">
      <alignment horizontal="center"/>
    </xf>
    <xf numFmtId="0" fontId="0" fillId="0" borderId="3" xfId="0" applyBorder="1" applyAlignment="1">
      <alignment horizontal="center"/>
    </xf>
    <xf numFmtId="0" fontId="9" fillId="0" borderId="3" xfId="3" applyFont="1" applyBorder="1" applyAlignment="1">
      <alignment horizontal="center"/>
    </xf>
    <xf numFmtId="0" fontId="3" fillId="0" borderId="3" xfId="1" applyBorder="1" applyAlignment="1">
      <alignment horizontal="center"/>
    </xf>
    <xf numFmtId="0" fontId="3" fillId="0" borderId="4" xfId="1" applyBorder="1" applyAlignment="1">
      <alignment horizontal="center"/>
    </xf>
    <xf numFmtId="0" fontId="3" fillId="0" borderId="5" xfId="1" applyBorder="1" applyAlignment="1">
      <alignment horizontal="center"/>
    </xf>
    <xf numFmtId="0" fontId="3" fillId="0" borderId="6" xfId="1" applyBorder="1" applyAlignment="1">
      <alignment horizontal="center"/>
    </xf>
    <xf numFmtId="0" fontId="9" fillId="0" borderId="3" xfId="1" applyFont="1" applyBorder="1" applyAlignment="1">
      <alignment horizontal="center"/>
    </xf>
    <xf numFmtId="0" fontId="10" fillId="0" borderId="4" xfId="1" applyFont="1" applyBorder="1" applyAlignment="1">
      <alignment horizontal="left"/>
    </xf>
    <xf numFmtId="0" fontId="10" fillId="0" borderId="5" xfId="1" applyFont="1" applyBorder="1" applyAlignment="1">
      <alignment horizontal="left"/>
    </xf>
    <xf numFmtId="0" fontId="10" fillId="0" borderId="6" xfId="1" applyFont="1" applyBorder="1" applyAlignment="1">
      <alignment horizontal="left"/>
    </xf>
    <xf numFmtId="0" fontId="3" fillId="0" borderId="4" xfId="1" applyBorder="1" applyAlignment="1">
      <alignment horizontal="left"/>
    </xf>
    <xf numFmtId="0" fontId="3" fillId="0" borderId="5" xfId="1" applyBorder="1" applyAlignment="1">
      <alignment horizontal="left"/>
    </xf>
    <xf numFmtId="0" fontId="3" fillId="0" borderId="6" xfId="1" applyBorder="1" applyAlignment="1">
      <alignment horizontal="left"/>
    </xf>
    <xf numFmtId="0" fontId="10" fillId="0" borderId="3" xfId="0" applyFont="1" applyBorder="1" applyAlignment="1">
      <alignment horizontal="left"/>
    </xf>
    <xf numFmtId="0" fontId="0" fillId="0" borderId="3" xfId="0" applyBorder="1" applyAlignment="1">
      <alignment horizontal="left"/>
    </xf>
    <xf numFmtId="0" fontId="9" fillId="0" borderId="3" xfId="0" applyFont="1" applyBorder="1" applyAlignment="1">
      <alignment horizontal="center" vertical="center"/>
    </xf>
    <xf numFmtId="0" fontId="5" fillId="2" borderId="0" xfId="1" applyFont="1" applyFill="1" applyAlignment="1">
      <alignment horizontal="left" vertical="center"/>
    </xf>
    <xf numFmtId="0" fontId="7" fillId="2" borderId="0" xfId="1" applyFont="1" applyFill="1" applyAlignment="1">
      <alignment horizontal="left" vertical="center"/>
    </xf>
    <xf numFmtId="0" fontId="8" fillId="0" borderId="5" xfId="1" applyFont="1" applyBorder="1" applyAlignment="1">
      <alignment horizontal="center" wrapText="1"/>
    </xf>
    <xf numFmtId="0" fontId="4"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2" applyFont="1" applyFill="1" applyAlignment="1">
      <alignment horizontal="left" vertical="center"/>
    </xf>
  </cellXfs>
  <cellStyles count="4">
    <cellStyle name="Normal" xfId="0" builtinId="0"/>
    <cellStyle name="Normal 2" xfId="1"/>
    <cellStyle name="Normal 2 2" xfId="3"/>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externalLink" Target="externalLinks/externalLink154.xml"/><Relationship Id="rId170" Type="http://schemas.openxmlformats.org/officeDocument/2006/relationships/externalLink" Target="externalLinks/externalLink165.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externalLink" Target="externalLinks/externalLink155.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71" Type="http://schemas.openxmlformats.org/officeDocument/2006/relationships/externalLink" Target="externalLinks/externalLink166.xml"/><Relationship Id="rId12" Type="http://schemas.openxmlformats.org/officeDocument/2006/relationships/externalLink" Target="externalLinks/externalLink7.xml"/><Relationship Id="rId33" Type="http://schemas.openxmlformats.org/officeDocument/2006/relationships/externalLink" Target="externalLinks/externalLink28.xml"/><Relationship Id="rId108" Type="http://schemas.openxmlformats.org/officeDocument/2006/relationships/externalLink" Target="externalLinks/externalLink103.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5" Type="http://schemas.openxmlformats.org/officeDocument/2006/relationships/externalLink" Target="externalLinks/externalLink70.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61" Type="http://schemas.openxmlformats.org/officeDocument/2006/relationships/externalLink" Target="externalLinks/externalLink156.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51" Type="http://schemas.openxmlformats.org/officeDocument/2006/relationships/externalLink" Target="externalLinks/externalLink146.xml"/><Relationship Id="rId156" Type="http://schemas.openxmlformats.org/officeDocument/2006/relationships/externalLink" Target="externalLinks/externalLink151.xml"/><Relationship Id="rId177" Type="http://schemas.openxmlformats.org/officeDocument/2006/relationships/sharedStrings" Target="sharedStrings.xml"/><Relationship Id="rId172" Type="http://schemas.openxmlformats.org/officeDocument/2006/relationships/externalLink" Target="externalLinks/externalLink167.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167" Type="http://schemas.openxmlformats.org/officeDocument/2006/relationships/externalLink" Target="externalLinks/externalLink162.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externalLink" Target="externalLinks/externalLink15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178" Type="http://schemas.openxmlformats.org/officeDocument/2006/relationships/calcChain" Target="calcChain.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73" Type="http://schemas.openxmlformats.org/officeDocument/2006/relationships/externalLink" Target="externalLinks/externalLink168.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168" Type="http://schemas.openxmlformats.org/officeDocument/2006/relationships/externalLink" Target="externalLinks/externalLink163.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externalLink" Target="externalLinks/externalLink158.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externalLink" Target="externalLinks/externalLink15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74" Type="http://schemas.openxmlformats.org/officeDocument/2006/relationships/externalLink" Target="externalLinks/externalLink169.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64" Type="http://schemas.openxmlformats.org/officeDocument/2006/relationships/externalLink" Target="externalLinks/externalLink159.xml"/><Relationship Id="rId169" Type="http://schemas.openxmlformats.org/officeDocument/2006/relationships/externalLink" Target="externalLinks/externalLink164.xml"/><Relationship Id="rId4" Type="http://schemas.openxmlformats.org/officeDocument/2006/relationships/worksheet" Target="worksheets/sheet4.xml"/><Relationship Id="rId9" Type="http://schemas.openxmlformats.org/officeDocument/2006/relationships/externalLink" Target="externalLinks/externalLink4.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75" Type="http://schemas.openxmlformats.org/officeDocument/2006/relationships/theme" Target="theme/theme1.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165" Type="http://schemas.openxmlformats.org/officeDocument/2006/relationships/externalLink" Target="externalLinks/externalLink160.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 Id="rId176" Type="http://schemas.openxmlformats.org/officeDocument/2006/relationships/styles" Target="styles.xml"/><Relationship Id="rId17" Type="http://schemas.openxmlformats.org/officeDocument/2006/relationships/externalLink" Target="externalLinks/externalLink12.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24" Type="http://schemas.openxmlformats.org/officeDocument/2006/relationships/externalLink" Target="externalLinks/externalLink119.xml"/><Relationship Id="rId70" Type="http://schemas.openxmlformats.org/officeDocument/2006/relationships/externalLink" Target="externalLinks/externalLink65.xml"/><Relationship Id="rId91" Type="http://schemas.openxmlformats.org/officeDocument/2006/relationships/externalLink" Target="externalLinks/externalLink86.xml"/><Relationship Id="rId145" Type="http://schemas.openxmlformats.org/officeDocument/2006/relationships/externalLink" Target="externalLinks/externalLink140.xml"/><Relationship Id="rId166" Type="http://schemas.openxmlformats.org/officeDocument/2006/relationships/externalLink" Target="externalLinks/externalLink16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24857</xdr:colOff>
      <xdr:row>2</xdr:row>
      <xdr:rowOff>53070</xdr:rowOff>
    </xdr:from>
    <xdr:to>
      <xdr:col>2</xdr:col>
      <xdr:colOff>76201</xdr:colOff>
      <xdr:row>7</xdr:row>
      <xdr:rowOff>120091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4457" y="434070"/>
          <a:ext cx="660944" cy="1371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476250</xdr:colOff>
      <xdr:row>0</xdr:row>
      <xdr:rowOff>172811</xdr:rowOff>
    </xdr:from>
    <xdr:to>
      <xdr:col>18</xdr:col>
      <xdr:colOff>954520</xdr:colOff>
      <xdr:row>9</xdr:row>
      <xdr:rowOff>28575</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2630150" y="172811"/>
          <a:ext cx="1087870" cy="2075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37.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69"/>
  <sheetViews>
    <sheetView topLeftCell="A55" workbookViewId="0">
      <selection activeCell="M10" sqref="M10"/>
    </sheetView>
  </sheetViews>
  <sheetFormatPr defaultRowHeight="1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c r="C3" s="47" t="s">
        <v>429</v>
      </c>
      <c r="D3" s="47"/>
      <c r="E3" s="47"/>
      <c r="F3" s="47"/>
      <c r="G3" s="47"/>
      <c r="H3" s="47"/>
      <c r="I3" s="47"/>
      <c r="J3" s="47"/>
      <c r="K3" s="47"/>
    </row>
    <row r="4" spans="3:11" ht="31.5" customHeight="1">
      <c r="C4" s="37" t="s">
        <v>234</v>
      </c>
      <c r="D4" s="37" t="s">
        <v>235</v>
      </c>
      <c r="E4" s="37" t="s">
        <v>16</v>
      </c>
      <c r="F4" s="37" t="s">
        <v>255</v>
      </c>
      <c r="G4" s="38" t="s">
        <v>430</v>
      </c>
      <c r="H4" s="37" t="s">
        <v>257</v>
      </c>
      <c r="I4" s="39" t="s">
        <v>237</v>
      </c>
      <c r="J4" s="40" t="s">
        <v>431</v>
      </c>
      <c r="K4" s="41" t="s">
        <v>260</v>
      </c>
    </row>
    <row r="5" spans="3:11">
      <c r="C5" s="20">
        <v>1</v>
      </c>
      <c r="D5" s="20" t="s">
        <v>307</v>
      </c>
      <c r="E5" s="20" t="s">
        <v>308</v>
      </c>
      <c r="F5" s="20" t="s">
        <v>54</v>
      </c>
      <c r="G5" s="42">
        <v>0.36299999999999999</v>
      </c>
      <c r="H5" s="20">
        <v>63</v>
      </c>
      <c r="I5" s="20">
        <v>1.8</v>
      </c>
      <c r="J5" s="20">
        <f>+I5*G5</f>
        <v>0.65339999999999998</v>
      </c>
      <c r="K5" s="34"/>
    </row>
    <row r="6" spans="3:11">
      <c r="C6" s="20">
        <f>1+C5</f>
        <v>2</v>
      </c>
      <c r="D6" s="20" t="s">
        <v>307</v>
      </c>
      <c r="E6" s="20" t="s">
        <v>308</v>
      </c>
      <c r="F6" s="20" t="s">
        <v>54</v>
      </c>
      <c r="G6" s="42">
        <v>0.36299999999999999</v>
      </c>
      <c r="H6" s="20">
        <v>63</v>
      </c>
      <c r="I6" s="20">
        <v>4.3</v>
      </c>
      <c r="J6" s="20">
        <f t="shared" ref="J6:J65" si="0">+I6*G6</f>
        <v>1.5609</v>
      </c>
      <c r="K6" s="34"/>
    </row>
    <row r="7" spans="3:11">
      <c r="C7" s="20">
        <f t="shared" ref="C7:C65" si="1">1+C6</f>
        <v>3</v>
      </c>
      <c r="D7" s="20" t="s">
        <v>215</v>
      </c>
      <c r="E7" s="20" t="s">
        <v>318</v>
      </c>
      <c r="F7" s="20" t="s">
        <v>432</v>
      </c>
      <c r="G7" s="42">
        <v>0.36299999999999999</v>
      </c>
      <c r="H7" s="20">
        <v>63</v>
      </c>
      <c r="I7" s="20">
        <v>1.8</v>
      </c>
      <c r="J7" s="20">
        <f t="shared" si="0"/>
        <v>0.65339999999999998</v>
      </c>
      <c r="K7" s="34"/>
    </row>
    <row r="8" spans="3:11">
      <c r="C8" s="20">
        <f t="shared" si="1"/>
        <v>4</v>
      </c>
      <c r="D8" s="20" t="s">
        <v>330</v>
      </c>
      <c r="E8" s="20" t="s">
        <v>336</v>
      </c>
      <c r="F8" s="20" t="s">
        <v>432</v>
      </c>
      <c r="G8" s="42">
        <v>0.36299999999999999</v>
      </c>
      <c r="H8" s="20">
        <v>63</v>
      </c>
      <c r="I8" s="20">
        <v>2</v>
      </c>
      <c r="J8" s="20">
        <f t="shared" si="0"/>
        <v>0.72599999999999998</v>
      </c>
      <c r="K8" s="34"/>
    </row>
    <row r="9" spans="3:11">
      <c r="C9" s="20">
        <f t="shared" si="1"/>
        <v>5</v>
      </c>
      <c r="D9" s="23" t="s">
        <v>337</v>
      </c>
      <c r="E9" s="23" t="s">
        <v>339</v>
      </c>
      <c r="F9" s="23" t="s">
        <v>432</v>
      </c>
      <c r="G9" s="43">
        <v>0.36299999999999999</v>
      </c>
      <c r="H9" s="23">
        <v>63</v>
      </c>
      <c r="I9" s="23">
        <v>7.7</v>
      </c>
      <c r="J9" s="20">
        <f t="shared" si="0"/>
        <v>2.7951000000000001</v>
      </c>
      <c r="K9" s="34"/>
    </row>
    <row r="10" spans="3:11">
      <c r="C10" s="20">
        <f t="shared" si="1"/>
        <v>6</v>
      </c>
      <c r="D10" s="23" t="s">
        <v>337</v>
      </c>
      <c r="E10" s="23" t="s">
        <v>339</v>
      </c>
      <c r="F10" s="23" t="s">
        <v>432</v>
      </c>
      <c r="G10" s="43">
        <v>0.36299999999999999</v>
      </c>
      <c r="H10" s="23">
        <v>63</v>
      </c>
      <c r="I10" s="23">
        <v>21.7</v>
      </c>
      <c r="J10" s="20">
        <f t="shared" si="0"/>
        <v>7.8770999999999995</v>
      </c>
      <c r="K10" s="34"/>
    </row>
    <row r="11" spans="3:11">
      <c r="C11" s="20">
        <f t="shared" si="1"/>
        <v>7</v>
      </c>
      <c r="D11" s="23" t="s">
        <v>337</v>
      </c>
      <c r="E11" s="23" t="s">
        <v>339</v>
      </c>
      <c r="F11" s="23" t="s">
        <v>432</v>
      </c>
      <c r="G11" s="43">
        <v>0.36299999999999999</v>
      </c>
      <c r="H11" s="23">
        <v>63</v>
      </c>
      <c r="I11" s="23">
        <v>31.1</v>
      </c>
      <c r="J11" s="20">
        <f t="shared" si="0"/>
        <v>11.289300000000001</v>
      </c>
      <c r="K11" s="34"/>
    </row>
    <row r="12" spans="3:11">
      <c r="C12" s="20">
        <f t="shared" si="1"/>
        <v>8</v>
      </c>
      <c r="D12" s="23" t="s">
        <v>337</v>
      </c>
      <c r="E12" s="23" t="s">
        <v>339</v>
      </c>
      <c r="F12" s="23" t="s">
        <v>432</v>
      </c>
      <c r="G12" s="43">
        <v>0.36299999999999999</v>
      </c>
      <c r="H12" s="23">
        <v>63</v>
      </c>
      <c r="I12" s="23">
        <v>23</v>
      </c>
      <c r="J12" s="20">
        <f t="shared" si="0"/>
        <v>8.3490000000000002</v>
      </c>
      <c r="K12" s="34"/>
    </row>
    <row r="13" spans="3:11">
      <c r="C13" s="20">
        <f t="shared" si="1"/>
        <v>9</v>
      </c>
      <c r="D13" s="23" t="s">
        <v>339</v>
      </c>
      <c r="E13" s="23" t="s">
        <v>340</v>
      </c>
      <c r="F13" s="23" t="s">
        <v>432</v>
      </c>
      <c r="G13" s="43">
        <v>0.36299999999999999</v>
      </c>
      <c r="H13" s="23">
        <v>63</v>
      </c>
      <c r="I13" s="23">
        <v>6.5</v>
      </c>
      <c r="J13" s="20">
        <f t="shared" si="0"/>
        <v>2.3594999999999997</v>
      </c>
      <c r="K13" s="34"/>
    </row>
    <row r="14" spans="3:11">
      <c r="C14" s="20">
        <f t="shared" si="1"/>
        <v>10</v>
      </c>
      <c r="D14" s="23" t="s">
        <v>333</v>
      </c>
      <c r="E14" s="23" t="s">
        <v>355</v>
      </c>
      <c r="F14" s="23" t="s">
        <v>432</v>
      </c>
      <c r="G14" s="43">
        <v>0.36299999999999999</v>
      </c>
      <c r="H14" s="23">
        <v>63</v>
      </c>
      <c r="I14" s="23">
        <v>2.4</v>
      </c>
      <c r="J14" s="20">
        <f t="shared" si="0"/>
        <v>0.87119999999999997</v>
      </c>
      <c r="K14" s="34"/>
    </row>
    <row r="15" spans="3:11">
      <c r="C15" s="20">
        <f t="shared" si="1"/>
        <v>11</v>
      </c>
      <c r="D15" s="23" t="s">
        <v>334</v>
      </c>
      <c r="E15" s="23" t="s">
        <v>356</v>
      </c>
      <c r="F15" s="23" t="s">
        <v>432</v>
      </c>
      <c r="G15" s="43">
        <v>0.36299999999999999</v>
      </c>
      <c r="H15" s="23">
        <v>63</v>
      </c>
      <c r="I15" s="23">
        <v>51</v>
      </c>
      <c r="J15" s="20">
        <f t="shared" si="0"/>
        <v>18.512999999999998</v>
      </c>
      <c r="K15" s="34"/>
    </row>
    <row r="16" spans="3:11">
      <c r="C16" s="20">
        <f t="shared" si="1"/>
        <v>12</v>
      </c>
      <c r="D16" s="23" t="s">
        <v>334</v>
      </c>
      <c r="E16" s="23" t="s">
        <v>356</v>
      </c>
      <c r="F16" s="23" t="s">
        <v>432</v>
      </c>
      <c r="G16" s="43">
        <v>0.36299999999999999</v>
      </c>
      <c r="H16" s="23">
        <v>63</v>
      </c>
      <c r="I16" s="23">
        <v>3.6</v>
      </c>
      <c r="J16" s="20">
        <f t="shared" si="0"/>
        <v>1.3068</v>
      </c>
      <c r="K16" s="34"/>
    </row>
    <row r="17" spans="3:11">
      <c r="C17" s="20">
        <f t="shared" si="1"/>
        <v>13</v>
      </c>
      <c r="D17" s="23" t="s">
        <v>356</v>
      </c>
      <c r="E17" s="23" t="s">
        <v>361</v>
      </c>
      <c r="F17" s="23" t="s">
        <v>432</v>
      </c>
      <c r="G17" s="43">
        <v>0.36299999999999999</v>
      </c>
      <c r="H17" s="23">
        <v>63</v>
      </c>
      <c r="I17" s="23">
        <v>60</v>
      </c>
      <c r="J17" s="20">
        <f t="shared" si="0"/>
        <v>21.78</v>
      </c>
      <c r="K17" s="34"/>
    </row>
    <row r="18" spans="3:11">
      <c r="C18" s="20">
        <f t="shared" si="1"/>
        <v>14</v>
      </c>
      <c r="D18" s="23" t="s">
        <v>362</v>
      </c>
      <c r="E18" s="23" t="s">
        <v>363</v>
      </c>
      <c r="F18" s="23" t="s">
        <v>432</v>
      </c>
      <c r="G18" s="43">
        <v>0.36299999999999999</v>
      </c>
      <c r="H18" s="23">
        <v>63</v>
      </c>
      <c r="I18" s="23">
        <v>3</v>
      </c>
      <c r="J18" s="20">
        <f t="shared" si="0"/>
        <v>1.089</v>
      </c>
      <c r="K18" s="34"/>
    </row>
    <row r="19" spans="3:11">
      <c r="C19" s="20">
        <f t="shared" si="1"/>
        <v>15</v>
      </c>
      <c r="D19" s="23" t="s">
        <v>364</v>
      </c>
      <c r="E19" s="23" t="s">
        <v>367</v>
      </c>
      <c r="F19" s="23" t="s">
        <v>432</v>
      </c>
      <c r="G19" s="43">
        <v>0.36299999999999999</v>
      </c>
      <c r="H19" s="23">
        <v>63</v>
      </c>
      <c r="I19" s="23">
        <v>4</v>
      </c>
      <c r="J19" s="20">
        <f t="shared" si="0"/>
        <v>1.452</v>
      </c>
      <c r="K19" s="34"/>
    </row>
    <row r="20" spans="3:11">
      <c r="C20" s="20">
        <f t="shared" si="1"/>
        <v>16</v>
      </c>
      <c r="D20" s="23" t="s">
        <v>357</v>
      </c>
      <c r="E20" s="23" t="s">
        <v>373</v>
      </c>
      <c r="F20" s="23" t="s">
        <v>54</v>
      </c>
      <c r="G20" s="43">
        <v>0.36299999999999999</v>
      </c>
      <c r="H20" s="23">
        <v>63</v>
      </c>
      <c r="I20" s="23">
        <v>101.3</v>
      </c>
      <c r="J20" s="20">
        <f t="shared" si="0"/>
        <v>36.771899999999995</v>
      </c>
      <c r="K20" s="34"/>
    </row>
    <row r="21" spans="3:11">
      <c r="C21" s="20">
        <f t="shared" si="1"/>
        <v>17</v>
      </c>
      <c r="D21" s="23" t="s">
        <v>374</v>
      </c>
      <c r="E21" s="23" t="s">
        <v>369</v>
      </c>
      <c r="F21" s="23" t="s">
        <v>432</v>
      </c>
      <c r="G21" s="43">
        <v>0.36299999999999999</v>
      </c>
      <c r="H21" s="23">
        <v>63</v>
      </c>
      <c r="I21" s="23">
        <v>84.5</v>
      </c>
      <c r="J21" s="20">
        <f t="shared" si="0"/>
        <v>30.673500000000001</v>
      </c>
      <c r="K21" s="34"/>
    </row>
    <row r="22" spans="3:11">
      <c r="C22" s="20">
        <f t="shared" si="1"/>
        <v>18</v>
      </c>
      <c r="D22" s="23" t="s">
        <v>374</v>
      </c>
      <c r="E22" s="23" t="s">
        <v>336</v>
      </c>
      <c r="F22" s="23" t="s">
        <v>432</v>
      </c>
      <c r="G22" s="43">
        <v>0.36299999999999999</v>
      </c>
      <c r="H22" s="23">
        <v>63</v>
      </c>
      <c r="I22" s="23">
        <v>95.5</v>
      </c>
      <c r="J22" s="20">
        <f t="shared" si="0"/>
        <v>34.666499999999999</v>
      </c>
      <c r="K22" s="34"/>
    </row>
    <row r="23" spans="3:11">
      <c r="C23" s="20">
        <f t="shared" si="1"/>
        <v>19</v>
      </c>
      <c r="D23" s="23" t="s">
        <v>336</v>
      </c>
      <c r="E23" s="23" t="s">
        <v>321</v>
      </c>
      <c r="F23" s="23" t="s">
        <v>432</v>
      </c>
      <c r="G23" s="43">
        <v>0.36299999999999999</v>
      </c>
      <c r="H23" s="23">
        <v>63</v>
      </c>
      <c r="I23" s="23">
        <v>3</v>
      </c>
      <c r="J23" s="20">
        <f t="shared" si="0"/>
        <v>1.089</v>
      </c>
      <c r="K23" s="34"/>
    </row>
    <row r="24" spans="3:11">
      <c r="C24" s="20">
        <f t="shared" si="1"/>
        <v>20</v>
      </c>
      <c r="D24" s="23" t="s">
        <v>336</v>
      </c>
      <c r="E24" s="23" t="s">
        <v>330</v>
      </c>
      <c r="F24" s="23" t="s">
        <v>432</v>
      </c>
      <c r="G24" s="43">
        <v>0.36299999999999999</v>
      </c>
      <c r="H24" s="23">
        <v>63</v>
      </c>
      <c r="I24" s="23">
        <v>128</v>
      </c>
      <c r="J24" s="20">
        <f t="shared" si="0"/>
        <v>46.463999999999999</v>
      </c>
      <c r="K24" s="34"/>
    </row>
    <row r="25" spans="3:11">
      <c r="C25" s="20">
        <f t="shared" si="1"/>
        <v>21</v>
      </c>
      <c r="D25" s="23" t="s">
        <v>336</v>
      </c>
      <c r="E25" s="23" t="s">
        <v>375</v>
      </c>
      <c r="F25" s="23" t="s">
        <v>432</v>
      </c>
      <c r="G25" s="43">
        <v>0.36299999999999999</v>
      </c>
      <c r="H25" s="23">
        <v>63</v>
      </c>
      <c r="I25" s="23">
        <v>363</v>
      </c>
      <c r="J25" s="20">
        <f t="shared" si="0"/>
        <v>131.76900000000001</v>
      </c>
      <c r="K25" s="34"/>
    </row>
    <row r="26" spans="3:11">
      <c r="C26" s="20">
        <f t="shared" si="1"/>
        <v>22</v>
      </c>
      <c r="D26" s="23" t="s">
        <v>336</v>
      </c>
      <c r="E26" s="23" t="s">
        <v>375</v>
      </c>
      <c r="F26" s="23" t="s">
        <v>432</v>
      </c>
      <c r="G26" s="43">
        <v>0.36299999999999999</v>
      </c>
      <c r="H26" s="23">
        <v>63</v>
      </c>
      <c r="I26" s="23">
        <v>409</v>
      </c>
      <c r="J26" s="20">
        <f t="shared" si="0"/>
        <v>148.46699999999998</v>
      </c>
      <c r="K26" s="34"/>
    </row>
    <row r="27" spans="3:11">
      <c r="C27" s="20">
        <f t="shared" si="1"/>
        <v>23</v>
      </c>
      <c r="D27" s="23" t="s">
        <v>375</v>
      </c>
      <c r="E27" s="23" t="s">
        <v>380</v>
      </c>
      <c r="F27" s="23" t="s">
        <v>432</v>
      </c>
      <c r="G27" s="43">
        <v>0.36299999999999999</v>
      </c>
      <c r="H27" s="23">
        <v>63</v>
      </c>
      <c r="I27" s="23">
        <v>3</v>
      </c>
      <c r="J27" s="20">
        <f t="shared" si="0"/>
        <v>1.089</v>
      </c>
      <c r="K27" s="34"/>
    </row>
    <row r="28" spans="3:11">
      <c r="C28" s="20">
        <f t="shared" si="1"/>
        <v>24</v>
      </c>
      <c r="D28" s="23" t="s">
        <v>375</v>
      </c>
      <c r="E28" s="23" t="s">
        <v>380</v>
      </c>
      <c r="F28" s="23" t="s">
        <v>432</v>
      </c>
      <c r="G28" s="43">
        <v>0.36299999999999999</v>
      </c>
      <c r="H28" s="23">
        <v>63</v>
      </c>
      <c r="I28" s="23">
        <v>60</v>
      </c>
      <c r="J28" s="20">
        <f t="shared" si="0"/>
        <v>21.78</v>
      </c>
      <c r="K28" s="34"/>
    </row>
    <row r="29" spans="3:11">
      <c r="C29" s="20">
        <f t="shared" si="1"/>
        <v>25</v>
      </c>
      <c r="D29" s="23" t="s">
        <v>375</v>
      </c>
      <c r="E29" s="23" t="s">
        <v>335</v>
      </c>
      <c r="F29" s="23" t="s">
        <v>432</v>
      </c>
      <c r="G29" s="43">
        <v>0.36299999999999999</v>
      </c>
      <c r="H29" s="23">
        <v>63</v>
      </c>
      <c r="I29" s="23">
        <v>161.6</v>
      </c>
      <c r="J29" s="20">
        <f t="shared" si="0"/>
        <v>58.660799999999995</v>
      </c>
      <c r="K29" s="34"/>
    </row>
    <row r="30" spans="3:11">
      <c r="C30" s="20">
        <f t="shared" si="1"/>
        <v>26</v>
      </c>
      <c r="D30" s="23" t="s">
        <v>377</v>
      </c>
      <c r="E30" s="23" t="s">
        <v>381</v>
      </c>
      <c r="F30" s="23" t="s">
        <v>432</v>
      </c>
      <c r="G30" s="43">
        <v>0.36299999999999999</v>
      </c>
      <c r="H30" s="23">
        <v>63</v>
      </c>
      <c r="I30" s="23">
        <v>15</v>
      </c>
      <c r="J30" s="20">
        <f t="shared" si="0"/>
        <v>5.4450000000000003</v>
      </c>
      <c r="K30" s="34"/>
    </row>
    <row r="31" spans="3:11">
      <c r="C31" s="20">
        <f t="shared" si="1"/>
        <v>27</v>
      </c>
      <c r="D31" s="23" t="s">
        <v>382</v>
      </c>
      <c r="E31" s="23" t="s">
        <v>383</v>
      </c>
      <c r="F31" s="23" t="s">
        <v>432</v>
      </c>
      <c r="G31" s="43">
        <v>0.36299999999999999</v>
      </c>
      <c r="H31" s="23">
        <v>63</v>
      </c>
      <c r="I31" s="23">
        <v>2.2999999999999998</v>
      </c>
      <c r="J31" s="20">
        <f t="shared" si="0"/>
        <v>0.83489999999999986</v>
      </c>
      <c r="K31" s="34"/>
    </row>
    <row r="32" spans="3:11">
      <c r="C32" s="20">
        <f t="shared" si="1"/>
        <v>28</v>
      </c>
      <c r="D32" s="20" t="s">
        <v>392</v>
      </c>
      <c r="E32" s="20" t="s">
        <v>393</v>
      </c>
      <c r="F32" s="20" t="s">
        <v>433</v>
      </c>
      <c r="G32" s="42">
        <v>0.36299999999999999</v>
      </c>
      <c r="H32" s="20">
        <v>63</v>
      </c>
      <c r="I32" s="20">
        <v>3</v>
      </c>
      <c r="J32" s="20">
        <f t="shared" si="0"/>
        <v>1.089</v>
      </c>
      <c r="K32" s="34"/>
    </row>
    <row r="33" spans="3:11">
      <c r="C33" s="20">
        <f t="shared" si="1"/>
        <v>29</v>
      </c>
      <c r="D33" s="20" t="s">
        <v>358</v>
      </c>
      <c r="E33" s="20" t="s">
        <v>401</v>
      </c>
      <c r="F33" s="20" t="s">
        <v>433</v>
      </c>
      <c r="G33" s="42">
        <v>0.36299999999999999</v>
      </c>
      <c r="H33" s="20">
        <v>63</v>
      </c>
      <c r="I33" s="20">
        <v>3.3</v>
      </c>
      <c r="J33" s="20">
        <f t="shared" si="0"/>
        <v>1.1979</v>
      </c>
      <c r="K33" s="34"/>
    </row>
    <row r="34" spans="3:11">
      <c r="C34" s="20">
        <f t="shared" si="1"/>
        <v>30</v>
      </c>
      <c r="D34" s="20" t="s">
        <v>403</v>
      </c>
      <c r="E34" s="20" t="s">
        <v>404</v>
      </c>
      <c r="F34" s="20" t="s">
        <v>433</v>
      </c>
      <c r="G34" s="42">
        <v>0.36299999999999999</v>
      </c>
      <c r="H34" s="20">
        <v>63</v>
      </c>
      <c r="I34" s="20">
        <v>6</v>
      </c>
      <c r="J34" s="20">
        <f t="shared" si="0"/>
        <v>2.1779999999999999</v>
      </c>
      <c r="K34" s="34"/>
    </row>
    <row r="35" spans="3:11">
      <c r="C35" s="20">
        <f t="shared" si="1"/>
        <v>31</v>
      </c>
      <c r="D35" s="20" t="s">
        <v>352</v>
      </c>
      <c r="E35" s="20" t="s">
        <v>403</v>
      </c>
      <c r="F35" s="20" t="s">
        <v>432</v>
      </c>
      <c r="G35" s="42">
        <v>0.36299999999999999</v>
      </c>
      <c r="H35" s="20">
        <v>63</v>
      </c>
      <c r="I35" s="20">
        <v>6</v>
      </c>
      <c r="J35" s="20">
        <f t="shared" si="0"/>
        <v>2.1779999999999999</v>
      </c>
      <c r="K35" s="34"/>
    </row>
    <row r="36" spans="3:11">
      <c r="C36" s="20">
        <f t="shared" si="1"/>
        <v>32</v>
      </c>
      <c r="D36" s="20" t="s">
        <v>403</v>
      </c>
      <c r="E36" s="20" t="s">
        <v>411</v>
      </c>
      <c r="F36" s="20" t="s">
        <v>432</v>
      </c>
      <c r="G36" s="42">
        <v>0.36299999999999999</v>
      </c>
      <c r="H36" s="20">
        <v>63</v>
      </c>
      <c r="I36" s="20">
        <v>30.8</v>
      </c>
      <c r="J36" s="20">
        <f t="shared" si="0"/>
        <v>11.180400000000001</v>
      </c>
      <c r="K36" s="34"/>
    </row>
    <row r="37" spans="3:11">
      <c r="C37" s="20">
        <f t="shared" si="1"/>
        <v>33</v>
      </c>
      <c r="D37" s="20" t="s">
        <v>411</v>
      </c>
      <c r="E37" s="20" t="s">
        <v>412</v>
      </c>
      <c r="F37" s="20" t="s">
        <v>432</v>
      </c>
      <c r="G37" s="42">
        <v>0.36299999999999999</v>
      </c>
      <c r="H37" s="20">
        <v>63</v>
      </c>
      <c r="I37" s="20">
        <v>89.6</v>
      </c>
      <c r="J37" s="20">
        <f t="shared" si="0"/>
        <v>32.524799999999999</v>
      </c>
      <c r="K37" s="34"/>
    </row>
    <row r="38" spans="3:11">
      <c r="C38" s="20">
        <f t="shared" si="1"/>
        <v>34</v>
      </c>
      <c r="D38" s="20" t="s">
        <v>415</v>
      </c>
      <c r="E38" s="20" t="s">
        <v>416</v>
      </c>
      <c r="F38" s="20" t="s">
        <v>433</v>
      </c>
      <c r="G38" s="42">
        <v>0.36299999999999999</v>
      </c>
      <c r="H38" s="20">
        <v>63</v>
      </c>
      <c r="I38" s="20">
        <v>3</v>
      </c>
      <c r="J38" s="20">
        <f t="shared" si="0"/>
        <v>1.089</v>
      </c>
      <c r="K38" s="34"/>
    </row>
    <row r="39" spans="3:11">
      <c r="C39" s="20">
        <f t="shared" si="1"/>
        <v>35</v>
      </c>
      <c r="D39" s="20" t="s">
        <v>142</v>
      </c>
      <c r="E39" s="20" t="s">
        <v>423</v>
      </c>
      <c r="F39" s="20" t="s">
        <v>432</v>
      </c>
      <c r="G39" s="42">
        <v>0.36299999999999999</v>
      </c>
      <c r="H39" s="20">
        <v>63</v>
      </c>
      <c r="I39" s="20">
        <v>29.9</v>
      </c>
      <c r="J39" s="20">
        <f t="shared" si="0"/>
        <v>10.8537</v>
      </c>
      <c r="K39" s="34"/>
    </row>
    <row r="40" spans="3:11">
      <c r="C40" s="20">
        <f t="shared" si="1"/>
        <v>36</v>
      </c>
      <c r="D40" s="20" t="s">
        <v>423</v>
      </c>
      <c r="E40" s="20" t="s">
        <v>53</v>
      </c>
      <c r="F40" s="20" t="s">
        <v>432</v>
      </c>
      <c r="G40" s="42">
        <v>0.36299999999999999</v>
      </c>
      <c r="H40" s="20">
        <v>63</v>
      </c>
      <c r="I40" s="20">
        <v>37.1</v>
      </c>
      <c r="J40" s="20">
        <f t="shared" si="0"/>
        <v>13.4673</v>
      </c>
      <c r="K40" s="34"/>
    </row>
    <row r="41" spans="3:11">
      <c r="C41" s="20">
        <f t="shared" si="1"/>
        <v>37</v>
      </c>
      <c r="D41" s="23" t="s">
        <v>423</v>
      </c>
      <c r="E41" s="23" t="s">
        <v>424</v>
      </c>
      <c r="F41" s="23" t="s">
        <v>432</v>
      </c>
      <c r="G41" s="43">
        <v>0.36299999999999999</v>
      </c>
      <c r="H41" s="23">
        <v>63</v>
      </c>
      <c r="I41" s="23">
        <v>37.799999999999997</v>
      </c>
      <c r="J41" s="20">
        <f t="shared" si="0"/>
        <v>13.721399999999999</v>
      </c>
      <c r="K41" s="34"/>
    </row>
    <row r="42" spans="3:11">
      <c r="C42" s="20">
        <f t="shared" si="1"/>
        <v>38</v>
      </c>
      <c r="D42" s="23" t="s">
        <v>425</v>
      </c>
      <c r="E42" s="23" t="s">
        <v>426</v>
      </c>
      <c r="F42" s="23" t="s">
        <v>432</v>
      </c>
      <c r="G42" s="43">
        <v>0.36299999999999999</v>
      </c>
      <c r="H42" s="23">
        <v>63</v>
      </c>
      <c r="I42" s="23">
        <v>41.2</v>
      </c>
      <c r="J42" s="20">
        <f t="shared" si="0"/>
        <v>14.9556</v>
      </c>
      <c r="K42" s="34"/>
    </row>
    <row r="43" spans="3:11">
      <c r="C43" s="20">
        <f t="shared" si="1"/>
        <v>39</v>
      </c>
      <c r="D43" s="23" t="s">
        <v>425</v>
      </c>
      <c r="E43" s="23" t="s">
        <v>426</v>
      </c>
      <c r="F43" s="23" t="s">
        <v>432</v>
      </c>
      <c r="G43" s="43">
        <v>0.36299999999999999</v>
      </c>
      <c r="H43" s="23">
        <v>63</v>
      </c>
      <c r="I43" s="23">
        <v>31.6</v>
      </c>
      <c r="J43" s="20">
        <f t="shared" si="0"/>
        <v>11.470800000000001</v>
      </c>
      <c r="K43" s="34"/>
    </row>
    <row r="44" spans="3:11">
      <c r="C44" s="20">
        <f t="shared" si="1"/>
        <v>40</v>
      </c>
      <c r="D44" s="23" t="s">
        <v>425</v>
      </c>
      <c r="E44" s="23" t="s">
        <v>426</v>
      </c>
      <c r="F44" s="23" t="s">
        <v>432</v>
      </c>
      <c r="G44" s="43">
        <v>0.36299999999999999</v>
      </c>
      <c r="H44" s="23">
        <v>63</v>
      </c>
      <c r="I44" s="23">
        <v>88.9</v>
      </c>
      <c r="J44" s="20">
        <f t="shared" si="0"/>
        <v>32.270699999999998</v>
      </c>
      <c r="K44" s="34"/>
    </row>
    <row r="45" spans="3:11">
      <c r="C45" s="20">
        <f t="shared" si="1"/>
        <v>41</v>
      </c>
      <c r="D45" s="23" t="s">
        <v>86</v>
      </c>
      <c r="E45" s="23" t="s">
        <v>427</v>
      </c>
      <c r="F45" s="23" t="s">
        <v>54</v>
      </c>
      <c r="G45" s="43">
        <v>0.36299999999999999</v>
      </c>
      <c r="H45" s="23">
        <v>63</v>
      </c>
      <c r="I45" s="23">
        <v>47.8</v>
      </c>
      <c r="J45" s="20">
        <f t="shared" si="0"/>
        <v>17.351399999999998</v>
      </c>
      <c r="K45" s="34"/>
    </row>
    <row r="46" spans="3:11">
      <c r="C46" s="20">
        <f t="shared" si="1"/>
        <v>42</v>
      </c>
      <c r="D46" s="23" t="s">
        <v>424</v>
      </c>
      <c r="E46" s="23" t="s">
        <v>35</v>
      </c>
      <c r="F46" s="23" t="s">
        <v>432</v>
      </c>
      <c r="G46" s="43">
        <v>0.36299999999999999</v>
      </c>
      <c r="H46" s="23">
        <v>63</v>
      </c>
      <c r="I46" s="23">
        <v>45.9</v>
      </c>
      <c r="J46" s="20">
        <f t="shared" si="0"/>
        <v>16.6617</v>
      </c>
      <c r="K46" s="34"/>
    </row>
    <row r="47" spans="3:11">
      <c r="C47" s="20">
        <f t="shared" si="1"/>
        <v>43</v>
      </c>
      <c r="D47" s="23" t="s">
        <v>96</v>
      </c>
      <c r="E47" s="23" t="s">
        <v>143</v>
      </c>
      <c r="F47" s="23" t="s">
        <v>54</v>
      </c>
      <c r="G47" s="43">
        <v>0.36299999999999999</v>
      </c>
      <c r="H47" s="23">
        <v>63</v>
      </c>
      <c r="I47" s="23">
        <v>3.1</v>
      </c>
      <c r="J47" s="20">
        <f t="shared" si="0"/>
        <v>1.1253</v>
      </c>
      <c r="K47" s="34"/>
    </row>
    <row r="48" spans="3:11">
      <c r="C48" s="20">
        <f t="shared" si="1"/>
        <v>44</v>
      </c>
      <c r="D48" s="23" t="s">
        <v>142</v>
      </c>
      <c r="E48" s="23" t="s">
        <v>428</v>
      </c>
      <c r="F48" s="23" t="s">
        <v>54</v>
      </c>
      <c r="G48" s="43">
        <v>0.36299999999999999</v>
      </c>
      <c r="H48" s="23">
        <v>63</v>
      </c>
      <c r="I48" s="23">
        <v>77.599999999999994</v>
      </c>
      <c r="J48" s="20">
        <f t="shared" si="0"/>
        <v>28.168799999999997</v>
      </c>
      <c r="K48" s="34"/>
    </row>
    <row r="49" spans="3:11">
      <c r="C49" s="20">
        <f t="shared" si="1"/>
        <v>45</v>
      </c>
      <c r="D49" s="20" t="s">
        <v>142</v>
      </c>
      <c r="E49" s="20" t="s">
        <v>425</v>
      </c>
      <c r="F49" s="20" t="s">
        <v>432</v>
      </c>
      <c r="G49" s="42">
        <v>0.36299999999999999</v>
      </c>
      <c r="H49" s="20">
        <v>63</v>
      </c>
      <c r="I49" s="20">
        <v>31.3</v>
      </c>
      <c r="J49" s="20">
        <f t="shared" si="0"/>
        <v>11.3619</v>
      </c>
      <c r="K49" s="34"/>
    </row>
    <row r="50" spans="3:11">
      <c r="C50" s="20">
        <f t="shared" si="1"/>
        <v>46</v>
      </c>
      <c r="D50" s="20" t="s">
        <v>143</v>
      </c>
      <c r="E50" s="20" t="s">
        <v>428</v>
      </c>
      <c r="F50" s="20" t="s">
        <v>432</v>
      </c>
      <c r="G50" s="20"/>
      <c r="H50" s="20">
        <v>63</v>
      </c>
      <c r="I50" s="20">
        <v>81.2</v>
      </c>
      <c r="J50" s="20">
        <f t="shared" si="0"/>
        <v>0</v>
      </c>
      <c r="K50" s="34"/>
    </row>
    <row r="51" spans="3:11">
      <c r="C51" s="20">
        <f t="shared" si="1"/>
        <v>47</v>
      </c>
      <c r="D51" s="20" t="s">
        <v>352</v>
      </c>
      <c r="E51" s="20" t="s">
        <v>376</v>
      </c>
      <c r="F51" s="20" t="s">
        <v>54</v>
      </c>
      <c r="G51" s="42">
        <v>0.375</v>
      </c>
      <c r="H51" s="20">
        <v>75</v>
      </c>
      <c r="I51" s="20">
        <v>6</v>
      </c>
      <c r="J51" s="20">
        <f t="shared" si="0"/>
        <v>2.25</v>
      </c>
      <c r="K51" s="34"/>
    </row>
    <row r="52" spans="3:11">
      <c r="C52" s="20">
        <f t="shared" si="1"/>
        <v>48</v>
      </c>
      <c r="D52" s="20" t="s">
        <v>332</v>
      </c>
      <c r="E52" s="20" t="s">
        <v>377</v>
      </c>
      <c r="F52" s="20" t="s">
        <v>432</v>
      </c>
      <c r="G52" s="42">
        <v>0.375</v>
      </c>
      <c r="H52" s="20">
        <v>75</v>
      </c>
      <c r="I52" s="20">
        <v>4</v>
      </c>
      <c r="J52" s="20">
        <f t="shared" si="0"/>
        <v>1.5</v>
      </c>
      <c r="K52" s="34"/>
    </row>
    <row r="53" spans="3:11">
      <c r="C53" s="20">
        <f t="shared" si="1"/>
        <v>49</v>
      </c>
      <c r="D53" s="20" t="s">
        <v>332</v>
      </c>
      <c r="E53" s="20" t="s">
        <v>377</v>
      </c>
      <c r="F53" s="20" t="s">
        <v>54</v>
      </c>
      <c r="G53" s="42">
        <v>0.375</v>
      </c>
      <c r="H53" s="20">
        <v>75</v>
      </c>
      <c r="I53" s="20">
        <v>3</v>
      </c>
      <c r="J53" s="20">
        <f t="shared" si="0"/>
        <v>1.125</v>
      </c>
      <c r="K53" s="34"/>
    </row>
    <row r="54" spans="3:11">
      <c r="C54" s="20">
        <f t="shared" si="1"/>
        <v>50</v>
      </c>
      <c r="D54" s="20" t="s">
        <v>378</v>
      </c>
      <c r="E54" s="20" t="s">
        <v>359</v>
      </c>
      <c r="F54" s="20" t="s">
        <v>433</v>
      </c>
      <c r="G54" s="42">
        <v>0.375</v>
      </c>
      <c r="H54" s="20">
        <v>75</v>
      </c>
      <c r="I54" s="20">
        <v>3</v>
      </c>
      <c r="J54" s="20">
        <f t="shared" si="0"/>
        <v>1.125</v>
      </c>
      <c r="K54" s="34"/>
    </row>
    <row r="55" spans="3:11">
      <c r="C55" s="20">
        <f t="shared" si="1"/>
        <v>51</v>
      </c>
      <c r="D55" s="23" t="s">
        <v>298</v>
      </c>
      <c r="E55" s="23" t="s">
        <v>331</v>
      </c>
      <c r="F55" s="23" t="s">
        <v>432</v>
      </c>
      <c r="G55" s="43">
        <v>0.41</v>
      </c>
      <c r="H55" s="23">
        <v>110</v>
      </c>
      <c r="I55" s="23">
        <v>273.2</v>
      </c>
      <c r="J55" s="20">
        <f t="shared" si="0"/>
        <v>112.01199999999999</v>
      </c>
      <c r="K55" s="34"/>
    </row>
    <row r="56" spans="3:11">
      <c r="C56" s="20">
        <f t="shared" si="1"/>
        <v>52</v>
      </c>
      <c r="D56" s="23" t="s">
        <v>331</v>
      </c>
      <c r="E56" s="23" t="s">
        <v>332</v>
      </c>
      <c r="F56" s="23" t="s">
        <v>432</v>
      </c>
      <c r="G56" s="43">
        <v>0.41</v>
      </c>
      <c r="H56" s="23">
        <v>110</v>
      </c>
      <c r="I56" s="23">
        <v>6.6</v>
      </c>
      <c r="J56" s="20">
        <f t="shared" si="0"/>
        <v>2.7059999999999995</v>
      </c>
      <c r="K56" s="34"/>
    </row>
    <row r="57" spans="3:11">
      <c r="C57" s="20">
        <f t="shared" si="1"/>
        <v>53</v>
      </c>
      <c r="D57" s="23" t="s">
        <v>331</v>
      </c>
      <c r="E57" s="23" t="s">
        <v>332</v>
      </c>
      <c r="F57" s="23" t="s">
        <v>432</v>
      </c>
      <c r="G57" s="43">
        <v>0.41</v>
      </c>
      <c r="H57" s="23">
        <v>110</v>
      </c>
      <c r="I57" s="23">
        <v>76</v>
      </c>
      <c r="J57" s="20">
        <f t="shared" si="0"/>
        <v>31.159999999999997</v>
      </c>
      <c r="K57" s="34"/>
    </row>
    <row r="58" spans="3:11">
      <c r="C58" s="20">
        <f t="shared" si="1"/>
        <v>54</v>
      </c>
      <c r="D58" s="23" t="s">
        <v>331</v>
      </c>
      <c r="E58" s="23" t="s">
        <v>332</v>
      </c>
      <c r="F58" s="23" t="s">
        <v>432</v>
      </c>
      <c r="G58" s="43">
        <v>0.41</v>
      </c>
      <c r="H58" s="23">
        <v>110</v>
      </c>
      <c r="I58" s="23">
        <v>55.8</v>
      </c>
      <c r="J58" s="20">
        <f t="shared" si="0"/>
        <v>22.877999999999997</v>
      </c>
      <c r="K58" s="34"/>
    </row>
    <row r="59" spans="3:11">
      <c r="C59" s="20">
        <f t="shared" si="1"/>
        <v>55</v>
      </c>
      <c r="D59" s="20" t="s">
        <v>332</v>
      </c>
      <c r="E59" s="20" t="s">
        <v>333</v>
      </c>
      <c r="F59" s="20" t="s">
        <v>432</v>
      </c>
      <c r="G59" s="42">
        <v>0.41</v>
      </c>
      <c r="H59" s="20">
        <v>110</v>
      </c>
      <c r="I59" s="20">
        <v>57.8</v>
      </c>
      <c r="J59" s="20">
        <f t="shared" si="0"/>
        <v>23.697999999999997</v>
      </c>
      <c r="K59" s="34"/>
    </row>
    <row r="60" spans="3:11">
      <c r="C60" s="20">
        <f t="shared" si="1"/>
        <v>56</v>
      </c>
      <c r="D60" s="20" t="s">
        <v>333</v>
      </c>
      <c r="E60" s="20" t="s">
        <v>334</v>
      </c>
      <c r="F60" s="20" t="s">
        <v>432</v>
      </c>
      <c r="G60" s="42">
        <v>0.41</v>
      </c>
      <c r="H60" s="20">
        <v>110</v>
      </c>
      <c r="I60" s="20">
        <v>41.2</v>
      </c>
      <c r="J60" s="20">
        <f t="shared" si="0"/>
        <v>16.891999999999999</v>
      </c>
      <c r="K60" s="34"/>
    </row>
    <row r="61" spans="3:11">
      <c r="C61" s="20">
        <f t="shared" si="1"/>
        <v>57</v>
      </c>
      <c r="D61" s="20" t="s">
        <v>334</v>
      </c>
      <c r="E61" s="20" t="s">
        <v>335</v>
      </c>
      <c r="F61" s="20" t="s">
        <v>432</v>
      </c>
      <c r="G61" s="42">
        <v>0.41</v>
      </c>
      <c r="H61" s="20">
        <v>110</v>
      </c>
      <c r="I61" s="20">
        <v>39.299999999999997</v>
      </c>
      <c r="J61" s="20">
        <f t="shared" si="0"/>
        <v>16.113</v>
      </c>
      <c r="K61" s="34"/>
    </row>
    <row r="62" spans="3:11">
      <c r="C62" s="20">
        <f t="shared" si="1"/>
        <v>58</v>
      </c>
      <c r="D62" s="20" t="s">
        <v>335</v>
      </c>
      <c r="E62" s="20" t="s">
        <v>299</v>
      </c>
      <c r="F62" s="20" t="s">
        <v>432</v>
      </c>
      <c r="G62" s="42">
        <v>0.41</v>
      </c>
      <c r="H62" s="20">
        <v>110</v>
      </c>
      <c r="I62" s="20">
        <v>49.9</v>
      </c>
      <c r="J62" s="20">
        <f t="shared" si="0"/>
        <v>20.459</v>
      </c>
      <c r="K62" s="34"/>
    </row>
    <row r="63" spans="3:11">
      <c r="C63" s="20">
        <f t="shared" si="1"/>
        <v>59</v>
      </c>
      <c r="D63" s="20" t="s">
        <v>299</v>
      </c>
      <c r="E63" s="20" t="s">
        <v>300</v>
      </c>
      <c r="F63" s="20" t="s">
        <v>432</v>
      </c>
      <c r="G63" s="42">
        <v>0.41</v>
      </c>
      <c r="H63" s="20">
        <v>110</v>
      </c>
      <c r="I63" s="20">
        <v>29.8</v>
      </c>
      <c r="J63" s="20">
        <f t="shared" si="0"/>
        <v>12.218</v>
      </c>
      <c r="K63" s="34"/>
    </row>
    <row r="64" spans="3:11">
      <c r="C64" s="20">
        <f t="shared" si="1"/>
        <v>60</v>
      </c>
      <c r="D64" s="20" t="s">
        <v>300</v>
      </c>
      <c r="E64" s="20" t="s">
        <v>301</v>
      </c>
      <c r="F64" s="20" t="s">
        <v>432</v>
      </c>
      <c r="G64" s="42">
        <v>0.41</v>
      </c>
      <c r="H64" s="20">
        <v>110</v>
      </c>
      <c r="I64" s="20">
        <v>48.5</v>
      </c>
      <c r="J64" s="20">
        <f t="shared" si="0"/>
        <v>19.884999999999998</v>
      </c>
      <c r="K64" s="34"/>
    </row>
    <row r="65" spans="3:11">
      <c r="C65" s="20">
        <f t="shared" si="1"/>
        <v>61</v>
      </c>
      <c r="D65" s="20" t="s">
        <v>302</v>
      </c>
      <c r="E65" s="20" t="s">
        <v>303</v>
      </c>
      <c r="F65" s="20" t="s">
        <v>54</v>
      </c>
      <c r="G65" s="42">
        <v>0.41</v>
      </c>
      <c r="H65" s="20">
        <v>110</v>
      </c>
      <c r="I65" s="20">
        <v>6.7</v>
      </c>
      <c r="J65" s="20">
        <f t="shared" si="0"/>
        <v>2.7469999999999999</v>
      </c>
      <c r="K65" s="34"/>
    </row>
    <row r="66" spans="3:11" ht="15.75">
      <c r="C66" s="44" t="s">
        <v>244</v>
      </c>
      <c r="D66" s="34"/>
      <c r="E66" s="34"/>
      <c r="F66" s="34"/>
      <c r="G66" s="34" t="s">
        <v>245</v>
      </c>
      <c r="H66" s="34"/>
      <c r="I66" s="34"/>
      <c r="J66" s="46" t="s">
        <v>246</v>
      </c>
      <c r="K66" s="46"/>
    </row>
    <row r="67" spans="3:11" ht="15.75">
      <c r="C67" s="44" t="s">
        <v>247</v>
      </c>
      <c r="D67" s="34"/>
      <c r="E67" s="46"/>
      <c r="F67" s="46"/>
      <c r="G67" s="34" t="s">
        <v>247</v>
      </c>
      <c r="H67" s="46"/>
      <c r="I67" s="46"/>
      <c r="J67" s="34" t="s">
        <v>247</v>
      </c>
      <c r="K67" s="20"/>
    </row>
    <row r="68" spans="3:11" ht="15.75">
      <c r="C68" s="44" t="s">
        <v>248</v>
      </c>
      <c r="D68" s="46"/>
      <c r="E68" s="46"/>
      <c r="F68" s="46"/>
      <c r="G68" s="34" t="s">
        <v>248</v>
      </c>
      <c r="H68" s="46"/>
      <c r="I68" s="46"/>
      <c r="J68" s="34" t="s">
        <v>248</v>
      </c>
      <c r="K68" s="20"/>
    </row>
    <row r="69" spans="3:11" ht="15.75">
      <c r="C69" s="44" t="s">
        <v>249</v>
      </c>
      <c r="D69" s="34"/>
      <c r="E69" s="46"/>
      <c r="F69" s="46"/>
      <c r="G69" s="34" t="s">
        <v>249</v>
      </c>
      <c r="H69" s="46"/>
      <c r="I69" s="46"/>
      <c r="J69" s="34" t="s">
        <v>249</v>
      </c>
      <c r="K69" s="20"/>
    </row>
  </sheetData>
  <mergeCells count="8">
    <mergeCell ref="E69:F69"/>
    <mergeCell ref="H69:I69"/>
    <mergeCell ref="C3:K3"/>
    <mergeCell ref="J66:K66"/>
    <mergeCell ref="E67:F67"/>
    <mergeCell ref="H67:I67"/>
    <mergeCell ref="D68:F68"/>
    <mergeCell ref="H68:I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64"/>
  <sheetViews>
    <sheetView topLeftCell="A40" workbookViewId="0">
      <selection activeCell="C3" sqref="C3:L64"/>
    </sheetView>
  </sheetViews>
  <sheetFormatPr defaultRowHeight="15"/>
  <cols>
    <col min="1" max="2" width="9.140625" style="1"/>
    <col min="3" max="3" width="16" style="1" customWidth="1"/>
    <col min="4" max="4" width="13.140625" style="1" customWidth="1"/>
    <col min="5" max="5" width="13.5703125" style="1" customWidth="1"/>
    <col min="6" max="6" width="14.42578125" style="1" customWidth="1"/>
    <col min="7" max="7" width="16.140625" style="1" customWidth="1"/>
    <col min="8" max="8" width="19.28515625" style="1" customWidth="1"/>
    <col min="9" max="9" width="13.42578125" style="1" customWidth="1"/>
    <col min="10" max="10" width="18.28515625" style="1" customWidth="1"/>
    <col min="11" max="11" width="9.140625" style="1"/>
    <col min="12" max="12" width="13" style="1" customWidth="1"/>
    <col min="13" max="16384" width="9.140625" style="1"/>
  </cols>
  <sheetData>
    <row r="3" spans="3:12" ht="18.75">
      <c r="C3" s="52" t="s">
        <v>253</v>
      </c>
      <c r="D3" s="52"/>
      <c r="E3" s="52"/>
      <c r="F3" s="52"/>
      <c r="G3" s="52"/>
      <c r="H3" s="52"/>
      <c r="I3" s="52"/>
      <c r="J3" s="52"/>
      <c r="K3" s="52"/>
      <c r="L3" s="52"/>
    </row>
    <row r="4" spans="3:12" ht="56.25">
      <c r="C4" s="25" t="s">
        <v>254</v>
      </c>
      <c r="D4" s="25" t="s">
        <v>235</v>
      </c>
      <c r="E4" s="25" t="s">
        <v>16</v>
      </c>
      <c r="F4" s="26" t="s">
        <v>255</v>
      </c>
      <c r="G4" s="27" t="s">
        <v>256</v>
      </c>
      <c r="H4" s="26" t="s">
        <v>257</v>
      </c>
      <c r="I4" s="28" t="s">
        <v>237</v>
      </c>
      <c r="J4" s="26" t="s">
        <v>258</v>
      </c>
      <c r="K4" s="26" t="s">
        <v>259</v>
      </c>
      <c r="L4" s="26" t="s">
        <v>260</v>
      </c>
    </row>
    <row r="5" spans="3:12">
      <c r="C5" s="6">
        <v>1</v>
      </c>
      <c r="D5" s="6">
        <v>97</v>
      </c>
      <c r="E5" s="6">
        <v>95</v>
      </c>
      <c r="F5" s="6" t="s">
        <v>56</v>
      </c>
      <c r="G5" s="6">
        <v>0.36</v>
      </c>
      <c r="H5" s="6">
        <v>63</v>
      </c>
      <c r="I5" s="6">
        <v>3</v>
      </c>
      <c r="J5" s="6">
        <f>+I5</f>
        <v>3</v>
      </c>
      <c r="K5" s="6"/>
      <c r="L5" s="6"/>
    </row>
    <row r="6" spans="3:12">
      <c r="C6" s="6">
        <f>1+C5</f>
        <v>2</v>
      </c>
      <c r="D6" s="6">
        <v>97</v>
      </c>
      <c r="E6" s="6">
        <v>96</v>
      </c>
      <c r="F6" s="6" t="s">
        <v>56</v>
      </c>
      <c r="G6" s="6">
        <v>0.36</v>
      </c>
      <c r="H6" s="6">
        <v>63</v>
      </c>
      <c r="I6" s="6">
        <v>23</v>
      </c>
      <c r="J6" s="6">
        <f>+J5+I6</f>
        <v>26</v>
      </c>
      <c r="K6" s="6"/>
      <c r="L6" s="6"/>
    </row>
    <row r="7" spans="3:12">
      <c r="C7" s="6">
        <f t="shared" ref="C7:C60" si="0">1+C6</f>
        <v>3</v>
      </c>
      <c r="D7" s="6">
        <v>98</v>
      </c>
      <c r="E7" s="6">
        <v>97</v>
      </c>
      <c r="F7" s="6" t="s">
        <v>56</v>
      </c>
      <c r="G7" s="6">
        <v>0.36</v>
      </c>
      <c r="H7" s="6">
        <v>63</v>
      </c>
      <c r="I7" s="6">
        <v>38.9</v>
      </c>
      <c r="J7" s="6">
        <f t="shared" ref="J7:J60" si="1">+J6+I7</f>
        <v>64.900000000000006</v>
      </c>
      <c r="K7" s="6"/>
      <c r="L7" s="6"/>
    </row>
    <row r="8" spans="3:12">
      <c r="C8" s="6">
        <f t="shared" si="0"/>
        <v>4</v>
      </c>
      <c r="D8" s="6">
        <v>108</v>
      </c>
      <c r="E8" s="6">
        <v>98</v>
      </c>
      <c r="F8" s="6"/>
      <c r="G8" s="6"/>
      <c r="H8" s="8">
        <v>110</v>
      </c>
      <c r="I8" s="6">
        <v>76</v>
      </c>
      <c r="J8" s="6">
        <f t="shared" si="1"/>
        <v>140.9</v>
      </c>
      <c r="K8" s="6"/>
      <c r="L8" s="6"/>
    </row>
    <row r="9" spans="3:12">
      <c r="C9" s="6">
        <f t="shared" si="0"/>
        <v>5</v>
      </c>
      <c r="D9" s="6" t="s">
        <v>261</v>
      </c>
      <c r="E9" s="6" t="s">
        <v>262</v>
      </c>
      <c r="F9" s="6"/>
      <c r="G9" s="6"/>
      <c r="H9" s="8">
        <v>63</v>
      </c>
      <c r="I9" s="6">
        <v>150</v>
      </c>
      <c r="J9" s="6">
        <f t="shared" si="1"/>
        <v>290.89999999999998</v>
      </c>
      <c r="K9" s="6"/>
      <c r="L9" s="6"/>
    </row>
    <row r="10" spans="3:12">
      <c r="C10" s="6">
        <f t="shared" si="0"/>
        <v>6</v>
      </c>
      <c r="D10" s="6">
        <v>125</v>
      </c>
      <c r="E10" s="6">
        <v>120</v>
      </c>
      <c r="F10" s="6" t="s">
        <v>54</v>
      </c>
      <c r="G10" s="6">
        <v>0.46</v>
      </c>
      <c r="H10" s="8">
        <v>110</v>
      </c>
      <c r="I10" s="6">
        <v>6.5</v>
      </c>
      <c r="J10" s="6">
        <f t="shared" si="1"/>
        <v>297.39999999999998</v>
      </c>
      <c r="K10" s="6"/>
      <c r="L10" s="6"/>
    </row>
    <row r="11" spans="3:12">
      <c r="C11" s="6">
        <f t="shared" si="0"/>
        <v>7</v>
      </c>
      <c r="D11" s="6">
        <v>108</v>
      </c>
      <c r="E11" s="6">
        <v>125</v>
      </c>
      <c r="F11" s="6"/>
      <c r="G11" s="6"/>
      <c r="H11" s="8">
        <v>110</v>
      </c>
      <c r="I11" s="6">
        <v>130.9</v>
      </c>
      <c r="J11" s="6">
        <f t="shared" si="1"/>
        <v>428.29999999999995</v>
      </c>
      <c r="K11" s="6"/>
      <c r="L11" s="6"/>
    </row>
    <row r="12" spans="3:12">
      <c r="C12" s="6">
        <f t="shared" si="0"/>
        <v>8</v>
      </c>
      <c r="D12" s="6">
        <v>108</v>
      </c>
      <c r="E12" s="6">
        <v>118</v>
      </c>
      <c r="F12" s="6" t="s">
        <v>56</v>
      </c>
      <c r="G12" s="6">
        <v>0.36</v>
      </c>
      <c r="H12" s="8">
        <v>63</v>
      </c>
      <c r="I12" s="6">
        <v>35</v>
      </c>
      <c r="J12" s="6">
        <f t="shared" si="1"/>
        <v>463.29999999999995</v>
      </c>
      <c r="K12" s="6"/>
      <c r="L12" s="6"/>
    </row>
    <row r="13" spans="3:12">
      <c r="C13" s="6">
        <f t="shared" si="0"/>
        <v>9</v>
      </c>
      <c r="D13" s="6">
        <v>108</v>
      </c>
      <c r="E13" s="6">
        <v>118</v>
      </c>
      <c r="F13" s="6"/>
      <c r="G13" s="6"/>
      <c r="H13" s="8">
        <v>63</v>
      </c>
      <c r="I13" s="6">
        <v>150.1</v>
      </c>
      <c r="J13" s="6">
        <f t="shared" si="1"/>
        <v>613.4</v>
      </c>
      <c r="K13" s="6"/>
      <c r="L13" s="6"/>
    </row>
    <row r="14" spans="3:12">
      <c r="C14" s="6">
        <f t="shared" si="0"/>
        <v>10</v>
      </c>
      <c r="D14" s="6">
        <v>108</v>
      </c>
      <c r="E14" s="6">
        <v>118</v>
      </c>
      <c r="F14" s="6" t="s">
        <v>56</v>
      </c>
      <c r="G14" s="6">
        <v>0.36</v>
      </c>
      <c r="H14" s="8">
        <v>63</v>
      </c>
      <c r="I14" s="6">
        <v>3</v>
      </c>
      <c r="J14" s="6">
        <f t="shared" si="1"/>
        <v>616.4</v>
      </c>
      <c r="K14" s="6"/>
      <c r="L14" s="6"/>
    </row>
    <row r="15" spans="3:12">
      <c r="C15" s="6">
        <f t="shared" si="0"/>
        <v>11</v>
      </c>
      <c r="D15" s="6">
        <v>108</v>
      </c>
      <c r="E15" s="6">
        <v>118</v>
      </c>
      <c r="F15" s="6"/>
      <c r="G15" s="6"/>
      <c r="H15" s="8">
        <v>63</v>
      </c>
      <c r="I15" s="6">
        <v>80</v>
      </c>
      <c r="J15" s="6">
        <f t="shared" si="1"/>
        <v>696.4</v>
      </c>
      <c r="K15" s="6"/>
      <c r="L15" s="6"/>
    </row>
    <row r="16" spans="3:12">
      <c r="C16" s="6">
        <f t="shared" si="0"/>
        <v>12</v>
      </c>
      <c r="D16" s="6" t="s">
        <v>263</v>
      </c>
      <c r="E16" s="6" t="s">
        <v>264</v>
      </c>
      <c r="F16" s="6"/>
      <c r="G16" s="6"/>
      <c r="H16" s="8">
        <v>63</v>
      </c>
      <c r="I16" s="6">
        <v>65</v>
      </c>
      <c r="J16" s="6">
        <f t="shared" si="1"/>
        <v>761.4</v>
      </c>
      <c r="K16" s="6"/>
      <c r="L16" s="6"/>
    </row>
    <row r="17" spans="3:12">
      <c r="C17" s="6">
        <f t="shared" si="0"/>
        <v>13</v>
      </c>
      <c r="D17" s="6">
        <v>40</v>
      </c>
      <c r="E17" s="6">
        <v>29</v>
      </c>
      <c r="F17" s="6"/>
      <c r="G17" s="6"/>
      <c r="H17" s="8">
        <v>63</v>
      </c>
      <c r="I17" s="6">
        <v>20.5</v>
      </c>
      <c r="J17" s="6">
        <f t="shared" si="1"/>
        <v>781.9</v>
      </c>
      <c r="K17" s="6"/>
      <c r="L17" s="6"/>
    </row>
    <row r="18" spans="3:12">
      <c r="C18" s="6">
        <f t="shared" si="0"/>
        <v>14</v>
      </c>
      <c r="D18" s="6">
        <v>41</v>
      </c>
      <c r="E18" s="6">
        <v>40</v>
      </c>
      <c r="F18" s="6"/>
      <c r="G18" s="6"/>
      <c r="H18" s="8">
        <v>63</v>
      </c>
      <c r="I18" s="6">
        <v>15</v>
      </c>
      <c r="J18" s="6">
        <f t="shared" si="1"/>
        <v>796.9</v>
      </c>
      <c r="K18" s="6"/>
      <c r="L18" s="6"/>
    </row>
    <row r="19" spans="3:12">
      <c r="C19" s="6">
        <f t="shared" si="0"/>
        <v>15</v>
      </c>
      <c r="D19" s="6">
        <v>189</v>
      </c>
      <c r="E19" s="6">
        <v>187</v>
      </c>
      <c r="F19" s="6"/>
      <c r="G19" s="6"/>
      <c r="H19" s="8">
        <v>75</v>
      </c>
      <c r="I19" s="6">
        <v>79</v>
      </c>
      <c r="J19" s="6">
        <f t="shared" si="1"/>
        <v>875.9</v>
      </c>
      <c r="K19" s="6"/>
      <c r="L19" s="6"/>
    </row>
    <row r="20" spans="3:12">
      <c r="C20" s="6">
        <f t="shared" si="0"/>
        <v>16</v>
      </c>
      <c r="D20" s="6">
        <v>178</v>
      </c>
      <c r="E20" s="6">
        <v>176</v>
      </c>
      <c r="F20" s="6"/>
      <c r="G20" s="6"/>
      <c r="H20" s="8">
        <v>90</v>
      </c>
      <c r="I20" s="6">
        <v>30</v>
      </c>
      <c r="J20" s="6">
        <f t="shared" si="1"/>
        <v>905.9</v>
      </c>
      <c r="K20" s="6"/>
      <c r="L20" s="6"/>
    </row>
    <row r="21" spans="3:12">
      <c r="C21" s="6">
        <f t="shared" si="0"/>
        <v>17</v>
      </c>
      <c r="D21" s="6">
        <v>255</v>
      </c>
      <c r="E21" s="6">
        <v>256</v>
      </c>
      <c r="F21" s="6"/>
      <c r="G21" s="6"/>
      <c r="H21" s="8">
        <v>63</v>
      </c>
      <c r="I21" s="6">
        <v>80</v>
      </c>
      <c r="J21" s="6">
        <f t="shared" si="1"/>
        <v>985.9</v>
      </c>
      <c r="K21" s="6"/>
      <c r="L21" s="6"/>
    </row>
    <row r="22" spans="3:12">
      <c r="C22" s="6">
        <f t="shared" si="0"/>
        <v>18</v>
      </c>
      <c r="D22" s="6">
        <v>255</v>
      </c>
      <c r="E22" s="6">
        <v>257</v>
      </c>
      <c r="F22" s="6"/>
      <c r="G22" s="6"/>
      <c r="H22" s="8">
        <v>63</v>
      </c>
      <c r="I22" s="6">
        <v>50</v>
      </c>
      <c r="J22" s="6">
        <f t="shared" si="1"/>
        <v>1035.9000000000001</v>
      </c>
      <c r="K22" s="6"/>
      <c r="L22" s="6"/>
    </row>
    <row r="23" spans="3:12">
      <c r="C23" s="6">
        <f t="shared" si="0"/>
        <v>19</v>
      </c>
      <c r="D23" s="6">
        <v>253</v>
      </c>
      <c r="E23" s="6">
        <v>255</v>
      </c>
      <c r="F23" s="6"/>
      <c r="G23" s="6"/>
      <c r="H23" s="8">
        <v>63</v>
      </c>
      <c r="I23" s="6">
        <v>123.9</v>
      </c>
      <c r="J23" s="6">
        <f t="shared" si="1"/>
        <v>1159.8000000000002</v>
      </c>
      <c r="K23" s="6"/>
      <c r="L23" s="6"/>
    </row>
    <row r="24" spans="3:12">
      <c r="C24" s="6">
        <f t="shared" si="0"/>
        <v>20</v>
      </c>
      <c r="D24" s="6" t="s">
        <v>265</v>
      </c>
      <c r="E24" s="6" t="s">
        <v>266</v>
      </c>
      <c r="F24" s="6"/>
      <c r="G24" s="6"/>
      <c r="H24" s="8">
        <v>63</v>
      </c>
      <c r="I24" s="6">
        <v>30.1</v>
      </c>
      <c r="J24" s="6">
        <f t="shared" si="1"/>
        <v>1189.9000000000001</v>
      </c>
      <c r="K24" s="6"/>
      <c r="L24" s="6"/>
    </row>
    <row r="25" spans="3:12">
      <c r="C25" s="6">
        <f t="shared" si="0"/>
        <v>21</v>
      </c>
      <c r="D25" s="6">
        <v>253</v>
      </c>
      <c r="E25" s="6">
        <v>254</v>
      </c>
      <c r="F25" s="6"/>
      <c r="G25" s="6"/>
      <c r="H25" s="8">
        <v>63</v>
      </c>
      <c r="I25" s="6">
        <v>101.2</v>
      </c>
      <c r="J25" s="6">
        <f t="shared" si="1"/>
        <v>1291.1000000000001</v>
      </c>
      <c r="K25" s="6"/>
      <c r="L25" s="6"/>
    </row>
    <row r="26" spans="3:12">
      <c r="C26" s="6">
        <f t="shared" si="0"/>
        <v>22</v>
      </c>
      <c r="D26" s="6" t="s">
        <v>267</v>
      </c>
      <c r="E26" s="6" t="s">
        <v>268</v>
      </c>
      <c r="F26" s="6"/>
      <c r="G26" s="6"/>
      <c r="H26" s="8">
        <v>63</v>
      </c>
      <c r="I26" s="6">
        <v>10.3</v>
      </c>
      <c r="J26" s="6">
        <f t="shared" si="1"/>
        <v>1301.4000000000001</v>
      </c>
      <c r="K26" s="6"/>
      <c r="L26" s="6"/>
    </row>
    <row r="27" spans="3:12">
      <c r="C27" s="6">
        <f t="shared" si="0"/>
        <v>23</v>
      </c>
      <c r="D27" s="6">
        <v>231</v>
      </c>
      <c r="E27" s="6">
        <v>253</v>
      </c>
      <c r="F27" s="6"/>
      <c r="G27" s="6"/>
      <c r="H27" s="8">
        <v>63</v>
      </c>
      <c r="I27" s="6">
        <v>598.5</v>
      </c>
      <c r="J27" s="6">
        <f t="shared" si="1"/>
        <v>1899.9</v>
      </c>
      <c r="K27" s="6"/>
      <c r="L27" s="6"/>
    </row>
    <row r="28" spans="3:12">
      <c r="C28" s="6">
        <f t="shared" si="0"/>
        <v>24</v>
      </c>
      <c r="D28" s="6" t="s">
        <v>269</v>
      </c>
      <c r="E28" s="6" t="s">
        <v>270</v>
      </c>
      <c r="F28" s="6"/>
      <c r="G28" s="6"/>
      <c r="H28" s="8">
        <v>63</v>
      </c>
      <c r="I28" s="6">
        <v>350.9</v>
      </c>
      <c r="J28" s="6">
        <f t="shared" si="1"/>
        <v>2250.8000000000002</v>
      </c>
      <c r="K28" s="6"/>
      <c r="L28" s="6"/>
    </row>
    <row r="29" spans="3:12">
      <c r="C29" s="6">
        <f t="shared" si="0"/>
        <v>25</v>
      </c>
      <c r="D29" s="6" t="s">
        <v>271</v>
      </c>
      <c r="E29" s="6" t="s">
        <v>272</v>
      </c>
      <c r="F29" s="6"/>
      <c r="G29" s="6"/>
      <c r="H29" s="8">
        <v>63</v>
      </c>
      <c r="I29" s="6">
        <v>16.100000000000001</v>
      </c>
      <c r="J29" s="6">
        <f t="shared" si="1"/>
        <v>2266.9</v>
      </c>
      <c r="K29" s="6"/>
      <c r="L29" s="6"/>
    </row>
    <row r="30" spans="3:12">
      <c r="C30" s="6">
        <f t="shared" si="0"/>
        <v>26</v>
      </c>
      <c r="D30" s="6" t="s">
        <v>273</v>
      </c>
      <c r="E30" s="6" t="s">
        <v>274</v>
      </c>
      <c r="F30" s="6"/>
      <c r="G30" s="6"/>
      <c r="H30" s="8">
        <v>63</v>
      </c>
      <c r="I30" s="6">
        <v>25.6</v>
      </c>
      <c r="J30" s="6">
        <f t="shared" si="1"/>
        <v>2292.5</v>
      </c>
      <c r="K30" s="6"/>
      <c r="L30" s="6"/>
    </row>
    <row r="31" spans="3:12">
      <c r="C31" s="6">
        <f t="shared" si="0"/>
        <v>27</v>
      </c>
      <c r="D31" s="6">
        <v>77</v>
      </c>
      <c r="E31" s="6">
        <v>88</v>
      </c>
      <c r="F31" s="6"/>
      <c r="G31" s="6"/>
      <c r="H31" s="8">
        <v>63</v>
      </c>
      <c r="I31" s="6">
        <v>175.4</v>
      </c>
      <c r="J31" s="6">
        <f t="shared" si="1"/>
        <v>2467.9</v>
      </c>
      <c r="K31" s="6"/>
      <c r="L31" s="6"/>
    </row>
    <row r="32" spans="3:12">
      <c r="C32" s="6">
        <f t="shared" si="0"/>
        <v>28</v>
      </c>
      <c r="D32" s="6">
        <v>77</v>
      </c>
      <c r="E32" s="6">
        <v>80</v>
      </c>
      <c r="F32" s="6"/>
      <c r="G32" s="6"/>
      <c r="H32" s="8">
        <v>63</v>
      </c>
      <c r="I32" s="6">
        <v>125.6</v>
      </c>
      <c r="J32" s="6">
        <f t="shared" si="1"/>
        <v>2593.5</v>
      </c>
      <c r="K32" s="6"/>
      <c r="L32" s="6"/>
    </row>
    <row r="33" spans="3:12">
      <c r="C33" s="6">
        <f t="shared" si="0"/>
        <v>29</v>
      </c>
      <c r="D33" s="6">
        <v>77</v>
      </c>
      <c r="E33" s="6">
        <v>75</v>
      </c>
      <c r="F33" s="6" t="s">
        <v>54</v>
      </c>
      <c r="G33" s="6">
        <v>0.46</v>
      </c>
      <c r="H33" s="6">
        <v>63</v>
      </c>
      <c r="I33" s="6">
        <v>6.3</v>
      </c>
      <c r="J33" s="6">
        <f t="shared" si="1"/>
        <v>2599.8000000000002</v>
      </c>
      <c r="K33" s="6"/>
      <c r="L33" s="6"/>
    </row>
    <row r="34" spans="3:12">
      <c r="C34" s="6">
        <f t="shared" si="0"/>
        <v>30</v>
      </c>
      <c r="D34" s="6">
        <v>75</v>
      </c>
      <c r="E34" s="6">
        <v>74</v>
      </c>
      <c r="F34" s="6"/>
      <c r="G34" s="6"/>
      <c r="H34" s="6">
        <v>63</v>
      </c>
      <c r="I34" s="6">
        <v>56.1</v>
      </c>
      <c r="J34" s="6">
        <f t="shared" si="1"/>
        <v>2655.9</v>
      </c>
      <c r="K34" s="6"/>
      <c r="L34" s="6"/>
    </row>
    <row r="35" spans="3:12">
      <c r="C35" s="6">
        <f t="shared" si="0"/>
        <v>31</v>
      </c>
      <c r="D35" s="6">
        <v>70</v>
      </c>
      <c r="E35" s="6">
        <v>75</v>
      </c>
      <c r="F35" s="6"/>
      <c r="G35" s="6"/>
      <c r="H35" s="6">
        <v>63</v>
      </c>
      <c r="I35" s="6">
        <v>70</v>
      </c>
      <c r="J35" s="6">
        <f t="shared" si="1"/>
        <v>2725.9</v>
      </c>
      <c r="K35" s="6"/>
      <c r="L35" s="6"/>
    </row>
    <row r="36" spans="3:12">
      <c r="C36" s="6">
        <f t="shared" si="0"/>
        <v>32</v>
      </c>
      <c r="D36" s="6">
        <v>70</v>
      </c>
      <c r="E36" s="6">
        <v>55</v>
      </c>
      <c r="F36" s="6" t="s">
        <v>56</v>
      </c>
      <c r="G36" s="6">
        <v>0.36</v>
      </c>
      <c r="H36" s="6">
        <v>63</v>
      </c>
      <c r="I36" s="6">
        <v>3</v>
      </c>
      <c r="J36" s="6">
        <f t="shared" si="1"/>
        <v>2728.9</v>
      </c>
      <c r="K36" s="6"/>
      <c r="L36" s="6"/>
    </row>
    <row r="37" spans="3:12">
      <c r="C37" s="6">
        <f t="shared" si="0"/>
        <v>33</v>
      </c>
      <c r="D37" s="6" t="s">
        <v>275</v>
      </c>
      <c r="E37" s="6" t="s">
        <v>276</v>
      </c>
      <c r="F37" s="6"/>
      <c r="G37" s="6"/>
      <c r="H37" s="6">
        <v>63</v>
      </c>
      <c r="I37" s="6">
        <v>16.899999999999999</v>
      </c>
      <c r="J37" s="6">
        <f t="shared" si="1"/>
        <v>2745.8</v>
      </c>
      <c r="K37" s="6"/>
      <c r="L37" s="6"/>
    </row>
    <row r="38" spans="3:12">
      <c r="C38" s="6">
        <f t="shared" si="0"/>
        <v>34</v>
      </c>
      <c r="D38" s="6">
        <v>61</v>
      </c>
      <c r="E38" s="6">
        <v>70</v>
      </c>
      <c r="F38" s="6"/>
      <c r="G38" s="6"/>
      <c r="H38" s="6">
        <v>63</v>
      </c>
      <c r="I38" s="6">
        <v>91</v>
      </c>
      <c r="J38" s="6">
        <f t="shared" si="1"/>
        <v>2836.8</v>
      </c>
      <c r="K38" s="6"/>
      <c r="L38" s="6"/>
    </row>
    <row r="39" spans="3:12">
      <c r="C39" s="6">
        <f t="shared" si="0"/>
        <v>35</v>
      </c>
      <c r="D39" s="6">
        <v>61</v>
      </c>
      <c r="E39" s="6">
        <v>62</v>
      </c>
      <c r="F39" s="6"/>
      <c r="G39" s="6"/>
      <c r="H39" s="6">
        <v>63</v>
      </c>
      <c r="I39" s="6">
        <v>35.1</v>
      </c>
      <c r="J39" s="6">
        <f t="shared" si="1"/>
        <v>2871.9</v>
      </c>
      <c r="K39" s="6"/>
      <c r="L39" s="6"/>
    </row>
    <row r="40" spans="3:12">
      <c r="C40" s="6">
        <f t="shared" si="0"/>
        <v>36</v>
      </c>
      <c r="D40" s="6">
        <v>61</v>
      </c>
      <c r="E40" s="6">
        <v>62</v>
      </c>
      <c r="F40" s="6" t="s">
        <v>56</v>
      </c>
      <c r="G40" s="6">
        <v>0.36</v>
      </c>
      <c r="H40" s="6">
        <v>63</v>
      </c>
      <c r="I40" s="6">
        <v>3</v>
      </c>
      <c r="J40" s="6">
        <f t="shared" si="1"/>
        <v>2874.9</v>
      </c>
      <c r="K40" s="6"/>
      <c r="L40" s="6"/>
    </row>
    <row r="41" spans="3:12">
      <c r="C41" s="6">
        <f t="shared" si="0"/>
        <v>37</v>
      </c>
      <c r="D41" s="6">
        <v>60</v>
      </c>
      <c r="E41" s="6">
        <v>62</v>
      </c>
      <c r="F41" s="6"/>
      <c r="G41" s="6"/>
      <c r="H41" s="6">
        <v>63</v>
      </c>
      <c r="I41" s="6">
        <v>15</v>
      </c>
      <c r="J41" s="6">
        <f t="shared" si="1"/>
        <v>2889.9</v>
      </c>
      <c r="K41" s="6"/>
      <c r="L41" s="6"/>
    </row>
    <row r="42" spans="3:12">
      <c r="C42" s="6">
        <f t="shared" si="0"/>
        <v>38</v>
      </c>
      <c r="D42" s="6" t="s">
        <v>277</v>
      </c>
      <c r="E42" s="6" t="s">
        <v>278</v>
      </c>
      <c r="F42" s="6"/>
      <c r="G42" s="6"/>
      <c r="H42" s="6">
        <v>63</v>
      </c>
      <c r="I42" s="6">
        <v>10.9</v>
      </c>
      <c r="J42" s="6">
        <f t="shared" si="1"/>
        <v>2900.8</v>
      </c>
      <c r="K42" s="6"/>
      <c r="L42" s="6"/>
    </row>
    <row r="43" spans="3:12">
      <c r="C43" s="6">
        <f t="shared" si="0"/>
        <v>39</v>
      </c>
      <c r="D43" s="6" t="s">
        <v>279</v>
      </c>
      <c r="E43" s="6" t="s">
        <v>280</v>
      </c>
      <c r="F43" s="6"/>
      <c r="G43" s="6"/>
      <c r="H43" s="6">
        <v>63</v>
      </c>
      <c r="I43" s="6">
        <v>30.1</v>
      </c>
      <c r="J43" s="6">
        <f t="shared" si="1"/>
        <v>2930.9</v>
      </c>
      <c r="K43" s="6"/>
      <c r="L43" s="6"/>
    </row>
    <row r="44" spans="3:12">
      <c r="C44" s="6">
        <f t="shared" si="0"/>
        <v>40</v>
      </c>
      <c r="D44" s="6">
        <v>15</v>
      </c>
      <c r="E44" s="6">
        <v>93</v>
      </c>
      <c r="F44" s="6"/>
      <c r="G44" s="6"/>
      <c r="H44" s="6">
        <v>63</v>
      </c>
      <c r="I44" s="6">
        <v>250</v>
      </c>
      <c r="J44" s="6">
        <f t="shared" si="1"/>
        <v>3180.9</v>
      </c>
      <c r="K44" s="6"/>
      <c r="L44" s="6"/>
    </row>
    <row r="45" spans="3:12">
      <c r="C45" s="6">
        <f t="shared" si="0"/>
        <v>41</v>
      </c>
      <c r="D45" s="6" t="s">
        <v>281</v>
      </c>
      <c r="E45" s="6" t="s">
        <v>282</v>
      </c>
      <c r="F45" s="6"/>
      <c r="G45" s="6"/>
      <c r="H45" s="6">
        <v>63</v>
      </c>
      <c r="I45" s="6">
        <v>20</v>
      </c>
      <c r="J45" s="6">
        <f t="shared" si="1"/>
        <v>3200.9</v>
      </c>
      <c r="K45" s="6"/>
      <c r="L45" s="6"/>
    </row>
    <row r="46" spans="3:12">
      <c r="C46" s="6">
        <f t="shared" si="0"/>
        <v>42</v>
      </c>
      <c r="D46" s="6" t="s">
        <v>283</v>
      </c>
      <c r="E46" s="6" t="s">
        <v>284</v>
      </c>
      <c r="F46" s="6"/>
      <c r="G46" s="6"/>
      <c r="H46" s="6">
        <v>63</v>
      </c>
      <c r="I46" s="6">
        <v>60</v>
      </c>
      <c r="J46" s="6">
        <f t="shared" si="1"/>
        <v>3260.9</v>
      </c>
      <c r="K46" s="6"/>
      <c r="L46" s="6"/>
    </row>
    <row r="47" spans="3:12">
      <c r="C47" s="6">
        <f t="shared" si="0"/>
        <v>43</v>
      </c>
      <c r="D47" s="6">
        <v>60</v>
      </c>
      <c r="E47" s="6">
        <v>64</v>
      </c>
      <c r="F47" s="6" t="s">
        <v>56</v>
      </c>
      <c r="G47" s="6">
        <v>0.36</v>
      </c>
      <c r="H47" s="6">
        <v>63</v>
      </c>
      <c r="I47" s="6">
        <v>87</v>
      </c>
      <c r="J47" s="6">
        <f t="shared" si="1"/>
        <v>3347.9</v>
      </c>
      <c r="K47" s="6"/>
      <c r="L47" s="6"/>
    </row>
    <row r="48" spans="3:12">
      <c r="C48" s="6">
        <f t="shared" si="0"/>
        <v>44</v>
      </c>
      <c r="D48" s="6">
        <v>57</v>
      </c>
      <c r="E48" s="6">
        <v>60</v>
      </c>
      <c r="F48" s="29"/>
      <c r="G48" s="29"/>
      <c r="H48" s="6">
        <v>63</v>
      </c>
      <c r="I48" s="8">
        <v>34</v>
      </c>
      <c r="J48" s="6">
        <f t="shared" si="1"/>
        <v>3381.9</v>
      </c>
      <c r="K48" s="29"/>
      <c r="L48" s="29"/>
    </row>
    <row r="49" spans="3:16">
      <c r="C49" s="6">
        <f t="shared" si="0"/>
        <v>45</v>
      </c>
      <c r="D49" s="8">
        <v>57</v>
      </c>
      <c r="E49" s="8">
        <v>58</v>
      </c>
      <c r="F49" s="29"/>
      <c r="G49" s="29"/>
      <c r="H49" s="6">
        <v>63</v>
      </c>
      <c r="I49" s="8">
        <v>38</v>
      </c>
      <c r="J49" s="6">
        <f t="shared" si="1"/>
        <v>3419.9</v>
      </c>
      <c r="K49" s="29"/>
      <c r="L49" s="29"/>
      <c r="P49" s="1">
        <f>20.6*2.5</f>
        <v>51.5</v>
      </c>
    </row>
    <row r="50" spans="3:16">
      <c r="C50" s="6">
        <f t="shared" si="0"/>
        <v>46</v>
      </c>
      <c r="D50" s="6" t="s">
        <v>285</v>
      </c>
      <c r="E50" s="6" t="s">
        <v>286</v>
      </c>
      <c r="F50" s="29"/>
      <c r="G50" s="29"/>
      <c r="H50" s="6">
        <v>63</v>
      </c>
      <c r="I50" s="8">
        <v>50</v>
      </c>
      <c r="J50" s="6">
        <f t="shared" si="1"/>
        <v>3469.9</v>
      </c>
      <c r="K50" s="29"/>
      <c r="L50" s="29"/>
    </row>
    <row r="51" spans="3:16">
      <c r="C51" s="6">
        <f t="shared" si="0"/>
        <v>47</v>
      </c>
      <c r="D51" s="8">
        <v>49</v>
      </c>
      <c r="E51" s="8">
        <v>57</v>
      </c>
      <c r="F51" s="29"/>
      <c r="G51" s="29"/>
      <c r="H51" s="6">
        <v>63</v>
      </c>
      <c r="I51" s="8">
        <v>93</v>
      </c>
      <c r="J51" s="6">
        <f t="shared" si="1"/>
        <v>3562.9</v>
      </c>
      <c r="K51" s="29"/>
      <c r="L51" s="29"/>
    </row>
    <row r="52" spans="3:16">
      <c r="C52" s="6">
        <f t="shared" si="0"/>
        <v>48</v>
      </c>
      <c r="D52" s="6">
        <v>59</v>
      </c>
      <c r="E52" s="6">
        <v>49</v>
      </c>
      <c r="F52" s="29"/>
      <c r="G52" s="29"/>
      <c r="H52" s="6">
        <v>63</v>
      </c>
      <c r="I52" s="8">
        <v>89.9</v>
      </c>
      <c r="J52" s="6">
        <f t="shared" si="1"/>
        <v>3652.8</v>
      </c>
      <c r="K52" s="29"/>
      <c r="L52" s="29"/>
    </row>
    <row r="53" spans="3:16">
      <c r="C53" s="6">
        <f t="shared" si="0"/>
        <v>49</v>
      </c>
      <c r="D53" s="8">
        <v>98</v>
      </c>
      <c r="E53" s="8">
        <v>59</v>
      </c>
      <c r="F53" s="29"/>
      <c r="G53" s="29"/>
      <c r="H53" s="6">
        <v>110</v>
      </c>
      <c r="I53" s="8">
        <v>55</v>
      </c>
      <c r="J53" s="6">
        <f t="shared" si="1"/>
        <v>3707.8</v>
      </c>
      <c r="K53" s="29"/>
      <c r="L53" s="29"/>
    </row>
    <row r="54" spans="3:16">
      <c r="C54" s="6">
        <f t="shared" si="0"/>
        <v>50</v>
      </c>
      <c r="D54" s="6" t="s">
        <v>287</v>
      </c>
      <c r="E54" s="6" t="s">
        <v>288</v>
      </c>
      <c r="F54" s="29"/>
      <c r="G54" s="29"/>
      <c r="H54" s="6">
        <v>63</v>
      </c>
      <c r="I54" s="8">
        <v>25</v>
      </c>
      <c r="J54" s="6">
        <f t="shared" si="1"/>
        <v>3732.8</v>
      </c>
      <c r="K54" s="29"/>
      <c r="L54" s="29"/>
    </row>
    <row r="55" spans="3:16">
      <c r="C55" s="6">
        <f t="shared" si="0"/>
        <v>51</v>
      </c>
      <c r="D55" s="8">
        <v>97</v>
      </c>
      <c r="E55" s="8">
        <v>95</v>
      </c>
      <c r="F55" s="29"/>
      <c r="G55" s="29"/>
      <c r="H55" s="6">
        <v>63</v>
      </c>
      <c r="I55" s="8">
        <v>73</v>
      </c>
      <c r="J55" s="6">
        <f t="shared" si="1"/>
        <v>3805.8</v>
      </c>
      <c r="K55" s="29"/>
      <c r="L55" s="29"/>
    </row>
    <row r="56" spans="3:16">
      <c r="C56" s="6">
        <f t="shared" si="0"/>
        <v>52</v>
      </c>
      <c r="D56" s="6" t="s">
        <v>289</v>
      </c>
      <c r="E56" s="6" t="s">
        <v>290</v>
      </c>
      <c r="F56" s="29"/>
      <c r="G56" s="29"/>
      <c r="H56" s="6">
        <v>63</v>
      </c>
      <c r="I56" s="8">
        <v>80.099999999999994</v>
      </c>
      <c r="J56" s="6">
        <f t="shared" si="1"/>
        <v>3885.9</v>
      </c>
      <c r="K56" s="29"/>
      <c r="L56" s="29"/>
    </row>
    <row r="57" spans="3:16">
      <c r="C57" s="6">
        <f t="shared" si="0"/>
        <v>53</v>
      </c>
      <c r="D57" s="8">
        <v>5</v>
      </c>
      <c r="E57" s="8">
        <v>7</v>
      </c>
      <c r="F57" s="29"/>
      <c r="G57" s="29"/>
      <c r="H57" s="8">
        <v>63</v>
      </c>
      <c r="I57" s="8">
        <v>154</v>
      </c>
      <c r="J57" s="6">
        <f t="shared" si="1"/>
        <v>4039.9</v>
      </c>
      <c r="K57" s="29"/>
      <c r="L57" s="29"/>
    </row>
    <row r="58" spans="3:16">
      <c r="C58" s="6">
        <f t="shared" si="0"/>
        <v>54</v>
      </c>
      <c r="D58" s="8">
        <v>5</v>
      </c>
      <c r="E58" s="8">
        <v>8</v>
      </c>
      <c r="F58" s="29"/>
      <c r="G58" s="29"/>
      <c r="H58" s="8">
        <v>110</v>
      </c>
      <c r="I58" s="8">
        <v>30</v>
      </c>
      <c r="J58" s="6">
        <f t="shared" si="1"/>
        <v>4069.9</v>
      </c>
      <c r="K58" s="29"/>
      <c r="L58" s="29"/>
    </row>
    <row r="59" spans="3:16">
      <c r="C59" s="6">
        <f t="shared" si="0"/>
        <v>55</v>
      </c>
      <c r="D59" s="6" t="s">
        <v>291</v>
      </c>
      <c r="E59" s="6" t="s">
        <v>292</v>
      </c>
      <c r="F59" s="29"/>
      <c r="G59" s="29"/>
      <c r="H59" s="8">
        <v>63</v>
      </c>
      <c r="I59" s="8">
        <v>69</v>
      </c>
      <c r="J59" s="6">
        <f t="shared" si="1"/>
        <v>4138.8999999999996</v>
      </c>
      <c r="K59" s="29"/>
      <c r="L59" s="29"/>
    </row>
    <row r="60" spans="3:16">
      <c r="C60" s="6">
        <f t="shared" si="0"/>
        <v>56</v>
      </c>
      <c r="D60" s="6" t="s">
        <v>293</v>
      </c>
      <c r="E60" s="6" t="s">
        <v>294</v>
      </c>
      <c r="F60" s="6"/>
      <c r="G60" s="6"/>
      <c r="H60" s="8">
        <v>63</v>
      </c>
      <c r="I60" s="6">
        <f>4.1+8.4+5.8+2.1+3.9+8+8+29+3+13</f>
        <v>85.3</v>
      </c>
      <c r="J60" s="6">
        <f t="shared" si="1"/>
        <v>4224.2</v>
      </c>
      <c r="K60" s="6"/>
      <c r="L60" s="6"/>
    </row>
    <row r="61" spans="3:16" ht="15.75">
      <c r="C61" s="53" t="s">
        <v>244</v>
      </c>
      <c r="D61" s="54"/>
      <c r="E61" s="54"/>
      <c r="F61" s="55"/>
      <c r="G61" s="56" t="s">
        <v>245</v>
      </c>
      <c r="H61" s="57"/>
      <c r="I61" s="58"/>
      <c r="J61" s="48" t="s">
        <v>246</v>
      </c>
      <c r="K61" s="48"/>
      <c r="L61" s="48"/>
    </row>
    <row r="62" spans="3:16" ht="15.75">
      <c r="C62" s="31" t="s">
        <v>247</v>
      </c>
      <c r="D62" s="49"/>
      <c r="E62" s="50"/>
      <c r="F62" s="51"/>
      <c r="G62" s="29" t="s">
        <v>247</v>
      </c>
      <c r="H62" s="48"/>
      <c r="I62" s="48"/>
      <c r="J62" s="29" t="s">
        <v>247</v>
      </c>
      <c r="K62" s="48"/>
      <c r="L62" s="48"/>
    </row>
    <row r="63" spans="3:16" ht="15.75">
      <c r="C63" s="31" t="s">
        <v>248</v>
      </c>
      <c r="D63" s="48"/>
      <c r="E63" s="48"/>
      <c r="F63" s="48"/>
      <c r="G63" s="29" t="s">
        <v>248</v>
      </c>
      <c r="H63" s="48"/>
      <c r="I63" s="48"/>
      <c r="J63" s="29" t="s">
        <v>248</v>
      </c>
      <c r="K63" s="48"/>
      <c r="L63" s="48"/>
    </row>
    <row r="64" spans="3:16" ht="15.75">
      <c r="C64" s="32" t="s">
        <v>249</v>
      </c>
      <c r="D64" s="49"/>
      <c r="E64" s="50"/>
      <c r="F64" s="51"/>
      <c r="G64" s="33" t="s">
        <v>249</v>
      </c>
      <c r="H64" s="48"/>
      <c r="I64" s="48"/>
      <c r="J64" s="33" t="s">
        <v>249</v>
      </c>
      <c r="K64" s="48"/>
      <c r="L64" s="48"/>
    </row>
  </sheetData>
  <mergeCells count="13">
    <mergeCell ref="C3:L3"/>
    <mergeCell ref="C61:F61"/>
    <mergeCell ref="G61:I61"/>
    <mergeCell ref="J61:L61"/>
    <mergeCell ref="D62:F62"/>
    <mergeCell ref="H62:I62"/>
    <mergeCell ref="K62:L62"/>
    <mergeCell ref="D63:F63"/>
    <mergeCell ref="H63:I63"/>
    <mergeCell ref="K63:L63"/>
    <mergeCell ref="D64:F64"/>
    <mergeCell ref="H64:I64"/>
    <mergeCell ref="K64:L64"/>
  </mergeCells>
  <pageMargins left="0.51181102362204722" right="0.51181102362204722" top="0.74803149606299213" bottom="0.74803149606299213" header="0.31496062992125984" footer="0.31496062992125984"/>
  <pageSetup paperSize="9" scale="9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25"/>
  <sheetViews>
    <sheetView topLeftCell="A304" workbookViewId="0">
      <selection activeCell="H205" sqref="H205:L205"/>
    </sheetView>
  </sheetViews>
  <sheetFormatPr defaultRowHeight="15"/>
  <cols>
    <col min="4" max="4" width="19.85546875" customWidth="1"/>
    <col min="5" max="5" width="19.42578125" customWidth="1"/>
    <col min="6" max="6" width="17.7109375" customWidth="1"/>
    <col min="7" max="7" width="16.28515625" customWidth="1"/>
    <col min="8" max="8" width="16.85546875" customWidth="1"/>
    <col min="9" max="9" width="16.5703125" customWidth="1"/>
    <col min="10" max="10" width="14.7109375" customWidth="1"/>
    <col min="11" max="11" width="18.85546875" customWidth="1"/>
    <col min="12" max="12" width="16.5703125" customWidth="1"/>
  </cols>
  <sheetData>
    <row r="2" spans="3:18" ht="18.75">
      <c r="C2" s="61" t="s">
        <v>222</v>
      </c>
      <c r="D2" s="61"/>
      <c r="E2" s="61" t="s">
        <v>223</v>
      </c>
      <c r="F2" s="61"/>
      <c r="G2" s="61"/>
      <c r="H2" s="61"/>
      <c r="I2" s="61"/>
      <c r="J2" s="61"/>
      <c r="K2" s="61"/>
      <c r="L2" s="61"/>
    </row>
    <row r="3" spans="3:18" ht="18.75">
      <c r="C3" s="61" t="s">
        <v>224</v>
      </c>
      <c r="D3" s="61"/>
      <c r="E3" s="61" t="s">
        <v>225</v>
      </c>
      <c r="F3" s="61"/>
      <c r="G3" s="61"/>
      <c r="H3" s="61"/>
      <c r="I3" s="61"/>
      <c r="J3" s="61"/>
      <c r="K3" s="61"/>
      <c r="L3" s="61"/>
    </row>
    <row r="4" spans="3:18" ht="18.75">
      <c r="C4" s="61" t="s">
        <v>226</v>
      </c>
      <c r="D4" s="61"/>
      <c r="E4" s="61" t="s">
        <v>227</v>
      </c>
      <c r="F4" s="61"/>
      <c r="G4" s="61"/>
      <c r="H4" s="61"/>
      <c r="I4" s="61"/>
      <c r="J4" s="61"/>
      <c r="K4" s="61"/>
      <c r="L4" s="61"/>
    </row>
    <row r="5" spans="3:18" ht="18.75">
      <c r="C5" s="61" t="s">
        <v>228</v>
      </c>
      <c r="D5" s="61"/>
      <c r="E5" s="61" t="s">
        <v>229</v>
      </c>
      <c r="F5" s="61"/>
      <c r="G5" s="61"/>
      <c r="H5" s="61"/>
      <c r="I5" s="61"/>
      <c r="J5" s="61"/>
      <c r="K5" s="61"/>
      <c r="L5" s="61"/>
    </row>
    <row r="6" spans="3:18" ht="18.75">
      <c r="C6" s="61" t="s">
        <v>230</v>
      </c>
      <c r="D6" s="61"/>
      <c r="E6" s="61" t="s">
        <v>231</v>
      </c>
      <c r="F6" s="61"/>
      <c r="G6" s="61"/>
      <c r="H6" s="61"/>
      <c r="I6" s="61"/>
      <c r="J6" s="61"/>
      <c r="K6" s="61"/>
      <c r="L6" s="61"/>
    </row>
    <row r="7" spans="3:18" ht="18.75">
      <c r="C7" s="61" t="s">
        <v>232</v>
      </c>
      <c r="D7" s="61"/>
      <c r="E7" s="61" t="s">
        <v>295</v>
      </c>
      <c r="F7" s="61"/>
      <c r="G7" s="61"/>
      <c r="H7" s="61"/>
      <c r="I7" s="61"/>
      <c r="J7" s="61"/>
      <c r="K7" s="16" t="s">
        <v>233</v>
      </c>
      <c r="L7" s="16"/>
    </row>
    <row r="8" spans="3:18" ht="45">
      <c r="C8" s="17" t="s">
        <v>234</v>
      </c>
      <c r="D8" s="17" t="s">
        <v>235</v>
      </c>
      <c r="E8" s="17" t="s">
        <v>16</v>
      </c>
      <c r="F8" s="17" t="s">
        <v>236</v>
      </c>
      <c r="G8" s="17" t="s">
        <v>237</v>
      </c>
      <c r="H8" s="17" t="s">
        <v>238</v>
      </c>
      <c r="I8" s="17" t="s">
        <v>239</v>
      </c>
      <c r="J8" s="18" t="s">
        <v>240</v>
      </c>
      <c r="K8" s="19" t="s">
        <v>241</v>
      </c>
      <c r="L8" s="17" t="s">
        <v>242</v>
      </c>
    </row>
    <row r="9" spans="3:18">
      <c r="C9" s="34">
        <v>1</v>
      </c>
      <c r="D9" s="20" t="s">
        <v>296</v>
      </c>
      <c r="E9" s="20" t="s">
        <v>297</v>
      </c>
      <c r="F9" s="20">
        <v>125</v>
      </c>
      <c r="G9" s="20">
        <v>6</v>
      </c>
      <c r="H9" s="20">
        <v>6</v>
      </c>
      <c r="I9" s="20">
        <v>3</v>
      </c>
      <c r="J9" s="20">
        <v>1</v>
      </c>
      <c r="K9" s="20">
        <v>4</v>
      </c>
      <c r="L9" s="20" t="s">
        <v>243</v>
      </c>
      <c r="O9" s="35"/>
      <c r="P9" s="35"/>
      <c r="Q9" s="36"/>
      <c r="R9" s="35"/>
    </row>
    <row r="10" spans="3:18">
      <c r="C10" s="34">
        <f>1+C9</f>
        <v>2</v>
      </c>
      <c r="D10" s="20" t="s">
        <v>296</v>
      </c>
      <c r="E10" s="20" t="s">
        <v>298</v>
      </c>
      <c r="F10" s="20">
        <v>125</v>
      </c>
      <c r="G10" s="20">
        <v>114</v>
      </c>
      <c r="H10" s="20">
        <v>6</v>
      </c>
      <c r="I10" s="20">
        <v>3</v>
      </c>
      <c r="J10" s="20">
        <v>1</v>
      </c>
      <c r="K10" s="20">
        <v>4</v>
      </c>
      <c r="L10" s="20" t="s">
        <v>243</v>
      </c>
      <c r="O10" s="35"/>
      <c r="P10" s="35"/>
      <c r="Q10" s="36"/>
      <c r="R10" s="35"/>
    </row>
    <row r="11" spans="3:18">
      <c r="C11" s="34">
        <f t="shared" ref="C11:C47" si="0">1+C10</f>
        <v>3</v>
      </c>
      <c r="D11" s="20" t="s">
        <v>299</v>
      </c>
      <c r="E11" s="20" t="s">
        <v>300</v>
      </c>
      <c r="F11" s="20">
        <v>110</v>
      </c>
      <c r="G11" s="20">
        <v>29.8</v>
      </c>
      <c r="H11" s="20">
        <v>6</v>
      </c>
      <c r="I11" s="20">
        <v>3</v>
      </c>
      <c r="J11" s="20">
        <v>1</v>
      </c>
      <c r="K11" s="20">
        <v>4</v>
      </c>
      <c r="L11" s="20" t="s">
        <v>243</v>
      </c>
      <c r="O11" s="35"/>
      <c r="P11" s="35"/>
      <c r="Q11" s="36"/>
      <c r="R11" s="35"/>
    </row>
    <row r="12" spans="3:18">
      <c r="C12" s="34">
        <f t="shared" si="0"/>
        <v>4</v>
      </c>
      <c r="D12" s="20" t="s">
        <v>300</v>
      </c>
      <c r="E12" s="20" t="s">
        <v>301</v>
      </c>
      <c r="F12" s="20">
        <v>110</v>
      </c>
      <c r="G12" s="20">
        <v>48.5</v>
      </c>
      <c r="H12" s="20">
        <v>6</v>
      </c>
      <c r="I12" s="20">
        <v>3</v>
      </c>
      <c r="J12" s="20">
        <v>1</v>
      </c>
      <c r="K12" s="20">
        <v>4</v>
      </c>
      <c r="L12" s="20" t="s">
        <v>243</v>
      </c>
      <c r="O12" s="35"/>
      <c r="P12" s="35"/>
      <c r="Q12" s="36"/>
      <c r="R12" s="35"/>
    </row>
    <row r="13" spans="3:18">
      <c r="C13" s="34">
        <f t="shared" si="0"/>
        <v>5</v>
      </c>
      <c r="D13" s="20" t="s">
        <v>302</v>
      </c>
      <c r="E13" s="20" t="s">
        <v>303</v>
      </c>
      <c r="F13" s="20">
        <v>110</v>
      </c>
      <c r="G13" s="20">
        <v>69.3</v>
      </c>
      <c r="H13" s="20">
        <v>6</v>
      </c>
      <c r="I13" s="20">
        <v>3</v>
      </c>
      <c r="J13" s="20">
        <v>1</v>
      </c>
      <c r="K13" s="20">
        <v>4</v>
      </c>
      <c r="L13" s="20" t="s">
        <v>243</v>
      </c>
      <c r="O13" s="35"/>
      <c r="P13" s="35"/>
      <c r="Q13" s="36"/>
      <c r="R13" s="35"/>
    </row>
    <row r="14" spans="3:18">
      <c r="C14" s="34">
        <f t="shared" si="0"/>
        <v>6</v>
      </c>
      <c r="D14" s="20" t="s">
        <v>302</v>
      </c>
      <c r="E14" s="20" t="s">
        <v>303</v>
      </c>
      <c r="F14" s="20">
        <v>110</v>
      </c>
      <c r="G14" s="20">
        <v>6.7</v>
      </c>
      <c r="H14" s="20">
        <v>6</v>
      </c>
      <c r="I14" s="20">
        <v>3</v>
      </c>
      <c r="J14" s="20">
        <v>1</v>
      </c>
      <c r="K14" s="20">
        <v>4</v>
      </c>
      <c r="L14" s="20" t="s">
        <v>243</v>
      </c>
      <c r="O14" s="35"/>
      <c r="P14" s="35"/>
      <c r="Q14" s="36"/>
      <c r="R14" s="35"/>
    </row>
    <row r="15" spans="3:18">
      <c r="C15" s="34">
        <f t="shared" si="0"/>
        <v>7</v>
      </c>
      <c r="D15" s="20" t="s">
        <v>189</v>
      </c>
      <c r="E15" s="20" t="s">
        <v>304</v>
      </c>
      <c r="F15" s="20">
        <v>110</v>
      </c>
      <c r="G15" s="20">
        <v>48.6</v>
      </c>
      <c r="H15" s="20">
        <v>6</v>
      </c>
      <c r="I15" s="20">
        <v>3</v>
      </c>
      <c r="J15" s="20">
        <v>1</v>
      </c>
      <c r="K15" s="20">
        <v>4</v>
      </c>
      <c r="L15" s="20" t="s">
        <v>243</v>
      </c>
      <c r="O15" s="35"/>
      <c r="P15" s="35"/>
      <c r="Q15" s="36"/>
      <c r="R15" s="35"/>
    </row>
    <row r="16" spans="3:18">
      <c r="C16" s="34">
        <f t="shared" si="0"/>
        <v>8</v>
      </c>
      <c r="D16" s="20" t="s">
        <v>304</v>
      </c>
      <c r="E16" s="20" t="s">
        <v>305</v>
      </c>
      <c r="F16" s="20">
        <v>110</v>
      </c>
      <c r="G16" s="20">
        <v>64.599999999999994</v>
      </c>
      <c r="H16" s="20">
        <v>6</v>
      </c>
      <c r="I16" s="20">
        <v>3</v>
      </c>
      <c r="J16" s="20">
        <v>1</v>
      </c>
      <c r="K16" s="20">
        <v>4</v>
      </c>
      <c r="L16" s="20" t="s">
        <v>243</v>
      </c>
      <c r="O16" s="35"/>
      <c r="P16" s="35"/>
      <c r="Q16" s="36"/>
      <c r="R16" s="35"/>
    </row>
    <row r="17" spans="3:18">
      <c r="C17" s="34">
        <f t="shared" si="0"/>
        <v>9</v>
      </c>
      <c r="D17" s="20" t="s">
        <v>305</v>
      </c>
      <c r="E17" s="20" t="s">
        <v>306</v>
      </c>
      <c r="F17" s="20">
        <v>110</v>
      </c>
      <c r="G17" s="20">
        <v>125.4</v>
      </c>
      <c r="H17" s="20">
        <v>6</v>
      </c>
      <c r="I17" s="20">
        <v>3</v>
      </c>
      <c r="J17" s="20">
        <v>1</v>
      </c>
      <c r="K17" s="20">
        <v>4</v>
      </c>
      <c r="L17" s="20" t="s">
        <v>243</v>
      </c>
      <c r="O17" s="35"/>
      <c r="P17" s="35"/>
      <c r="Q17" s="36"/>
      <c r="R17" s="35"/>
    </row>
    <row r="18" spans="3:18">
      <c r="C18" s="34">
        <f t="shared" si="0"/>
        <v>10</v>
      </c>
      <c r="D18" s="20" t="s">
        <v>307</v>
      </c>
      <c r="E18" s="20" t="s">
        <v>308</v>
      </c>
      <c r="F18" s="20">
        <v>63</v>
      </c>
      <c r="G18" s="20">
        <v>1.8</v>
      </c>
      <c r="H18" s="20">
        <v>6</v>
      </c>
      <c r="I18" s="20">
        <v>3</v>
      </c>
      <c r="J18" s="20">
        <v>1</v>
      </c>
      <c r="K18" s="20">
        <v>4</v>
      </c>
      <c r="L18" s="20" t="s">
        <v>243</v>
      </c>
      <c r="O18" s="35"/>
      <c r="P18" s="35"/>
      <c r="Q18" s="36"/>
      <c r="R18" s="35"/>
    </row>
    <row r="19" spans="3:18">
      <c r="C19" s="34">
        <f t="shared" si="0"/>
        <v>11</v>
      </c>
      <c r="D19" s="20" t="s">
        <v>307</v>
      </c>
      <c r="E19" s="20" t="s">
        <v>308</v>
      </c>
      <c r="F19" s="20">
        <v>63</v>
      </c>
      <c r="G19" s="20">
        <v>80</v>
      </c>
      <c r="H19" s="20">
        <v>6</v>
      </c>
      <c r="I19" s="20">
        <v>3</v>
      </c>
      <c r="J19" s="20">
        <v>1</v>
      </c>
      <c r="K19" s="20">
        <v>4</v>
      </c>
      <c r="L19" s="20" t="s">
        <v>243</v>
      </c>
      <c r="O19" s="35"/>
      <c r="P19" s="35"/>
      <c r="Q19" s="36"/>
      <c r="R19" s="35"/>
    </row>
    <row r="20" spans="3:18">
      <c r="C20" s="34">
        <f t="shared" si="0"/>
        <v>12</v>
      </c>
      <c r="D20" s="20" t="s">
        <v>307</v>
      </c>
      <c r="E20" s="20" t="s">
        <v>308</v>
      </c>
      <c r="F20" s="20">
        <v>63</v>
      </c>
      <c r="G20" s="20">
        <v>4.3</v>
      </c>
      <c r="H20" s="20">
        <v>6</v>
      </c>
      <c r="I20" s="20">
        <v>3</v>
      </c>
      <c r="J20" s="20">
        <v>1</v>
      </c>
      <c r="K20" s="20">
        <v>4</v>
      </c>
      <c r="L20" s="20" t="s">
        <v>243</v>
      </c>
      <c r="O20" s="35"/>
      <c r="P20" s="35"/>
      <c r="Q20" s="36"/>
      <c r="R20" s="35"/>
    </row>
    <row r="21" spans="3:18">
      <c r="C21" s="34">
        <f t="shared" si="0"/>
        <v>13</v>
      </c>
      <c r="D21" s="20" t="s">
        <v>307</v>
      </c>
      <c r="E21" s="20" t="s">
        <v>308</v>
      </c>
      <c r="F21" s="20">
        <v>63</v>
      </c>
      <c r="G21" s="20">
        <v>53.2</v>
      </c>
      <c r="H21" s="20">
        <v>6</v>
      </c>
      <c r="I21" s="20">
        <v>3</v>
      </c>
      <c r="J21" s="20">
        <v>1</v>
      </c>
      <c r="K21" s="20">
        <v>4</v>
      </c>
      <c r="L21" s="20" t="s">
        <v>243</v>
      </c>
      <c r="O21" s="35"/>
      <c r="P21" s="35"/>
      <c r="Q21" s="36"/>
      <c r="R21" s="35"/>
    </row>
    <row r="22" spans="3:18">
      <c r="C22" s="34">
        <f t="shared" si="0"/>
        <v>14</v>
      </c>
      <c r="D22" s="20" t="s">
        <v>309</v>
      </c>
      <c r="E22" s="20" t="s">
        <v>310</v>
      </c>
      <c r="F22" s="20">
        <v>63</v>
      </c>
      <c r="G22" s="20">
        <v>94.8</v>
      </c>
      <c r="H22" s="20">
        <v>6</v>
      </c>
      <c r="I22" s="20">
        <v>3</v>
      </c>
      <c r="J22" s="20">
        <v>1</v>
      </c>
      <c r="K22" s="20">
        <v>4</v>
      </c>
      <c r="L22" s="20" t="s">
        <v>243</v>
      </c>
      <c r="O22" s="35"/>
      <c r="P22" s="35"/>
      <c r="Q22" s="36"/>
      <c r="R22" s="35"/>
    </row>
    <row r="23" spans="3:18">
      <c r="C23" s="34">
        <f t="shared" si="0"/>
        <v>15</v>
      </c>
      <c r="D23" s="20" t="s">
        <v>310</v>
      </c>
      <c r="E23" s="20" t="s">
        <v>311</v>
      </c>
      <c r="F23" s="20">
        <v>63</v>
      </c>
      <c r="G23" s="20">
        <v>77.099999999999994</v>
      </c>
      <c r="H23" s="20">
        <v>6</v>
      </c>
      <c r="I23" s="20">
        <v>3</v>
      </c>
      <c r="J23" s="20">
        <v>1</v>
      </c>
      <c r="K23" s="20">
        <v>4</v>
      </c>
      <c r="L23" s="20" t="s">
        <v>243</v>
      </c>
      <c r="O23" s="35"/>
      <c r="P23" s="35"/>
      <c r="Q23" s="36"/>
      <c r="R23" s="35"/>
    </row>
    <row r="24" spans="3:18">
      <c r="C24" s="34">
        <f t="shared" si="0"/>
        <v>16</v>
      </c>
      <c r="D24" s="20" t="s">
        <v>311</v>
      </c>
      <c r="E24" s="20" t="s">
        <v>312</v>
      </c>
      <c r="F24" s="20">
        <v>63</v>
      </c>
      <c r="G24" s="20">
        <v>81</v>
      </c>
      <c r="H24" s="20">
        <v>6</v>
      </c>
      <c r="I24" s="20">
        <v>3</v>
      </c>
      <c r="J24" s="20">
        <v>1</v>
      </c>
      <c r="K24" s="20">
        <v>4</v>
      </c>
      <c r="L24" s="20" t="s">
        <v>243</v>
      </c>
      <c r="O24" s="35"/>
      <c r="P24" s="35"/>
      <c r="Q24" s="36"/>
      <c r="R24" s="35"/>
    </row>
    <row r="25" spans="3:18">
      <c r="C25" s="34">
        <f t="shared" si="0"/>
        <v>17</v>
      </c>
      <c r="D25" s="20" t="s">
        <v>312</v>
      </c>
      <c r="E25" s="20" t="s">
        <v>217</v>
      </c>
      <c r="F25" s="20">
        <v>63</v>
      </c>
      <c r="G25" s="20">
        <v>122.5</v>
      </c>
      <c r="H25" s="20">
        <v>6</v>
      </c>
      <c r="I25" s="20">
        <v>3</v>
      </c>
      <c r="J25" s="20">
        <v>1</v>
      </c>
      <c r="K25" s="20">
        <v>4</v>
      </c>
      <c r="L25" s="20" t="s">
        <v>243</v>
      </c>
      <c r="O25" s="35"/>
      <c r="P25" s="35"/>
      <c r="Q25" s="36"/>
      <c r="R25" s="35"/>
    </row>
    <row r="26" spans="3:18">
      <c r="C26" s="34">
        <f t="shared" si="0"/>
        <v>18</v>
      </c>
      <c r="D26" s="20" t="s">
        <v>217</v>
      </c>
      <c r="E26" s="20" t="s">
        <v>113</v>
      </c>
      <c r="F26" s="20">
        <v>63</v>
      </c>
      <c r="G26" s="20">
        <v>219.4</v>
      </c>
      <c r="H26" s="20">
        <v>6</v>
      </c>
      <c r="I26" s="20">
        <v>3</v>
      </c>
      <c r="J26" s="20">
        <v>1</v>
      </c>
      <c r="K26" s="20">
        <v>4</v>
      </c>
      <c r="L26" s="20" t="s">
        <v>243</v>
      </c>
      <c r="O26" s="35"/>
      <c r="P26" s="35"/>
      <c r="Q26" s="36"/>
      <c r="R26" s="35"/>
    </row>
    <row r="27" spans="3:18">
      <c r="C27" s="34">
        <f t="shared" si="0"/>
        <v>19</v>
      </c>
      <c r="D27" s="20" t="s">
        <v>113</v>
      </c>
      <c r="E27" s="20" t="s">
        <v>313</v>
      </c>
      <c r="F27" s="20">
        <v>63</v>
      </c>
      <c r="G27" s="20">
        <v>41.6</v>
      </c>
      <c r="H27" s="20">
        <v>6</v>
      </c>
      <c r="I27" s="20">
        <v>3</v>
      </c>
      <c r="J27" s="20">
        <v>1</v>
      </c>
      <c r="K27" s="20">
        <v>4</v>
      </c>
      <c r="L27" s="20" t="s">
        <v>243</v>
      </c>
      <c r="O27" s="35"/>
      <c r="P27" s="35"/>
      <c r="Q27" s="36"/>
      <c r="R27" s="35"/>
    </row>
    <row r="28" spans="3:18">
      <c r="C28" s="34">
        <f t="shared" si="0"/>
        <v>20</v>
      </c>
      <c r="D28" s="20" t="s">
        <v>313</v>
      </c>
      <c r="E28" s="20" t="s">
        <v>314</v>
      </c>
      <c r="F28" s="20">
        <v>63</v>
      </c>
      <c r="G28" s="20">
        <v>19.399999999999999</v>
      </c>
      <c r="H28" s="20">
        <v>6</v>
      </c>
      <c r="I28" s="20">
        <v>3</v>
      </c>
      <c r="J28" s="20">
        <v>1</v>
      </c>
      <c r="K28" s="20">
        <v>4</v>
      </c>
      <c r="L28" s="20" t="s">
        <v>243</v>
      </c>
      <c r="O28" s="35"/>
      <c r="P28" s="35"/>
      <c r="Q28" s="36"/>
      <c r="R28" s="35"/>
    </row>
    <row r="29" spans="3:18">
      <c r="C29" s="34">
        <f t="shared" si="0"/>
        <v>21</v>
      </c>
      <c r="D29" s="20" t="s">
        <v>311</v>
      </c>
      <c r="E29" s="20" t="s">
        <v>315</v>
      </c>
      <c r="F29" s="20">
        <v>63</v>
      </c>
      <c r="G29" s="20">
        <v>128.30000000000001</v>
      </c>
      <c r="H29" s="20">
        <v>6</v>
      </c>
      <c r="I29" s="20">
        <v>3</v>
      </c>
      <c r="J29" s="20">
        <v>1</v>
      </c>
      <c r="K29" s="20">
        <v>4</v>
      </c>
      <c r="L29" s="20" t="s">
        <v>243</v>
      </c>
      <c r="O29" s="35"/>
      <c r="P29" s="35"/>
      <c r="Q29" s="36"/>
      <c r="R29" s="35"/>
    </row>
    <row r="30" spans="3:18">
      <c r="C30" s="34">
        <f t="shared" si="0"/>
        <v>22</v>
      </c>
      <c r="D30" s="20" t="s">
        <v>315</v>
      </c>
      <c r="E30" s="20" t="s">
        <v>316</v>
      </c>
      <c r="F30" s="20">
        <v>63</v>
      </c>
      <c r="G30" s="20">
        <v>69.599999999999994</v>
      </c>
      <c r="H30" s="20">
        <v>6</v>
      </c>
      <c r="I30" s="20">
        <v>3</v>
      </c>
      <c r="J30" s="20">
        <v>1</v>
      </c>
      <c r="K30" s="20">
        <v>4</v>
      </c>
      <c r="L30" s="20" t="s">
        <v>243</v>
      </c>
      <c r="O30" s="35"/>
      <c r="P30" s="35"/>
      <c r="Q30" s="36"/>
      <c r="R30" s="35"/>
    </row>
    <row r="31" spans="3:18">
      <c r="C31" s="34">
        <f t="shared" si="0"/>
        <v>23</v>
      </c>
      <c r="D31" s="20" t="s">
        <v>315</v>
      </c>
      <c r="E31" s="20" t="s">
        <v>317</v>
      </c>
      <c r="F31" s="20">
        <v>63</v>
      </c>
      <c r="G31" s="20">
        <v>115</v>
      </c>
      <c r="H31" s="20">
        <v>6</v>
      </c>
      <c r="I31" s="20">
        <v>3</v>
      </c>
      <c r="J31" s="20">
        <v>1</v>
      </c>
      <c r="K31" s="20">
        <v>4</v>
      </c>
      <c r="L31" s="20" t="s">
        <v>243</v>
      </c>
      <c r="O31" s="35"/>
      <c r="P31" s="35"/>
      <c r="Q31" s="36"/>
      <c r="R31" s="35"/>
    </row>
    <row r="32" spans="3:18">
      <c r="C32" s="34">
        <f t="shared" si="0"/>
        <v>24</v>
      </c>
      <c r="D32" s="20" t="s">
        <v>317</v>
      </c>
      <c r="E32" s="20" t="s">
        <v>215</v>
      </c>
      <c r="F32" s="20">
        <v>63</v>
      </c>
      <c r="G32" s="20">
        <v>76.5</v>
      </c>
      <c r="H32" s="20">
        <v>6</v>
      </c>
      <c r="I32" s="20">
        <v>3</v>
      </c>
      <c r="J32" s="20">
        <v>1</v>
      </c>
      <c r="K32" s="20">
        <v>4</v>
      </c>
      <c r="L32" s="20" t="s">
        <v>243</v>
      </c>
      <c r="O32" s="35"/>
      <c r="P32" s="35"/>
      <c r="Q32" s="36"/>
      <c r="R32" s="35"/>
    </row>
    <row r="33" spans="3:18">
      <c r="C33" s="34">
        <f t="shared" si="0"/>
        <v>25</v>
      </c>
      <c r="D33" s="20" t="s">
        <v>215</v>
      </c>
      <c r="E33" s="20" t="s">
        <v>318</v>
      </c>
      <c r="F33" s="20">
        <v>63</v>
      </c>
      <c r="G33" s="20">
        <v>1.8</v>
      </c>
      <c r="H33" s="20">
        <v>6</v>
      </c>
      <c r="I33" s="20">
        <v>3</v>
      </c>
      <c r="J33" s="20">
        <v>1</v>
      </c>
      <c r="K33" s="20">
        <v>4</v>
      </c>
      <c r="L33" s="20" t="s">
        <v>243</v>
      </c>
      <c r="O33" s="35"/>
      <c r="P33" s="35"/>
      <c r="Q33" s="36"/>
      <c r="R33" s="35"/>
    </row>
    <row r="34" spans="3:18">
      <c r="C34" s="34">
        <f t="shared" si="0"/>
        <v>26</v>
      </c>
      <c r="D34" s="20" t="s">
        <v>215</v>
      </c>
      <c r="E34" s="20" t="s">
        <v>318</v>
      </c>
      <c r="F34" s="20">
        <v>63</v>
      </c>
      <c r="G34" s="20">
        <v>830.5</v>
      </c>
      <c r="H34" s="20">
        <v>6</v>
      </c>
      <c r="I34" s="20">
        <v>3</v>
      </c>
      <c r="J34" s="20">
        <v>1</v>
      </c>
      <c r="K34" s="20">
        <v>4</v>
      </c>
      <c r="L34" s="20" t="s">
        <v>243</v>
      </c>
      <c r="O34" s="35"/>
      <c r="P34" s="35"/>
      <c r="Q34" s="36"/>
      <c r="R34" s="35"/>
    </row>
    <row r="35" spans="3:18">
      <c r="C35" s="34">
        <f t="shared" si="0"/>
        <v>27</v>
      </c>
      <c r="D35" s="20" t="s">
        <v>319</v>
      </c>
      <c r="E35" s="20" t="s">
        <v>320</v>
      </c>
      <c r="F35" s="20">
        <v>63</v>
      </c>
      <c r="G35" s="20">
        <v>2</v>
      </c>
      <c r="H35" s="20">
        <v>6</v>
      </c>
      <c r="I35" s="20">
        <v>3</v>
      </c>
      <c r="J35" s="20">
        <v>1</v>
      </c>
      <c r="K35" s="20">
        <v>4</v>
      </c>
      <c r="L35" s="20" t="s">
        <v>243</v>
      </c>
      <c r="O35" s="35"/>
      <c r="P35" s="35"/>
      <c r="Q35" s="36"/>
      <c r="R35" s="35"/>
    </row>
    <row r="36" spans="3:18">
      <c r="C36" s="34">
        <f t="shared" si="0"/>
        <v>28</v>
      </c>
      <c r="D36" s="20" t="s">
        <v>319</v>
      </c>
      <c r="E36" s="20" t="s">
        <v>321</v>
      </c>
      <c r="F36" s="20">
        <v>63</v>
      </c>
      <c r="G36" s="20">
        <v>192</v>
      </c>
      <c r="H36" s="20">
        <v>6</v>
      </c>
      <c r="I36" s="20">
        <v>3</v>
      </c>
      <c r="J36" s="20">
        <v>1</v>
      </c>
      <c r="K36" s="20">
        <v>4</v>
      </c>
      <c r="L36" s="20" t="s">
        <v>243</v>
      </c>
      <c r="O36" s="35"/>
      <c r="P36" s="35"/>
      <c r="Q36" s="36"/>
      <c r="R36" s="35"/>
    </row>
    <row r="37" spans="3:18">
      <c r="C37" s="34">
        <f t="shared" si="0"/>
        <v>29</v>
      </c>
      <c r="D37" s="20" t="s">
        <v>322</v>
      </c>
      <c r="E37" s="20" t="s">
        <v>321</v>
      </c>
      <c r="F37" s="20">
        <v>63</v>
      </c>
      <c r="G37" s="20">
        <v>8.6</v>
      </c>
      <c r="H37" s="20">
        <v>6</v>
      </c>
      <c r="I37" s="20">
        <v>3</v>
      </c>
      <c r="J37" s="20">
        <v>1</v>
      </c>
      <c r="K37" s="20">
        <v>4</v>
      </c>
      <c r="L37" s="20" t="s">
        <v>243</v>
      </c>
      <c r="O37" s="35"/>
      <c r="P37" s="35"/>
      <c r="Q37" s="36"/>
      <c r="R37" s="35"/>
    </row>
    <row r="38" spans="3:18">
      <c r="C38" s="34">
        <f t="shared" si="0"/>
        <v>30</v>
      </c>
      <c r="D38" s="20" t="s">
        <v>322</v>
      </c>
      <c r="E38" s="20" t="s">
        <v>323</v>
      </c>
      <c r="F38" s="20">
        <v>63</v>
      </c>
      <c r="G38" s="20">
        <v>38.9</v>
      </c>
      <c r="H38" s="20">
        <v>6</v>
      </c>
      <c r="I38" s="20">
        <v>3</v>
      </c>
      <c r="J38" s="20">
        <v>1</v>
      </c>
      <c r="K38" s="20">
        <v>4</v>
      </c>
      <c r="L38" s="20" t="s">
        <v>243</v>
      </c>
      <c r="O38" s="35"/>
      <c r="P38" s="35"/>
      <c r="Q38" s="36"/>
      <c r="R38" s="35"/>
    </row>
    <row r="39" spans="3:18">
      <c r="C39" s="34">
        <f t="shared" si="0"/>
        <v>31</v>
      </c>
      <c r="D39" s="20" t="s">
        <v>323</v>
      </c>
      <c r="E39" s="20" t="s">
        <v>324</v>
      </c>
      <c r="F39" s="20">
        <v>63</v>
      </c>
      <c r="G39" s="20">
        <v>44.1</v>
      </c>
      <c r="H39" s="20">
        <v>6</v>
      </c>
      <c r="I39" s="20">
        <v>3</v>
      </c>
      <c r="J39" s="20">
        <v>1</v>
      </c>
      <c r="K39" s="20">
        <v>4</v>
      </c>
      <c r="L39" s="20" t="s">
        <v>243</v>
      </c>
      <c r="O39" s="35"/>
      <c r="P39" s="35"/>
      <c r="Q39" s="36"/>
      <c r="R39" s="35"/>
    </row>
    <row r="40" spans="3:18">
      <c r="C40" s="34">
        <f t="shared" si="0"/>
        <v>32</v>
      </c>
      <c r="D40" s="20" t="s">
        <v>323</v>
      </c>
      <c r="E40" s="20" t="s">
        <v>325</v>
      </c>
      <c r="F40" s="20">
        <v>63</v>
      </c>
      <c r="G40" s="20">
        <v>43</v>
      </c>
      <c r="H40" s="20">
        <v>6</v>
      </c>
      <c r="I40" s="20">
        <v>3</v>
      </c>
      <c r="J40" s="20">
        <v>1</v>
      </c>
      <c r="K40" s="20">
        <v>4</v>
      </c>
      <c r="L40" s="20" t="s">
        <v>243</v>
      </c>
      <c r="O40" s="35"/>
      <c r="P40" s="35"/>
      <c r="Q40" s="36"/>
      <c r="R40" s="35"/>
    </row>
    <row r="41" spans="3:18">
      <c r="C41" s="34">
        <f t="shared" si="0"/>
        <v>33</v>
      </c>
      <c r="D41" s="20" t="s">
        <v>322</v>
      </c>
      <c r="E41" s="20" t="s">
        <v>325</v>
      </c>
      <c r="F41" s="20">
        <v>63</v>
      </c>
      <c r="G41" s="20">
        <v>82</v>
      </c>
      <c r="H41" s="20">
        <v>6</v>
      </c>
      <c r="I41" s="20">
        <v>3</v>
      </c>
      <c r="J41" s="20">
        <v>1</v>
      </c>
      <c r="K41" s="20">
        <v>4</v>
      </c>
      <c r="L41" s="20" t="s">
        <v>243</v>
      </c>
      <c r="O41" s="35"/>
      <c r="P41" s="35"/>
      <c r="Q41" s="36"/>
      <c r="R41" s="35"/>
    </row>
    <row r="42" spans="3:18">
      <c r="C42" s="34">
        <f t="shared" si="0"/>
        <v>34</v>
      </c>
      <c r="D42" s="20" t="s">
        <v>325</v>
      </c>
      <c r="E42" s="20" t="s">
        <v>326</v>
      </c>
      <c r="F42" s="20">
        <v>63</v>
      </c>
      <c r="G42" s="20">
        <v>38.4</v>
      </c>
      <c r="H42" s="20">
        <v>6</v>
      </c>
      <c r="I42" s="20">
        <v>3</v>
      </c>
      <c r="J42" s="20">
        <v>1</v>
      </c>
      <c r="K42" s="20">
        <v>4</v>
      </c>
      <c r="L42" s="20" t="s">
        <v>243</v>
      </c>
      <c r="O42" s="35"/>
      <c r="P42" s="35"/>
      <c r="Q42" s="36"/>
      <c r="R42" s="35"/>
    </row>
    <row r="43" spans="3:18">
      <c r="C43" s="34">
        <f t="shared" si="0"/>
        <v>35</v>
      </c>
      <c r="D43" s="20" t="s">
        <v>326</v>
      </c>
      <c r="E43" s="20" t="s">
        <v>327</v>
      </c>
      <c r="F43" s="20">
        <v>63</v>
      </c>
      <c r="G43" s="20">
        <v>28</v>
      </c>
      <c r="H43" s="20">
        <v>6</v>
      </c>
      <c r="I43" s="20">
        <v>3</v>
      </c>
      <c r="J43" s="20">
        <v>1</v>
      </c>
      <c r="K43" s="20">
        <v>4</v>
      </c>
      <c r="L43" s="20" t="s">
        <v>243</v>
      </c>
      <c r="O43" s="35"/>
      <c r="P43" s="35"/>
      <c r="Q43" s="36"/>
      <c r="R43" s="35"/>
    </row>
    <row r="44" spans="3:18">
      <c r="C44" s="34">
        <f t="shared" si="0"/>
        <v>36</v>
      </c>
      <c r="D44" s="20" t="s">
        <v>326</v>
      </c>
      <c r="E44" s="20" t="s">
        <v>328</v>
      </c>
      <c r="F44" s="20">
        <v>63</v>
      </c>
      <c r="G44" s="20">
        <v>71.2</v>
      </c>
      <c r="H44" s="20">
        <v>6</v>
      </c>
      <c r="I44" s="20">
        <v>3</v>
      </c>
      <c r="J44" s="20">
        <v>1</v>
      </c>
      <c r="K44" s="20">
        <v>4</v>
      </c>
      <c r="L44" s="20" t="s">
        <v>243</v>
      </c>
      <c r="O44" s="35"/>
      <c r="P44" s="35"/>
      <c r="Q44" s="36"/>
      <c r="R44" s="35"/>
    </row>
    <row r="45" spans="3:18">
      <c r="C45" s="34">
        <f t="shared" si="0"/>
        <v>37</v>
      </c>
      <c r="D45" s="20" t="s">
        <v>328</v>
      </c>
      <c r="E45" s="20" t="s">
        <v>327</v>
      </c>
      <c r="F45" s="20">
        <v>63</v>
      </c>
      <c r="G45" s="20">
        <v>37</v>
      </c>
      <c r="H45" s="20">
        <v>6</v>
      </c>
      <c r="I45" s="20">
        <v>3</v>
      </c>
      <c r="J45" s="20">
        <v>1</v>
      </c>
      <c r="K45" s="20">
        <v>4</v>
      </c>
      <c r="L45" s="20" t="s">
        <v>243</v>
      </c>
      <c r="O45" s="35"/>
      <c r="P45" s="35"/>
      <c r="Q45" s="36"/>
      <c r="R45" s="35"/>
    </row>
    <row r="46" spans="3:18">
      <c r="C46" s="34">
        <f t="shared" si="0"/>
        <v>38</v>
      </c>
      <c r="D46" s="20" t="s">
        <v>329</v>
      </c>
      <c r="E46" s="20" t="s">
        <v>330</v>
      </c>
      <c r="F46" s="20">
        <v>63</v>
      </c>
      <c r="G46" s="20">
        <v>154</v>
      </c>
      <c r="H46" s="20">
        <v>6</v>
      </c>
      <c r="I46" s="20">
        <v>3</v>
      </c>
      <c r="J46" s="20">
        <v>1</v>
      </c>
      <c r="K46" s="20">
        <v>4</v>
      </c>
      <c r="L46" s="20" t="s">
        <v>243</v>
      </c>
      <c r="O46" s="35"/>
      <c r="P46" s="35"/>
      <c r="Q46" s="36"/>
      <c r="R46" s="35"/>
    </row>
    <row r="47" spans="3:18">
      <c r="C47" s="34">
        <f t="shared" si="0"/>
        <v>39</v>
      </c>
      <c r="D47" s="20" t="s">
        <v>328</v>
      </c>
      <c r="E47" s="20" t="s">
        <v>329</v>
      </c>
      <c r="F47" s="20">
        <v>63</v>
      </c>
      <c r="G47" s="20">
        <v>48.2</v>
      </c>
      <c r="H47" s="20">
        <v>6</v>
      </c>
      <c r="I47" s="20">
        <v>3</v>
      </c>
      <c r="J47" s="20">
        <v>1</v>
      </c>
      <c r="K47" s="20">
        <v>4</v>
      </c>
      <c r="L47" s="20" t="s">
        <v>243</v>
      </c>
      <c r="O47" s="35"/>
      <c r="P47" s="35"/>
      <c r="Q47" s="36"/>
      <c r="R47" s="35"/>
    </row>
    <row r="48" spans="3:18" ht="15.75">
      <c r="C48" s="21" t="s">
        <v>244</v>
      </c>
      <c r="D48" s="21"/>
      <c r="E48" s="21"/>
      <c r="F48" s="21"/>
      <c r="G48" s="60" t="s">
        <v>245</v>
      </c>
      <c r="H48" s="60"/>
      <c r="I48" s="60"/>
      <c r="J48" s="20"/>
      <c r="K48" s="20" t="s">
        <v>246</v>
      </c>
      <c r="L48" s="20"/>
      <c r="O48" s="35"/>
      <c r="P48" s="35"/>
      <c r="Q48" s="36"/>
      <c r="R48" s="35"/>
    </row>
    <row r="49" spans="3:18" ht="15.75">
      <c r="C49" s="59" t="s">
        <v>247</v>
      </c>
      <c r="D49" s="59"/>
      <c r="E49" s="59"/>
      <c r="F49" s="59"/>
      <c r="G49" s="60" t="s">
        <v>247</v>
      </c>
      <c r="H49" s="60"/>
      <c r="I49" s="60"/>
      <c r="J49" s="60"/>
      <c r="K49" s="60" t="s">
        <v>247</v>
      </c>
      <c r="L49" s="60"/>
      <c r="O49" s="35"/>
      <c r="P49" s="35"/>
      <c r="Q49" s="36"/>
      <c r="R49" s="35"/>
    </row>
    <row r="50" spans="3:18" ht="15.75">
      <c r="C50" s="59" t="s">
        <v>248</v>
      </c>
      <c r="D50" s="59"/>
      <c r="E50" s="59"/>
      <c r="F50" s="59"/>
      <c r="G50" s="60" t="s">
        <v>248</v>
      </c>
      <c r="H50" s="60"/>
      <c r="I50" s="60"/>
      <c r="J50" s="60"/>
      <c r="K50" s="60" t="s">
        <v>248</v>
      </c>
      <c r="L50" s="60"/>
      <c r="O50" s="35"/>
      <c r="P50" s="35"/>
      <c r="Q50" s="36"/>
      <c r="R50" s="35"/>
    </row>
    <row r="51" spans="3:18" ht="15.75">
      <c r="C51" s="59" t="s">
        <v>249</v>
      </c>
      <c r="D51" s="59"/>
      <c r="E51" s="59"/>
      <c r="F51" s="59"/>
      <c r="G51" s="60" t="s">
        <v>249</v>
      </c>
      <c r="H51" s="60"/>
      <c r="I51" s="60"/>
      <c r="J51" s="60"/>
      <c r="K51" s="60" t="s">
        <v>249</v>
      </c>
      <c r="L51" s="60"/>
      <c r="O51" s="35"/>
      <c r="P51" s="35"/>
      <c r="Q51" s="36"/>
      <c r="R51" s="35"/>
    </row>
    <row r="52" spans="3:18">
      <c r="O52" s="35"/>
      <c r="P52" s="35"/>
      <c r="Q52" s="36"/>
      <c r="R52" s="35"/>
    </row>
    <row r="53" spans="3:18" ht="18.75">
      <c r="C53" s="61" t="s">
        <v>222</v>
      </c>
      <c r="D53" s="61"/>
      <c r="E53" s="61" t="s">
        <v>223</v>
      </c>
      <c r="F53" s="61"/>
      <c r="G53" s="61"/>
      <c r="H53" s="61"/>
      <c r="I53" s="61"/>
      <c r="J53" s="61"/>
      <c r="K53" s="61"/>
      <c r="L53" s="61"/>
      <c r="O53" s="35"/>
      <c r="P53" s="35"/>
      <c r="Q53" s="36"/>
      <c r="R53" s="35"/>
    </row>
    <row r="54" spans="3:18" ht="18.75">
      <c r="C54" s="61" t="s">
        <v>224</v>
      </c>
      <c r="D54" s="61"/>
      <c r="E54" s="61" t="s">
        <v>225</v>
      </c>
      <c r="F54" s="61"/>
      <c r="G54" s="61"/>
      <c r="H54" s="61"/>
      <c r="I54" s="61"/>
      <c r="J54" s="61"/>
      <c r="K54" s="61"/>
      <c r="L54" s="61"/>
      <c r="O54" s="35"/>
      <c r="P54" s="35"/>
      <c r="Q54" s="36"/>
      <c r="R54" s="35"/>
    </row>
    <row r="55" spans="3:18" ht="18.75">
      <c r="C55" s="61" t="s">
        <v>226</v>
      </c>
      <c r="D55" s="61"/>
      <c r="E55" s="61" t="s">
        <v>227</v>
      </c>
      <c r="F55" s="61"/>
      <c r="G55" s="61"/>
      <c r="H55" s="61"/>
      <c r="I55" s="61"/>
      <c r="J55" s="61"/>
      <c r="K55" s="61"/>
      <c r="L55" s="61"/>
      <c r="O55" s="35"/>
      <c r="P55" s="35"/>
      <c r="Q55" s="36"/>
      <c r="R55" s="35"/>
    </row>
    <row r="56" spans="3:18" ht="18.75">
      <c r="C56" s="61" t="s">
        <v>228</v>
      </c>
      <c r="D56" s="61"/>
      <c r="E56" s="61" t="s">
        <v>229</v>
      </c>
      <c r="F56" s="61"/>
      <c r="G56" s="61"/>
      <c r="H56" s="61"/>
      <c r="I56" s="61"/>
      <c r="J56" s="61"/>
      <c r="K56" s="61"/>
      <c r="L56" s="61"/>
      <c r="O56" s="35"/>
      <c r="P56" s="35"/>
      <c r="Q56" s="36"/>
      <c r="R56" s="35"/>
    </row>
    <row r="57" spans="3:18" ht="18.75">
      <c r="C57" s="61" t="s">
        <v>230</v>
      </c>
      <c r="D57" s="61"/>
      <c r="E57" s="61" t="s">
        <v>231</v>
      </c>
      <c r="F57" s="61"/>
      <c r="G57" s="61"/>
      <c r="H57" s="61"/>
      <c r="I57" s="61"/>
      <c r="J57" s="61"/>
      <c r="K57" s="61"/>
      <c r="L57" s="61"/>
      <c r="O57" s="35"/>
      <c r="P57" s="35"/>
      <c r="Q57" s="36"/>
      <c r="R57" s="35"/>
    </row>
    <row r="58" spans="3:18" ht="18.75">
      <c r="C58" s="61" t="s">
        <v>232</v>
      </c>
      <c r="D58" s="61"/>
      <c r="E58" s="61" t="s">
        <v>295</v>
      </c>
      <c r="F58" s="61"/>
      <c r="G58" s="61"/>
      <c r="H58" s="61"/>
      <c r="I58" s="61"/>
      <c r="J58" s="61"/>
      <c r="K58" s="16" t="s">
        <v>233</v>
      </c>
      <c r="L58" s="16"/>
      <c r="O58" s="35"/>
      <c r="P58" s="35"/>
      <c r="Q58" s="36"/>
      <c r="R58" s="35"/>
    </row>
    <row r="59" spans="3:18" ht="45">
      <c r="C59" s="17" t="s">
        <v>234</v>
      </c>
      <c r="D59" s="17" t="s">
        <v>235</v>
      </c>
      <c r="E59" s="17" t="s">
        <v>16</v>
      </c>
      <c r="F59" s="17" t="s">
        <v>236</v>
      </c>
      <c r="G59" s="17" t="s">
        <v>237</v>
      </c>
      <c r="H59" s="17" t="s">
        <v>238</v>
      </c>
      <c r="I59" s="17" t="s">
        <v>239</v>
      </c>
      <c r="J59" s="18" t="s">
        <v>240</v>
      </c>
      <c r="K59" s="19" t="s">
        <v>241</v>
      </c>
      <c r="L59" s="17" t="s">
        <v>242</v>
      </c>
      <c r="O59" s="35"/>
      <c r="P59" s="35"/>
      <c r="Q59" s="36"/>
      <c r="R59" s="35"/>
    </row>
    <row r="60" spans="3:18">
      <c r="C60" s="34">
        <v>1</v>
      </c>
      <c r="D60" s="23" t="s">
        <v>298</v>
      </c>
      <c r="E60" s="23" t="s">
        <v>331</v>
      </c>
      <c r="F60" s="23">
        <v>110</v>
      </c>
      <c r="G60" s="23">
        <v>273.2</v>
      </c>
      <c r="H60" s="20">
        <v>5.5</v>
      </c>
      <c r="I60" s="20">
        <v>3.3</v>
      </c>
      <c r="J60" s="20">
        <v>1</v>
      </c>
      <c r="K60" s="20">
        <v>4.3</v>
      </c>
      <c r="L60" s="20" t="s">
        <v>243</v>
      </c>
      <c r="O60" s="35"/>
      <c r="P60" s="35"/>
      <c r="Q60" s="36"/>
      <c r="R60" s="35"/>
    </row>
    <row r="61" spans="3:18">
      <c r="C61" s="34">
        <f>1+C60</f>
        <v>2</v>
      </c>
      <c r="D61" s="23" t="s">
        <v>331</v>
      </c>
      <c r="E61" s="23" t="s">
        <v>332</v>
      </c>
      <c r="F61" s="23">
        <v>110</v>
      </c>
      <c r="G61" s="23">
        <v>6.6</v>
      </c>
      <c r="H61" s="20">
        <v>5.5</v>
      </c>
      <c r="I61" s="20">
        <v>3.3</v>
      </c>
      <c r="J61" s="20">
        <v>1</v>
      </c>
      <c r="K61" s="20">
        <v>4.3</v>
      </c>
      <c r="L61" s="20" t="s">
        <v>243</v>
      </c>
      <c r="O61" s="35"/>
      <c r="P61" s="35"/>
      <c r="Q61" s="36"/>
      <c r="R61" s="35"/>
    </row>
    <row r="62" spans="3:18">
      <c r="C62" s="34">
        <f t="shared" ref="C62:C92" si="1">1+C61</f>
        <v>3</v>
      </c>
      <c r="D62" s="23" t="s">
        <v>331</v>
      </c>
      <c r="E62" s="23" t="s">
        <v>332</v>
      </c>
      <c r="F62" s="23">
        <v>110</v>
      </c>
      <c r="G62" s="23">
        <v>76</v>
      </c>
      <c r="H62" s="20">
        <v>5.5</v>
      </c>
      <c r="I62" s="20">
        <v>3.3</v>
      </c>
      <c r="J62" s="20">
        <v>1</v>
      </c>
      <c r="K62" s="20">
        <v>4.3</v>
      </c>
      <c r="L62" s="20" t="s">
        <v>243</v>
      </c>
      <c r="O62" s="35"/>
      <c r="P62" s="35"/>
      <c r="Q62" s="36"/>
      <c r="R62" s="35"/>
    </row>
    <row r="63" spans="3:18">
      <c r="C63" s="34">
        <f t="shared" si="1"/>
        <v>4</v>
      </c>
      <c r="D63" s="23" t="s">
        <v>331</v>
      </c>
      <c r="E63" s="23" t="s">
        <v>332</v>
      </c>
      <c r="F63" s="23">
        <v>110</v>
      </c>
      <c r="G63" s="23">
        <v>55.8</v>
      </c>
      <c r="H63" s="20">
        <v>5.5</v>
      </c>
      <c r="I63" s="20">
        <v>3.3</v>
      </c>
      <c r="J63" s="20">
        <v>1</v>
      </c>
      <c r="K63" s="20">
        <v>4.3</v>
      </c>
      <c r="L63" s="20" t="s">
        <v>243</v>
      </c>
      <c r="O63" s="35"/>
      <c r="P63" s="35"/>
      <c r="Q63" s="36"/>
      <c r="R63" s="35"/>
    </row>
    <row r="64" spans="3:18">
      <c r="C64" s="34">
        <f t="shared" si="1"/>
        <v>5</v>
      </c>
      <c r="D64" s="20" t="s">
        <v>332</v>
      </c>
      <c r="E64" s="20" t="s">
        <v>333</v>
      </c>
      <c r="F64" s="20">
        <v>110</v>
      </c>
      <c r="G64" s="20">
        <v>57.8</v>
      </c>
      <c r="H64" s="20">
        <v>5.5</v>
      </c>
      <c r="I64" s="20">
        <v>3.3</v>
      </c>
      <c r="J64" s="20">
        <v>1</v>
      </c>
      <c r="K64" s="20">
        <v>4.3</v>
      </c>
      <c r="L64" s="20" t="s">
        <v>243</v>
      </c>
      <c r="O64" s="35"/>
      <c r="P64" s="35"/>
      <c r="Q64" s="36"/>
      <c r="R64" s="35"/>
    </row>
    <row r="65" spans="3:18">
      <c r="C65" s="34">
        <f t="shared" si="1"/>
        <v>6</v>
      </c>
      <c r="D65" s="20" t="s">
        <v>333</v>
      </c>
      <c r="E65" s="20" t="s">
        <v>334</v>
      </c>
      <c r="F65" s="20">
        <v>110</v>
      </c>
      <c r="G65" s="20">
        <v>41.2</v>
      </c>
      <c r="H65" s="20">
        <v>5.5</v>
      </c>
      <c r="I65" s="20">
        <v>3.3</v>
      </c>
      <c r="J65" s="20">
        <v>1</v>
      </c>
      <c r="K65" s="20">
        <v>4.3</v>
      </c>
      <c r="L65" s="20" t="s">
        <v>243</v>
      </c>
      <c r="O65" s="35"/>
      <c r="P65" s="35"/>
      <c r="Q65" s="36"/>
      <c r="R65" s="35"/>
    </row>
    <row r="66" spans="3:18">
      <c r="C66" s="34">
        <f t="shared" si="1"/>
        <v>7</v>
      </c>
      <c r="D66" s="20" t="s">
        <v>334</v>
      </c>
      <c r="E66" s="20" t="s">
        <v>335</v>
      </c>
      <c r="F66" s="20">
        <v>110</v>
      </c>
      <c r="G66" s="20">
        <v>39.299999999999997</v>
      </c>
      <c r="H66" s="20">
        <v>5.5</v>
      </c>
      <c r="I66" s="20">
        <v>3.3</v>
      </c>
      <c r="J66" s="20">
        <v>1</v>
      </c>
      <c r="K66" s="20">
        <v>4.3</v>
      </c>
      <c r="L66" s="20" t="s">
        <v>243</v>
      </c>
      <c r="O66" s="35"/>
      <c r="P66" s="35"/>
      <c r="Q66" s="36"/>
      <c r="R66" s="35"/>
    </row>
    <row r="67" spans="3:18">
      <c r="C67" s="34">
        <f t="shared" si="1"/>
        <v>8</v>
      </c>
      <c r="D67" s="20" t="s">
        <v>335</v>
      </c>
      <c r="E67" s="20" t="s">
        <v>299</v>
      </c>
      <c r="F67" s="20">
        <v>110</v>
      </c>
      <c r="G67" s="20">
        <v>49.9</v>
      </c>
      <c r="H67" s="20">
        <v>5.5</v>
      </c>
      <c r="I67" s="20">
        <v>3.3</v>
      </c>
      <c r="J67" s="20">
        <v>1</v>
      </c>
      <c r="K67" s="20">
        <v>4.3</v>
      </c>
      <c r="L67" s="20" t="s">
        <v>243</v>
      </c>
      <c r="O67" s="35"/>
      <c r="P67" s="35"/>
      <c r="Q67" s="36"/>
      <c r="R67" s="35"/>
    </row>
    <row r="68" spans="3:18">
      <c r="C68" s="34">
        <f t="shared" si="1"/>
        <v>9</v>
      </c>
      <c r="D68" s="20" t="s">
        <v>330</v>
      </c>
      <c r="E68" s="20" t="s">
        <v>336</v>
      </c>
      <c r="F68" s="20">
        <v>63</v>
      </c>
      <c r="G68" s="20">
        <v>2</v>
      </c>
      <c r="H68" s="20">
        <v>5.5</v>
      </c>
      <c r="I68" s="20">
        <v>3.3</v>
      </c>
      <c r="J68" s="20">
        <v>1</v>
      </c>
      <c r="K68" s="20">
        <v>4.3</v>
      </c>
      <c r="L68" s="20" t="s">
        <v>243</v>
      </c>
      <c r="O68" s="35"/>
      <c r="P68" s="35"/>
      <c r="Q68" s="36"/>
      <c r="R68" s="35"/>
    </row>
    <row r="69" spans="3:18">
      <c r="C69" s="34">
        <f t="shared" si="1"/>
        <v>10</v>
      </c>
      <c r="D69" s="20" t="s">
        <v>330</v>
      </c>
      <c r="E69" s="20" t="s">
        <v>337</v>
      </c>
      <c r="F69" s="20">
        <v>63</v>
      </c>
      <c r="G69" s="20">
        <v>96.1</v>
      </c>
      <c r="H69" s="20">
        <v>5.5</v>
      </c>
      <c r="I69" s="20">
        <v>3.3</v>
      </c>
      <c r="J69" s="20">
        <v>1</v>
      </c>
      <c r="K69" s="20">
        <v>4.3</v>
      </c>
      <c r="L69" s="20" t="s">
        <v>243</v>
      </c>
      <c r="O69" s="35"/>
      <c r="P69" s="35"/>
      <c r="Q69" s="36"/>
      <c r="R69" s="35"/>
    </row>
    <row r="70" spans="3:18">
      <c r="C70" s="34">
        <f t="shared" si="1"/>
        <v>11</v>
      </c>
      <c r="D70" s="20" t="s">
        <v>330</v>
      </c>
      <c r="E70" s="20" t="s">
        <v>338</v>
      </c>
      <c r="F70" s="20">
        <v>63</v>
      </c>
      <c r="G70" s="20">
        <v>40</v>
      </c>
      <c r="H70" s="20">
        <v>5.5</v>
      </c>
      <c r="I70" s="20">
        <v>3.3</v>
      </c>
      <c r="J70" s="20">
        <v>1</v>
      </c>
      <c r="K70" s="20">
        <v>4.3</v>
      </c>
      <c r="L70" s="20" t="s">
        <v>243</v>
      </c>
      <c r="O70" s="35"/>
      <c r="P70" s="35"/>
      <c r="Q70" s="36"/>
      <c r="R70" s="35"/>
    </row>
    <row r="71" spans="3:18">
      <c r="C71" s="34">
        <f t="shared" si="1"/>
        <v>12</v>
      </c>
      <c r="D71" s="23" t="s">
        <v>337</v>
      </c>
      <c r="E71" s="23" t="s">
        <v>339</v>
      </c>
      <c r="F71" s="23">
        <v>63</v>
      </c>
      <c r="G71" s="23">
        <v>7.7</v>
      </c>
      <c r="H71" s="20">
        <v>5.5</v>
      </c>
      <c r="I71" s="20">
        <v>3.3</v>
      </c>
      <c r="J71" s="20">
        <v>1</v>
      </c>
      <c r="K71" s="20">
        <v>4.3</v>
      </c>
      <c r="L71" s="20" t="s">
        <v>243</v>
      </c>
      <c r="O71" s="35"/>
      <c r="P71" s="35"/>
      <c r="Q71" s="36"/>
      <c r="R71" s="35"/>
    </row>
    <row r="72" spans="3:18">
      <c r="C72" s="34">
        <f t="shared" si="1"/>
        <v>13</v>
      </c>
      <c r="D72" s="23" t="s">
        <v>337</v>
      </c>
      <c r="E72" s="23" t="s">
        <v>339</v>
      </c>
      <c r="F72" s="23">
        <v>63</v>
      </c>
      <c r="G72" s="23">
        <v>21.7</v>
      </c>
      <c r="H72" s="20">
        <v>5.5</v>
      </c>
      <c r="I72" s="20">
        <v>3.3</v>
      </c>
      <c r="J72" s="20">
        <v>1</v>
      </c>
      <c r="K72" s="20">
        <v>4.3</v>
      </c>
      <c r="L72" s="20" t="s">
        <v>243</v>
      </c>
      <c r="O72" s="35"/>
      <c r="P72" s="35"/>
      <c r="Q72" s="36"/>
      <c r="R72" s="35"/>
    </row>
    <row r="73" spans="3:18">
      <c r="C73" s="34">
        <f t="shared" si="1"/>
        <v>14</v>
      </c>
      <c r="D73" s="23" t="s">
        <v>337</v>
      </c>
      <c r="E73" s="23" t="s">
        <v>339</v>
      </c>
      <c r="F73" s="23">
        <v>63</v>
      </c>
      <c r="G73" s="23">
        <v>31.1</v>
      </c>
      <c r="H73" s="20">
        <v>5.5</v>
      </c>
      <c r="I73" s="20">
        <v>3.3</v>
      </c>
      <c r="J73" s="20">
        <v>1</v>
      </c>
      <c r="K73" s="20">
        <v>4.3</v>
      </c>
      <c r="L73" s="20" t="s">
        <v>243</v>
      </c>
      <c r="O73" s="35"/>
      <c r="P73" s="35"/>
      <c r="Q73" s="36"/>
      <c r="R73" s="35"/>
    </row>
    <row r="74" spans="3:18">
      <c r="C74" s="34">
        <f t="shared" si="1"/>
        <v>15</v>
      </c>
      <c r="D74" s="23" t="s">
        <v>337</v>
      </c>
      <c r="E74" s="23" t="s">
        <v>339</v>
      </c>
      <c r="F74" s="23">
        <v>63</v>
      </c>
      <c r="G74" s="23">
        <v>23</v>
      </c>
      <c r="H74" s="20">
        <v>5.5</v>
      </c>
      <c r="I74" s="20">
        <v>3.3</v>
      </c>
      <c r="J74" s="20">
        <v>1</v>
      </c>
      <c r="K74" s="20">
        <v>4.3</v>
      </c>
      <c r="L74" s="20" t="s">
        <v>243</v>
      </c>
      <c r="O74" s="35"/>
      <c r="P74" s="35"/>
      <c r="Q74" s="36"/>
      <c r="R74" s="35"/>
    </row>
    <row r="75" spans="3:18">
      <c r="C75" s="34">
        <f t="shared" si="1"/>
        <v>16</v>
      </c>
      <c r="D75" s="23" t="s">
        <v>339</v>
      </c>
      <c r="E75" s="23" t="s">
        <v>340</v>
      </c>
      <c r="F75" s="23">
        <v>63</v>
      </c>
      <c r="G75" s="23">
        <v>6.5</v>
      </c>
      <c r="H75" s="20">
        <v>5.5</v>
      </c>
      <c r="I75" s="20">
        <v>3.3</v>
      </c>
      <c r="J75" s="20">
        <v>1</v>
      </c>
      <c r="K75" s="20">
        <v>4.3</v>
      </c>
      <c r="L75" s="20" t="s">
        <v>243</v>
      </c>
      <c r="O75" s="35"/>
      <c r="P75" s="35"/>
      <c r="Q75" s="36"/>
      <c r="R75" s="35"/>
    </row>
    <row r="76" spans="3:18">
      <c r="C76" s="34">
        <f t="shared" si="1"/>
        <v>17</v>
      </c>
      <c r="D76" s="20" t="s">
        <v>339</v>
      </c>
      <c r="E76" s="20" t="s">
        <v>340</v>
      </c>
      <c r="F76" s="20">
        <v>63</v>
      </c>
      <c r="G76" s="20">
        <v>455.1</v>
      </c>
      <c r="H76" s="20">
        <v>5.5</v>
      </c>
      <c r="I76" s="20">
        <v>3.3</v>
      </c>
      <c r="J76" s="20">
        <v>1</v>
      </c>
      <c r="K76" s="20">
        <v>4.3</v>
      </c>
      <c r="L76" s="20" t="s">
        <v>243</v>
      </c>
      <c r="O76" s="35"/>
      <c r="P76" s="35"/>
      <c r="Q76" s="36"/>
      <c r="R76" s="35"/>
    </row>
    <row r="77" spans="3:18">
      <c r="C77" s="34">
        <f t="shared" si="1"/>
        <v>18</v>
      </c>
      <c r="D77" s="20" t="s">
        <v>340</v>
      </c>
      <c r="E77" s="20" t="s">
        <v>341</v>
      </c>
      <c r="F77" s="20">
        <v>63</v>
      </c>
      <c r="G77" s="20">
        <v>143.69999999999999</v>
      </c>
      <c r="H77" s="20">
        <v>5.5</v>
      </c>
      <c r="I77" s="20">
        <v>3.3</v>
      </c>
      <c r="J77" s="20">
        <v>1</v>
      </c>
      <c r="K77" s="20">
        <v>4.3</v>
      </c>
      <c r="L77" s="20" t="s">
        <v>243</v>
      </c>
      <c r="O77" s="35"/>
      <c r="P77" s="35"/>
      <c r="Q77" s="36"/>
      <c r="R77" s="35"/>
    </row>
    <row r="78" spans="3:18">
      <c r="C78" s="34">
        <f t="shared" si="1"/>
        <v>19</v>
      </c>
      <c r="D78" s="20" t="s">
        <v>341</v>
      </c>
      <c r="E78" s="20" t="s">
        <v>342</v>
      </c>
      <c r="F78" s="20">
        <v>63</v>
      </c>
      <c r="G78" s="20">
        <v>30.5</v>
      </c>
      <c r="H78" s="20">
        <v>5.5</v>
      </c>
      <c r="I78" s="20">
        <v>3.3</v>
      </c>
      <c r="J78" s="20">
        <v>1</v>
      </c>
      <c r="K78" s="20">
        <v>4.3</v>
      </c>
      <c r="L78" s="20" t="s">
        <v>243</v>
      </c>
      <c r="O78" s="35"/>
      <c r="P78" s="35"/>
      <c r="Q78" s="36"/>
      <c r="R78" s="35"/>
    </row>
    <row r="79" spans="3:18">
      <c r="C79" s="34">
        <f t="shared" si="1"/>
        <v>20</v>
      </c>
      <c r="D79" s="20" t="s">
        <v>341</v>
      </c>
      <c r="E79" s="20" t="s">
        <v>343</v>
      </c>
      <c r="F79" s="20">
        <v>63</v>
      </c>
      <c r="G79" s="20">
        <v>39.5</v>
      </c>
      <c r="H79" s="20">
        <v>5.5</v>
      </c>
      <c r="I79" s="20">
        <v>3.3</v>
      </c>
      <c r="J79" s="20">
        <v>1</v>
      </c>
      <c r="K79" s="20">
        <v>4.3</v>
      </c>
      <c r="L79" s="20" t="s">
        <v>243</v>
      </c>
      <c r="O79" s="35"/>
      <c r="P79" s="35"/>
      <c r="Q79" s="36"/>
      <c r="R79" s="35"/>
    </row>
    <row r="80" spans="3:18">
      <c r="C80" s="34">
        <f t="shared" si="1"/>
        <v>21</v>
      </c>
      <c r="D80" s="20" t="s">
        <v>343</v>
      </c>
      <c r="E80" s="20" t="s">
        <v>344</v>
      </c>
      <c r="F80" s="20">
        <v>63</v>
      </c>
      <c r="G80" s="20">
        <v>12</v>
      </c>
      <c r="H80" s="20">
        <v>5.5</v>
      </c>
      <c r="I80" s="20">
        <v>3.3</v>
      </c>
      <c r="J80" s="20">
        <v>1</v>
      </c>
      <c r="K80" s="20">
        <v>4.3</v>
      </c>
      <c r="L80" s="20" t="s">
        <v>243</v>
      </c>
      <c r="O80" s="35"/>
      <c r="P80" s="35"/>
      <c r="Q80" s="36"/>
      <c r="R80" s="35"/>
    </row>
    <row r="81" spans="3:18">
      <c r="C81" s="34">
        <f t="shared" si="1"/>
        <v>22</v>
      </c>
      <c r="D81" s="20" t="s">
        <v>343</v>
      </c>
      <c r="E81" s="20" t="s">
        <v>345</v>
      </c>
      <c r="F81" s="20">
        <v>63</v>
      </c>
      <c r="G81" s="20">
        <v>136</v>
      </c>
      <c r="H81" s="20">
        <v>5.5</v>
      </c>
      <c r="I81" s="20">
        <v>3.3</v>
      </c>
      <c r="J81" s="20">
        <v>1</v>
      </c>
      <c r="K81" s="20">
        <v>4.3</v>
      </c>
      <c r="L81" s="20" t="s">
        <v>243</v>
      </c>
      <c r="O81" s="35"/>
      <c r="P81" s="35"/>
      <c r="Q81" s="36"/>
      <c r="R81" s="35"/>
    </row>
    <row r="82" spans="3:18">
      <c r="C82" s="34">
        <f t="shared" si="1"/>
        <v>23</v>
      </c>
      <c r="D82" s="20" t="s">
        <v>345</v>
      </c>
      <c r="E82" s="20">
        <v>162</v>
      </c>
      <c r="F82" s="20">
        <v>63</v>
      </c>
      <c r="G82" s="20">
        <v>14</v>
      </c>
      <c r="H82" s="20">
        <v>5.5</v>
      </c>
      <c r="I82" s="20">
        <v>3.3</v>
      </c>
      <c r="J82" s="20">
        <v>1</v>
      </c>
      <c r="K82" s="20">
        <v>4.3</v>
      </c>
      <c r="L82" s="20" t="s">
        <v>243</v>
      </c>
      <c r="O82" s="35"/>
      <c r="P82" s="35"/>
      <c r="Q82" s="36"/>
      <c r="R82" s="35"/>
    </row>
    <row r="83" spans="3:18">
      <c r="C83" s="34">
        <f t="shared" si="1"/>
        <v>24</v>
      </c>
      <c r="D83" s="20" t="s">
        <v>346</v>
      </c>
      <c r="E83" s="20" t="s">
        <v>347</v>
      </c>
      <c r="F83" s="20">
        <v>63</v>
      </c>
      <c r="G83" s="20">
        <v>275.5</v>
      </c>
      <c r="H83" s="20">
        <v>5.5</v>
      </c>
      <c r="I83" s="20">
        <v>3.3</v>
      </c>
      <c r="J83" s="20">
        <v>1</v>
      </c>
      <c r="K83" s="20">
        <v>4.3</v>
      </c>
      <c r="L83" s="20" t="s">
        <v>243</v>
      </c>
      <c r="O83" s="35"/>
      <c r="P83" s="35"/>
      <c r="Q83" s="36"/>
      <c r="R83" s="35"/>
    </row>
    <row r="84" spans="3:18">
      <c r="C84" s="34">
        <f t="shared" si="1"/>
        <v>25</v>
      </c>
      <c r="D84" s="20" t="s">
        <v>346</v>
      </c>
      <c r="E84" s="20" t="s">
        <v>348</v>
      </c>
      <c r="F84" s="20">
        <v>63</v>
      </c>
      <c r="G84" s="20">
        <v>232.7</v>
      </c>
      <c r="H84" s="20">
        <v>5.5</v>
      </c>
      <c r="I84" s="20">
        <v>3.3</v>
      </c>
      <c r="J84" s="20">
        <v>1</v>
      </c>
      <c r="K84" s="20">
        <v>4.3</v>
      </c>
      <c r="L84" s="20" t="s">
        <v>243</v>
      </c>
      <c r="O84" s="35"/>
      <c r="P84" s="35"/>
      <c r="Q84" s="36"/>
      <c r="R84" s="35"/>
    </row>
    <row r="85" spans="3:18">
      <c r="C85" s="34">
        <f t="shared" si="1"/>
        <v>26</v>
      </c>
      <c r="D85" s="20" t="s">
        <v>345</v>
      </c>
      <c r="E85" s="20" t="s">
        <v>340</v>
      </c>
      <c r="F85" s="20">
        <v>63</v>
      </c>
      <c r="G85" s="20">
        <v>226.3</v>
      </c>
      <c r="H85" s="20">
        <v>5.5</v>
      </c>
      <c r="I85" s="20">
        <v>3.3</v>
      </c>
      <c r="J85" s="20">
        <v>1</v>
      </c>
      <c r="K85" s="20">
        <v>4.3</v>
      </c>
      <c r="L85" s="20" t="s">
        <v>243</v>
      </c>
      <c r="O85" s="35"/>
      <c r="P85" s="35"/>
      <c r="Q85" s="36"/>
      <c r="R85" s="35"/>
    </row>
    <row r="86" spans="3:18">
      <c r="C86" s="34">
        <f t="shared" si="1"/>
        <v>27</v>
      </c>
      <c r="D86" s="20" t="s">
        <v>349</v>
      </c>
      <c r="E86" s="20" t="s">
        <v>350</v>
      </c>
      <c r="F86" s="20">
        <v>63</v>
      </c>
      <c r="G86" s="20">
        <v>167.6</v>
      </c>
      <c r="H86" s="20">
        <v>5.5</v>
      </c>
      <c r="I86" s="20">
        <v>3.3</v>
      </c>
      <c r="J86" s="20">
        <v>1</v>
      </c>
      <c r="K86" s="20">
        <v>4.3</v>
      </c>
      <c r="L86" s="20" t="s">
        <v>243</v>
      </c>
      <c r="O86" s="35"/>
      <c r="P86" s="35"/>
      <c r="Q86" s="36"/>
      <c r="R86" s="35"/>
    </row>
    <row r="87" spans="3:18">
      <c r="C87" s="34">
        <f t="shared" si="1"/>
        <v>28</v>
      </c>
      <c r="D87" s="20" t="s">
        <v>350</v>
      </c>
      <c r="E87" s="20" t="s">
        <v>351</v>
      </c>
      <c r="F87" s="20">
        <v>63</v>
      </c>
      <c r="G87" s="20">
        <v>50.3</v>
      </c>
      <c r="H87" s="20">
        <v>5.5</v>
      </c>
      <c r="I87" s="20">
        <v>3.3</v>
      </c>
      <c r="J87" s="20">
        <v>1</v>
      </c>
      <c r="K87" s="20">
        <v>4.3</v>
      </c>
      <c r="L87" s="20" t="s">
        <v>243</v>
      </c>
      <c r="O87" s="35"/>
      <c r="P87" s="35"/>
      <c r="Q87" s="36"/>
      <c r="R87" s="35"/>
    </row>
    <row r="88" spans="3:18">
      <c r="C88" s="34">
        <f t="shared" si="1"/>
        <v>29</v>
      </c>
      <c r="D88" s="20" t="s">
        <v>350</v>
      </c>
      <c r="E88" s="20" t="s">
        <v>352</v>
      </c>
      <c r="F88" s="20">
        <v>63</v>
      </c>
      <c r="G88" s="20">
        <v>223.1</v>
      </c>
      <c r="H88" s="20">
        <v>5.5</v>
      </c>
      <c r="I88" s="20">
        <v>3.3</v>
      </c>
      <c r="J88" s="20">
        <v>1</v>
      </c>
      <c r="K88" s="20">
        <v>4.3</v>
      </c>
      <c r="L88" s="20" t="s">
        <v>243</v>
      </c>
      <c r="O88" s="35"/>
      <c r="P88" s="35"/>
      <c r="Q88" s="36"/>
      <c r="R88" s="35"/>
    </row>
    <row r="89" spans="3:18">
      <c r="C89" s="34">
        <f t="shared" si="1"/>
        <v>30</v>
      </c>
      <c r="D89" s="20" t="s">
        <v>353</v>
      </c>
      <c r="E89" s="20" t="s">
        <v>354</v>
      </c>
      <c r="F89" s="20">
        <v>63</v>
      </c>
      <c r="G89" s="20">
        <v>2</v>
      </c>
      <c r="H89" s="20">
        <v>5.5</v>
      </c>
      <c r="I89" s="20">
        <v>3.3</v>
      </c>
      <c r="J89" s="20">
        <v>1</v>
      </c>
      <c r="K89" s="20">
        <v>4.3</v>
      </c>
      <c r="L89" s="20" t="s">
        <v>243</v>
      </c>
      <c r="O89" s="35"/>
      <c r="P89" s="35"/>
      <c r="Q89" s="36"/>
      <c r="R89" s="35"/>
    </row>
    <row r="90" spans="3:18">
      <c r="C90" s="34">
        <f t="shared" si="1"/>
        <v>31</v>
      </c>
      <c r="D90" s="23" t="s">
        <v>333</v>
      </c>
      <c r="E90" s="23" t="s">
        <v>355</v>
      </c>
      <c r="F90" s="23">
        <v>63</v>
      </c>
      <c r="G90" s="23">
        <v>2.4</v>
      </c>
      <c r="H90" s="20">
        <v>5.5</v>
      </c>
      <c r="I90" s="20">
        <v>3.3</v>
      </c>
      <c r="J90" s="20">
        <v>1</v>
      </c>
      <c r="K90" s="20">
        <v>4.3</v>
      </c>
      <c r="L90" s="20" t="s">
        <v>243</v>
      </c>
      <c r="O90" s="35"/>
      <c r="P90" s="35"/>
      <c r="Q90" s="36"/>
      <c r="R90" s="35"/>
    </row>
    <row r="91" spans="3:18">
      <c r="C91" s="34">
        <f t="shared" si="1"/>
        <v>32</v>
      </c>
      <c r="D91" s="20" t="s">
        <v>333</v>
      </c>
      <c r="E91" s="20" t="s">
        <v>355</v>
      </c>
      <c r="F91" s="20">
        <v>63</v>
      </c>
      <c r="G91" s="20">
        <v>15.5</v>
      </c>
      <c r="H91" s="20">
        <v>5.5</v>
      </c>
      <c r="I91" s="20">
        <v>3.3</v>
      </c>
      <c r="J91" s="20">
        <v>1</v>
      </c>
      <c r="K91" s="20">
        <v>4.3</v>
      </c>
      <c r="L91" s="20" t="s">
        <v>243</v>
      </c>
      <c r="O91" s="35"/>
      <c r="P91" s="35"/>
      <c r="Q91" s="36"/>
      <c r="R91" s="35"/>
    </row>
    <row r="92" spans="3:18">
      <c r="C92" s="34">
        <f t="shared" si="1"/>
        <v>33</v>
      </c>
      <c r="D92" s="23" t="s">
        <v>334</v>
      </c>
      <c r="E92" s="23" t="s">
        <v>356</v>
      </c>
      <c r="F92" s="23">
        <v>63</v>
      </c>
      <c r="G92" s="23">
        <v>51</v>
      </c>
      <c r="H92" s="20">
        <v>5.5</v>
      </c>
      <c r="I92" s="20">
        <v>3.3</v>
      </c>
      <c r="J92" s="20">
        <v>1</v>
      </c>
      <c r="K92" s="20">
        <v>4.3</v>
      </c>
      <c r="L92" s="20" t="s">
        <v>243</v>
      </c>
      <c r="O92" s="35"/>
      <c r="P92" s="35"/>
      <c r="Q92" s="36"/>
      <c r="R92" s="35"/>
    </row>
    <row r="93" spans="3:18" ht="15.75">
      <c r="C93" s="21" t="s">
        <v>244</v>
      </c>
      <c r="D93" s="21"/>
      <c r="E93" s="21"/>
      <c r="F93" s="21"/>
      <c r="G93" s="60" t="s">
        <v>245</v>
      </c>
      <c r="H93" s="60"/>
      <c r="I93" s="60"/>
      <c r="J93" s="20"/>
      <c r="K93" s="20" t="s">
        <v>246</v>
      </c>
      <c r="L93" s="20"/>
      <c r="O93" s="35"/>
      <c r="P93" s="35"/>
      <c r="Q93" s="36"/>
      <c r="R93" s="35"/>
    </row>
    <row r="94" spans="3:18" ht="15.75">
      <c r="C94" s="59" t="s">
        <v>247</v>
      </c>
      <c r="D94" s="59"/>
      <c r="E94" s="59"/>
      <c r="F94" s="59"/>
      <c r="G94" s="60" t="s">
        <v>247</v>
      </c>
      <c r="H94" s="60"/>
      <c r="I94" s="60"/>
      <c r="J94" s="60"/>
      <c r="K94" s="60" t="s">
        <v>247</v>
      </c>
      <c r="L94" s="60"/>
      <c r="O94" s="35"/>
      <c r="P94" s="35"/>
      <c r="Q94" s="36"/>
      <c r="R94" s="35"/>
    </row>
    <row r="95" spans="3:18" ht="15.75">
      <c r="C95" s="59" t="s">
        <v>248</v>
      </c>
      <c r="D95" s="59"/>
      <c r="E95" s="59"/>
      <c r="F95" s="59"/>
      <c r="G95" s="60" t="s">
        <v>248</v>
      </c>
      <c r="H95" s="60"/>
      <c r="I95" s="60"/>
      <c r="J95" s="60"/>
      <c r="K95" s="60" t="s">
        <v>248</v>
      </c>
      <c r="L95" s="60"/>
      <c r="O95" s="35"/>
      <c r="P95" s="35"/>
      <c r="Q95" s="36"/>
      <c r="R95" s="35"/>
    </row>
    <row r="96" spans="3:18" ht="15.75">
      <c r="C96" s="59" t="s">
        <v>249</v>
      </c>
      <c r="D96" s="59"/>
      <c r="E96" s="59"/>
      <c r="F96" s="59"/>
      <c r="G96" s="60" t="s">
        <v>249</v>
      </c>
      <c r="H96" s="60"/>
      <c r="I96" s="60"/>
      <c r="J96" s="60"/>
      <c r="K96" s="60" t="s">
        <v>249</v>
      </c>
      <c r="L96" s="60"/>
      <c r="O96" s="35"/>
      <c r="P96" s="35"/>
      <c r="Q96" s="36"/>
      <c r="R96" s="35"/>
    </row>
    <row r="97" spans="3:18">
      <c r="O97" s="35"/>
      <c r="P97" s="35"/>
      <c r="Q97" s="36"/>
      <c r="R97" s="35"/>
    </row>
    <row r="98" spans="3:18">
      <c r="O98" s="35"/>
      <c r="P98" s="35"/>
      <c r="Q98" s="36"/>
      <c r="R98" s="35"/>
    </row>
    <row r="99" spans="3:18" ht="18.75">
      <c r="C99" s="61" t="s">
        <v>222</v>
      </c>
      <c r="D99" s="61"/>
      <c r="E99" s="61" t="s">
        <v>223</v>
      </c>
      <c r="F99" s="61"/>
      <c r="G99" s="61"/>
      <c r="H99" s="61"/>
      <c r="I99" s="61"/>
      <c r="J99" s="61"/>
      <c r="K99" s="61"/>
      <c r="L99" s="61"/>
      <c r="O99" s="35"/>
      <c r="P99" s="35"/>
      <c r="Q99" s="36"/>
      <c r="R99" s="35"/>
    </row>
    <row r="100" spans="3:18" ht="18.75">
      <c r="C100" s="61" t="s">
        <v>224</v>
      </c>
      <c r="D100" s="61"/>
      <c r="E100" s="61" t="s">
        <v>225</v>
      </c>
      <c r="F100" s="61"/>
      <c r="G100" s="61"/>
      <c r="H100" s="61"/>
      <c r="I100" s="61"/>
      <c r="J100" s="61"/>
      <c r="K100" s="61"/>
      <c r="L100" s="61"/>
      <c r="O100" s="35"/>
      <c r="P100" s="35"/>
      <c r="Q100" s="36"/>
      <c r="R100" s="35"/>
    </row>
    <row r="101" spans="3:18" ht="18.75">
      <c r="C101" s="61" t="s">
        <v>226</v>
      </c>
      <c r="D101" s="61"/>
      <c r="E101" s="61" t="s">
        <v>227</v>
      </c>
      <c r="F101" s="61"/>
      <c r="G101" s="61"/>
      <c r="H101" s="61"/>
      <c r="I101" s="61"/>
      <c r="J101" s="61"/>
      <c r="K101" s="61"/>
      <c r="L101" s="61"/>
      <c r="O101" s="35"/>
      <c r="P101" s="35"/>
      <c r="Q101" s="36"/>
      <c r="R101" s="35"/>
    </row>
    <row r="102" spans="3:18" ht="18.75">
      <c r="C102" s="61" t="s">
        <v>228</v>
      </c>
      <c r="D102" s="61"/>
      <c r="E102" s="61" t="s">
        <v>229</v>
      </c>
      <c r="F102" s="61"/>
      <c r="G102" s="61"/>
      <c r="H102" s="61"/>
      <c r="I102" s="61"/>
      <c r="J102" s="61"/>
      <c r="K102" s="61"/>
      <c r="L102" s="61"/>
      <c r="O102" s="35"/>
      <c r="P102" s="35"/>
      <c r="Q102" s="36"/>
      <c r="R102" s="35"/>
    </row>
    <row r="103" spans="3:18" ht="18.75">
      <c r="C103" s="61" t="s">
        <v>230</v>
      </c>
      <c r="D103" s="61"/>
      <c r="E103" s="61" t="s">
        <v>231</v>
      </c>
      <c r="F103" s="61"/>
      <c r="G103" s="61"/>
      <c r="H103" s="61"/>
      <c r="I103" s="61"/>
      <c r="J103" s="61"/>
      <c r="K103" s="61"/>
      <c r="L103" s="61"/>
      <c r="O103" s="35"/>
      <c r="P103" s="35"/>
      <c r="Q103" s="36"/>
      <c r="R103" s="35"/>
    </row>
    <row r="104" spans="3:18" ht="18.75">
      <c r="C104" s="61" t="s">
        <v>232</v>
      </c>
      <c r="D104" s="61"/>
      <c r="E104" s="61" t="s">
        <v>295</v>
      </c>
      <c r="F104" s="61"/>
      <c r="G104" s="61"/>
      <c r="H104" s="61"/>
      <c r="I104" s="61"/>
      <c r="J104" s="61"/>
      <c r="K104" s="16" t="s">
        <v>233</v>
      </c>
      <c r="L104" s="16"/>
      <c r="O104" s="35"/>
      <c r="P104" s="35"/>
      <c r="Q104" s="36"/>
      <c r="R104" s="35"/>
    </row>
    <row r="105" spans="3:18" ht="45">
      <c r="C105" s="17" t="s">
        <v>234</v>
      </c>
      <c r="D105" s="17" t="s">
        <v>235</v>
      </c>
      <c r="E105" s="17" t="s">
        <v>16</v>
      </c>
      <c r="F105" s="17" t="s">
        <v>236</v>
      </c>
      <c r="G105" s="17" t="s">
        <v>237</v>
      </c>
      <c r="H105" s="17" t="s">
        <v>238</v>
      </c>
      <c r="I105" s="17" t="s">
        <v>239</v>
      </c>
      <c r="J105" s="18" t="s">
        <v>240</v>
      </c>
      <c r="K105" s="19" t="s">
        <v>241</v>
      </c>
      <c r="L105" s="17" t="s">
        <v>242</v>
      </c>
      <c r="O105" s="35"/>
      <c r="P105" s="35"/>
      <c r="Q105" s="36"/>
      <c r="R105" s="35"/>
    </row>
    <row r="106" spans="3:18">
      <c r="C106" s="34">
        <v>1</v>
      </c>
      <c r="D106" s="20" t="s">
        <v>353</v>
      </c>
      <c r="E106" s="20" t="s">
        <v>296</v>
      </c>
      <c r="F106" s="20">
        <v>110</v>
      </c>
      <c r="G106" s="20">
        <v>155</v>
      </c>
      <c r="H106" s="23" t="s">
        <v>250</v>
      </c>
      <c r="I106" s="23">
        <v>3.5</v>
      </c>
      <c r="J106" s="20">
        <v>1</v>
      </c>
      <c r="K106" s="20">
        <v>4.5</v>
      </c>
      <c r="L106" s="20" t="s">
        <v>251</v>
      </c>
      <c r="O106" s="35"/>
      <c r="P106" s="35"/>
      <c r="Q106" s="36"/>
      <c r="R106" s="35"/>
    </row>
    <row r="107" spans="3:18">
      <c r="C107" s="34">
        <f>1+C106</f>
        <v>2</v>
      </c>
      <c r="D107" s="20" t="s">
        <v>357</v>
      </c>
      <c r="E107" s="20" t="s">
        <v>353</v>
      </c>
      <c r="F107" s="20">
        <v>90</v>
      </c>
      <c r="G107" s="20">
        <v>116.6</v>
      </c>
      <c r="H107" s="23" t="s">
        <v>250</v>
      </c>
      <c r="I107" s="23">
        <v>3.5</v>
      </c>
      <c r="J107" s="20">
        <v>1</v>
      </c>
      <c r="K107" s="20">
        <v>4.5</v>
      </c>
      <c r="L107" s="20" t="s">
        <v>251</v>
      </c>
      <c r="O107" s="35"/>
      <c r="P107" s="35"/>
      <c r="Q107" s="36"/>
      <c r="R107" s="35"/>
    </row>
    <row r="108" spans="3:18">
      <c r="C108" s="34">
        <f t="shared" ref="C108:C140" si="2">1+C107</f>
        <v>3</v>
      </c>
      <c r="D108" s="20" t="s">
        <v>358</v>
      </c>
      <c r="E108" s="20" t="s">
        <v>359</v>
      </c>
      <c r="F108" s="20">
        <v>90</v>
      </c>
      <c r="G108" s="20">
        <v>188.5</v>
      </c>
      <c r="H108" s="23" t="s">
        <v>250</v>
      </c>
      <c r="I108" s="23">
        <v>3.5</v>
      </c>
      <c r="J108" s="20">
        <v>1</v>
      </c>
      <c r="K108" s="20">
        <v>4.5</v>
      </c>
      <c r="L108" s="20" t="s">
        <v>251</v>
      </c>
      <c r="O108" s="35"/>
      <c r="P108" s="35"/>
      <c r="Q108" s="36"/>
      <c r="R108" s="35"/>
    </row>
    <row r="109" spans="3:18">
      <c r="C109" s="34">
        <f t="shared" si="2"/>
        <v>4</v>
      </c>
      <c r="D109" s="20" t="s">
        <v>358</v>
      </c>
      <c r="E109" s="20" t="s">
        <v>302</v>
      </c>
      <c r="F109" s="20">
        <v>90</v>
      </c>
      <c r="G109" s="20">
        <v>180.4</v>
      </c>
      <c r="H109" s="23" t="s">
        <v>250</v>
      </c>
      <c r="I109" s="23">
        <v>3.5</v>
      </c>
      <c r="J109" s="20">
        <v>1</v>
      </c>
      <c r="K109" s="20">
        <v>4.5</v>
      </c>
      <c r="L109" s="20" t="s">
        <v>251</v>
      </c>
      <c r="O109" s="35"/>
      <c r="P109" s="35"/>
      <c r="Q109" s="36"/>
      <c r="R109" s="35"/>
    </row>
    <row r="110" spans="3:18">
      <c r="C110" s="34">
        <f t="shared" si="2"/>
        <v>5</v>
      </c>
      <c r="D110" s="20" t="s">
        <v>334</v>
      </c>
      <c r="E110" s="20" t="s">
        <v>356</v>
      </c>
      <c r="F110" s="20">
        <v>63</v>
      </c>
      <c r="G110" s="20">
        <v>11.6</v>
      </c>
      <c r="H110" s="23" t="s">
        <v>250</v>
      </c>
      <c r="I110" s="23">
        <v>3.5</v>
      </c>
      <c r="J110" s="20">
        <v>1</v>
      </c>
      <c r="K110" s="20">
        <v>4.5</v>
      </c>
      <c r="L110" s="20" t="s">
        <v>251</v>
      </c>
      <c r="O110" s="35"/>
      <c r="P110" s="35"/>
      <c r="Q110" s="36"/>
      <c r="R110" s="35"/>
    </row>
    <row r="111" spans="3:18">
      <c r="C111" s="34">
        <f t="shared" si="2"/>
        <v>6</v>
      </c>
      <c r="D111" s="23" t="s">
        <v>334</v>
      </c>
      <c r="E111" s="23" t="s">
        <v>356</v>
      </c>
      <c r="F111" s="23">
        <v>63</v>
      </c>
      <c r="G111" s="23">
        <v>3.6</v>
      </c>
      <c r="H111" s="23" t="s">
        <v>250</v>
      </c>
      <c r="I111" s="23">
        <v>3.5</v>
      </c>
      <c r="J111" s="20">
        <v>1</v>
      </c>
      <c r="K111" s="20">
        <v>4.5</v>
      </c>
      <c r="L111" s="20" t="s">
        <v>251</v>
      </c>
      <c r="O111" s="35"/>
      <c r="P111" s="35"/>
      <c r="Q111" s="36"/>
      <c r="R111" s="35"/>
    </row>
    <row r="112" spans="3:18">
      <c r="C112" s="34">
        <f t="shared" si="2"/>
        <v>7</v>
      </c>
      <c r="D112" s="20" t="s">
        <v>356</v>
      </c>
      <c r="E112" s="20" t="s">
        <v>360</v>
      </c>
      <c r="F112" s="20">
        <v>63</v>
      </c>
      <c r="G112" s="20">
        <v>55.1</v>
      </c>
      <c r="H112" s="23" t="s">
        <v>250</v>
      </c>
      <c r="I112" s="23">
        <v>3.5</v>
      </c>
      <c r="J112" s="20">
        <v>1</v>
      </c>
      <c r="K112" s="20">
        <v>4.5</v>
      </c>
      <c r="L112" s="20" t="s">
        <v>251</v>
      </c>
      <c r="O112" s="35"/>
      <c r="P112" s="35"/>
      <c r="Q112" s="36"/>
      <c r="R112" s="35"/>
    </row>
    <row r="113" spans="3:18">
      <c r="C113" s="34">
        <f t="shared" si="2"/>
        <v>8</v>
      </c>
      <c r="D113" s="23" t="s">
        <v>356</v>
      </c>
      <c r="E113" s="23" t="s">
        <v>361</v>
      </c>
      <c r="F113" s="23">
        <v>63</v>
      </c>
      <c r="G113" s="23">
        <v>60</v>
      </c>
      <c r="H113" s="23" t="s">
        <v>250</v>
      </c>
      <c r="I113" s="23">
        <v>3.5</v>
      </c>
      <c r="J113" s="20">
        <v>1</v>
      </c>
      <c r="K113" s="20">
        <v>4.5</v>
      </c>
      <c r="L113" s="20" t="s">
        <v>251</v>
      </c>
      <c r="O113" s="35"/>
      <c r="P113" s="35"/>
      <c r="Q113" s="36"/>
      <c r="R113" s="35"/>
    </row>
    <row r="114" spans="3:18">
      <c r="C114" s="34">
        <f t="shared" si="2"/>
        <v>9</v>
      </c>
      <c r="D114" s="23" t="s">
        <v>362</v>
      </c>
      <c r="E114" s="23" t="s">
        <v>363</v>
      </c>
      <c r="F114" s="23">
        <v>63</v>
      </c>
      <c r="G114" s="23">
        <v>3</v>
      </c>
      <c r="H114" s="23" t="s">
        <v>250</v>
      </c>
      <c r="I114" s="23">
        <v>3.5</v>
      </c>
      <c r="J114" s="20">
        <v>1</v>
      </c>
      <c r="K114" s="20">
        <v>4.5</v>
      </c>
      <c r="L114" s="20" t="s">
        <v>251</v>
      </c>
      <c r="O114" s="35"/>
      <c r="P114" s="35"/>
      <c r="Q114" s="36"/>
      <c r="R114" s="35"/>
    </row>
    <row r="115" spans="3:18">
      <c r="C115" s="34">
        <f t="shared" si="2"/>
        <v>10</v>
      </c>
      <c r="D115" s="20" t="s">
        <v>362</v>
      </c>
      <c r="E115" s="20" t="s">
        <v>363</v>
      </c>
      <c r="F115" s="20">
        <v>63</v>
      </c>
      <c r="G115" s="20">
        <v>27.5</v>
      </c>
      <c r="H115" s="23" t="s">
        <v>250</v>
      </c>
      <c r="I115" s="23">
        <v>3.5</v>
      </c>
      <c r="J115" s="20">
        <v>1</v>
      </c>
      <c r="K115" s="20">
        <v>4.5</v>
      </c>
      <c r="L115" s="20" t="s">
        <v>251</v>
      </c>
      <c r="O115" s="35"/>
      <c r="P115" s="35"/>
      <c r="Q115" s="36"/>
      <c r="R115" s="35"/>
    </row>
    <row r="116" spans="3:18">
      <c r="C116" s="34">
        <f t="shared" si="2"/>
        <v>11</v>
      </c>
      <c r="D116" s="20" t="s">
        <v>331</v>
      </c>
      <c r="E116" s="20" t="s">
        <v>364</v>
      </c>
      <c r="F116" s="20">
        <v>63</v>
      </c>
      <c r="G116" s="20">
        <v>327.7</v>
      </c>
      <c r="H116" s="23" t="s">
        <v>250</v>
      </c>
      <c r="I116" s="23">
        <v>3.5</v>
      </c>
      <c r="J116" s="20">
        <v>1</v>
      </c>
      <c r="K116" s="20">
        <v>4.5</v>
      </c>
      <c r="L116" s="20" t="s">
        <v>251</v>
      </c>
      <c r="O116" s="35"/>
      <c r="P116" s="35"/>
      <c r="Q116" s="36"/>
      <c r="R116" s="35"/>
    </row>
    <row r="117" spans="3:18">
      <c r="C117" s="34">
        <f t="shared" si="2"/>
        <v>12</v>
      </c>
      <c r="D117" s="20" t="s">
        <v>365</v>
      </c>
      <c r="E117" s="20" t="s">
        <v>366</v>
      </c>
      <c r="F117" s="20">
        <v>63</v>
      </c>
      <c r="G117" s="20">
        <v>71.7</v>
      </c>
      <c r="H117" s="23" t="s">
        <v>250</v>
      </c>
      <c r="I117" s="23">
        <v>3.5</v>
      </c>
      <c r="J117" s="20">
        <v>1</v>
      </c>
      <c r="K117" s="20">
        <v>4.5</v>
      </c>
      <c r="L117" s="20" t="s">
        <v>251</v>
      </c>
      <c r="O117" s="35"/>
      <c r="P117" s="35"/>
      <c r="Q117" s="36"/>
      <c r="R117" s="35"/>
    </row>
    <row r="118" spans="3:18">
      <c r="C118" s="34">
        <f t="shared" si="2"/>
        <v>13</v>
      </c>
      <c r="D118" s="20" t="s">
        <v>366</v>
      </c>
      <c r="E118" s="20" t="s">
        <v>364</v>
      </c>
      <c r="F118" s="20">
        <v>63</v>
      </c>
      <c r="G118" s="20">
        <v>47.6</v>
      </c>
      <c r="H118" s="23" t="s">
        <v>250</v>
      </c>
      <c r="I118" s="23">
        <v>3.5</v>
      </c>
      <c r="J118" s="20">
        <v>1</v>
      </c>
      <c r="K118" s="20">
        <v>4.5</v>
      </c>
      <c r="L118" s="20" t="s">
        <v>251</v>
      </c>
      <c r="O118" s="35"/>
      <c r="P118" s="35"/>
      <c r="Q118" s="36"/>
      <c r="R118" s="35"/>
    </row>
    <row r="119" spans="3:18">
      <c r="C119" s="34">
        <f t="shared" si="2"/>
        <v>14</v>
      </c>
      <c r="D119" s="23" t="s">
        <v>364</v>
      </c>
      <c r="E119" s="23" t="s">
        <v>367</v>
      </c>
      <c r="F119" s="23">
        <v>63</v>
      </c>
      <c r="G119" s="23">
        <v>4</v>
      </c>
      <c r="H119" s="23" t="s">
        <v>250</v>
      </c>
      <c r="I119" s="23">
        <v>3.5</v>
      </c>
      <c r="J119" s="20">
        <v>1</v>
      </c>
      <c r="K119" s="20">
        <v>4.5</v>
      </c>
      <c r="L119" s="20" t="s">
        <v>251</v>
      </c>
      <c r="O119" s="35"/>
      <c r="P119" s="35"/>
      <c r="Q119" s="36"/>
      <c r="R119" s="35"/>
    </row>
    <row r="120" spans="3:18">
      <c r="C120" s="34">
        <f t="shared" si="2"/>
        <v>15</v>
      </c>
      <c r="D120" s="20" t="s">
        <v>364</v>
      </c>
      <c r="E120" s="20" t="s">
        <v>367</v>
      </c>
      <c r="F120" s="20">
        <v>63</v>
      </c>
      <c r="G120" s="20">
        <v>251</v>
      </c>
      <c r="H120" s="23" t="s">
        <v>250</v>
      </c>
      <c r="I120" s="23">
        <v>3.5</v>
      </c>
      <c r="J120" s="20">
        <v>1</v>
      </c>
      <c r="K120" s="20">
        <v>4.5</v>
      </c>
      <c r="L120" s="20" t="s">
        <v>251</v>
      </c>
      <c r="O120" s="35"/>
      <c r="P120" s="35"/>
      <c r="Q120" s="36"/>
      <c r="R120" s="35"/>
    </row>
    <row r="121" spans="3:18">
      <c r="C121" s="34">
        <f t="shared" si="2"/>
        <v>16</v>
      </c>
      <c r="D121" s="20" t="s">
        <v>367</v>
      </c>
      <c r="E121" s="20" t="s">
        <v>368</v>
      </c>
      <c r="F121" s="20">
        <v>63</v>
      </c>
      <c r="G121" s="20">
        <v>40.6</v>
      </c>
      <c r="H121" s="23" t="s">
        <v>250</v>
      </c>
      <c r="I121" s="23">
        <v>3.5</v>
      </c>
      <c r="J121" s="20">
        <v>1</v>
      </c>
      <c r="K121" s="20">
        <v>4.5</v>
      </c>
      <c r="L121" s="20" t="s">
        <v>251</v>
      </c>
      <c r="O121" s="35"/>
      <c r="P121" s="35"/>
      <c r="Q121" s="36"/>
      <c r="R121" s="35"/>
    </row>
    <row r="122" spans="3:18">
      <c r="C122" s="34">
        <f t="shared" si="2"/>
        <v>17</v>
      </c>
      <c r="D122" s="20" t="s">
        <v>368</v>
      </c>
      <c r="E122" s="20" t="s">
        <v>369</v>
      </c>
      <c r="F122" s="20">
        <v>63</v>
      </c>
      <c r="G122" s="20">
        <v>18.2</v>
      </c>
      <c r="H122" s="23" t="s">
        <v>250</v>
      </c>
      <c r="I122" s="23">
        <v>3.5</v>
      </c>
      <c r="J122" s="20">
        <v>1</v>
      </c>
      <c r="K122" s="20">
        <v>4.5</v>
      </c>
      <c r="L122" s="20" t="s">
        <v>251</v>
      </c>
      <c r="O122" s="35"/>
      <c r="P122" s="35"/>
      <c r="Q122" s="36"/>
      <c r="R122" s="35"/>
    </row>
    <row r="123" spans="3:18">
      <c r="C123" s="34">
        <f t="shared" si="2"/>
        <v>18</v>
      </c>
      <c r="D123" s="20" t="s">
        <v>368</v>
      </c>
      <c r="E123" s="20" t="s">
        <v>370</v>
      </c>
      <c r="F123" s="20">
        <v>63</v>
      </c>
      <c r="G123" s="20">
        <v>52.9</v>
      </c>
      <c r="H123" s="23" t="s">
        <v>250</v>
      </c>
      <c r="I123" s="23">
        <v>3.5</v>
      </c>
      <c r="J123" s="20">
        <v>1</v>
      </c>
      <c r="K123" s="20">
        <v>4.5</v>
      </c>
      <c r="L123" s="20" t="s">
        <v>251</v>
      </c>
      <c r="O123" s="35"/>
      <c r="P123" s="35"/>
      <c r="Q123" s="36"/>
      <c r="R123" s="35"/>
    </row>
    <row r="124" spans="3:18">
      <c r="C124" s="34">
        <f t="shared" si="2"/>
        <v>19</v>
      </c>
      <c r="D124" s="20" t="s">
        <v>370</v>
      </c>
      <c r="E124" s="20" t="s">
        <v>371</v>
      </c>
      <c r="F124" s="20">
        <v>63</v>
      </c>
      <c r="G124" s="20">
        <v>57.3</v>
      </c>
      <c r="H124" s="23" t="s">
        <v>250</v>
      </c>
      <c r="I124" s="23">
        <v>3.5</v>
      </c>
      <c r="J124" s="20">
        <v>1</v>
      </c>
      <c r="K124" s="20">
        <v>4.5</v>
      </c>
      <c r="L124" s="20" t="s">
        <v>251</v>
      </c>
      <c r="O124" s="35"/>
      <c r="P124" s="35"/>
      <c r="Q124" s="36"/>
      <c r="R124" s="35"/>
    </row>
    <row r="125" spans="3:18">
      <c r="C125" s="34">
        <f t="shared" si="2"/>
        <v>20</v>
      </c>
      <c r="D125" s="20" t="s">
        <v>370</v>
      </c>
      <c r="E125" s="20" t="s">
        <v>354</v>
      </c>
      <c r="F125" s="20">
        <v>63</v>
      </c>
      <c r="G125" s="20">
        <v>101.1</v>
      </c>
      <c r="H125" s="23" t="s">
        <v>250</v>
      </c>
      <c r="I125" s="23">
        <v>3.5</v>
      </c>
      <c r="J125" s="20">
        <v>1</v>
      </c>
      <c r="K125" s="20">
        <v>4.5</v>
      </c>
      <c r="L125" s="20" t="s">
        <v>251</v>
      </c>
      <c r="O125" s="35"/>
      <c r="P125" s="35"/>
      <c r="Q125" s="36"/>
      <c r="R125" s="35"/>
    </row>
    <row r="126" spans="3:18">
      <c r="C126" s="34">
        <f t="shared" si="2"/>
        <v>21</v>
      </c>
      <c r="D126" s="23" t="s">
        <v>354</v>
      </c>
      <c r="E126" s="23" t="s">
        <v>372</v>
      </c>
      <c r="F126" s="20">
        <v>63</v>
      </c>
      <c r="G126" s="20">
        <v>53.8</v>
      </c>
      <c r="H126" s="23" t="s">
        <v>250</v>
      </c>
      <c r="I126" s="23">
        <v>3.5</v>
      </c>
      <c r="J126" s="20">
        <v>1</v>
      </c>
      <c r="K126" s="20">
        <v>4.5</v>
      </c>
      <c r="L126" s="20" t="s">
        <v>251</v>
      </c>
      <c r="O126" s="35"/>
      <c r="P126" s="35"/>
      <c r="Q126" s="36"/>
      <c r="R126" s="35"/>
    </row>
    <row r="127" spans="3:18">
      <c r="C127" s="34">
        <f t="shared" si="2"/>
        <v>22</v>
      </c>
      <c r="D127" s="20" t="s">
        <v>354</v>
      </c>
      <c r="E127" s="20" t="s">
        <v>355</v>
      </c>
      <c r="F127" s="20">
        <v>63</v>
      </c>
      <c r="G127" s="20">
        <v>101.8</v>
      </c>
      <c r="H127" s="23" t="s">
        <v>250</v>
      </c>
      <c r="I127" s="23">
        <v>3.5</v>
      </c>
      <c r="J127" s="20">
        <v>1</v>
      </c>
      <c r="K127" s="20">
        <v>4.5</v>
      </c>
      <c r="L127" s="20" t="s">
        <v>251</v>
      </c>
      <c r="O127" s="35"/>
      <c r="P127" s="35"/>
      <c r="Q127" s="36"/>
      <c r="R127" s="35"/>
    </row>
    <row r="128" spans="3:18">
      <c r="C128" s="34">
        <f t="shared" si="2"/>
        <v>23</v>
      </c>
      <c r="D128" s="23" t="s">
        <v>357</v>
      </c>
      <c r="E128" s="23" t="s">
        <v>373</v>
      </c>
      <c r="F128" s="23">
        <v>63</v>
      </c>
      <c r="G128" s="23">
        <v>101.3</v>
      </c>
      <c r="H128" s="23" t="s">
        <v>250</v>
      </c>
      <c r="I128" s="23">
        <v>3.5</v>
      </c>
      <c r="J128" s="20">
        <v>1</v>
      </c>
      <c r="K128" s="20">
        <v>4.5</v>
      </c>
      <c r="L128" s="20" t="s">
        <v>251</v>
      </c>
      <c r="O128" s="35"/>
      <c r="P128" s="35"/>
      <c r="Q128" s="36"/>
      <c r="R128" s="35"/>
    </row>
    <row r="129" spans="3:18">
      <c r="C129" s="34">
        <f t="shared" si="2"/>
        <v>24</v>
      </c>
      <c r="D129" s="20" t="s">
        <v>357</v>
      </c>
      <c r="E129" s="20" t="s">
        <v>373</v>
      </c>
      <c r="F129" s="20">
        <v>63</v>
      </c>
      <c r="G129" s="20">
        <v>138.5</v>
      </c>
      <c r="H129" s="23" t="s">
        <v>250</v>
      </c>
      <c r="I129" s="23">
        <v>3.5</v>
      </c>
      <c r="J129" s="20">
        <v>1</v>
      </c>
      <c r="K129" s="20">
        <v>4.5</v>
      </c>
      <c r="L129" s="20" t="s">
        <v>251</v>
      </c>
      <c r="O129" s="35"/>
      <c r="P129" s="35"/>
      <c r="Q129" s="36"/>
      <c r="R129" s="35"/>
    </row>
    <row r="130" spans="3:18">
      <c r="C130" s="34">
        <f t="shared" si="2"/>
        <v>25</v>
      </c>
      <c r="D130" s="20" t="s">
        <v>373</v>
      </c>
      <c r="E130" s="20" t="s">
        <v>372</v>
      </c>
      <c r="F130" s="20">
        <v>63</v>
      </c>
      <c r="G130" s="20">
        <v>62</v>
      </c>
      <c r="H130" s="23" t="s">
        <v>250</v>
      </c>
      <c r="I130" s="23">
        <v>3.5</v>
      </c>
      <c r="J130" s="20">
        <v>1</v>
      </c>
      <c r="K130" s="20">
        <v>4.5</v>
      </c>
      <c r="L130" s="20" t="s">
        <v>251</v>
      </c>
      <c r="O130" s="35"/>
      <c r="P130" s="35"/>
      <c r="Q130" s="36"/>
      <c r="R130" s="35"/>
    </row>
    <row r="131" spans="3:18">
      <c r="C131" s="34">
        <f t="shared" si="2"/>
        <v>26</v>
      </c>
      <c r="D131" s="20" t="s">
        <v>373</v>
      </c>
      <c r="E131" s="20" t="s">
        <v>374</v>
      </c>
      <c r="F131" s="20">
        <v>63</v>
      </c>
      <c r="G131" s="20">
        <v>87.4</v>
      </c>
      <c r="H131" s="23" t="s">
        <v>250</v>
      </c>
      <c r="I131" s="23">
        <v>3.5</v>
      </c>
      <c r="J131" s="20">
        <v>1</v>
      </c>
      <c r="K131" s="20">
        <v>4.5</v>
      </c>
      <c r="L131" s="20" t="s">
        <v>251</v>
      </c>
      <c r="O131" s="35"/>
      <c r="P131" s="35"/>
      <c r="Q131" s="36"/>
      <c r="R131" s="35"/>
    </row>
    <row r="132" spans="3:18">
      <c r="C132" s="34">
        <f t="shared" si="2"/>
        <v>27</v>
      </c>
      <c r="D132" s="23" t="s">
        <v>374</v>
      </c>
      <c r="E132" s="23" t="s">
        <v>369</v>
      </c>
      <c r="F132" s="23">
        <v>63</v>
      </c>
      <c r="G132" s="23">
        <v>84.5</v>
      </c>
      <c r="H132" s="23" t="s">
        <v>250</v>
      </c>
      <c r="I132" s="23">
        <v>3.5</v>
      </c>
      <c r="J132" s="20">
        <v>1</v>
      </c>
      <c r="K132" s="20">
        <v>4.5</v>
      </c>
      <c r="L132" s="20" t="s">
        <v>251</v>
      </c>
      <c r="O132" s="35"/>
      <c r="P132" s="35"/>
      <c r="Q132" s="36"/>
      <c r="R132" s="35"/>
    </row>
    <row r="133" spans="3:18">
      <c r="C133" s="34">
        <f t="shared" si="2"/>
        <v>28</v>
      </c>
      <c r="D133" s="20" t="s">
        <v>374</v>
      </c>
      <c r="E133" s="20" t="s">
        <v>369</v>
      </c>
      <c r="F133" s="20">
        <v>63</v>
      </c>
      <c r="G133" s="20">
        <v>8</v>
      </c>
      <c r="H133" s="23" t="s">
        <v>250</v>
      </c>
      <c r="I133" s="23">
        <v>3.5</v>
      </c>
      <c r="J133" s="20">
        <v>1</v>
      </c>
      <c r="K133" s="20">
        <v>4.5</v>
      </c>
      <c r="L133" s="20" t="s">
        <v>251</v>
      </c>
      <c r="O133" s="35"/>
      <c r="P133" s="35"/>
      <c r="Q133" s="36"/>
      <c r="R133" s="35"/>
    </row>
    <row r="134" spans="3:18">
      <c r="C134" s="34">
        <f t="shared" si="2"/>
        <v>29</v>
      </c>
      <c r="D134" s="23" t="s">
        <v>374</v>
      </c>
      <c r="E134" s="23" t="s">
        <v>336</v>
      </c>
      <c r="F134" s="23">
        <v>63</v>
      </c>
      <c r="G134" s="23">
        <v>95.5</v>
      </c>
      <c r="H134" s="23" t="s">
        <v>250</v>
      </c>
      <c r="I134" s="23">
        <v>3.5</v>
      </c>
      <c r="J134" s="20">
        <v>1</v>
      </c>
      <c r="K134" s="20">
        <v>4.5</v>
      </c>
      <c r="L134" s="20" t="s">
        <v>251</v>
      </c>
      <c r="O134" s="35"/>
      <c r="P134" s="35"/>
      <c r="Q134" s="36"/>
      <c r="R134" s="35"/>
    </row>
    <row r="135" spans="3:18">
      <c r="C135" s="34">
        <f t="shared" si="2"/>
        <v>30</v>
      </c>
      <c r="D135" s="23" t="s">
        <v>336</v>
      </c>
      <c r="E135" s="23" t="s">
        <v>321</v>
      </c>
      <c r="F135" s="23">
        <v>63</v>
      </c>
      <c r="G135" s="23">
        <v>3</v>
      </c>
      <c r="H135" s="23" t="s">
        <v>250</v>
      </c>
      <c r="I135" s="23">
        <v>3.5</v>
      </c>
      <c r="J135" s="20">
        <v>1</v>
      </c>
      <c r="K135" s="20">
        <v>4.5</v>
      </c>
      <c r="L135" s="20" t="s">
        <v>251</v>
      </c>
      <c r="O135" s="35"/>
      <c r="P135" s="35"/>
      <c r="Q135" s="36"/>
      <c r="R135" s="35"/>
    </row>
    <row r="136" spans="3:18">
      <c r="C136" s="34">
        <f t="shared" si="2"/>
        <v>31</v>
      </c>
      <c r="D136" s="20" t="s">
        <v>336</v>
      </c>
      <c r="E136" s="20" t="s">
        <v>321</v>
      </c>
      <c r="F136" s="20">
        <v>63</v>
      </c>
      <c r="G136" s="20">
        <v>303</v>
      </c>
      <c r="H136" s="23" t="s">
        <v>250</v>
      </c>
      <c r="I136" s="23">
        <v>3.5</v>
      </c>
      <c r="J136" s="20">
        <v>1</v>
      </c>
      <c r="K136" s="20">
        <v>4.5</v>
      </c>
      <c r="L136" s="20" t="s">
        <v>251</v>
      </c>
      <c r="O136" s="35"/>
      <c r="P136" s="35"/>
      <c r="Q136" s="36"/>
      <c r="R136" s="35"/>
    </row>
    <row r="137" spans="3:18">
      <c r="C137" s="34">
        <f t="shared" si="2"/>
        <v>32</v>
      </c>
      <c r="D137" s="23" t="s">
        <v>336</v>
      </c>
      <c r="E137" s="23" t="s">
        <v>330</v>
      </c>
      <c r="F137" s="23">
        <v>63</v>
      </c>
      <c r="G137" s="23">
        <v>128</v>
      </c>
      <c r="H137" s="23" t="s">
        <v>250</v>
      </c>
      <c r="I137" s="23">
        <v>3.5</v>
      </c>
      <c r="J137" s="20">
        <v>1</v>
      </c>
      <c r="K137" s="20">
        <v>4.5</v>
      </c>
      <c r="L137" s="20" t="s">
        <v>251</v>
      </c>
      <c r="O137" s="35"/>
      <c r="P137" s="35"/>
      <c r="Q137" s="36"/>
      <c r="R137" s="35"/>
    </row>
    <row r="138" spans="3:18">
      <c r="C138" s="34">
        <f t="shared" si="2"/>
        <v>33</v>
      </c>
      <c r="D138" s="20" t="s">
        <v>336</v>
      </c>
      <c r="E138" s="20" t="s">
        <v>330</v>
      </c>
      <c r="F138" s="20">
        <v>63</v>
      </c>
      <c r="G138" s="20">
        <v>138.5</v>
      </c>
      <c r="H138" s="23" t="s">
        <v>250</v>
      </c>
      <c r="I138" s="23">
        <v>3.5</v>
      </c>
      <c r="J138" s="20">
        <v>1</v>
      </c>
      <c r="K138" s="20">
        <v>4.5</v>
      </c>
      <c r="L138" s="20" t="s">
        <v>251</v>
      </c>
      <c r="O138" s="35"/>
      <c r="P138" s="35"/>
      <c r="Q138" s="36"/>
      <c r="R138" s="35"/>
    </row>
    <row r="139" spans="3:18">
      <c r="C139" s="34">
        <f t="shared" si="2"/>
        <v>34</v>
      </c>
      <c r="D139" s="23" t="s">
        <v>336</v>
      </c>
      <c r="E139" s="23" t="s">
        <v>375</v>
      </c>
      <c r="F139" s="23">
        <v>63</v>
      </c>
      <c r="G139" s="23">
        <v>363</v>
      </c>
      <c r="H139" s="23" t="s">
        <v>250</v>
      </c>
      <c r="I139" s="23">
        <v>3.5</v>
      </c>
      <c r="J139" s="20">
        <v>1</v>
      </c>
      <c r="K139" s="20">
        <v>4.5</v>
      </c>
      <c r="L139" s="20" t="s">
        <v>251</v>
      </c>
      <c r="O139" s="35"/>
      <c r="P139" s="35"/>
      <c r="Q139" s="36"/>
      <c r="R139" s="35"/>
    </row>
    <row r="140" spans="3:18">
      <c r="C140" s="34">
        <f t="shared" si="2"/>
        <v>35</v>
      </c>
      <c r="D140" s="23" t="s">
        <v>336</v>
      </c>
      <c r="E140" s="23" t="s">
        <v>375</v>
      </c>
      <c r="F140" s="23">
        <v>63</v>
      </c>
      <c r="G140" s="23">
        <v>409</v>
      </c>
      <c r="H140" s="23" t="s">
        <v>250</v>
      </c>
      <c r="I140" s="23">
        <v>3.5</v>
      </c>
      <c r="J140" s="20">
        <v>1</v>
      </c>
      <c r="K140" s="20">
        <v>4.5</v>
      </c>
      <c r="L140" s="20" t="s">
        <v>251</v>
      </c>
      <c r="O140" s="35"/>
      <c r="P140" s="35"/>
      <c r="Q140" s="36"/>
      <c r="R140" s="35"/>
    </row>
    <row r="141" spans="3:18" ht="15.75">
      <c r="C141" s="21" t="s">
        <v>244</v>
      </c>
      <c r="D141" s="21"/>
      <c r="E141" s="21"/>
      <c r="F141" s="21"/>
      <c r="G141" s="60" t="s">
        <v>245</v>
      </c>
      <c r="H141" s="60"/>
      <c r="I141" s="60"/>
      <c r="J141" s="20"/>
      <c r="K141" s="20" t="s">
        <v>246</v>
      </c>
      <c r="L141" s="20"/>
      <c r="O141" s="35"/>
      <c r="P141" s="35"/>
      <c r="Q141" s="36"/>
      <c r="R141" s="35"/>
    </row>
    <row r="142" spans="3:18" ht="15.75">
      <c r="C142" s="59" t="s">
        <v>247</v>
      </c>
      <c r="D142" s="59"/>
      <c r="E142" s="59"/>
      <c r="F142" s="59"/>
      <c r="G142" s="60" t="s">
        <v>247</v>
      </c>
      <c r="H142" s="60"/>
      <c r="I142" s="60"/>
      <c r="J142" s="60"/>
      <c r="K142" s="60" t="s">
        <v>247</v>
      </c>
      <c r="L142" s="60"/>
      <c r="O142" s="35"/>
      <c r="P142" s="35"/>
      <c r="Q142" s="36"/>
      <c r="R142" s="35"/>
    </row>
    <row r="143" spans="3:18" ht="15.75">
      <c r="C143" s="59" t="s">
        <v>248</v>
      </c>
      <c r="D143" s="59"/>
      <c r="E143" s="59"/>
      <c r="F143" s="59"/>
      <c r="G143" s="60" t="s">
        <v>248</v>
      </c>
      <c r="H143" s="60"/>
      <c r="I143" s="60"/>
      <c r="J143" s="60"/>
      <c r="K143" s="60" t="s">
        <v>248</v>
      </c>
      <c r="L143" s="60"/>
      <c r="O143" s="35"/>
      <c r="P143" s="35"/>
      <c r="Q143" s="36"/>
      <c r="R143" s="35"/>
    </row>
    <row r="144" spans="3:18" ht="15.75">
      <c r="C144" s="59" t="s">
        <v>249</v>
      </c>
      <c r="D144" s="59"/>
      <c r="E144" s="59"/>
      <c r="F144" s="59"/>
      <c r="G144" s="60" t="s">
        <v>249</v>
      </c>
      <c r="H144" s="60"/>
      <c r="I144" s="60"/>
      <c r="J144" s="60"/>
      <c r="K144" s="60" t="s">
        <v>249</v>
      </c>
      <c r="L144" s="60"/>
      <c r="O144" s="35"/>
      <c r="P144" s="35"/>
      <c r="Q144" s="36"/>
      <c r="R144" s="35"/>
    </row>
    <row r="145" spans="3:18">
      <c r="O145" s="35"/>
      <c r="P145" s="35"/>
      <c r="Q145" s="36"/>
      <c r="R145" s="35"/>
    </row>
    <row r="146" spans="3:18" ht="18.75">
      <c r="C146" s="61" t="s">
        <v>222</v>
      </c>
      <c r="D146" s="61"/>
      <c r="E146" s="61" t="s">
        <v>223</v>
      </c>
      <c r="F146" s="61"/>
      <c r="G146" s="61"/>
      <c r="H146" s="61"/>
      <c r="I146" s="61"/>
      <c r="J146" s="61"/>
      <c r="K146" s="61"/>
      <c r="L146" s="61"/>
      <c r="O146" s="35"/>
      <c r="P146" s="35"/>
      <c r="Q146" s="36"/>
      <c r="R146" s="35"/>
    </row>
    <row r="147" spans="3:18" ht="18.75">
      <c r="C147" s="61" t="s">
        <v>224</v>
      </c>
      <c r="D147" s="61"/>
      <c r="E147" s="61" t="s">
        <v>225</v>
      </c>
      <c r="F147" s="61"/>
      <c r="G147" s="61"/>
      <c r="H147" s="61"/>
      <c r="I147" s="61"/>
      <c r="J147" s="61"/>
      <c r="K147" s="61"/>
      <c r="L147" s="61"/>
      <c r="O147" s="35"/>
      <c r="P147" s="35"/>
      <c r="Q147" s="36"/>
      <c r="R147" s="35"/>
    </row>
    <row r="148" spans="3:18" ht="18.75">
      <c r="C148" s="61" t="s">
        <v>226</v>
      </c>
      <c r="D148" s="61"/>
      <c r="E148" s="61" t="s">
        <v>227</v>
      </c>
      <c r="F148" s="61"/>
      <c r="G148" s="61"/>
      <c r="H148" s="61"/>
      <c r="I148" s="61"/>
      <c r="J148" s="61"/>
      <c r="K148" s="61"/>
      <c r="L148" s="61"/>
      <c r="O148" s="35"/>
      <c r="P148" s="35"/>
      <c r="Q148" s="36"/>
      <c r="R148" s="35"/>
    </row>
    <row r="149" spans="3:18" ht="18.75">
      <c r="C149" s="61" t="s">
        <v>228</v>
      </c>
      <c r="D149" s="61"/>
      <c r="E149" s="61" t="s">
        <v>229</v>
      </c>
      <c r="F149" s="61"/>
      <c r="G149" s="61"/>
      <c r="H149" s="61"/>
      <c r="I149" s="61"/>
      <c r="J149" s="61"/>
      <c r="K149" s="61"/>
      <c r="L149" s="61"/>
      <c r="O149" s="35"/>
      <c r="P149" s="35"/>
      <c r="Q149" s="36"/>
      <c r="R149" s="35"/>
    </row>
    <row r="150" spans="3:18" ht="18.75">
      <c r="C150" s="61" t="s">
        <v>230</v>
      </c>
      <c r="D150" s="61"/>
      <c r="E150" s="61" t="s">
        <v>231</v>
      </c>
      <c r="F150" s="61"/>
      <c r="G150" s="61"/>
      <c r="H150" s="61"/>
      <c r="I150" s="61"/>
      <c r="J150" s="61"/>
      <c r="K150" s="61"/>
      <c r="L150" s="61"/>
      <c r="O150" s="35"/>
      <c r="P150" s="35"/>
      <c r="Q150" s="36"/>
      <c r="R150" s="35"/>
    </row>
    <row r="151" spans="3:18" ht="18.75">
      <c r="C151" s="61" t="s">
        <v>232</v>
      </c>
      <c r="D151" s="61"/>
      <c r="E151" s="61" t="s">
        <v>295</v>
      </c>
      <c r="F151" s="61"/>
      <c r="G151" s="61"/>
      <c r="H151" s="61"/>
      <c r="I151" s="61"/>
      <c r="J151" s="61"/>
      <c r="K151" s="16" t="s">
        <v>233</v>
      </c>
      <c r="L151" s="16"/>
      <c r="O151" s="35"/>
      <c r="P151" s="35"/>
      <c r="Q151" s="36"/>
      <c r="R151" s="35"/>
    </row>
    <row r="152" spans="3:18" ht="45">
      <c r="C152" s="17" t="s">
        <v>234</v>
      </c>
      <c r="D152" s="17" t="s">
        <v>235</v>
      </c>
      <c r="E152" s="17" t="s">
        <v>16</v>
      </c>
      <c r="F152" s="17" t="s">
        <v>236</v>
      </c>
      <c r="G152" s="17" t="s">
        <v>237</v>
      </c>
      <c r="H152" s="17" t="s">
        <v>238</v>
      </c>
      <c r="I152" s="17" t="s">
        <v>239</v>
      </c>
      <c r="J152" s="18" t="s">
        <v>240</v>
      </c>
      <c r="K152" s="19" t="s">
        <v>241</v>
      </c>
      <c r="L152" s="17" t="s">
        <v>242</v>
      </c>
      <c r="O152" s="35"/>
      <c r="P152" s="35"/>
      <c r="Q152" s="36"/>
      <c r="R152" s="35"/>
    </row>
    <row r="153" spans="3:18">
      <c r="C153" s="34">
        <v>1</v>
      </c>
      <c r="D153" s="20" t="s">
        <v>352</v>
      </c>
      <c r="E153" s="20" t="s">
        <v>357</v>
      </c>
      <c r="F153" s="20">
        <v>75</v>
      </c>
      <c r="G153" s="20">
        <v>480</v>
      </c>
      <c r="H153" s="20">
        <v>6</v>
      </c>
      <c r="I153" s="20">
        <v>3</v>
      </c>
      <c r="J153" s="20">
        <v>1</v>
      </c>
      <c r="K153" s="20">
        <v>4</v>
      </c>
      <c r="L153" s="20" t="s">
        <v>243</v>
      </c>
      <c r="O153" s="35"/>
      <c r="P153" s="35"/>
      <c r="Q153" s="36"/>
      <c r="R153" s="35"/>
    </row>
    <row r="154" spans="3:18">
      <c r="C154" s="34">
        <f>1+C153</f>
        <v>2</v>
      </c>
      <c r="D154" s="20" t="s">
        <v>352</v>
      </c>
      <c r="E154" s="20" t="s">
        <v>376</v>
      </c>
      <c r="F154" s="20">
        <v>75</v>
      </c>
      <c r="G154" s="20">
        <v>6</v>
      </c>
      <c r="H154" s="20">
        <v>6</v>
      </c>
      <c r="I154" s="20">
        <v>3</v>
      </c>
      <c r="J154" s="20">
        <v>1</v>
      </c>
      <c r="K154" s="20">
        <v>4</v>
      </c>
      <c r="L154" s="20" t="s">
        <v>243</v>
      </c>
      <c r="O154" s="35"/>
      <c r="P154" s="35"/>
      <c r="Q154" s="36"/>
      <c r="R154" s="35"/>
    </row>
    <row r="155" spans="3:18">
      <c r="C155" s="34">
        <f t="shared" ref="C155:C192" si="3">1+C154</f>
        <v>3</v>
      </c>
      <c r="D155" s="20" t="s">
        <v>332</v>
      </c>
      <c r="E155" s="20" t="s">
        <v>377</v>
      </c>
      <c r="F155" s="20">
        <v>75</v>
      </c>
      <c r="G155" s="20">
        <v>4</v>
      </c>
      <c r="H155" s="20">
        <v>6</v>
      </c>
      <c r="I155" s="20">
        <v>3</v>
      </c>
      <c r="J155" s="20">
        <v>1</v>
      </c>
      <c r="K155" s="20">
        <v>4</v>
      </c>
      <c r="L155" s="20" t="s">
        <v>243</v>
      </c>
      <c r="O155" s="35"/>
      <c r="P155" s="35"/>
      <c r="Q155" s="36"/>
      <c r="R155" s="35"/>
    </row>
    <row r="156" spans="3:18">
      <c r="C156" s="34">
        <f t="shared" si="3"/>
        <v>4</v>
      </c>
      <c r="D156" s="20" t="s">
        <v>332</v>
      </c>
      <c r="E156" s="20" t="s">
        <v>377</v>
      </c>
      <c r="F156" s="20">
        <v>75</v>
      </c>
      <c r="G156" s="20">
        <v>16</v>
      </c>
      <c r="H156" s="20">
        <v>6</v>
      </c>
      <c r="I156" s="20">
        <v>3</v>
      </c>
      <c r="J156" s="20">
        <v>1</v>
      </c>
      <c r="K156" s="20">
        <v>4</v>
      </c>
      <c r="L156" s="20" t="s">
        <v>243</v>
      </c>
      <c r="O156" s="35"/>
      <c r="P156" s="35"/>
      <c r="Q156" s="36"/>
      <c r="R156" s="35"/>
    </row>
    <row r="157" spans="3:18">
      <c r="C157" s="34">
        <f t="shared" si="3"/>
        <v>5</v>
      </c>
      <c r="D157" s="20" t="s">
        <v>332</v>
      </c>
      <c r="E157" s="20" t="s">
        <v>377</v>
      </c>
      <c r="F157" s="20">
        <v>75</v>
      </c>
      <c r="G157" s="20">
        <v>3</v>
      </c>
      <c r="H157" s="20">
        <v>6</v>
      </c>
      <c r="I157" s="20">
        <v>3</v>
      </c>
      <c r="J157" s="20">
        <v>1</v>
      </c>
      <c r="K157" s="20">
        <v>4</v>
      </c>
      <c r="L157" s="20" t="s">
        <v>243</v>
      </c>
      <c r="O157" s="35"/>
      <c r="P157" s="35"/>
      <c r="Q157" s="36"/>
      <c r="R157" s="35"/>
    </row>
    <row r="158" spans="3:18">
      <c r="C158" s="34">
        <f t="shared" si="3"/>
        <v>6</v>
      </c>
      <c r="D158" s="20" t="s">
        <v>378</v>
      </c>
      <c r="E158" s="20" t="s">
        <v>379</v>
      </c>
      <c r="F158" s="20">
        <v>75</v>
      </c>
      <c r="G158" s="20">
        <v>92.9</v>
      </c>
      <c r="H158" s="20">
        <v>6</v>
      </c>
      <c r="I158" s="20">
        <v>3</v>
      </c>
      <c r="J158" s="20">
        <v>1</v>
      </c>
      <c r="K158" s="20">
        <v>4</v>
      </c>
      <c r="L158" s="20" t="s">
        <v>243</v>
      </c>
      <c r="O158" s="35"/>
      <c r="P158" s="35"/>
      <c r="Q158" s="36"/>
      <c r="R158" s="35"/>
    </row>
    <row r="159" spans="3:18">
      <c r="C159" s="34">
        <f t="shared" si="3"/>
        <v>7</v>
      </c>
      <c r="D159" s="20" t="s">
        <v>378</v>
      </c>
      <c r="E159" s="20" t="s">
        <v>359</v>
      </c>
      <c r="F159" s="20">
        <v>75</v>
      </c>
      <c r="G159" s="20">
        <v>3</v>
      </c>
      <c r="H159" s="20">
        <v>6</v>
      </c>
      <c r="I159" s="20">
        <v>3</v>
      </c>
      <c r="J159" s="20">
        <v>1</v>
      </c>
      <c r="K159" s="20">
        <v>4</v>
      </c>
      <c r="L159" s="20" t="s">
        <v>243</v>
      </c>
      <c r="O159" s="35"/>
      <c r="P159" s="35"/>
      <c r="Q159" s="36"/>
      <c r="R159" s="35"/>
    </row>
    <row r="160" spans="3:18">
      <c r="C160" s="34">
        <f t="shared" si="3"/>
        <v>8</v>
      </c>
      <c r="D160" s="20" t="s">
        <v>378</v>
      </c>
      <c r="E160" s="20" t="s">
        <v>359</v>
      </c>
      <c r="F160" s="20">
        <v>75</v>
      </c>
      <c r="G160" s="20">
        <v>676.3</v>
      </c>
      <c r="H160" s="20">
        <v>6</v>
      </c>
      <c r="I160" s="20">
        <v>3</v>
      </c>
      <c r="J160" s="20">
        <v>1</v>
      </c>
      <c r="K160" s="20">
        <v>4</v>
      </c>
      <c r="L160" s="20" t="s">
        <v>243</v>
      </c>
      <c r="O160" s="35"/>
      <c r="P160" s="35"/>
      <c r="Q160" s="36"/>
      <c r="R160" s="35"/>
    </row>
    <row r="161" spans="3:18">
      <c r="C161" s="34">
        <f t="shared" si="3"/>
        <v>9</v>
      </c>
      <c r="D161" s="23" t="s">
        <v>375</v>
      </c>
      <c r="E161" s="23" t="s">
        <v>380</v>
      </c>
      <c r="F161" s="23">
        <v>63</v>
      </c>
      <c r="G161" s="23">
        <v>3</v>
      </c>
      <c r="H161" s="20">
        <v>6</v>
      </c>
      <c r="I161" s="20">
        <v>3</v>
      </c>
      <c r="J161" s="20">
        <v>1</v>
      </c>
      <c r="K161" s="20">
        <v>4</v>
      </c>
      <c r="L161" s="20" t="s">
        <v>243</v>
      </c>
      <c r="O161" s="35"/>
      <c r="P161" s="35"/>
      <c r="Q161" s="36"/>
      <c r="R161" s="35"/>
    </row>
    <row r="162" spans="3:18">
      <c r="C162" s="34">
        <f t="shared" si="3"/>
        <v>10</v>
      </c>
      <c r="D162" s="20" t="s">
        <v>375</v>
      </c>
      <c r="E162" s="20" t="s">
        <v>380</v>
      </c>
      <c r="F162" s="20">
        <v>63</v>
      </c>
      <c r="G162" s="20">
        <v>122.5</v>
      </c>
      <c r="H162" s="20">
        <v>6</v>
      </c>
      <c r="I162" s="20">
        <v>3</v>
      </c>
      <c r="J162" s="20">
        <v>1</v>
      </c>
      <c r="K162" s="20">
        <v>4</v>
      </c>
      <c r="L162" s="20" t="s">
        <v>243</v>
      </c>
      <c r="O162" s="35"/>
      <c r="P162" s="35"/>
      <c r="Q162" s="36"/>
      <c r="R162" s="35"/>
    </row>
    <row r="163" spans="3:18">
      <c r="C163" s="34">
        <f t="shared" si="3"/>
        <v>11</v>
      </c>
      <c r="D163" s="23" t="s">
        <v>375</v>
      </c>
      <c r="E163" s="23" t="s">
        <v>380</v>
      </c>
      <c r="F163" s="23">
        <v>63</v>
      </c>
      <c r="G163" s="23">
        <v>60</v>
      </c>
      <c r="H163" s="20">
        <v>6</v>
      </c>
      <c r="I163" s="20">
        <v>3</v>
      </c>
      <c r="J163" s="20">
        <v>1</v>
      </c>
      <c r="K163" s="20">
        <v>4</v>
      </c>
      <c r="L163" s="20" t="s">
        <v>243</v>
      </c>
      <c r="O163" s="35"/>
      <c r="P163" s="35"/>
      <c r="Q163" s="36"/>
      <c r="R163" s="35"/>
    </row>
    <row r="164" spans="3:18">
      <c r="C164" s="34">
        <f t="shared" si="3"/>
        <v>12</v>
      </c>
      <c r="D164" s="20" t="s">
        <v>375</v>
      </c>
      <c r="E164" s="20" t="s">
        <v>380</v>
      </c>
      <c r="F164" s="20">
        <v>63</v>
      </c>
      <c r="G164" s="20">
        <v>127.2</v>
      </c>
      <c r="H164" s="20">
        <v>6</v>
      </c>
      <c r="I164" s="20">
        <v>3</v>
      </c>
      <c r="J164" s="20">
        <v>1</v>
      </c>
      <c r="K164" s="20">
        <v>4</v>
      </c>
      <c r="L164" s="20" t="s">
        <v>243</v>
      </c>
      <c r="O164" s="35"/>
      <c r="P164" s="35"/>
      <c r="Q164" s="36"/>
      <c r="R164" s="35"/>
    </row>
    <row r="165" spans="3:18">
      <c r="C165" s="34">
        <f t="shared" si="3"/>
        <v>13</v>
      </c>
      <c r="D165" s="23" t="s">
        <v>375</v>
      </c>
      <c r="E165" s="23" t="s">
        <v>335</v>
      </c>
      <c r="F165" s="23">
        <v>63</v>
      </c>
      <c r="G165" s="23">
        <v>161.6</v>
      </c>
      <c r="H165" s="20">
        <v>6</v>
      </c>
      <c r="I165" s="20">
        <v>3</v>
      </c>
      <c r="J165" s="20">
        <v>1</v>
      </c>
      <c r="K165" s="20">
        <v>4</v>
      </c>
      <c r="L165" s="20" t="s">
        <v>243</v>
      </c>
      <c r="O165" s="35"/>
      <c r="P165" s="35"/>
      <c r="Q165" s="36"/>
      <c r="R165" s="35"/>
    </row>
    <row r="166" spans="3:18">
      <c r="C166" s="34">
        <f t="shared" si="3"/>
        <v>14</v>
      </c>
      <c r="D166" s="20" t="s">
        <v>377</v>
      </c>
      <c r="E166" s="20" t="s">
        <v>381</v>
      </c>
      <c r="F166" s="20">
        <v>63</v>
      </c>
      <c r="G166" s="20">
        <v>27.8</v>
      </c>
      <c r="H166" s="20">
        <v>6</v>
      </c>
      <c r="I166" s="20">
        <v>3</v>
      </c>
      <c r="J166" s="20">
        <v>1</v>
      </c>
      <c r="K166" s="20">
        <v>4</v>
      </c>
      <c r="L166" s="20" t="s">
        <v>243</v>
      </c>
      <c r="O166" s="35"/>
      <c r="P166" s="35"/>
      <c r="Q166" s="36"/>
      <c r="R166" s="35"/>
    </row>
    <row r="167" spans="3:18">
      <c r="C167" s="34">
        <f t="shared" si="3"/>
        <v>15</v>
      </c>
      <c r="D167" s="20" t="s">
        <v>377</v>
      </c>
      <c r="E167" s="20" t="s">
        <v>381</v>
      </c>
      <c r="F167" s="20">
        <v>63</v>
      </c>
      <c r="G167" s="20">
        <v>25.7</v>
      </c>
      <c r="H167" s="20">
        <v>6</v>
      </c>
      <c r="I167" s="20">
        <v>3</v>
      </c>
      <c r="J167" s="20">
        <v>1</v>
      </c>
      <c r="K167" s="20">
        <v>4</v>
      </c>
      <c r="L167" s="20" t="s">
        <v>243</v>
      </c>
      <c r="O167" s="35"/>
      <c r="P167" s="35"/>
      <c r="Q167" s="36"/>
      <c r="R167" s="35"/>
    </row>
    <row r="168" spans="3:18">
      <c r="C168" s="34">
        <f t="shared" si="3"/>
        <v>16</v>
      </c>
      <c r="D168" s="23" t="s">
        <v>377</v>
      </c>
      <c r="E168" s="23" t="s">
        <v>381</v>
      </c>
      <c r="F168" s="23">
        <v>63</v>
      </c>
      <c r="G168" s="23">
        <v>15</v>
      </c>
      <c r="H168" s="20">
        <v>6</v>
      </c>
      <c r="I168" s="20">
        <v>3</v>
      </c>
      <c r="J168" s="20">
        <v>1</v>
      </c>
      <c r="K168" s="20">
        <v>4</v>
      </c>
      <c r="L168" s="20" t="s">
        <v>243</v>
      </c>
      <c r="O168" s="35"/>
      <c r="P168" s="35"/>
      <c r="Q168" s="36"/>
      <c r="R168" s="35"/>
    </row>
    <row r="169" spans="3:18">
      <c r="C169" s="34">
        <f t="shared" si="3"/>
        <v>17</v>
      </c>
      <c r="D169" s="20" t="s">
        <v>377</v>
      </c>
      <c r="E169" s="20" t="s">
        <v>381</v>
      </c>
      <c r="F169" s="20">
        <v>63</v>
      </c>
      <c r="G169" s="20">
        <v>15.5</v>
      </c>
      <c r="H169" s="20">
        <v>6</v>
      </c>
      <c r="I169" s="20">
        <v>3</v>
      </c>
      <c r="J169" s="20">
        <v>1</v>
      </c>
      <c r="K169" s="20">
        <v>4</v>
      </c>
      <c r="L169" s="20" t="s">
        <v>243</v>
      </c>
      <c r="O169" s="35"/>
      <c r="P169" s="35"/>
      <c r="Q169" s="36"/>
      <c r="R169" s="35"/>
    </row>
    <row r="170" spans="3:18">
      <c r="C170" s="34">
        <f t="shared" si="3"/>
        <v>18</v>
      </c>
      <c r="D170" s="23" t="s">
        <v>382</v>
      </c>
      <c r="E170" s="23" t="s">
        <v>383</v>
      </c>
      <c r="F170" s="23">
        <v>63</v>
      </c>
      <c r="G170" s="23">
        <v>2.2999999999999998</v>
      </c>
      <c r="H170" s="20">
        <v>6</v>
      </c>
      <c r="I170" s="20">
        <v>3</v>
      </c>
      <c r="J170" s="20">
        <v>1</v>
      </c>
      <c r="K170" s="20">
        <v>4</v>
      </c>
      <c r="L170" s="20" t="s">
        <v>243</v>
      </c>
      <c r="O170" s="35"/>
      <c r="P170" s="35"/>
      <c r="Q170" s="36"/>
      <c r="R170" s="35"/>
    </row>
    <row r="171" spans="3:18">
      <c r="C171" s="34">
        <f t="shared" si="3"/>
        <v>19</v>
      </c>
      <c r="D171" s="20" t="s">
        <v>382</v>
      </c>
      <c r="E171" s="20" t="s">
        <v>383</v>
      </c>
      <c r="F171" s="20">
        <v>63</v>
      </c>
      <c r="G171" s="20">
        <v>32.5</v>
      </c>
      <c r="H171" s="20">
        <v>6</v>
      </c>
      <c r="I171" s="20">
        <v>3</v>
      </c>
      <c r="J171" s="20">
        <v>1</v>
      </c>
      <c r="K171" s="20">
        <v>4</v>
      </c>
      <c r="L171" s="20" t="s">
        <v>243</v>
      </c>
      <c r="O171" s="35"/>
      <c r="P171" s="35"/>
      <c r="Q171" s="36"/>
      <c r="R171" s="35"/>
    </row>
    <row r="172" spans="3:18">
      <c r="C172" s="34">
        <f t="shared" si="3"/>
        <v>20</v>
      </c>
      <c r="D172" s="20" t="s">
        <v>381</v>
      </c>
      <c r="E172" s="20" t="s">
        <v>384</v>
      </c>
      <c r="F172" s="20">
        <v>63</v>
      </c>
      <c r="G172" s="20">
        <v>31</v>
      </c>
      <c r="H172" s="20">
        <v>6</v>
      </c>
      <c r="I172" s="20">
        <v>3</v>
      </c>
      <c r="J172" s="20">
        <v>1</v>
      </c>
      <c r="K172" s="20">
        <v>4</v>
      </c>
      <c r="L172" s="20" t="s">
        <v>243</v>
      </c>
      <c r="O172" s="35"/>
      <c r="P172" s="35"/>
      <c r="Q172" s="36"/>
      <c r="R172" s="35"/>
    </row>
    <row r="173" spans="3:18">
      <c r="C173" s="34">
        <f t="shared" si="3"/>
        <v>21</v>
      </c>
      <c r="D173" s="20" t="s">
        <v>381</v>
      </c>
      <c r="E173" s="20" t="s">
        <v>385</v>
      </c>
      <c r="F173" s="20">
        <v>63</v>
      </c>
      <c r="G173" s="20">
        <v>19.5</v>
      </c>
      <c r="H173" s="20">
        <v>6</v>
      </c>
      <c r="I173" s="20">
        <v>3</v>
      </c>
      <c r="J173" s="20">
        <v>1</v>
      </c>
      <c r="K173" s="20">
        <v>4</v>
      </c>
      <c r="L173" s="20" t="s">
        <v>243</v>
      </c>
      <c r="O173" s="35"/>
      <c r="P173" s="35"/>
      <c r="Q173" s="36"/>
      <c r="R173" s="35"/>
    </row>
    <row r="174" spans="3:18">
      <c r="C174" s="34">
        <f t="shared" si="3"/>
        <v>22</v>
      </c>
      <c r="D174" s="20" t="s">
        <v>386</v>
      </c>
      <c r="E174" s="20" t="s">
        <v>387</v>
      </c>
      <c r="F174" s="20">
        <v>63</v>
      </c>
      <c r="G174" s="20">
        <v>41</v>
      </c>
      <c r="H174" s="20">
        <v>6</v>
      </c>
      <c r="I174" s="20">
        <v>3</v>
      </c>
      <c r="J174" s="20">
        <v>1</v>
      </c>
      <c r="K174" s="20">
        <v>4</v>
      </c>
      <c r="L174" s="20" t="s">
        <v>243</v>
      </c>
      <c r="O174" s="35"/>
      <c r="P174" s="35"/>
      <c r="Q174" s="36"/>
      <c r="R174" s="35"/>
    </row>
    <row r="175" spans="3:18">
      <c r="C175" s="34">
        <f t="shared" si="3"/>
        <v>23</v>
      </c>
      <c r="D175" s="20" t="s">
        <v>387</v>
      </c>
      <c r="E175" s="20" t="s">
        <v>385</v>
      </c>
      <c r="F175" s="20">
        <v>63</v>
      </c>
      <c r="G175" s="20">
        <v>186.9</v>
      </c>
      <c r="H175" s="20">
        <v>6</v>
      </c>
      <c r="I175" s="20">
        <v>3</v>
      </c>
      <c r="J175" s="20">
        <v>1</v>
      </c>
      <c r="K175" s="20">
        <v>4</v>
      </c>
      <c r="L175" s="20" t="s">
        <v>243</v>
      </c>
      <c r="O175" s="35"/>
      <c r="P175" s="35"/>
      <c r="Q175" s="36"/>
      <c r="R175" s="35"/>
    </row>
    <row r="176" spans="3:18">
      <c r="C176" s="34">
        <f t="shared" si="3"/>
        <v>24</v>
      </c>
      <c r="D176" s="20" t="s">
        <v>379</v>
      </c>
      <c r="E176" s="20" t="s">
        <v>388</v>
      </c>
      <c r="F176" s="20">
        <v>63</v>
      </c>
      <c r="G176" s="20">
        <v>23.5</v>
      </c>
      <c r="H176" s="20">
        <v>6</v>
      </c>
      <c r="I176" s="20">
        <v>3</v>
      </c>
      <c r="J176" s="20">
        <v>1</v>
      </c>
      <c r="K176" s="20">
        <v>4</v>
      </c>
      <c r="L176" s="20" t="s">
        <v>243</v>
      </c>
      <c r="O176" s="35"/>
      <c r="P176" s="35"/>
      <c r="Q176" s="36"/>
      <c r="R176" s="35"/>
    </row>
    <row r="177" spans="3:18">
      <c r="C177" s="34">
        <f t="shared" si="3"/>
        <v>25</v>
      </c>
      <c r="D177" s="20" t="s">
        <v>379</v>
      </c>
      <c r="E177" s="20" t="s">
        <v>389</v>
      </c>
      <c r="F177" s="20">
        <v>63</v>
      </c>
      <c r="G177" s="20">
        <v>249.5</v>
      </c>
      <c r="H177" s="20">
        <v>6</v>
      </c>
      <c r="I177" s="20">
        <v>3</v>
      </c>
      <c r="J177" s="20">
        <v>1</v>
      </c>
      <c r="K177" s="20">
        <v>4</v>
      </c>
      <c r="L177" s="20" t="s">
        <v>243</v>
      </c>
      <c r="O177" s="35"/>
      <c r="P177" s="35"/>
      <c r="Q177" s="36"/>
      <c r="R177" s="35"/>
    </row>
    <row r="178" spans="3:18">
      <c r="C178" s="34">
        <f t="shared" si="3"/>
        <v>26</v>
      </c>
      <c r="D178" s="20" t="s">
        <v>389</v>
      </c>
      <c r="E178" s="20" t="s">
        <v>390</v>
      </c>
      <c r="F178" s="20">
        <v>63</v>
      </c>
      <c r="G178" s="20">
        <v>37.5</v>
      </c>
      <c r="H178" s="20">
        <v>6</v>
      </c>
      <c r="I178" s="20">
        <v>3</v>
      </c>
      <c r="J178" s="20">
        <v>1</v>
      </c>
      <c r="K178" s="20">
        <v>4</v>
      </c>
      <c r="L178" s="20" t="s">
        <v>243</v>
      </c>
      <c r="O178" s="35"/>
      <c r="P178" s="35"/>
      <c r="Q178" s="36"/>
      <c r="R178" s="35"/>
    </row>
    <row r="179" spans="3:18">
      <c r="C179" s="34">
        <f t="shared" si="3"/>
        <v>27</v>
      </c>
      <c r="D179" s="20" t="s">
        <v>389</v>
      </c>
      <c r="E179" s="20" t="s">
        <v>391</v>
      </c>
      <c r="F179" s="20">
        <v>63</v>
      </c>
      <c r="G179" s="20">
        <v>155</v>
      </c>
      <c r="H179" s="20">
        <v>6</v>
      </c>
      <c r="I179" s="20">
        <v>3</v>
      </c>
      <c r="J179" s="20">
        <v>1</v>
      </c>
      <c r="K179" s="20">
        <v>4</v>
      </c>
      <c r="L179" s="20" t="s">
        <v>243</v>
      </c>
      <c r="O179" s="35"/>
      <c r="P179" s="35"/>
      <c r="Q179" s="36"/>
      <c r="R179" s="35"/>
    </row>
    <row r="180" spans="3:18">
      <c r="C180" s="34">
        <f t="shared" si="3"/>
        <v>28</v>
      </c>
      <c r="D180" s="20" t="s">
        <v>392</v>
      </c>
      <c r="E180" s="20" t="s">
        <v>393</v>
      </c>
      <c r="F180" s="20">
        <v>63</v>
      </c>
      <c r="G180" s="20">
        <v>83.8</v>
      </c>
      <c r="H180" s="20">
        <v>6</v>
      </c>
      <c r="I180" s="20">
        <v>3</v>
      </c>
      <c r="J180" s="20">
        <v>1</v>
      </c>
      <c r="K180" s="20">
        <v>4</v>
      </c>
      <c r="L180" s="20" t="s">
        <v>243</v>
      </c>
      <c r="O180" s="35"/>
      <c r="P180" s="35"/>
      <c r="Q180" s="36"/>
      <c r="R180" s="35"/>
    </row>
    <row r="181" spans="3:18">
      <c r="C181" s="34">
        <f t="shared" si="3"/>
        <v>29</v>
      </c>
      <c r="D181" s="20" t="s">
        <v>392</v>
      </c>
      <c r="E181" s="20" t="s">
        <v>393</v>
      </c>
      <c r="F181" s="20">
        <v>63</v>
      </c>
      <c r="G181" s="20">
        <v>3</v>
      </c>
      <c r="H181" s="20">
        <v>6</v>
      </c>
      <c r="I181" s="20">
        <v>3</v>
      </c>
      <c r="J181" s="20">
        <v>1</v>
      </c>
      <c r="K181" s="20">
        <v>4</v>
      </c>
      <c r="L181" s="20" t="s">
        <v>243</v>
      </c>
      <c r="O181" s="35"/>
      <c r="P181" s="35"/>
      <c r="Q181" s="36"/>
      <c r="R181" s="35"/>
    </row>
    <row r="182" spans="3:18">
      <c r="C182" s="34">
        <f t="shared" si="3"/>
        <v>30</v>
      </c>
      <c r="D182" s="20" t="s">
        <v>393</v>
      </c>
      <c r="E182" s="20" t="s">
        <v>394</v>
      </c>
      <c r="F182" s="20">
        <v>63</v>
      </c>
      <c r="G182" s="20">
        <v>92</v>
      </c>
      <c r="H182" s="20">
        <v>6</v>
      </c>
      <c r="I182" s="20">
        <v>3</v>
      </c>
      <c r="J182" s="20">
        <v>1</v>
      </c>
      <c r="K182" s="20">
        <v>4</v>
      </c>
      <c r="L182" s="20" t="s">
        <v>243</v>
      </c>
      <c r="O182" s="35"/>
      <c r="P182" s="35"/>
      <c r="Q182" s="36"/>
      <c r="R182" s="35"/>
    </row>
    <row r="183" spans="3:18">
      <c r="C183" s="34">
        <f t="shared" si="3"/>
        <v>31</v>
      </c>
      <c r="D183" s="20" t="s">
        <v>393</v>
      </c>
      <c r="E183" s="20" t="s">
        <v>395</v>
      </c>
      <c r="F183" s="20">
        <v>63</v>
      </c>
      <c r="G183" s="20">
        <v>135.30000000000001</v>
      </c>
      <c r="H183" s="20">
        <v>6</v>
      </c>
      <c r="I183" s="20">
        <v>3</v>
      </c>
      <c r="J183" s="20">
        <v>1</v>
      </c>
      <c r="K183" s="20">
        <v>4</v>
      </c>
      <c r="L183" s="20" t="s">
        <v>243</v>
      </c>
      <c r="O183" s="35"/>
      <c r="P183" s="35"/>
      <c r="Q183" s="36"/>
      <c r="R183" s="35"/>
    </row>
    <row r="184" spans="3:18">
      <c r="C184" s="34">
        <f t="shared" si="3"/>
        <v>32</v>
      </c>
      <c r="D184" s="20" t="s">
        <v>395</v>
      </c>
      <c r="E184" s="20" t="s">
        <v>396</v>
      </c>
      <c r="F184" s="20">
        <v>63</v>
      </c>
      <c r="G184" s="20">
        <v>25</v>
      </c>
      <c r="H184" s="20">
        <v>6</v>
      </c>
      <c r="I184" s="20">
        <v>3</v>
      </c>
      <c r="J184" s="20">
        <v>1</v>
      </c>
      <c r="K184" s="20">
        <v>4</v>
      </c>
      <c r="L184" s="20" t="s">
        <v>243</v>
      </c>
      <c r="O184" s="35"/>
      <c r="P184" s="35"/>
      <c r="Q184" s="36"/>
      <c r="R184" s="35"/>
    </row>
    <row r="185" spans="3:18">
      <c r="C185" s="34">
        <f t="shared" si="3"/>
        <v>33</v>
      </c>
      <c r="D185" s="20" t="s">
        <v>395</v>
      </c>
      <c r="E185" s="20" t="s">
        <v>397</v>
      </c>
      <c r="F185" s="20">
        <v>63</v>
      </c>
      <c r="G185" s="20">
        <v>141.19999999999999</v>
      </c>
      <c r="H185" s="20">
        <v>6</v>
      </c>
      <c r="I185" s="20">
        <v>3</v>
      </c>
      <c r="J185" s="20">
        <v>1</v>
      </c>
      <c r="K185" s="20">
        <v>4</v>
      </c>
      <c r="L185" s="20" t="s">
        <v>243</v>
      </c>
      <c r="O185" s="35"/>
      <c r="P185" s="35"/>
      <c r="Q185" s="36"/>
      <c r="R185" s="35"/>
    </row>
    <row r="186" spans="3:18">
      <c r="C186" s="34">
        <f t="shared" si="3"/>
        <v>34</v>
      </c>
      <c r="D186" s="20" t="s">
        <v>397</v>
      </c>
      <c r="E186" s="20" t="s">
        <v>398</v>
      </c>
      <c r="F186" s="20">
        <v>63</v>
      </c>
      <c r="G186" s="20">
        <v>42.5</v>
      </c>
      <c r="H186" s="20">
        <v>6</v>
      </c>
      <c r="I186" s="20">
        <v>3</v>
      </c>
      <c r="J186" s="20">
        <v>1</v>
      </c>
      <c r="K186" s="20">
        <v>4</v>
      </c>
      <c r="L186" s="20" t="s">
        <v>243</v>
      </c>
      <c r="O186" s="35"/>
      <c r="P186" s="35"/>
      <c r="Q186" s="36"/>
      <c r="R186" s="35"/>
    </row>
    <row r="187" spans="3:18">
      <c r="C187" s="34">
        <f t="shared" si="3"/>
        <v>35</v>
      </c>
      <c r="D187" s="20" t="s">
        <v>397</v>
      </c>
      <c r="E187" s="20" t="s">
        <v>399</v>
      </c>
      <c r="F187" s="20">
        <v>63</v>
      </c>
      <c r="G187" s="20">
        <v>16</v>
      </c>
      <c r="H187" s="20">
        <v>6</v>
      </c>
      <c r="I187" s="20">
        <v>3</v>
      </c>
      <c r="J187" s="20">
        <v>1</v>
      </c>
      <c r="K187" s="20">
        <v>4</v>
      </c>
      <c r="L187" s="20" t="s">
        <v>243</v>
      </c>
      <c r="O187" s="35"/>
      <c r="P187" s="35"/>
      <c r="Q187" s="36"/>
      <c r="R187" s="35"/>
    </row>
    <row r="188" spans="3:18">
      <c r="C188" s="34">
        <f t="shared" si="3"/>
        <v>36</v>
      </c>
      <c r="D188" s="20" t="s">
        <v>378</v>
      </c>
      <c r="E188" s="20" t="s">
        <v>400</v>
      </c>
      <c r="F188" s="20">
        <v>63</v>
      </c>
      <c r="G188" s="20">
        <v>165.5</v>
      </c>
      <c r="H188" s="20">
        <v>6</v>
      </c>
      <c r="I188" s="20">
        <v>3</v>
      </c>
      <c r="J188" s="20">
        <v>1</v>
      </c>
      <c r="K188" s="20">
        <v>4</v>
      </c>
      <c r="L188" s="20" t="s">
        <v>243</v>
      </c>
      <c r="O188" s="35"/>
      <c r="P188" s="35"/>
      <c r="Q188" s="36"/>
      <c r="R188" s="35"/>
    </row>
    <row r="189" spans="3:18">
      <c r="C189" s="34">
        <f t="shared" si="3"/>
        <v>37</v>
      </c>
      <c r="D189" s="20" t="s">
        <v>358</v>
      </c>
      <c r="E189" s="20" t="s">
        <v>401</v>
      </c>
      <c r="F189" s="20">
        <v>63</v>
      </c>
      <c r="G189" s="20">
        <v>3.3</v>
      </c>
      <c r="H189" s="20">
        <v>6</v>
      </c>
      <c r="I189" s="20">
        <v>3</v>
      </c>
      <c r="J189" s="20">
        <v>1</v>
      </c>
      <c r="K189" s="20">
        <v>4</v>
      </c>
      <c r="L189" s="20" t="s">
        <v>243</v>
      </c>
      <c r="O189" s="35"/>
      <c r="P189" s="35"/>
      <c r="Q189" s="36"/>
      <c r="R189" s="35"/>
    </row>
    <row r="190" spans="3:18">
      <c r="C190" s="34">
        <f t="shared" si="3"/>
        <v>38</v>
      </c>
      <c r="D190" s="20" t="s">
        <v>358</v>
      </c>
      <c r="E190" s="20" t="s">
        <v>401</v>
      </c>
      <c r="F190" s="20">
        <v>63</v>
      </c>
      <c r="G190" s="20">
        <v>275</v>
      </c>
      <c r="H190" s="20">
        <v>6</v>
      </c>
      <c r="I190" s="20">
        <v>3</v>
      </c>
      <c r="J190" s="20">
        <v>1</v>
      </c>
      <c r="K190" s="20">
        <v>4</v>
      </c>
      <c r="L190" s="20" t="s">
        <v>243</v>
      </c>
      <c r="O190" s="35"/>
      <c r="P190" s="35"/>
      <c r="Q190" s="36"/>
      <c r="R190" s="35"/>
    </row>
    <row r="191" spans="3:18">
      <c r="C191" s="34">
        <f t="shared" si="3"/>
        <v>39</v>
      </c>
      <c r="D191" s="20" t="s">
        <v>402</v>
      </c>
      <c r="E191" s="20" t="s">
        <v>401</v>
      </c>
      <c r="F191" s="20">
        <v>63</v>
      </c>
      <c r="G191" s="20">
        <v>27</v>
      </c>
      <c r="H191" s="20">
        <v>6</v>
      </c>
      <c r="I191" s="20">
        <v>3</v>
      </c>
      <c r="J191" s="20">
        <v>1</v>
      </c>
      <c r="K191" s="20">
        <v>4</v>
      </c>
      <c r="L191" s="20" t="s">
        <v>243</v>
      </c>
      <c r="O191" s="35"/>
      <c r="P191" s="35"/>
      <c r="Q191" s="36"/>
      <c r="R191" s="35"/>
    </row>
    <row r="192" spans="3:18">
      <c r="C192" s="34">
        <f t="shared" si="3"/>
        <v>40</v>
      </c>
      <c r="D192" s="20" t="s">
        <v>352</v>
      </c>
      <c r="E192" s="20" t="s">
        <v>403</v>
      </c>
      <c r="F192" s="20">
        <v>63</v>
      </c>
      <c r="G192" s="20">
        <v>313.5</v>
      </c>
      <c r="H192" s="20">
        <v>6</v>
      </c>
      <c r="I192" s="20">
        <v>3</v>
      </c>
      <c r="J192" s="20">
        <v>1</v>
      </c>
      <c r="K192" s="20">
        <v>4</v>
      </c>
      <c r="L192" s="20" t="s">
        <v>243</v>
      </c>
    </row>
    <row r="193" spans="3:12" ht="15.75">
      <c r="C193" s="21" t="s">
        <v>244</v>
      </c>
      <c r="D193" s="21"/>
      <c r="E193" s="21"/>
      <c r="F193" s="21"/>
      <c r="G193" s="60" t="s">
        <v>245</v>
      </c>
      <c r="H193" s="60"/>
      <c r="I193" s="60"/>
      <c r="J193" s="20"/>
      <c r="K193" s="20" t="s">
        <v>246</v>
      </c>
      <c r="L193" s="20"/>
    </row>
    <row r="194" spans="3:12" ht="15.75">
      <c r="C194" s="59" t="s">
        <v>247</v>
      </c>
      <c r="D194" s="59"/>
      <c r="E194" s="59"/>
      <c r="F194" s="59"/>
      <c r="G194" s="60" t="s">
        <v>247</v>
      </c>
      <c r="H194" s="60"/>
      <c r="I194" s="60"/>
      <c r="J194" s="60"/>
      <c r="K194" s="60" t="s">
        <v>247</v>
      </c>
      <c r="L194" s="60"/>
    </row>
    <row r="195" spans="3:12" ht="15.75">
      <c r="C195" s="59" t="s">
        <v>248</v>
      </c>
      <c r="D195" s="59"/>
      <c r="E195" s="59"/>
      <c r="F195" s="59"/>
      <c r="G195" s="60" t="s">
        <v>248</v>
      </c>
      <c r="H195" s="60"/>
      <c r="I195" s="60"/>
      <c r="J195" s="60"/>
      <c r="K195" s="60" t="s">
        <v>248</v>
      </c>
      <c r="L195" s="60"/>
    </row>
    <row r="196" spans="3:12" ht="15.75">
      <c r="C196" s="59" t="s">
        <v>249</v>
      </c>
      <c r="D196" s="59"/>
      <c r="E196" s="59"/>
      <c r="F196" s="59"/>
      <c r="G196" s="60" t="s">
        <v>249</v>
      </c>
      <c r="H196" s="60"/>
      <c r="I196" s="60"/>
      <c r="J196" s="60"/>
      <c r="K196" s="60" t="s">
        <v>249</v>
      </c>
      <c r="L196" s="60"/>
    </row>
    <row r="198" spans="3:12" ht="18.75">
      <c r="C198" s="61" t="s">
        <v>222</v>
      </c>
      <c r="D198" s="61"/>
      <c r="E198" s="61" t="s">
        <v>223</v>
      </c>
      <c r="F198" s="61"/>
      <c r="G198" s="61"/>
      <c r="H198" s="61"/>
      <c r="I198" s="61"/>
      <c r="J198" s="61"/>
      <c r="K198" s="61"/>
      <c r="L198" s="61"/>
    </row>
    <row r="199" spans="3:12" ht="18.75">
      <c r="C199" s="61" t="s">
        <v>224</v>
      </c>
      <c r="D199" s="61"/>
      <c r="E199" s="61" t="s">
        <v>225</v>
      </c>
      <c r="F199" s="61"/>
      <c r="G199" s="61"/>
      <c r="H199" s="61"/>
      <c r="I199" s="61"/>
      <c r="J199" s="61"/>
      <c r="K199" s="61"/>
      <c r="L199" s="61"/>
    </row>
    <row r="200" spans="3:12" ht="18.75">
      <c r="C200" s="61" t="s">
        <v>226</v>
      </c>
      <c r="D200" s="61"/>
      <c r="E200" s="61" t="s">
        <v>227</v>
      </c>
      <c r="F200" s="61"/>
      <c r="G200" s="61"/>
      <c r="H200" s="61"/>
      <c r="I200" s="61"/>
      <c r="J200" s="61"/>
      <c r="K200" s="61"/>
      <c r="L200" s="61"/>
    </row>
    <row r="201" spans="3:12" ht="18.75">
      <c r="C201" s="61" t="s">
        <v>228</v>
      </c>
      <c r="D201" s="61"/>
      <c r="E201" s="61" t="s">
        <v>229</v>
      </c>
      <c r="F201" s="61"/>
      <c r="G201" s="61"/>
      <c r="H201" s="61"/>
      <c r="I201" s="61"/>
      <c r="J201" s="61"/>
      <c r="K201" s="61"/>
      <c r="L201" s="61"/>
    </row>
    <row r="202" spans="3:12" ht="18.75">
      <c r="C202" s="61" t="s">
        <v>230</v>
      </c>
      <c r="D202" s="61"/>
      <c r="E202" s="61" t="s">
        <v>231</v>
      </c>
      <c r="F202" s="61"/>
      <c r="G202" s="61"/>
      <c r="H202" s="61"/>
      <c r="I202" s="61"/>
      <c r="J202" s="61"/>
      <c r="K202" s="61"/>
      <c r="L202" s="61"/>
    </row>
    <row r="203" spans="3:12" ht="18.75">
      <c r="C203" s="61" t="s">
        <v>232</v>
      </c>
      <c r="D203" s="61"/>
      <c r="E203" s="61" t="s">
        <v>295</v>
      </c>
      <c r="F203" s="61"/>
      <c r="G203" s="61"/>
      <c r="H203" s="61"/>
      <c r="I203" s="61"/>
      <c r="J203" s="61"/>
      <c r="K203" s="16" t="s">
        <v>233</v>
      </c>
      <c r="L203" s="16"/>
    </row>
    <row r="204" spans="3:12" ht="45">
      <c r="C204" s="17" t="s">
        <v>234</v>
      </c>
      <c r="D204" s="17" t="s">
        <v>235</v>
      </c>
      <c r="E204" s="17" t="s">
        <v>16</v>
      </c>
      <c r="F204" s="17" t="s">
        <v>236</v>
      </c>
      <c r="G204" s="17" t="s">
        <v>237</v>
      </c>
      <c r="H204" s="17" t="s">
        <v>238</v>
      </c>
      <c r="I204" s="17" t="s">
        <v>239</v>
      </c>
      <c r="J204" s="18" t="s">
        <v>240</v>
      </c>
      <c r="K204" s="19" t="s">
        <v>241</v>
      </c>
      <c r="L204" s="17" t="s">
        <v>242</v>
      </c>
    </row>
    <row r="205" spans="3:12">
      <c r="C205" s="34">
        <v>1</v>
      </c>
      <c r="D205" s="20" t="s">
        <v>403</v>
      </c>
      <c r="E205" s="20" t="s">
        <v>404</v>
      </c>
      <c r="F205" s="20">
        <v>63</v>
      </c>
      <c r="G205" s="20">
        <v>683.7</v>
      </c>
      <c r="H205" s="20">
        <v>5.5</v>
      </c>
      <c r="I205" s="20">
        <v>3.3</v>
      </c>
      <c r="J205" s="20">
        <v>1</v>
      </c>
      <c r="K205" s="20">
        <v>4.3</v>
      </c>
      <c r="L205" s="20" t="s">
        <v>243</v>
      </c>
    </row>
    <row r="206" spans="3:12">
      <c r="C206" s="34">
        <f>1+C205</f>
        <v>2</v>
      </c>
      <c r="D206" s="20" t="s">
        <v>403</v>
      </c>
      <c r="E206" s="20" t="s">
        <v>404</v>
      </c>
      <c r="F206" s="20">
        <v>63</v>
      </c>
      <c r="G206" s="20">
        <v>6</v>
      </c>
      <c r="H206" s="20">
        <v>5.5</v>
      </c>
      <c r="I206" s="20">
        <v>3.3</v>
      </c>
      <c r="J206" s="20">
        <v>1</v>
      </c>
      <c r="K206" s="20">
        <v>4.3</v>
      </c>
      <c r="L206" s="20" t="s">
        <v>243</v>
      </c>
    </row>
    <row r="207" spans="3:12">
      <c r="C207" s="34">
        <f t="shared" ref="C207:C240" si="4">1+C206</f>
        <v>3</v>
      </c>
      <c r="D207" s="20" t="s">
        <v>403</v>
      </c>
      <c r="E207" s="20" t="s">
        <v>405</v>
      </c>
      <c r="F207" s="20">
        <v>63</v>
      </c>
      <c r="G207" s="20">
        <v>153</v>
      </c>
      <c r="H207" s="20">
        <v>5.5</v>
      </c>
      <c r="I207" s="20">
        <v>3.3</v>
      </c>
      <c r="J207" s="20">
        <v>1</v>
      </c>
      <c r="K207" s="20">
        <v>4.3</v>
      </c>
      <c r="L207" s="20" t="s">
        <v>243</v>
      </c>
    </row>
    <row r="208" spans="3:12">
      <c r="C208" s="34">
        <f t="shared" si="4"/>
        <v>4</v>
      </c>
      <c r="D208" s="20" t="s">
        <v>352</v>
      </c>
      <c r="E208" s="20" t="s">
        <v>403</v>
      </c>
      <c r="F208" s="20">
        <v>63</v>
      </c>
      <c r="G208" s="20">
        <v>116</v>
      </c>
      <c r="H208" s="20">
        <v>5.5</v>
      </c>
      <c r="I208" s="20">
        <v>3.3</v>
      </c>
      <c r="J208" s="20">
        <v>1</v>
      </c>
      <c r="K208" s="20">
        <v>4.3</v>
      </c>
      <c r="L208" s="20" t="s">
        <v>243</v>
      </c>
    </row>
    <row r="209" spans="3:12">
      <c r="C209" s="34">
        <f t="shared" si="4"/>
        <v>5</v>
      </c>
      <c r="D209" s="20" t="s">
        <v>406</v>
      </c>
      <c r="E209" s="20" t="s">
        <v>407</v>
      </c>
      <c r="F209" s="20">
        <v>63</v>
      </c>
      <c r="G209" s="20">
        <v>38.5</v>
      </c>
      <c r="H209" s="20">
        <v>5.5</v>
      </c>
      <c r="I209" s="20">
        <v>3.3</v>
      </c>
      <c r="J209" s="20">
        <v>1</v>
      </c>
      <c r="K209" s="20">
        <v>4.3</v>
      </c>
      <c r="L209" s="20" t="s">
        <v>243</v>
      </c>
    </row>
    <row r="210" spans="3:12">
      <c r="C210" s="34">
        <f t="shared" si="4"/>
        <v>6</v>
      </c>
      <c r="D210" s="20" t="s">
        <v>407</v>
      </c>
      <c r="E210" s="20" t="s">
        <v>408</v>
      </c>
      <c r="F210" s="20">
        <v>63</v>
      </c>
      <c r="G210" s="20">
        <v>20.5</v>
      </c>
      <c r="H210" s="20">
        <v>5.5</v>
      </c>
      <c r="I210" s="20">
        <v>3.3</v>
      </c>
      <c r="J210" s="20">
        <v>1</v>
      </c>
      <c r="K210" s="20">
        <v>4.3</v>
      </c>
      <c r="L210" s="20" t="s">
        <v>243</v>
      </c>
    </row>
    <row r="211" spans="3:12">
      <c r="C211" s="34">
        <f t="shared" si="4"/>
        <v>7</v>
      </c>
      <c r="D211" s="20" t="s">
        <v>409</v>
      </c>
      <c r="E211" s="20" t="s">
        <v>410</v>
      </c>
      <c r="F211" s="20">
        <v>63</v>
      </c>
      <c r="G211" s="20">
        <v>37.799999999999997</v>
      </c>
      <c r="H211" s="20">
        <v>5.5</v>
      </c>
      <c r="I211" s="20">
        <v>3.3</v>
      </c>
      <c r="J211" s="20">
        <v>1</v>
      </c>
      <c r="K211" s="20">
        <v>4.3</v>
      </c>
      <c r="L211" s="20" t="s">
        <v>243</v>
      </c>
    </row>
    <row r="212" spans="3:12">
      <c r="C212" s="34">
        <f t="shared" si="4"/>
        <v>8</v>
      </c>
      <c r="D212" s="20" t="s">
        <v>352</v>
      </c>
      <c r="E212" s="20" t="s">
        <v>403</v>
      </c>
      <c r="F212" s="20">
        <v>63</v>
      </c>
      <c r="G212" s="20">
        <v>6</v>
      </c>
      <c r="H212" s="20">
        <v>5.5</v>
      </c>
      <c r="I212" s="20">
        <v>3.3</v>
      </c>
      <c r="J212" s="20">
        <v>1</v>
      </c>
      <c r="K212" s="20">
        <v>4.3</v>
      </c>
      <c r="L212" s="20" t="s">
        <v>243</v>
      </c>
    </row>
    <row r="213" spans="3:12">
      <c r="C213" s="34">
        <f t="shared" si="4"/>
        <v>9</v>
      </c>
      <c r="D213" s="20" t="s">
        <v>403</v>
      </c>
      <c r="E213" s="20" t="s">
        <v>411</v>
      </c>
      <c r="F213" s="20">
        <v>63</v>
      </c>
      <c r="G213" s="20">
        <v>30.8</v>
      </c>
      <c r="H213" s="20">
        <v>5.5</v>
      </c>
      <c r="I213" s="20">
        <v>3.3</v>
      </c>
      <c r="J213" s="20">
        <v>1</v>
      </c>
      <c r="K213" s="20">
        <v>4.3</v>
      </c>
      <c r="L213" s="20" t="s">
        <v>243</v>
      </c>
    </row>
    <row r="214" spans="3:12">
      <c r="C214" s="34">
        <f t="shared" si="4"/>
        <v>10</v>
      </c>
      <c r="D214" s="20" t="s">
        <v>411</v>
      </c>
      <c r="E214" s="20" t="s">
        <v>412</v>
      </c>
      <c r="F214" s="20">
        <v>63</v>
      </c>
      <c r="G214" s="20">
        <v>89.6</v>
      </c>
      <c r="H214" s="20">
        <v>5.5</v>
      </c>
      <c r="I214" s="20">
        <v>3.3</v>
      </c>
      <c r="J214" s="20">
        <v>1</v>
      </c>
      <c r="K214" s="20">
        <v>4.3</v>
      </c>
      <c r="L214" s="20" t="s">
        <v>243</v>
      </c>
    </row>
    <row r="215" spans="3:12">
      <c r="C215" s="34">
        <f t="shared" si="4"/>
        <v>11</v>
      </c>
      <c r="D215" s="20" t="s">
        <v>411</v>
      </c>
      <c r="E215" s="20" t="s">
        <v>413</v>
      </c>
      <c r="F215" s="20">
        <v>63</v>
      </c>
      <c r="G215" s="20">
        <v>62</v>
      </c>
      <c r="H215" s="20">
        <v>5.5</v>
      </c>
      <c r="I215" s="20">
        <v>3.3</v>
      </c>
      <c r="J215" s="20">
        <v>1</v>
      </c>
      <c r="K215" s="20">
        <v>4.3</v>
      </c>
      <c r="L215" s="20" t="s">
        <v>243</v>
      </c>
    </row>
    <row r="216" spans="3:12">
      <c r="C216" s="34">
        <f t="shared" si="4"/>
        <v>12</v>
      </c>
      <c r="D216" s="20" t="s">
        <v>403</v>
      </c>
      <c r="E216" s="20" t="s">
        <v>414</v>
      </c>
      <c r="F216" s="20">
        <v>63</v>
      </c>
      <c r="G216" s="20">
        <v>47.5</v>
      </c>
      <c r="H216" s="20">
        <v>5.5</v>
      </c>
      <c r="I216" s="20">
        <v>3.3</v>
      </c>
      <c r="J216" s="20">
        <v>1</v>
      </c>
      <c r="K216" s="20">
        <v>4.3</v>
      </c>
      <c r="L216" s="20" t="s">
        <v>243</v>
      </c>
    </row>
    <row r="217" spans="3:12">
      <c r="C217" s="34">
        <f t="shared" si="4"/>
        <v>13</v>
      </c>
      <c r="D217" s="20" t="s">
        <v>414</v>
      </c>
      <c r="E217" s="20" t="s">
        <v>415</v>
      </c>
      <c r="F217" s="20">
        <v>63</v>
      </c>
      <c r="G217" s="20">
        <v>241.1</v>
      </c>
      <c r="H217" s="20">
        <v>5.5</v>
      </c>
      <c r="I217" s="20">
        <v>3.3</v>
      </c>
      <c r="J217" s="20">
        <v>1</v>
      </c>
      <c r="K217" s="20">
        <v>4.3</v>
      </c>
      <c r="L217" s="20" t="s">
        <v>243</v>
      </c>
    </row>
    <row r="218" spans="3:12">
      <c r="C218" s="34">
        <f t="shared" si="4"/>
        <v>14</v>
      </c>
      <c r="D218" s="20" t="s">
        <v>415</v>
      </c>
      <c r="E218" s="20" t="s">
        <v>416</v>
      </c>
      <c r="F218" s="20">
        <v>63</v>
      </c>
      <c r="G218" s="20">
        <v>3</v>
      </c>
      <c r="H218" s="20">
        <v>5.5</v>
      </c>
      <c r="I218" s="20">
        <v>3.3</v>
      </c>
      <c r="J218" s="20">
        <v>1</v>
      </c>
      <c r="K218" s="20">
        <v>4.3</v>
      </c>
      <c r="L218" s="20" t="s">
        <v>243</v>
      </c>
    </row>
    <row r="219" spans="3:12">
      <c r="C219" s="34">
        <f t="shared" si="4"/>
        <v>15</v>
      </c>
      <c r="D219" s="20" t="s">
        <v>417</v>
      </c>
      <c r="E219" s="20" t="s">
        <v>418</v>
      </c>
      <c r="F219" s="20">
        <v>63</v>
      </c>
      <c r="G219" s="20">
        <v>10.7</v>
      </c>
      <c r="H219" s="20">
        <v>5.5</v>
      </c>
      <c r="I219" s="20">
        <v>3.3</v>
      </c>
      <c r="J219" s="20">
        <v>1</v>
      </c>
      <c r="K219" s="20">
        <v>4.3</v>
      </c>
      <c r="L219" s="20" t="s">
        <v>243</v>
      </c>
    </row>
    <row r="220" spans="3:12">
      <c r="C220" s="34">
        <f t="shared" si="4"/>
        <v>16</v>
      </c>
      <c r="D220" s="20" t="s">
        <v>418</v>
      </c>
      <c r="E220" s="20" t="s">
        <v>419</v>
      </c>
      <c r="F220" s="20">
        <v>63</v>
      </c>
      <c r="G220" s="20">
        <v>30</v>
      </c>
      <c r="H220" s="20">
        <v>5.5</v>
      </c>
      <c r="I220" s="20">
        <v>3.3</v>
      </c>
      <c r="J220" s="20">
        <v>1</v>
      </c>
      <c r="K220" s="20">
        <v>4.3</v>
      </c>
      <c r="L220" s="20" t="s">
        <v>243</v>
      </c>
    </row>
    <row r="221" spans="3:12">
      <c r="C221" s="34">
        <f t="shared" si="4"/>
        <v>17</v>
      </c>
      <c r="D221" s="20" t="s">
        <v>418</v>
      </c>
      <c r="E221" s="20" t="s">
        <v>420</v>
      </c>
      <c r="F221" s="20">
        <v>63</v>
      </c>
      <c r="G221" s="20">
        <v>127.5</v>
      </c>
      <c r="H221" s="20">
        <v>5.5</v>
      </c>
      <c r="I221" s="20">
        <v>3.3</v>
      </c>
      <c r="J221" s="20">
        <v>1</v>
      </c>
      <c r="K221" s="20">
        <v>4.3</v>
      </c>
      <c r="L221" s="20" t="s">
        <v>243</v>
      </c>
    </row>
    <row r="222" spans="3:12">
      <c r="C222" s="34">
        <f t="shared" si="4"/>
        <v>18</v>
      </c>
      <c r="D222" s="20" t="s">
        <v>421</v>
      </c>
      <c r="E222" s="20" t="s">
        <v>422</v>
      </c>
      <c r="F222" s="20">
        <v>63</v>
      </c>
      <c r="G222" s="20">
        <v>34.799999999999997</v>
      </c>
      <c r="H222" s="20">
        <v>5.5</v>
      </c>
      <c r="I222" s="20">
        <v>3.3</v>
      </c>
      <c r="J222" s="20">
        <v>1</v>
      </c>
      <c r="K222" s="20">
        <v>4.3</v>
      </c>
      <c r="L222" s="20" t="s">
        <v>243</v>
      </c>
    </row>
    <row r="223" spans="3:12">
      <c r="C223" s="34">
        <f t="shared" si="4"/>
        <v>19</v>
      </c>
      <c r="D223" s="20" t="s">
        <v>142</v>
      </c>
      <c r="E223" s="20" t="s">
        <v>423</v>
      </c>
      <c r="F223" s="20">
        <v>63</v>
      </c>
      <c r="G223" s="20">
        <v>29.9</v>
      </c>
      <c r="H223" s="20">
        <v>5.5</v>
      </c>
      <c r="I223" s="20">
        <v>3.3</v>
      </c>
      <c r="J223" s="20">
        <v>1</v>
      </c>
      <c r="K223" s="20">
        <v>4.3</v>
      </c>
      <c r="L223" s="20" t="s">
        <v>243</v>
      </c>
    </row>
    <row r="224" spans="3:12">
      <c r="C224" s="34">
        <f t="shared" si="4"/>
        <v>20</v>
      </c>
      <c r="D224" s="20" t="s">
        <v>423</v>
      </c>
      <c r="E224" s="20" t="s">
        <v>53</v>
      </c>
      <c r="F224" s="20">
        <v>63</v>
      </c>
      <c r="G224" s="20">
        <v>37.1</v>
      </c>
      <c r="H224" s="20">
        <v>5.5</v>
      </c>
      <c r="I224" s="20">
        <v>3.3</v>
      </c>
      <c r="J224" s="20">
        <v>1</v>
      </c>
      <c r="K224" s="20">
        <v>4.3</v>
      </c>
      <c r="L224" s="20" t="s">
        <v>243</v>
      </c>
    </row>
    <row r="225" spans="3:12">
      <c r="C225" s="34">
        <f t="shared" si="4"/>
        <v>21</v>
      </c>
      <c r="D225" s="23" t="s">
        <v>423</v>
      </c>
      <c r="E225" s="23" t="s">
        <v>424</v>
      </c>
      <c r="F225" s="23">
        <v>63</v>
      </c>
      <c r="G225" s="23">
        <v>37.799999999999997</v>
      </c>
      <c r="H225" s="20">
        <v>5.5</v>
      </c>
      <c r="I225" s="20">
        <v>3.3</v>
      </c>
      <c r="J225" s="20">
        <v>1</v>
      </c>
      <c r="K225" s="20">
        <v>4.3</v>
      </c>
      <c r="L225" s="20" t="s">
        <v>243</v>
      </c>
    </row>
    <row r="226" spans="3:12">
      <c r="C226" s="34">
        <f t="shared" si="4"/>
        <v>22</v>
      </c>
      <c r="D226" s="23" t="s">
        <v>425</v>
      </c>
      <c r="E226" s="23" t="s">
        <v>426</v>
      </c>
      <c r="F226" s="23">
        <v>63</v>
      </c>
      <c r="G226" s="23">
        <v>41.2</v>
      </c>
      <c r="H226" s="20">
        <v>5.5</v>
      </c>
      <c r="I226" s="20">
        <v>3.3</v>
      </c>
      <c r="J226" s="20">
        <v>1</v>
      </c>
      <c r="K226" s="20">
        <v>4.3</v>
      </c>
      <c r="L226" s="20" t="s">
        <v>243</v>
      </c>
    </row>
    <row r="227" spans="3:12">
      <c r="C227" s="34">
        <f t="shared" si="4"/>
        <v>23</v>
      </c>
      <c r="D227" s="23" t="s">
        <v>425</v>
      </c>
      <c r="E227" s="23" t="s">
        <v>426</v>
      </c>
      <c r="F227" s="23">
        <v>63</v>
      </c>
      <c r="G227" s="23">
        <v>31.6</v>
      </c>
      <c r="H227" s="20">
        <v>5.5</v>
      </c>
      <c r="I227" s="20">
        <v>3.3</v>
      </c>
      <c r="J227" s="20">
        <v>1</v>
      </c>
      <c r="K227" s="20">
        <v>4.3</v>
      </c>
      <c r="L227" s="20" t="s">
        <v>243</v>
      </c>
    </row>
    <row r="228" spans="3:12">
      <c r="C228" s="34">
        <f t="shared" si="4"/>
        <v>24</v>
      </c>
      <c r="D228" s="23" t="s">
        <v>425</v>
      </c>
      <c r="E228" s="23" t="s">
        <v>426</v>
      </c>
      <c r="F228" s="23">
        <v>63</v>
      </c>
      <c r="G228" s="23">
        <v>88.9</v>
      </c>
      <c r="H228" s="20">
        <v>5.5</v>
      </c>
      <c r="I228" s="20">
        <v>3.3</v>
      </c>
      <c r="J228" s="20">
        <v>1</v>
      </c>
      <c r="K228" s="20">
        <v>4.3</v>
      </c>
      <c r="L228" s="20" t="s">
        <v>243</v>
      </c>
    </row>
    <row r="229" spans="3:12">
      <c r="C229" s="34">
        <f t="shared" si="4"/>
        <v>25</v>
      </c>
      <c r="D229" s="20" t="s">
        <v>427</v>
      </c>
      <c r="E229" s="20" t="s">
        <v>96</v>
      </c>
      <c r="F229" s="20">
        <v>63</v>
      </c>
      <c r="G229" s="20">
        <v>65.099999999999994</v>
      </c>
      <c r="H229" s="20">
        <v>5.5</v>
      </c>
      <c r="I229" s="20">
        <v>3.3</v>
      </c>
      <c r="J229" s="20">
        <v>1</v>
      </c>
      <c r="K229" s="20">
        <v>4.3</v>
      </c>
      <c r="L229" s="20" t="s">
        <v>243</v>
      </c>
    </row>
    <row r="230" spans="3:12">
      <c r="C230" s="34">
        <f t="shared" si="4"/>
        <v>26</v>
      </c>
      <c r="D230" s="23" t="s">
        <v>86</v>
      </c>
      <c r="E230" s="23" t="s">
        <v>427</v>
      </c>
      <c r="F230" s="23">
        <v>63</v>
      </c>
      <c r="G230" s="23">
        <v>47.8</v>
      </c>
      <c r="H230" s="20">
        <v>5.5</v>
      </c>
      <c r="I230" s="20">
        <v>3.3</v>
      </c>
      <c r="J230" s="20">
        <v>1</v>
      </c>
      <c r="K230" s="20">
        <v>4.3</v>
      </c>
      <c r="L230" s="20" t="s">
        <v>243</v>
      </c>
    </row>
    <row r="231" spans="3:12">
      <c r="C231" s="34">
        <f t="shared" si="4"/>
        <v>27</v>
      </c>
      <c r="D231" s="20" t="s">
        <v>424</v>
      </c>
      <c r="E231" s="20" t="s">
        <v>427</v>
      </c>
      <c r="F231" s="20">
        <v>63</v>
      </c>
      <c r="G231" s="20">
        <v>43.3</v>
      </c>
      <c r="H231" s="20">
        <v>5.5</v>
      </c>
      <c r="I231" s="20">
        <v>3.3</v>
      </c>
      <c r="J231" s="20">
        <v>1</v>
      </c>
      <c r="K231" s="20">
        <v>4.3</v>
      </c>
      <c r="L231" s="20" t="s">
        <v>243</v>
      </c>
    </row>
    <row r="232" spans="3:12">
      <c r="C232" s="34">
        <f t="shared" si="4"/>
        <v>28</v>
      </c>
      <c r="D232" s="20" t="s">
        <v>424</v>
      </c>
      <c r="E232" s="20" t="s">
        <v>427</v>
      </c>
      <c r="F232" s="20">
        <v>63</v>
      </c>
      <c r="G232" s="20">
        <v>2.6</v>
      </c>
      <c r="H232" s="20">
        <v>5.5</v>
      </c>
      <c r="I232" s="20">
        <v>3.3</v>
      </c>
      <c r="J232" s="20">
        <v>1</v>
      </c>
      <c r="K232" s="20">
        <v>4.3</v>
      </c>
      <c r="L232" s="20" t="s">
        <v>243</v>
      </c>
    </row>
    <row r="233" spans="3:12">
      <c r="C233" s="34">
        <f t="shared" si="4"/>
        <v>29</v>
      </c>
      <c r="D233" s="23" t="s">
        <v>424</v>
      </c>
      <c r="E233" s="23" t="s">
        <v>35</v>
      </c>
      <c r="F233" s="23">
        <v>63</v>
      </c>
      <c r="G233" s="23">
        <v>45.9</v>
      </c>
      <c r="H233" s="20">
        <v>5.5</v>
      </c>
      <c r="I233" s="20">
        <v>3.3</v>
      </c>
      <c r="J233" s="20">
        <v>1</v>
      </c>
      <c r="K233" s="20">
        <v>4.3</v>
      </c>
      <c r="L233" s="20" t="s">
        <v>243</v>
      </c>
    </row>
    <row r="234" spans="3:12">
      <c r="C234" s="34">
        <f t="shared" si="4"/>
        <v>30</v>
      </c>
      <c r="D234" s="23" t="s">
        <v>96</v>
      </c>
      <c r="E234" s="23" t="s">
        <v>143</v>
      </c>
      <c r="F234" s="23">
        <v>63</v>
      </c>
      <c r="G234" s="23">
        <v>3.1</v>
      </c>
      <c r="H234" s="20">
        <v>5.5</v>
      </c>
      <c r="I234" s="20">
        <v>3.3</v>
      </c>
      <c r="J234" s="20">
        <v>1</v>
      </c>
      <c r="K234" s="20">
        <v>4.3</v>
      </c>
      <c r="L234" s="20" t="s">
        <v>243</v>
      </c>
    </row>
    <row r="235" spans="3:12">
      <c r="C235" s="34">
        <f t="shared" si="4"/>
        <v>31</v>
      </c>
      <c r="D235" s="20" t="s">
        <v>96</v>
      </c>
      <c r="E235" s="20" t="s">
        <v>143</v>
      </c>
      <c r="F235" s="20">
        <v>63</v>
      </c>
      <c r="G235" s="20">
        <v>10.7</v>
      </c>
      <c r="H235" s="20">
        <v>5.5</v>
      </c>
      <c r="I235" s="20">
        <v>3.3</v>
      </c>
      <c r="J235" s="20">
        <v>1</v>
      </c>
      <c r="K235" s="20">
        <v>4.3</v>
      </c>
      <c r="L235" s="20" t="s">
        <v>243</v>
      </c>
    </row>
    <row r="236" spans="3:12">
      <c r="C236" s="34">
        <f t="shared" si="4"/>
        <v>32</v>
      </c>
      <c r="D236" s="23" t="s">
        <v>142</v>
      </c>
      <c r="E236" s="23" t="s">
        <v>428</v>
      </c>
      <c r="F236" s="23">
        <v>63</v>
      </c>
      <c r="G236" s="23">
        <v>77.599999999999994</v>
      </c>
      <c r="H236" s="20">
        <v>5.5</v>
      </c>
      <c r="I236" s="20">
        <v>3.3</v>
      </c>
      <c r="J236" s="20">
        <v>1</v>
      </c>
      <c r="K236" s="20">
        <v>4.3</v>
      </c>
      <c r="L236" s="20" t="s">
        <v>243</v>
      </c>
    </row>
    <row r="237" spans="3:12">
      <c r="C237" s="34">
        <f t="shared" si="4"/>
        <v>33</v>
      </c>
      <c r="D237" s="20" t="s">
        <v>142</v>
      </c>
      <c r="E237" s="20" t="s">
        <v>428</v>
      </c>
      <c r="F237" s="20">
        <v>63</v>
      </c>
      <c r="G237" s="20">
        <v>44.2</v>
      </c>
      <c r="H237" s="20">
        <v>5.5</v>
      </c>
      <c r="I237" s="20">
        <v>3.3</v>
      </c>
      <c r="J237" s="20">
        <v>1</v>
      </c>
      <c r="K237" s="20">
        <v>4.3</v>
      </c>
      <c r="L237" s="20" t="s">
        <v>243</v>
      </c>
    </row>
    <row r="238" spans="3:12">
      <c r="C238" s="34">
        <f t="shared" si="4"/>
        <v>34</v>
      </c>
      <c r="D238" s="20" t="s">
        <v>142</v>
      </c>
      <c r="E238" s="20" t="s">
        <v>425</v>
      </c>
      <c r="F238" s="20">
        <v>63</v>
      </c>
      <c r="G238" s="20">
        <v>31.3</v>
      </c>
      <c r="H238" s="20">
        <v>5.5</v>
      </c>
      <c r="I238" s="20">
        <v>3.3</v>
      </c>
      <c r="J238" s="20">
        <v>1</v>
      </c>
      <c r="K238" s="20">
        <v>4.3</v>
      </c>
      <c r="L238" s="20" t="s">
        <v>243</v>
      </c>
    </row>
    <row r="239" spans="3:12">
      <c r="C239" s="34">
        <f t="shared" si="4"/>
        <v>35</v>
      </c>
      <c r="D239" s="20" t="s">
        <v>425</v>
      </c>
      <c r="E239" s="20" t="s">
        <v>70</v>
      </c>
      <c r="F239" s="20">
        <v>63</v>
      </c>
      <c r="G239" s="20">
        <v>34.9</v>
      </c>
      <c r="H239" s="20">
        <v>5.5</v>
      </c>
      <c r="I239" s="20">
        <v>3.3</v>
      </c>
      <c r="J239" s="20">
        <v>1</v>
      </c>
      <c r="K239" s="20">
        <v>4.3</v>
      </c>
      <c r="L239" s="20" t="s">
        <v>243</v>
      </c>
    </row>
    <row r="240" spans="3:12">
      <c r="C240" s="34">
        <f t="shared" si="4"/>
        <v>36</v>
      </c>
      <c r="D240" s="20" t="s">
        <v>143</v>
      </c>
      <c r="E240" s="20" t="s">
        <v>428</v>
      </c>
      <c r="F240" s="20">
        <v>63</v>
      </c>
      <c r="G240" s="20">
        <v>81.2</v>
      </c>
      <c r="H240" s="20">
        <v>5.5</v>
      </c>
      <c r="I240" s="20">
        <v>3.3</v>
      </c>
      <c r="J240" s="20">
        <v>1</v>
      </c>
      <c r="K240" s="20">
        <v>4.3</v>
      </c>
      <c r="L240" s="20" t="s">
        <v>243</v>
      </c>
    </row>
    <row r="241" spans="3:12" ht="15.75">
      <c r="C241" s="21" t="s">
        <v>244</v>
      </c>
      <c r="D241" s="21"/>
      <c r="E241" s="21"/>
      <c r="F241" s="21"/>
      <c r="G241" s="60" t="s">
        <v>245</v>
      </c>
      <c r="H241" s="60"/>
      <c r="I241" s="60"/>
      <c r="J241" s="20"/>
      <c r="K241" s="20" t="s">
        <v>246</v>
      </c>
      <c r="L241" s="20"/>
    </row>
    <row r="242" spans="3:12" ht="15.75">
      <c r="C242" s="59" t="s">
        <v>247</v>
      </c>
      <c r="D242" s="59"/>
      <c r="E242" s="59"/>
      <c r="F242" s="59"/>
      <c r="G242" s="60" t="s">
        <v>247</v>
      </c>
      <c r="H242" s="60"/>
      <c r="I242" s="60"/>
      <c r="J242" s="60"/>
      <c r="K242" s="60" t="s">
        <v>247</v>
      </c>
      <c r="L242" s="60"/>
    </row>
    <row r="243" spans="3:12" ht="15.75">
      <c r="C243" s="59" t="s">
        <v>248</v>
      </c>
      <c r="D243" s="59"/>
      <c r="E243" s="59"/>
      <c r="F243" s="59"/>
      <c r="G243" s="60" t="s">
        <v>248</v>
      </c>
      <c r="H243" s="60"/>
      <c r="I243" s="60"/>
      <c r="J243" s="60"/>
      <c r="K243" s="60" t="s">
        <v>248</v>
      </c>
      <c r="L243" s="60"/>
    </row>
    <row r="244" spans="3:12" ht="15.75">
      <c r="C244" s="59" t="s">
        <v>249</v>
      </c>
      <c r="D244" s="59"/>
      <c r="E244" s="59"/>
      <c r="F244" s="59"/>
      <c r="G244" s="60" t="s">
        <v>249</v>
      </c>
      <c r="H244" s="60"/>
      <c r="I244" s="60"/>
      <c r="J244" s="60"/>
      <c r="K244" s="60" t="s">
        <v>249</v>
      </c>
      <c r="L244" s="60"/>
    </row>
    <row r="247" spans="3:12" ht="18.75">
      <c r="C247" s="61" t="s">
        <v>222</v>
      </c>
      <c r="D247" s="61"/>
      <c r="E247" s="61" t="s">
        <v>223</v>
      </c>
      <c r="F247" s="61"/>
      <c r="G247" s="61"/>
      <c r="H247" s="61"/>
      <c r="I247" s="61"/>
      <c r="J247" s="61"/>
      <c r="K247" s="61"/>
      <c r="L247" s="61"/>
    </row>
    <row r="248" spans="3:12" ht="18.75">
      <c r="C248" s="61" t="s">
        <v>224</v>
      </c>
      <c r="D248" s="61"/>
      <c r="E248" s="61" t="s">
        <v>225</v>
      </c>
      <c r="F248" s="61"/>
      <c r="G248" s="61"/>
      <c r="H248" s="61"/>
      <c r="I248" s="61"/>
      <c r="J248" s="61"/>
      <c r="K248" s="61"/>
      <c r="L248" s="61"/>
    </row>
    <row r="249" spans="3:12" ht="18.75">
      <c r="C249" s="61" t="s">
        <v>226</v>
      </c>
      <c r="D249" s="61"/>
      <c r="E249" s="61" t="s">
        <v>227</v>
      </c>
      <c r="F249" s="61"/>
      <c r="G249" s="61"/>
      <c r="H249" s="61"/>
      <c r="I249" s="61"/>
      <c r="J249" s="61"/>
      <c r="K249" s="61"/>
      <c r="L249" s="61"/>
    </row>
    <row r="250" spans="3:12" ht="18.75">
      <c r="C250" s="61" t="s">
        <v>228</v>
      </c>
      <c r="D250" s="61"/>
      <c r="E250" s="61" t="s">
        <v>229</v>
      </c>
      <c r="F250" s="61"/>
      <c r="G250" s="61"/>
      <c r="H250" s="61"/>
      <c r="I250" s="61"/>
      <c r="J250" s="61"/>
      <c r="K250" s="61"/>
      <c r="L250" s="61"/>
    </row>
    <row r="251" spans="3:12" ht="18.75">
      <c r="C251" s="61" t="s">
        <v>230</v>
      </c>
      <c r="D251" s="61"/>
      <c r="E251" s="61" t="s">
        <v>231</v>
      </c>
      <c r="F251" s="61"/>
      <c r="G251" s="61"/>
      <c r="H251" s="61"/>
      <c r="I251" s="61"/>
      <c r="J251" s="61"/>
      <c r="K251" s="61"/>
      <c r="L251" s="61"/>
    </row>
    <row r="252" spans="3:12" ht="18.75">
      <c r="C252" s="61" t="s">
        <v>232</v>
      </c>
      <c r="D252" s="61"/>
      <c r="E252" s="61" t="s">
        <v>295</v>
      </c>
      <c r="F252" s="61"/>
      <c r="G252" s="61"/>
      <c r="H252" s="61"/>
      <c r="I252" s="61"/>
      <c r="J252" s="61"/>
      <c r="K252" s="16" t="s">
        <v>233</v>
      </c>
      <c r="L252" s="16"/>
    </row>
    <row r="253" spans="3:12" ht="45">
      <c r="C253" s="17" t="s">
        <v>234</v>
      </c>
      <c r="D253" s="17" t="s">
        <v>235</v>
      </c>
      <c r="E253" s="17" t="s">
        <v>16</v>
      </c>
      <c r="F253" s="17" t="s">
        <v>236</v>
      </c>
      <c r="G253" s="17" t="s">
        <v>237</v>
      </c>
      <c r="H253" s="17" t="s">
        <v>238</v>
      </c>
      <c r="I253" s="17" t="s">
        <v>239</v>
      </c>
      <c r="J253" s="18" t="s">
        <v>240</v>
      </c>
      <c r="K253" s="19" t="s">
        <v>241</v>
      </c>
      <c r="L253" s="17" t="s">
        <v>242</v>
      </c>
    </row>
    <row r="254" spans="3:12">
      <c r="C254" s="20">
        <v>1</v>
      </c>
      <c r="D254" s="20">
        <v>97</v>
      </c>
      <c r="E254" s="20">
        <v>95</v>
      </c>
      <c r="F254" s="20">
        <v>63</v>
      </c>
      <c r="G254" s="20">
        <v>3</v>
      </c>
      <c r="H254" s="23" t="s">
        <v>250</v>
      </c>
      <c r="I254" s="23">
        <v>3.5</v>
      </c>
      <c r="J254" s="20">
        <v>1</v>
      </c>
      <c r="K254" s="20">
        <v>4.5</v>
      </c>
      <c r="L254" s="20" t="s">
        <v>251</v>
      </c>
    </row>
    <row r="255" spans="3:12">
      <c r="C255" s="20">
        <f>1+C254</f>
        <v>2</v>
      </c>
      <c r="D255" s="20">
        <v>97</v>
      </c>
      <c r="E255" s="20">
        <v>96</v>
      </c>
      <c r="F255" s="20">
        <v>63</v>
      </c>
      <c r="G255" s="20">
        <v>23</v>
      </c>
      <c r="H255" s="23" t="s">
        <v>250</v>
      </c>
      <c r="I255" s="23">
        <v>3.5</v>
      </c>
      <c r="J255" s="20">
        <v>1</v>
      </c>
      <c r="K255" s="20">
        <v>4.5</v>
      </c>
      <c r="L255" s="20" t="s">
        <v>251</v>
      </c>
    </row>
    <row r="256" spans="3:12">
      <c r="C256" s="20">
        <f t="shared" ref="C256:C278" si="5">1+C255</f>
        <v>3</v>
      </c>
      <c r="D256" s="20">
        <v>98</v>
      </c>
      <c r="E256" s="20">
        <v>97</v>
      </c>
      <c r="F256" s="20">
        <v>63</v>
      </c>
      <c r="G256" s="20">
        <v>38.9</v>
      </c>
      <c r="H256" s="23" t="s">
        <v>250</v>
      </c>
      <c r="I256" s="23">
        <v>3.5</v>
      </c>
      <c r="J256" s="20">
        <v>1</v>
      </c>
      <c r="K256" s="20">
        <v>4.5</v>
      </c>
      <c r="L256" s="20" t="s">
        <v>251</v>
      </c>
    </row>
    <row r="257" spans="3:12">
      <c r="C257" s="20">
        <f t="shared" si="5"/>
        <v>4</v>
      </c>
      <c r="D257" s="20">
        <v>108</v>
      </c>
      <c r="E257" s="20">
        <v>98</v>
      </c>
      <c r="F257" s="22">
        <v>110</v>
      </c>
      <c r="G257" s="20">
        <v>76</v>
      </c>
      <c r="H257" s="23" t="s">
        <v>250</v>
      </c>
      <c r="I257" s="23">
        <v>3.5</v>
      </c>
      <c r="J257" s="20">
        <v>1</v>
      </c>
      <c r="K257" s="20">
        <v>4.5</v>
      </c>
      <c r="L257" s="20" t="s">
        <v>251</v>
      </c>
    </row>
    <row r="258" spans="3:12">
      <c r="C258" s="20">
        <f t="shared" si="5"/>
        <v>5</v>
      </c>
      <c r="D258" s="20" t="s">
        <v>261</v>
      </c>
      <c r="E258" s="20" t="s">
        <v>262</v>
      </c>
      <c r="F258" s="22">
        <v>63</v>
      </c>
      <c r="G258" s="20">
        <v>150</v>
      </c>
      <c r="H258" s="23" t="s">
        <v>250</v>
      </c>
      <c r="I258" s="23">
        <v>3.5</v>
      </c>
      <c r="J258" s="20">
        <v>1</v>
      </c>
      <c r="K258" s="20">
        <v>4.5</v>
      </c>
      <c r="L258" s="20" t="s">
        <v>251</v>
      </c>
    </row>
    <row r="259" spans="3:12">
      <c r="C259" s="20">
        <f t="shared" si="5"/>
        <v>6</v>
      </c>
      <c r="D259" s="20">
        <v>125</v>
      </c>
      <c r="E259" s="20">
        <v>120</v>
      </c>
      <c r="F259" s="22">
        <v>110</v>
      </c>
      <c r="G259" s="20">
        <v>6.5</v>
      </c>
      <c r="H259" s="23" t="s">
        <v>250</v>
      </c>
      <c r="I259" s="23">
        <v>3.5</v>
      </c>
      <c r="J259" s="20">
        <v>1</v>
      </c>
      <c r="K259" s="20">
        <v>4.5</v>
      </c>
      <c r="L259" s="20" t="s">
        <v>251</v>
      </c>
    </row>
    <row r="260" spans="3:12">
      <c r="C260" s="20">
        <f t="shared" si="5"/>
        <v>7</v>
      </c>
      <c r="D260" s="20">
        <v>108</v>
      </c>
      <c r="E260" s="20">
        <v>125</v>
      </c>
      <c r="F260" s="22">
        <v>110</v>
      </c>
      <c r="G260" s="20">
        <v>130.9</v>
      </c>
      <c r="H260" s="23" t="s">
        <v>250</v>
      </c>
      <c r="I260" s="23">
        <v>3.5</v>
      </c>
      <c r="J260" s="20">
        <v>1</v>
      </c>
      <c r="K260" s="20">
        <v>4.5</v>
      </c>
      <c r="L260" s="20" t="s">
        <v>251</v>
      </c>
    </row>
    <row r="261" spans="3:12">
      <c r="C261" s="20">
        <f t="shared" si="5"/>
        <v>8</v>
      </c>
      <c r="D261" s="20">
        <v>108</v>
      </c>
      <c r="E261" s="20">
        <v>118</v>
      </c>
      <c r="F261" s="22">
        <v>63</v>
      </c>
      <c r="G261" s="20">
        <v>35</v>
      </c>
      <c r="H261" s="23" t="s">
        <v>250</v>
      </c>
      <c r="I261" s="23">
        <v>3.5</v>
      </c>
      <c r="J261" s="20">
        <v>1</v>
      </c>
      <c r="K261" s="20">
        <v>4.5</v>
      </c>
      <c r="L261" s="20" t="s">
        <v>251</v>
      </c>
    </row>
    <row r="262" spans="3:12">
      <c r="C262" s="20">
        <f t="shared" si="5"/>
        <v>9</v>
      </c>
      <c r="D262" s="20">
        <v>108</v>
      </c>
      <c r="E262" s="20">
        <v>118</v>
      </c>
      <c r="F262" s="22">
        <v>63</v>
      </c>
      <c r="G262" s="20">
        <v>150.1</v>
      </c>
      <c r="H262" s="23" t="s">
        <v>250</v>
      </c>
      <c r="I262" s="23">
        <v>3.5</v>
      </c>
      <c r="J262" s="20">
        <v>1</v>
      </c>
      <c r="K262" s="20">
        <v>4.5</v>
      </c>
      <c r="L262" s="20" t="s">
        <v>251</v>
      </c>
    </row>
    <row r="263" spans="3:12">
      <c r="C263" s="20">
        <f t="shared" si="5"/>
        <v>10</v>
      </c>
      <c r="D263" s="20">
        <v>108</v>
      </c>
      <c r="E263" s="20">
        <v>118</v>
      </c>
      <c r="F263" s="22">
        <v>63</v>
      </c>
      <c r="G263" s="20">
        <v>3</v>
      </c>
      <c r="H263" s="23" t="s">
        <v>250</v>
      </c>
      <c r="I263" s="23">
        <v>3.5</v>
      </c>
      <c r="J263" s="20">
        <v>1</v>
      </c>
      <c r="K263" s="20">
        <v>4.5</v>
      </c>
      <c r="L263" s="20" t="s">
        <v>251</v>
      </c>
    </row>
    <row r="264" spans="3:12">
      <c r="C264" s="20">
        <f t="shared" si="5"/>
        <v>11</v>
      </c>
      <c r="D264" s="20">
        <v>108</v>
      </c>
      <c r="E264" s="20">
        <v>118</v>
      </c>
      <c r="F264" s="22">
        <v>63</v>
      </c>
      <c r="G264" s="20">
        <v>80</v>
      </c>
      <c r="H264" s="23" t="s">
        <v>250</v>
      </c>
      <c r="I264" s="23">
        <v>3.5</v>
      </c>
      <c r="J264" s="20">
        <v>1</v>
      </c>
      <c r="K264" s="20">
        <v>4.5</v>
      </c>
      <c r="L264" s="20" t="s">
        <v>251</v>
      </c>
    </row>
    <row r="265" spans="3:12">
      <c r="C265" s="20">
        <f t="shared" si="5"/>
        <v>12</v>
      </c>
      <c r="D265" s="20" t="s">
        <v>263</v>
      </c>
      <c r="E265" s="20" t="s">
        <v>264</v>
      </c>
      <c r="F265" s="22">
        <v>63</v>
      </c>
      <c r="G265" s="20">
        <v>65</v>
      </c>
      <c r="H265" s="23" t="s">
        <v>250</v>
      </c>
      <c r="I265" s="23">
        <v>3.5</v>
      </c>
      <c r="J265" s="20">
        <v>1</v>
      </c>
      <c r="K265" s="20">
        <v>4.5</v>
      </c>
      <c r="L265" s="20" t="s">
        <v>251</v>
      </c>
    </row>
    <row r="266" spans="3:12">
      <c r="C266" s="20">
        <f t="shared" si="5"/>
        <v>13</v>
      </c>
      <c r="D266" s="20">
        <v>40</v>
      </c>
      <c r="E266" s="20">
        <v>29</v>
      </c>
      <c r="F266" s="22">
        <v>63</v>
      </c>
      <c r="G266" s="20">
        <v>20.5</v>
      </c>
      <c r="H266" s="23" t="s">
        <v>250</v>
      </c>
      <c r="I266" s="23">
        <v>3.5</v>
      </c>
      <c r="J266" s="20">
        <v>1</v>
      </c>
      <c r="K266" s="20">
        <v>4.5</v>
      </c>
      <c r="L266" s="20" t="s">
        <v>251</v>
      </c>
    </row>
    <row r="267" spans="3:12">
      <c r="C267" s="20">
        <f t="shared" si="5"/>
        <v>14</v>
      </c>
      <c r="D267" s="20">
        <v>41</v>
      </c>
      <c r="E267" s="20">
        <v>40</v>
      </c>
      <c r="F267" s="22">
        <v>63</v>
      </c>
      <c r="G267" s="20">
        <v>15</v>
      </c>
      <c r="H267" s="23" t="s">
        <v>250</v>
      </c>
      <c r="I267" s="23">
        <v>3.5</v>
      </c>
      <c r="J267" s="20">
        <v>1</v>
      </c>
      <c r="K267" s="20">
        <v>4.5</v>
      </c>
      <c r="L267" s="20" t="s">
        <v>251</v>
      </c>
    </row>
    <row r="268" spans="3:12">
      <c r="C268" s="20">
        <f t="shared" si="5"/>
        <v>15</v>
      </c>
      <c r="D268" s="20">
        <v>189</v>
      </c>
      <c r="E268" s="20">
        <v>187</v>
      </c>
      <c r="F268" s="22">
        <v>75</v>
      </c>
      <c r="G268" s="20">
        <v>79</v>
      </c>
      <c r="H268" s="23" t="s">
        <v>250</v>
      </c>
      <c r="I268" s="23">
        <v>3.5</v>
      </c>
      <c r="J268" s="20">
        <v>1</v>
      </c>
      <c r="K268" s="20">
        <v>4.5</v>
      </c>
      <c r="L268" s="20" t="s">
        <v>251</v>
      </c>
    </row>
    <row r="269" spans="3:12">
      <c r="C269" s="20">
        <f t="shared" si="5"/>
        <v>16</v>
      </c>
      <c r="D269" s="20">
        <v>178</v>
      </c>
      <c r="E269" s="20">
        <v>176</v>
      </c>
      <c r="F269" s="22">
        <v>90</v>
      </c>
      <c r="G269" s="20">
        <v>30</v>
      </c>
      <c r="H269" s="23" t="s">
        <v>250</v>
      </c>
      <c r="I269" s="23">
        <v>3.5</v>
      </c>
      <c r="J269" s="20">
        <v>1</v>
      </c>
      <c r="K269" s="20">
        <v>4.5</v>
      </c>
      <c r="L269" s="20" t="s">
        <v>251</v>
      </c>
    </row>
    <row r="270" spans="3:12">
      <c r="C270" s="20">
        <f t="shared" si="5"/>
        <v>17</v>
      </c>
      <c r="D270" s="20">
        <v>255</v>
      </c>
      <c r="E270" s="20">
        <v>256</v>
      </c>
      <c r="F270" s="22">
        <v>63</v>
      </c>
      <c r="G270" s="20">
        <v>80</v>
      </c>
      <c r="H270" s="23" t="s">
        <v>250</v>
      </c>
      <c r="I270" s="23">
        <v>3.5</v>
      </c>
      <c r="J270" s="20">
        <v>1</v>
      </c>
      <c r="K270" s="20">
        <v>4.5</v>
      </c>
      <c r="L270" s="20" t="s">
        <v>251</v>
      </c>
    </row>
    <row r="271" spans="3:12">
      <c r="C271" s="20">
        <f t="shared" si="5"/>
        <v>18</v>
      </c>
      <c r="D271" s="20">
        <v>255</v>
      </c>
      <c r="E271" s="20">
        <v>257</v>
      </c>
      <c r="F271" s="22">
        <v>63</v>
      </c>
      <c r="G271" s="20">
        <v>50</v>
      </c>
      <c r="H271" s="23" t="s">
        <v>250</v>
      </c>
      <c r="I271" s="23">
        <v>3.5</v>
      </c>
      <c r="J271" s="20">
        <v>1</v>
      </c>
      <c r="K271" s="20">
        <v>4.5</v>
      </c>
      <c r="L271" s="20" t="s">
        <v>251</v>
      </c>
    </row>
    <row r="272" spans="3:12">
      <c r="C272" s="20">
        <f t="shared" si="5"/>
        <v>19</v>
      </c>
      <c r="D272" s="20">
        <v>253</v>
      </c>
      <c r="E272" s="20">
        <v>255</v>
      </c>
      <c r="F272" s="22">
        <v>63</v>
      </c>
      <c r="G272" s="20">
        <v>123.9</v>
      </c>
      <c r="H272" s="23" t="s">
        <v>250</v>
      </c>
      <c r="I272" s="23">
        <v>3.5</v>
      </c>
      <c r="J272" s="20">
        <v>1</v>
      </c>
      <c r="K272" s="20">
        <v>4.5</v>
      </c>
      <c r="L272" s="20" t="s">
        <v>251</v>
      </c>
    </row>
    <row r="273" spans="3:12">
      <c r="C273" s="20">
        <f t="shared" si="5"/>
        <v>20</v>
      </c>
      <c r="D273" s="20" t="s">
        <v>265</v>
      </c>
      <c r="E273" s="20" t="s">
        <v>266</v>
      </c>
      <c r="F273" s="22">
        <v>63</v>
      </c>
      <c r="G273" s="20">
        <v>30.1</v>
      </c>
      <c r="H273" s="23" t="s">
        <v>250</v>
      </c>
      <c r="I273" s="23">
        <v>3.5</v>
      </c>
      <c r="J273" s="20">
        <v>1</v>
      </c>
      <c r="K273" s="20">
        <v>4.5</v>
      </c>
      <c r="L273" s="20" t="s">
        <v>251</v>
      </c>
    </row>
    <row r="274" spans="3:12">
      <c r="C274" s="20">
        <f t="shared" si="5"/>
        <v>21</v>
      </c>
      <c r="D274" s="20">
        <v>253</v>
      </c>
      <c r="E274" s="20">
        <v>254</v>
      </c>
      <c r="F274" s="22">
        <v>63</v>
      </c>
      <c r="G274" s="20">
        <v>101.2</v>
      </c>
      <c r="H274" s="23" t="s">
        <v>250</v>
      </c>
      <c r="I274" s="23">
        <v>3.5</v>
      </c>
      <c r="J274" s="20">
        <v>1</v>
      </c>
      <c r="K274" s="20">
        <v>4.5</v>
      </c>
      <c r="L274" s="20" t="s">
        <v>251</v>
      </c>
    </row>
    <row r="275" spans="3:12">
      <c r="C275" s="20">
        <f t="shared" si="5"/>
        <v>22</v>
      </c>
      <c r="D275" s="20" t="s">
        <v>267</v>
      </c>
      <c r="E275" s="20" t="s">
        <v>268</v>
      </c>
      <c r="F275" s="22">
        <v>63</v>
      </c>
      <c r="G275" s="20">
        <v>10.3</v>
      </c>
      <c r="H275" s="23" t="s">
        <v>250</v>
      </c>
      <c r="I275" s="23">
        <v>3.5</v>
      </c>
      <c r="J275" s="20">
        <v>1</v>
      </c>
      <c r="K275" s="20">
        <v>4.5</v>
      </c>
      <c r="L275" s="20" t="s">
        <v>251</v>
      </c>
    </row>
    <row r="276" spans="3:12">
      <c r="C276" s="20">
        <f t="shared" si="5"/>
        <v>23</v>
      </c>
      <c r="D276" s="20">
        <v>231</v>
      </c>
      <c r="E276" s="20">
        <v>253</v>
      </c>
      <c r="F276" s="22">
        <v>63</v>
      </c>
      <c r="G276" s="20">
        <v>598.5</v>
      </c>
      <c r="H276" s="23" t="s">
        <v>250</v>
      </c>
      <c r="I276" s="23">
        <v>3.5</v>
      </c>
      <c r="J276" s="20">
        <v>1</v>
      </c>
      <c r="K276" s="20">
        <v>4.5</v>
      </c>
      <c r="L276" s="20" t="s">
        <v>251</v>
      </c>
    </row>
    <row r="277" spans="3:12">
      <c r="C277" s="20">
        <f t="shared" si="5"/>
        <v>24</v>
      </c>
      <c r="D277" s="20" t="s">
        <v>269</v>
      </c>
      <c r="E277" s="20" t="s">
        <v>270</v>
      </c>
      <c r="F277" s="22">
        <v>63</v>
      </c>
      <c r="G277" s="20">
        <v>350.9</v>
      </c>
      <c r="H277" s="23" t="s">
        <v>250</v>
      </c>
      <c r="I277" s="23">
        <v>3.5</v>
      </c>
      <c r="J277" s="20">
        <v>1</v>
      </c>
      <c r="K277" s="20">
        <v>4.5</v>
      </c>
      <c r="L277" s="20" t="s">
        <v>251</v>
      </c>
    </row>
    <row r="278" spans="3:12">
      <c r="C278" s="20">
        <f t="shared" si="5"/>
        <v>25</v>
      </c>
      <c r="D278" s="20" t="s">
        <v>271</v>
      </c>
      <c r="E278" s="20" t="s">
        <v>272</v>
      </c>
      <c r="F278" s="22">
        <v>63</v>
      </c>
      <c r="G278" s="20">
        <v>16.100000000000001</v>
      </c>
      <c r="H278" s="23" t="s">
        <v>250</v>
      </c>
      <c r="I278" s="23">
        <v>3.5</v>
      </c>
      <c r="J278" s="20">
        <v>1</v>
      </c>
      <c r="K278" s="20">
        <v>4.5</v>
      </c>
      <c r="L278" s="20" t="s">
        <v>251</v>
      </c>
    </row>
    <row r="279" spans="3:12" ht="15.75">
      <c r="C279" s="21" t="s">
        <v>244</v>
      </c>
      <c r="D279" s="21"/>
      <c r="E279" s="21"/>
      <c r="F279" s="21"/>
      <c r="G279" s="60" t="s">
        <v>245</v>
      </c>
      <c r="H279" s="60"/>
      <c r="I279" s="60"/>
      <c r="J279" s="20"/>
      <c r="K279" s="20" t="s">
        <v>246</v>
      </c>
      <c r="L279" s="20"/>
    </row>
    <row r="280" spans="3:12" ht="15.75">
      <c r="C280" s="59" t="s">
        <v>247</v>
      </c>
      <c r="D280" s="59"/>
      <c r="E280" s="59"/>
      <c r="F280" s="59"/>
      <c r="G280" s="60" t="s">
        <v>247</v>
      </c>
      <c r="H280" s="60"/>
      <c r="I280" s="60"/>
      <c r="J280" s="60"/>
      <c r="K280" s="60" t="s">
        <v>247</v>
      </c>
      <c r="L280" s="60"/>
    </row>
    <row r="281" spans="3:12" ht="15.75">
      <c r="C281" s="59" t="s">
        <v>248</v>
      </c>
      <c r="D281" s="59"/>
      <c r="E281" s="59"/>
      <c r="F281" s="59"/>
      <c r="G281" s="60" t="s">
        <v>248</v>
      </c>
      <c r="H281" s="60"/>
      <c r="I281" s="60"/>
      <c r="J281" s="60"/>
      <c r="K281" s="60" t="s">
        <v>248</v>
      </c>
      <c r="L281" s="60"/>
    </row>
    <row r="282" spans="3:12" ht="15.75">
      <c r="C282" s="59" t="s">
        <v>249</v>
      </c>
      <c r="D282" s="59"/>
      <c r="E282" s="59"/>
      <c r="F282" s="59"/>
      <c r="G282" s="60" t="s">
        <v>249</v>
      </c>
      <c r="H282" s="60"/>
      <c r="I282" s="60"/>
      <c r="J282" s="60"/>
      <c r="K282" s="60" t="s">
        <v>249</v>
      </c>
      <c r="L282" s="60"/>
    </row>
    <row r="284" spans="3:12" ht="18.75">
      <c r="C284" s="61" t="s">
        <v>222</v>
      </c>
      <c r="D284" s="61"/>
      <c r="E284" s="61" t="s">
        <v>223</v>
      </c>
      <c r="F284" s="61"/>
      <c r="G284" s="61"/>
      <c r="H284" s="61"/>
      <c r="I284" s="61"/>
      <c r="J284" s="61"/>
      <c r="K284" s="61"/>
      <c r="L284" s="61"/>
    </row>
    <row r="285" spans="3:12" ht="18.75">
      <c r="C285" s="61" t="s">
        <v>224</v>
      </c>
      <c r="D285" s="61"/>
      <c r="E285" s="61" t="s">
        <v>225</v>
      </c>
      <c r="F285" s="61"/>
      <c r="G285" s="61"/>
      <c r="H285" s="61"/>
      <c r="I285" s="61"/>
      <c r="J285" s="61"/>
      <c r="K285" s="61"/>
      <c r="L285" s="61"/>
    </row>
    <row r="286" spans="3:12" ht="18.75">
      <c r="C286" s="61" t="s">
        <v>226</v>
      </c>
      <c r="D286" s="61"/>
      <c r="E286" s="61" t="s">
        <v>227</v>
      </c>
      <c r="F286" s="61"/>
      <c r="G286" s="61"/>
      <c r="H286" s="61"/>
      <c r="I286" s="61"/>
      <c r="J286" s="61"/>
      <c r="K286" s="61"/>
      <c r="L286" s="61"/>
    </row>
    <row r="287" spans="3:12" ht="18.75">
      <c r="C287" s="61" t="s">
        <v>228</v>
      </c>
      <c r="D287" s="61"/>
      <c r="E287" s="61" t="s">
        <v>229</v>
      </c>
      <c r="F287" s="61"/>
      <c r="G287" s="61"/>
      <c r="H287" s="61"/>
      <c r="I287" s="61"/>
      <c r="J287" s="61"/>
      <c r="K287" s="61"/>
      <c r="L287" s="61"/>
    </row>
    <row r="288" spans="3:12" ht="18.75">
      <c r="C288" s="61" t="s">
        <v>230</v>
      </c>
      <c r="D288" s="61"/>
      <c r="E288" s="61" t="s">
        <v>231</v>
      </c>
      <c r="F288" s="61"/>
      <c r="G288" s="61"/>
      <c r="H288" s="61"/>
      <c r="I288" s="61"/>
      <c r="J288" s="61"/>
      <c r="K288" s="61"/>
      <c r="L288" s="61"/>
    </row>
    <row r="289" spans="3:12" ht="18.75">
      <c r="C289" s="61" t="s">
        <v>232</v>
      </c>
      <c r="D289" s="61"/>
      <c r="E289" s="61" t="s">
        <v>295</v>
      </c>
      <c r="F289" s="61"/>
      <c r="G289" s="61"/>
      <c r="H289" s="61"/>
      <c r="I289" s="61"/>
      <c r="J289" s="61"/>
      <c r="K289" s="16" t="s">
        <v>233</v>
      </c>
      <c r="L289" s="16"/>
    </row>
    <row r="290" spans="3:12" ht="45">
      <c r="C290" s="17" t="s">
        <v>234</v>
      </c>
      <c r="D290" s="17" t="s">
        <v>235</v>
      </c>
      <c r="E290" s="17" t="s">
        <v>16</v>
      </c>
      <c r="F290" s="17" t="s">
        <v>236</v>
      </c>
      <c r="G290" s="17" t="s">
        <v>237</v>
      </c>
      <c r="H290" s="17" t="s">
        <v>238</v>
      </c>
      <c r="I290" s="17" t="s">
        <v>239</v>
      </c>
      <c r="J290" s="18" t="s">
        <v>240</v>
      </c>
      <c r="K290" s="19" t="s">
        <v>241</v>
      </c>
      <c r="L290" s="17" t="s">
        <v>242</v>
      </c>
    </row>
    <row r="291" spans="3:12">
      <c r="C291" s="20">
        <v>1</v>
      </c>
      <c r="D291" s="20" t="s">
        <v>273</v>
      </c>
      <c r="E291" s="20" t="s">
        <v>274</v>
      </c>
      <c r="F291" s="22">
        <v>63</v>
      </c>
      <c r="G291" s="20">
        <v>25.6</v>
      </c>
      <c r="H291" s="20">
        <v>5.5</v>
      </c>
      <c r="I291" s="20">
        <v>3.3</v>
      </c>
      <c r="J291" s="20">
        <v>1</v>
      </c>
      <c r="K291" s="20">
        <v>4.3</v>
      </c>
      <c r="L291" s="20" t="s">
        <v>243</v>
      </c>
    </row>
    <row r="292" spans="3:12">
      <c r="C292" s="20">
        <f>1+C291</f>
        <v>2</v>
      </c>
      <c r="D292" s="20">
        <v>77</v>
      </c>
      <c r="E292" s="20">
        <v>88</v>
      </c>
      <c r="F292" s="22">
        <v>63</v>
      </c>
      <c r="G292" s="20">
        <v>175.4</v>
      </c>
      <c r="H292" s="20">
        <v>5.5</v>
      </c>
      <c r="I292" s="20">
        <v>3.3</v>
      </c>
      <c r="J292" s="20">
        <v>1</v>
      </c>
      <c r="K292" s="20">
        <v>4.3</v>
      </c>
      <c r="L292" s="20" t="s">
        <v>243</v>
      </c>
    </row>
    <row r="293" spans="3:12">
      <c r="C293" s="20">
        <f t="shared" ref="C293:C321" si="6">1+C292</f>
        <v>3</v>
      </c>
      <c r="D293" s="20">
        <v>77</v>
      </c>
      <c r="E293" s="20">
        <v>80</v>
      </c>
      <c r="F293" s="22">
        <v>63</v>
      </c>
      <c r="G293" s="20">
        <v>125.6</v>
      </c>
      <c r="H293" s="20">
        <v>5.5</v>
      </c>
      <c r="I293" s="20">
        <v>3.3</v>
      </c>
      <c r="J293" s="20">
        <v>1</v>
      </c>
      <c r="K293" s="20">
        <v>4.3</v>
      </c>
      <c r="L293" s="20" t="s">
        <v>243</v>
      </c>
    </row>
    <row r="294" spans="3:12">
      <c r="C294" s="20">
        <f t="shared" si="6"/>
        <v>4</v>
      </c>
      <c r="D294" s="20">
        <v>77</v>
      </c>
      <c r="E294" s="20">
        <v>75</v>
      </c>
      <c r="F294" s="20">
        <v>63</v>
      </c>
      <c r="G294" s="20">
        <v>6.3</v>
      </c>
      <c r="H294" s="20">
        <v>5.5</v>
      </c>
      <c r="I294" s="20">
        <v>3.3</v>
      </c>
      <c r="J294" s="20">
        <v>1</v>
      </c>
      <c r="K294" s="20">
        <v>4.3</v>
      </c>
      <c r="L294" s="20" t="s">
        <v>243</v>
      </c>
    </row>
    <row r="295" spans="3:12">
      <c r="C295" s="20">
        <f t="shared" si="6"/>
        <v>5</v>
      </c>
      <c r="D295" s="20">
        <v>75</v>
      </c>
      <c r="E295" s="20">
        <v>74</v>
      </c>
      <c r="F295" s="20">
        <v>63</v>
      </c>
      <c r="G295" s="20">
        <v>56.1</v>
      </c>
      <c r="H295" s="20">
        <v>5.5</v>
      </c>
      <c r="I295" s="20">
        <v>3.3</v>
      </c>
      <c r="J295" s="20">
        <v>1</v>
      </c>
      <c r="K295" s="20">
        <v>4.3</v>
      </c>
      <c r="L295" s="20" t="s">
        <v>243</v>
      </c>
    </row>
    <row r="296" spans="3:12">
      <c r="C296" s="20">
        <f t="shared" si="6"/>
        <v>6</v>
      </c>
      <c r="D296" s="20">
        <v>70</v>
      </c>
      <c r="E296" s="20">
        <v>75</v>
      </c>
      <c r="F296" s="20">
        <v>63</v>
      </c>
      <c r="G296" s="20">
        <v>70</v>
      </c>
      <c r="H296" s="20">
        <v>5.5</v>
      </c>
      <c r="I296" s="20">
        <v>3.3</v>
      </c>
      <c r="J296" s="20">
        <v>1</v>
      </c>
      <c r="K296" s="20">
        <v>4.3</v>
      </c>
      <c r="L296" s="20" t="s">
        <v>243</v>
      </c>
    </row>
    <row r="297" spans="3:12">
      <c r="C297" s="20">
        <f t="shared" si="6"/>
        <v>7</v>
      </c>
      <c r="D297" s="20">
        <v>70</v>
      </c>
      <c r="E297" s="20">
        <v>55</v>
      </c>
      <c r="F297" s="20">
        <v>63</v>
      </c>
      <c r="G297" s="20">
        <v>3</v>
      </c>
      <c r="H297" s="20">
        <v>5.5</v>
      </c>
      <c r="I297" s="20">
        <v>3.3</v>
      </c>
      <c r="J297" s="20">
        <v>1</v>
      </c>
      <c r="K297" s="20">
        <v>4.3</v>
      </c>
      <c r="L297" s="20" t="s">
        <v>243</v>
      </c>
    </row>
    <row r="298" spans="3:12">
      <c r="C298" s="20">
        <f t="shared" si="6"/>
        <v>8</v>
      </c>
      <c r="D298" s="20" t="s">
        <v>275</v>
      </c>
      <c r="E298" s="20" t="s">
        <v>276</v>
      </c>
      <c r="F298" s="20">
        <v>63</v>
      </c>
      <c r="G298" s="20">
        <v>16.899999999999999</v>
      </c>
      <c r="H298" s="20">
        <v>5.5</v>
      </c>
      <c r="I298" s="20">
        <v>3.3</v>
      </c>
      <c r="J298" s="20">
        <v>1</v>
      </c>
      <c r="K298" s="20">
        <v>4.3</v>
      </c>
      <c r="L298" s="20" t="s">
        <v>243</v>
      </c>
    </row>
    <row r="299" spans="3:12">
      <c r="C299" s="20">
        <f t="shared" si="6"/>
        <v>9</v>
      </c>
      <c r="D299" s="20">
        <v>61</v>
      </c>
      <c r="E299" s="20">
        <v>70</v>
      </c>
      <c r="F299" s="20">
        <v>63</v>
      </c>
      <c r="G299" s="20">
        <v>91</v>
      </c>
      <c r="H299" s="20">
        <v>5.5</v>
      </c>
      <c r="I299" s="20">
        <v>3.3</v>
      </c>
      <c r="J299" s="20">
        <v>1</v>
      </c>
      <c r="K299" s="20">
        <v>4.3</v>
      </c>
      <c r="L299" s="20" t="s">
        <v>243</v>
      </c>
    </row>
    <row r="300" spans="3:12">
      <c r="C300" s="20">
        <f t="shared" si="6"/>
        <v>10</v>
      </c>
      <c r="D300" s="20">
        <v>61</v>
      </c>
      <c r="E300" s="20">
        <v>62</v>
      </c>
      <c r="F300" s="20">
        <v>63</v>
      </c>
      <c r="G300" s="20">
        <v>35.1</v>
      </c>
      <c r="H300" s="20">
        <v>5.5</v>
      </c>
      <c r="I300" s="20">
        <v>3.3</v>
      </c>
      <c r="J300" s="20">
        <v>1</v>
      </c>
      <c r="K300" s="20">
        <v>4.3</v>
      </c>
      <c r="L300" s="20" t="s">
        <v>243</v>
      </c>
    </row>
    <row r="301" spans="3:12">
      <c r="C301" s="20">
        <f t="shared" si="6"/>
        <v>11</v>
      </c>
      <c r="D301" s="20">
        <v>61</v>
      </c>
      <c r="E301" s="20">
        <v>62</v>
      </c>
      <c r="F301" s="20">
        <v>63</v>
      </c>
      <c r="G301" s="20">
        <v>3</v>
      </c>
      <c r="H301" s="20">
        <v>5.5</v>
      </c>
      <c r="I301" s="20">
        <v>3.3</v>
      </c>
      <c r="J301" s="20">
        <v>1</v>
      </c>
      <c r="K301" s="20">
        <v>4.3</v>
      </c>
      <c r="L301" s="20" t="s">
        <v>243</v>
      </c>
    </row>
    <row r="302" spans="3:12">
      <c r="C302" s="20">
        <f t="shared" si="6"/>
        <v>12</v>
      </c>
      <c r="D302" s="20">
        <v>60</v>
      </c>
      <c r="E302" s="20">
        <v>62</v>
      </c>
      <c r="F302" s="20">
        <v>63</v>
      </c>
      <c r="G302" s="20">
        <v>15</v>
      </c>
      <c r="H302" s="20">
        <v>5.5</v>
      </c>
      <c r="I302" s="20">
        <v>3.3</v>
      </c>
      <c r="J302" s="20">
        <v>1</v>
      </c>
      <c r="K302" s="20">
        <v>4.3</v>
      </c>
      <c r="L302" s="20" t="s">
        <v>243</v>
      </c>
    </row>
    <row r="303" spans="3:12">
      <c r="C303" s="20">
        <f t="shared" si="6"/>
        <v>13</v>
      </c>
      <c r="D303" s="20" t="s">
        <v>277</v>
      </c>
      <c r="E303" s="20" t="s">
        <v>278</v>
      </c>
      <c r="F303" s="20">
        <v>63</v>
      </c>
      <c r="G303" s="20">
        <v>10.9</v>
      </c>
      <c r="H303" s="20">
        <v>5.5</v>
      </c>
      <c r="I303" s="20">
        <v>3.3</v>
      </c>
      <c r="J303" s="20">
        <v>1</v>
      </c>
      <c r="K303" s="20">
        <v>4.3</v>
      </c>
      <c r="L303" s="20" t="s">
        <v>243</v>
      </c>
    </row>
    <row r="304" spans="3:12">
      <c r="C304" s="20">
        <f t="shared" si="6"/>
        <v>14</v>
      </c>
      <c r="D304" s="20" t="s">
        <v>279</v>
      </c>
      <c r="E304" s="20" t="s">
        <v>280</v>
      </c>
      <c r="F304" s="20">
        <v>63</v>
      </c>
      <c r="G304" s="20">
        <v>30.1</v>
      </c>
      <c r="H304" s="20">
        <v>5.5</v>
      </c>
      <c r="I304" s="20">
        <v>3.3</v>
      </c>
      <c r="J304" s="20">
        <v>1</v>
      </c>
      <c r="K304" s="20">
        <v>4.3</v>
      </c>
      <c r="L304" s="20" t="s">
        <v>243</v>
      </c>
    </row>
    <row r="305" spans="3:12">
      <c r="C305" s="20">
        <f t="shared" si="6"/>
        <v>15</v>
      </c>
      <c r="D305" s="20">
        <v>15</v>
      </c>
      <c r="E305" s="20">
        <v>93</v>
      </c>
      <c r="F305" s="20">
        <v>63</v>
      </c>
      <c r="G305" s="20">
        <v>250</v>
      </c>
      <c r="H305" s="20">
        <v>5.5</v>
      </c>
      <c r="I305" s="20">
        <v>3.3</v>
      </c>
      <c r="J305" s="20">
        <v>1</v>
      </c>
      <c r="K305" s="20">
        <v>4.3</v>
      </c>
      <c r="L305" s="20" t="s">
        <v>243</v>
      </c>
    </row>
    <row r="306" spans="3:12">
      <c r="C306" s="20">
        <f t="shared" si="6"/>
        <v>16</v>
      </c>
      <c r="D306" s="20" t="s">
        <v>281</v>
      </c>
      <c r="E306" s="20" t="s">
        <v>282</v>
      </c>
      <c r="F306" s="20">
        <v>63</v>
      </c>
      <c r="G306" s="20">
        <v>20</v>
      </c>
      <c r="H306" s="20">
        <v>5.5</v>
      </c>
      <c r="I306" s="20">
        <v>3.3</v>
      </c>
      <c r="J306" s="20">
        <v>1</v>
      </c>
      <c r="K306" s="20">
        <v>4.3</v>
      </c>
      <c r="L306" s="20" t="s">
        <v>243</v>
      </c>
    </row>
    <row r="307" spans="3:12">
      <c r="C307" s="20">
        <f t="shared" si="6"/>
        <v>17</v>
      </c>
      <c r="D307" s="20" t="s">
        <v>283</v>
      </c>
      <c r="E307" s="20" t="s">
        <v>284</v>
      </c>
      <c r="F307" s="20">
        <v>63</v>
      </c>
      <c r="G307" s="20">
        <v>60</v>
      </c>
      <c r="H307" s="20">
        <v>5.5</v>
      </c>
      <c r="I307" s="20">
        <v>3.3</v>
      </c>
      <c r="J307" s="20">
        <v>1</v>
      </c>
      <c r="K307" s="20">
        <v>4.3</v>
      </c>
      <c r="L307" s="20" t="s">
        <v>243</v>
      </c>
    </row>
    <row r="308" spans="3:12">
      <c r="C308" s="20">
        <f t="shared" si="6"/>
        <v>18</v>
      </c>
      <c r="D308" s="20">
        <v>60</v>
      </c>
      <c r="E308" s="20">
        <v>64</v>
      </c>
      <c r="F308" s="20">
        <v>63</v>
      </c>
      <c r="G308" s="20">
        <v>87</v>
      </c>
      <c r="H308" s="20">
        <v>5.5</v>
      </c>
      <c r="I308" s="20">
        <v>3.3</v>
      </c>
      <c r="J308" s="20">
        <v>1</v>
      </c>
      <c r="K308" s="20">
        <v>4.3</v>
      </c>
      <c r="L308" s="20" t="s">
        <v>243</v>
      </c>
    </row>
    <row r="309" spans="3:12">
      <c r="C309" s="20">
        <f t="shared" si="6"/>
        <v>19</v>
      </c>
      <c r="D309" s="20">
        <v>57</v>
      </c>
      <c r="E309" s="20">
        <v>60</v>
      </c>
      <c r="F309" s="20">
        <v>63</v>
      </c>
      <c r="G309" s="22">
        <v>34</v>
      </c>
      <c r="H309" s="20">
        <v>5.5</v>
      </c>
      <c r="I309" s="20">
        <v>3.3</v>
      </c>
      <c r="J309" s="20">
        <v>1</v>
      </c>
      <c r="K309" s="20">
        <v>4.3</v>
      </c>
      <c r="L309" s="20" t="s">
        <v>243</v>
      </c>
    </row>
    <row r="310" spans="3:12">
      <c r="C310" s="20">
        <f t="shared" si="6"/>
        <v>20</v>
      </c>
      <c r="D310" s="22">
        <v>57</v>
      </c>
      <c r="E310" s="22">
        <v>58</v>
      </c>
      <c r="F310" s="20">
        <v>63</v>
      </c>
      <c r="G310" s="22">
        <v>38</v>
      </c>
      <c r="H310" s="20">
        <v>5.5</v>
      </c>
      <c r="I310" s="20">
        <v>3.3</v>
      </c>
      <c r="J310" s="20">
        <v>1</v>
      </c>
      <c r="K310" s="20">
        <v>4.3</v>
      </c>
      <c r="L310" s="20" t="s">
        <v>243</v>
      </c>
    </row>
    <row r="311" spans="3:12">
      <c r="C311" s="20">
        <f t="shared" si="6"/>
        <v>21</v>
      </c>
      <c r="D311" s="20" t="s">
        <v>285</v>
      </c>
      <c r="E311" s="20" t="s">
        <v>286</v>
      </c>
      <c r="F311" s="20">
        <v>63</v>
      </c>
      <c r="G311" s="22">
        <v>50</v>
      </c>
      <c r="H311" s="20">
        <v>5.5</v>
      </c>
      <c r="I311" s="20">
        <v>3.3</v>
      </c>
      <c r="J311" s="20">
        <v>1</v>
      </c>
      <c r="K311" s="20">
        <v>4.3</v>
      </c>
      <c r="L311" s="20" t="s">
        <v>243</v>
      </c>
    </row>
    <row r="312" spans="3:12">
      <c r="C312" s="20">
        <f t="shared" si="6"/>
        <v>22</v>
      </c>
      <c r="D312" s="22">
        <v>49</v>
      </c>
      <c r="E312" s="22">
        <v>57</v>
      </c>
      <c r="F312" s="20">
        <v>63</v>
      </c>
      <c r="G312" s="22">
        <v>93</v>
      </c>
      <c r="H312" s="20">
        <v>5.5</v>
      </c>
      <c r="I312" s="20">
        <v>3.3</v>
      </c>
      <c r="J312" s="20">
        <v>1</v>
      </c>
      <c r="K312" s="20">
        <v>4.3</v>
      </c>
      <c r="L312" s="20" t="s">
        <v>243</v>
      </c>
    </row>
    <row r="313" spans="3:12">
      <c r="C313" s="20">
        <f t="shared" si="6"/>
        <v>23</v>
      </c>
      <c r="D313" s="20">
        <v>59</v>
      </c>
      <c r="E313" s="20">
        <v>49</v>
      </c>
      <c r="F313" s="20">
        <v>63</v>
      </c>
      <c r="G313" s="22">
        <v>89.9</v>
      </c>
      <c r="H313" s="20">
        <v>5.5</v>
      </c>
      <c r="I313" s="20">
        <v>3.3</v>
      </c>
      <c r="J313" s="20">
        <v>1</v>
      </c>
      <c r="K313" s="20">
        <v>4.3</v>
      </c>
      <c r="L313" s="20" t="s">
        <v>243</v>
      </c>
    </row>
    <row r="314" spans="3:12">
      <c r="C314" s="20">
        <f t="shared" si="6"/>
        <v>24</v>
      </c>
      <c r="D314" s="22">
        <v>98</v>
      </c>
      <c r="E314" s="22">
        <v>59</v>
      </c>
      <c r="F314" s="20">
        <v>110</v>
      </c>
      <c r="G314" s="22">
        <v>55</v>
      </c>
      <c r="H314" s="20">
        <v>5.5</v>
      </c>
      <c r="I314" s="20">
        <v>3.3</v>
      </c>
      <c r="J314" s="20">
        <v>1</v>
      </c>
      <c r="K314" s="20">
        <v>4.3</v>
      </c>
      <c r="L314" s="20" t="s">
        <v>243</v>
      </c>
    </row>
    <row r="315" spans="3:12">
      <c r="C315" s="20">
        <f t="shared" si="6"/>
        <v>25</v>
      </c>
      <c r="D315" s="20" t="s">
        <v>287</v>
      </c>
      <c r="E315" s="20" t="s">
        <v>288</v>
      </c>
      <c r="F315" s="20">
        <v>63</v>
      </c>
      <c r="G315" s="22">
        <v>25</v>
      </c>
      <c r="H315" s="20">
        <v>5.5</v>
      </c>
      <c r="I315" s="20">
        <v>3.3</v>
      </c>
      <c r="J315" s="20">
        <v>1</v>
      </c>
      <c r="K315" s="20">
        <v>4.3</v>
      </c>
      <c r="L315" s="20" t="s">
        <v>243</v>
      </c>
    </row>
    <row r="316" spans="3:12">
      <c r="C316" s="20">
        <f t="shared" si="6"/>
        <v>26</v>
      </c>
      <c r="D316" s="22">
        <v>97</v>
      </c>
      <c r="E316" s="22">
        <v>95</v>
      </c>
      <c r="F316" s="20">
        <v>63</v>
      </c>
      <c r="G316" s="22">
        <v>73</v>
      </c>
      <c r="H316" s="20">
        <v>5.5</v>
      </c>
      <c r="I316" s="20">
        <v>3.3</v>
      </c>
      <c r="J316" s="20">
        <v>1</v>
      </c>
      <c r="K316" s="20">
        <v>4.3</v>
      </c>
      <c r="L316" s="20" t="s">
        <v>243</v>
      </c>
    </row>
    <row r="317" spans="3:12">
      <c r="C317" s="20">
        <f t="shared" si="6"/>
        <v>27</v>
      </c>
      <c r="D317" s="20" t="s">
        <v>289</v>
      </c>
      <c r="E317" s="20" t="s">
        <v>290</v>
      </c>
      <c r="F317" s="20">
        <v>63</v>
      </c>
      <c r="G317" s="22">
        <v>80.099999999999994</v>
      </c>
      <c r="H317" s="20">
        <v>5.5</v>
      </c>
      <c r="I317" s="20">
        <v>3.3</v>
      </c>
      <c r="J317" s="20">
        <v>1</v>
      </c>
      <c r="K317" s="20">
        <v>4.3</v>
      </c>
      <c r="L317" s="20" t="s">
        <v>243</v>
      </c>
    </row>
    <row r="318" spans="3:12">
      <c r="C318" s="20">
        <f t="shared" si="6"/>
        <v>28</v>
      </c>
      <c r="D318" s="22">
        <v>5</v>
      </c>
      <c r="E318" s="22">
        <v>7</v>
      </c>
      <c r="F318" s="22">
        <v>63</v>
      </c>
      <c r="G318" s="22">
        <v>154</v>
      </c>
      <c r="H318" s="20">
        <v>5.5</v>
      </c>
      <c r="I318" s="20">
        <v>3.3</v>
      </c>
      <c r="J318" s="20">
        <v>1</v>
      </c>
      <c r="K318" s="20">
        <v>4.3</v>
      </c>
      <c r="L318" s="20" t="s">
        <v>243</v>
      </c>
    </row>
    <row r="319" spans="3:12">
      <c r="C319" s="20">
        <f t="shared" si="6"/>
        <v>29</v>
      </c>
      <c r="D319" s="22">
        <v>5</v>
      </c>
      <c r="E319" s="22">
        <v>8</v>
      </c>
      <c r="F319" s="22">
        <v>110</v>
      </c>
      <c r="G319" s="22">
        <v>30</v>
      </c>
      <c r="H319" s="20">
        <v>5.5</v>
      </c>
      <c r="I319" s="20">
        <v>3.3</v>
      </c>
      <c r="J319" s="20">
        <v>1</v>
      </c>
      <c r="K319" s="20">
        <v>4.3</v>
      </c>
      <c r="L319" s="20" t="s">
        <v>243</v>
      </c>
    </row>
    <row r="320" spans="3:12">
      <c r="C320" s="20">
        <f t="shared" si="6"/>
        <v>30</v>
      </c>
      <c r="D320" s="20" t="s">
        <v>291</v>
      </c>
      <c r="E320" s="20" t="s">
        <v>292</v>
      </c>
      <c r="F320" s="22">
        <v>63</v>
      </c>
      <c r="G320" s="22">
        <v>69</v>
      </c>
      <c r="H320" s="20">
        <v>5.5</v>
      </c>
      <c r="I320" s="20">
        <v>3.3</v>
      </c>
      <c r="J320" s="20">
        <v>1</v>
      </c>
      <c r="K320" s="20">
        <v>4.3</v>
      </c>
      <c r="L320" s="20" t="s">
        <v>243</v>
      </c>
    </row>
    <row r="321" spans="3:12">
      <c r="C321" s="20">
        <f t="shared" si="6"/>
        <v>31</v>
      </c>
      <c r="D321" s="20" t="s">
        <v>293</v>
      </c>
      <c r="E321" s="20" t="s">
        <v>294</v>
      </c>
      <c r="F321" s="22">
        <v>63</v>
      </c>
      <c r="G321" s="20">
        <f>4.1+8.4+5.8+2.1+3.9+8+8+29+3+13</f>
        <v>85.3</v>
      </c>
      <c r="H321" s="20">
        <v>5.5</v>
      </c>
      <c r="I321" s="20">
        <v>3.3</v>
      </c>
      <c r="J321" s="20">
        <v>1</v>
      </c>
      <c r="K321" s="20">
        <v>4.3</v>
      </c>
      <c r="L321" s="20" t="s">
        <v>243</v>
      </c>
    </row>
    <row r="322" spans="3:12" ht="15.75">
      <c r="C322" s="21" t="s">
        <v>244</v>
      </c>
      <c r="D322" s="21"/>
      <c r="E322" s="21"/>
      <c r="F322" s="21"/>
      <c r="G322" s="60" t="s">
        <v>245</v>
      </c>
      <c r="H322" s="60"/>
      <c r="I322" s="60"/>
      <c r="J322" s="20"/>
      <c r="K322" s="20" t="s">
        <v>246</v>
      </c>
      <c r="L322" s="20"/>
    </row>
    <row r="323" spans="3:12" ht="15.75">
      <c r="C323" s="59" t="s">
        <v>247</v>
      </c>
      <c r="D323" s="59"/>
      <c r="E323" s="59"/>
      <c r="F323" s="59"/>
      <c r="G323" s="60" t="s">
        <v>247</v>
      </c>
      <c r="H323" s="60"/>
      <c r="I323" s="60"/>
      <c r="J323" s="60"/>
      <c r="K323" s="60" t="s">
        <v>247</v>
      </c>
      <c r="L323" s="60"/>
    </row>
    <row r="324" spans="3:12" ht="15.75">
      <c r="C324" s="59" t="s">
        <v>248</v>
      </c>
      <c r="D324" s="59"/>
      <c r="E324" s="59"/>
      <c r="F324" s="59"/>
      <c r="G324" s="60" t="s">
        <v>248</v>
      </c>
      <c r="H324" s="60"/>
      <c r="I324" s="60"/>
      <c r="J324" s="60"/>
      <c r="K324" s="60" t="s">
        <v>248</v>
      </c>
      <c r="L324" s="60"/>
    </row>
    <row r="325" spans="3:12" ht="15.75">
      <c r="C325" s="59" t="s">
        <v>249</v>
      </c>
      <c r="D325" s="59"/>
      <c r="E325" s="59"/>
      <c r="F325" s="59"/>
      <c r="G325" s="60" t="s">
        <v>249</v>
      </c>
      <c r="H325" s="60"/>
      <c r="I325" s="60"/>
      <c r="J325" s="60"/>
      <c r="K325" s="60" t="s">
        <v>249</v>
      </c>
      <c r="L325" s="60"/>
    </row>
  </sheetData>
  <mergeCells count="154">
    <mergeCell ref="C2:D2"/>
    <mergeCell ref="E2:L2"/>
    <mergeCell ref="C3:D3"/>
    <mergeCell ref="E3:L3"/>
    <mergeCell ref="C4:D4"/>
    <mergeCell ref="E4:L4"/>
    <mergeCell ref="G48:I48"/>
    <mergeCell ref="C49:F49"/>
    <mergeCell ref="G49:J49"/>
    <mergeCell ref="K49:L49"/>
    <mergeCell ref="C50:F50"/>
    <mergeCell ref="G50:J50"/>
    <mergeCell ref="K50:L50"/>
    <mergeCell ref="C5:D5"/>
    <mergeCell ref="E5:L5"/>
    <mergeCell ref="C6:D6"/>
    <mergeCell ref="E6:L6"/>
    <mergeCell ref="C7:D7"/>
    <mergeCell ref="E7:J7"/>
    <mergeCell ref="C55:D55"/>
    <mergeCell ref="E55:L55"/>
    <mergeCell ref="C56:D56"/>
    <mergeCell ref="E56:L56"/>
    <mergeCell ref="C57:D57"/>
    <mergeCell ref="E57:L57"/>
    <mergeCell ref="C51:F51"/>
    <mergeCell ref="G51:J51"/>
    <mergeCell ref="K51:L51"/>
    <mergeCell ref="C53:D53"/>
    <mergeCell ref="E53:L53"/>
    <mergeCell ref="C54:D54"/>
    <mergeCell ref="E54:L54"/>
    <mergeCell ref="C95:F95"/>
    <mergeCell ref="G95:J95"/>
    <mergeCell ref="K95:L95"/>
    <mergeCell ref="C96:F96"/>
    <mergeCell ref="G96:J96"/>
    <mergeCell ref="K96:L96"/>
    <mergeCell ref="C58:D58"/>
    <mergeCell ref="E58:J58"/>
    <mergeCell ref="G93:I93"/>
    <mergeCell ref="C94:F94"/>
    <mergeCell ref="G94:J94"/>
    <mergeCell ref="K94:L94"/>
    <mergeCell ref="C102:D102"/>
    <mergeCell ref="E102:L102"/>
    <mergeCell ref="C103:D103"/>
    <mergeCell ref="E103:L103"/>
    <mergeCell ref="C104:D104"/>
    <mergeCell ref="E104:J104"/>
    <mergeCell ref="C99:D99"/>
    <mergeCell ref="E99:L99"/>
    <mergeCell ref="C100:D100"/>
    <mergeCell ref="E100:L100"/>
    <mergeCell ref="C101:D101"/>
    <mergeCell ref="E101:L101"/>
    <mergeCell ref="C144:F144"/>
    <mergeCell ref="G144:J144"/>
    <mergeCell ref="K144:L144"/>
    <mergeCell ref="C146:D146"/>
    <mergeCell ref="E146:L146"/>
    <mergeCell ref="C147:D147"/>
    <mergeCell ref="E147:L147"/>
    <mergeCell ref="G141:I141"/>
    <mergeCell ref="C142:F142"/>
    <mergeCell ref="G142:J142"/>
    <mergeCell ref="K142:L142"/>
    <mergeCell ref="C143:F143"/>
    <mergeCell ref="G143:J143"/>
    <mergeCell ref="K143:L143"/>
    <mergeCell ref="C151:D151"/>
    <mergeCell ref="E151:J151"/>
    <mergeCell ref="G193:I193"/>
    <mergeCell ref="C194:F194"/>
    <mergeCell ref="G194:J194"/>
    <mergeCell ref="K194:L194"/>
    <mergeCell ref="C148:D148"/>
    <mergeCell ref="E148:L148"/>
    <mergeCell ref="C149:D149"/>
    <mergeCell ref="E149:L149"/>
    <mergeCell ref="C150:D150"/>
    <mergeCell ref="E150:L150"/>
    <mergeCell ref="C198:D198"/>
    <mergeCell ref="E198:L198"/>
    <mergeCell ref="C199:D199"/>
    <mergeCell ref="E199:L199"/>
    <mergeCell ref="C200:D200"/>
    <mergeCell ref="E200:L200"/>
    <mergeCell ref="C195:F195"/>
    <mergeCell ref="G195:J195"/>
    <mergeCell ref="K195:L195"/>
    <mergeCell ref="C196:F196"/>
    <mergeCell ref="G196:J196"/>
    <mergeCell ref="K196:L196"/>
    <mergeCell ref="G241:I241"/>
    <mergeCell ref="C242:F242"/>
    <mergeCell ref="G242:J242"/>
    <mergeCell ref="K242:L242"/>
    <mergeCell ref="C243:F243"/>
    <mergeCell ref="G243:J243"/>
    <mergeCell ref="K243:L243"/>
    <mergeCell ref="C201:D201"/>
    <mergeCell ref="E201:L201"/>
    <mergeCell ref="C202:D202"/>
    <mergeCell ref="E202:L202"/>
    <mergeCell ref="C203:D203"/>
    <mergeCell ref="E203:J203"/>
    <mergeCell ref="C249:D249"/>
    <mergeCell ref="E249:L249"/>
    <mergeCell ref="C250:D250"/>
    <mergeCell ref="E250:L250"/>
    <mergeCell ref="C251:D251"/>
    <mergeCell ref="E251:L251"/>
    <mergeCell ref="C244:F244"/>
    <mergeCell ref="G244:J244"/>
    <mergeCell ref="K244:L244"/>
    <mergeCell ref="C247:D247"/>
    <mergeCell ref="E247:L247"/>
    <mergeCell ref="C248:D248"/>
    <mergeCell ref="E248:L248"/>
    <mergeCell ref="C281:F281"/>
    <mergeCell ref="G281:J281"/>
    <mergeCell ref="K281:L281"/>
    <mergeCell ref="C282:F282"/>
    <mergeCell ref="G282:J282"/>
    <mergeCell ref="K282:L282"/>
    <mergeCell ref="C252:D252"/>
    <mergeCell ref="E252:J252"/>
    <mergeCell ref="G279:I279"/>
    <mergeCell ref="C280:F280"/>
    <mergeCell ref="G280:J280"/>
    <mergeCell ref="K280:L280"/>
    <mergeCell ref="C287:D287"/>
    <mergeCell ref="E287:L287"/>
    <mergeCell ref="C288:D288"/>
    <mergeCell ref="E288:L288"/>
    <mergeCell ref="C289:D289"/>
    <mergeCell ref="E289:J289"/>
    <mergeCell ref="C284:D284"/>
    <mergeCell ref="E284:L284"/>
    <mergeCell ref="C285:D285"/>
    <mergeCell ref="E285:L285"/>
    <mergeCell ref="C286:D286"/>
    <mergeCell ref="E286:L286"/>
    <mergeCell ref="C325:F325"/>
    <mergeCell ref="G325:J325"/>
    <mergeCell ref="K325:L325"/>
    <mergeCell ref="G322:I322"/>
    <mergeCell ref="C323:F323"/>
    <mergeCell ref="G323:J323"/>
    <mergeCell ref="K323:L323"/>
    <mergeCell ref="C324:F324"/>
    <mergeCell ref="G324:J324"/>
    <mergeCell ref="K324:L3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64"/>
  <sheetViews>
    <sheetView topLeftCell="B128" workbookViewId="0">
      <selection activeCell="O256" sqref="O256"/>
    </sheetView>
  </sheetViews>
  <sheetFormatPr defaultRowHeight="15"/>
  <cols>
    <col min="3" max="3" width="11.42578125" customWidth="1"/>
    <col min="4" max="4" width="17.42578125" customWidth="1"/>
    <col min="5" max="5" width="14.7109375" customWidth="1"/>
    <col min="6" max="6" width="14.28515625" customWidth="1"/>
    <col min="7" max="7" width="15" customWidth="1"/>
    <col min="8" max="8" width="21" customWidth="1"/>
    <col min="9" max="9" width="16.7109375" customWidth="1"/>
    <col min="10" max="10" width="13.42578125" customWidth="1"/>
    <col min="11" max="11" width="16.28515625" customWidth="1"/>
  </cols>
  <sheetData>
    <row r="3" spans="2:11" ht="18.75">
      <c r="B3" s="61" t="s">
        <v>222</v>
      </c>
      <c r="C3" s="61"/>
      <c r="D3" s="61" t="s">
        <v>223</v>
      </c>
      <c r="E3" s="61"/>
      <c r="F3" s="61"/>
      <c r="G3" s="61"/>
      <c r="H3" s="61"/>
      <c r="I3" s="61"/>
      <c r="J3" s="61"/>
      <c r="K3" s="61"/>
    </row>
    <row r="4" spans="2:11" ht="18.75">
      <c r="B4" s="61" t="s">
        <v>224</v>
      </c>
      <c r="C4" s="61"/>
      <c r="D4" s="61" t="s">
        <v>225</v>
      </c>
      <c r="E4" s="61"/>
      <c r="F4" s="61"/>
      <c r="G4" s="61"/>
      <c r="H4" s="61"/>
      <c r="I4" s="61"/>
      <c r="J4" s="61"/>
      <c r="K4" s="61"/>
    </row>
    <row r="5" spans="2:11" ht="18.75">
      <c r="B5" s="61" t="s">
        <v>226</v>
      </c>
      <c r="C5" s="61"/>
      <c r="D5" s="61" t="s">
        <v>227</v>
      </c>
      <c r="E5" s="61"/>
      <c r="F5" s="61"/>
      <c r="G5" s="61"/>
      <c r="H5" s="61"/>
      <c r="I5" s="61"/>
      <c r="J5" s="61"/>
      <c r="K5" s="61"/>
    </row>
    <row r="6" spans="2:11" ht="18.75">
      <c r="B6" s="61" t="s">
        <v>228</v>
      </c>
      <c r="C6" s="61"/>
      <c r="D6" s="61" t="s">
        <v>229</v>
      </c>
      <c r="E6" s="61"/>
      <c r="F6" s="61"/>
      <c r="G6" s="61"/>
      <c r="H6" s="61"/>
      <c r="I6" s="61"/>
      <c r="J6" s="61"/>
      <c r="K6" s="61"/>
    </row>
    <row r="7" spans="2:11" ht="18.75">
      <c r="B7" s="61" t="s">
        <v>230</v>
      </c>
      <c r="C7" s="61"/>
      <c r="D7" s="61" t="s">
        <v>231</v>
      </c>
      <c r="E7" s="61"/>
      <c r="F7" s="61"/>
      <c r="G7" s="61"/>
      <c r="H7" s="61"/>
      <c r="I7" s="61"/>
      <c r="J7" s="61"/>
      <c r="K7" s="61"/>
    </row>
    <row r="8" spans="2:11" ht="18.75">
      <c r="B8" s="61" t="s">
        <v>232</v>
      </c>
      <c r="C8" s="61"/>
      <c r="D8" s="61" t="s">
        <v>439</v>
      </c>
      <c r="E8" s="61"/>
      <c r="F8" s="61"/>
      <c r="G8" s="61"/>
      <c r="H8" s="61"/>
      <c r="I8" s="61"/>
      <c r="J8" s="16" t="s">
        <v>233</v>
      </c>
      <c r="K8" s="16"/>
    </row>
    <row r="9" spans="2:11" ht="45">
      <c r="B9" s="17" t="s">
        <v>234</v>
      </c>
      <c r="C9" s="17" t="s">
        <v>235</v>
      </c>
      <c r="D9" s="17" t="s">
        <v>16</v>
      </c>
      <c r="E9" s="17" t="s">
        <v>236</v>
      </c>
      <c r="F9" s="17" t="s">
        <v>237</v>
      </c>
      <c r="G9" s="17" t="s">
        <v>238</v>
      </c>
      <c r="H9" s="17" t="s">
        <v>239</v>
      </c>
      <c r="I9" s="18" t="s">
        <v>240</v>
      </c>
      <c r="J9" s="19" t="s">
        <v>241</v>
      </c>
      <c r="K9" s="17" t="s">
        <v>242</v>
      </c>
    </row>
    <row r="10" spans="2:11">
      <c r="B10" s="20">
        <v>1</v>
      </c>
      <c r="C10" s="20" t="s">
        <v>38</v>
      </c>
      <c r="D10" s="20" t="s">
        <v>39</v>
      </c>
      <c r="E10" s="20">
        <v>200</v>
      </c>
      <c r="F10" s="20">
        <v>1502.2</v>
      </c>
      <c r="G10" s="20">
        <v>6</v>
      </c>
      <c r="H10" s="20">
        <v>3</v>
      </c>
      <c r="I10" s="20">
        <v>1</v>
      </c>
      <c r="J10" s="20">
        <v>4</v>
      </c>
      <c r="K10" s="20" t="s">
        <v>243</v>
      </c>
    </row>
    <row r="11" spans="2:11">
      <c r="B11" s="20">
        <f>1+B10</f>
        <v>2</v>
      </c>
      <c r="C11" s="20" t="s">
        <v>38</v>
      </c>
      <c r="D11" s="20" t="s">
        <v>39</v>
      </c>
      <c r="E11" s="20">
        <v>200</v>
      </c>
      <c r="F11" s="20">
        <v>7.8</v>
      </c>
      <c r="G11" s="20">
        <v>6</v>
      </c>
      <c r="H11" s="20">
        <v>3</v>
      </c>
      <c r="I11" s="20">
        <v>1</v>
      </c>
      <c r="J11" s="20">
        <v>4</v>
      </c>
      <c r="K11" s="20" t="s">
        <v>243</v>
      </c>
    </row>
    <row r="12" spans="2:11">
      <c r="B12" s="20">
        <f t="shared" ref="B12:B28" si="0">1+B11</f>
        <v>3</v>
      </c>
      <c r="C12" s="20" t="s">
        <v>37</v>
      </c>
      <c r="D12" s="20" t="s">
        <v>52</v>
      </c>
      <c r="E12" s="20">
        <v>63</v>
      </c>
      <c r="F12" s="20">
        <v>215</v>
      </c>
      <c r="G12" s="20">
        <v>6</v>
      </c>
      <c r="H12" s="20">
        <v>3</v>
      </c>
      <c r="I12" s="20">
        <v>1</v>
      </c>
      <c r="J12" s="20">
        <v>4</v>
      </c>
      <c r="K12" s="20" t="s">
        <v>243</v>
      </c>
    </row>
    <row r="13" spans="2:11">
      <c r="B13" s="20">
        <f t="shared" si="0"/>
        <v>4</v>
      </c>
      <c r="C13" s="20" t="s">
        <v>49</v>
      </c>
      <c r="D13" s="20" t="s">
        <v>53</v>
      </c>
      <c r="E13" s="20">
        <v>63</v>
      </c>
      <c r="F13" s="20">
        <v>5</v>
      </c>
      <c r="G13" s="20">
        <v>6</v>
      </c>
      <c r="H13" s="20">
        <v>3</v>
      </c>
      <c r="I13" s="20">
        <v>1</v>
      </c>
      <c r="J13" s="20">
        <v>4</v>
      </c>
      <c r="K13" s="20" t="s">
        <v>243</v>
      </c>
    </row>
    <row r="14" spans="2:11">
      <c r="B14" s="20">
        <f t="shared" si="0"/>
        <v>5</v>
      </c>
      <c r="C14" s="20" t="s">
        <v>45</v>
      </c>
      <c r="D14" s="20">
        <v>92</v>
      </c>
      <c r="E14" s="20">
        <v>63</v>
      </c>
      <c r="F14" s="20">
        <v>7</v>
      </c>
      <c r="G14" s="20">
        <v>6</v>
      </c>
      <c r="H14" s="20">
        <v>3</v>
      </c>
      <c r="I14" s="20">
        <v>1</v>
      </c>
      <c r="J14" s="20">
        <v>4</v>
      </c>
      <c r="K14" s="20" t="s">
        <v>243</v>
      </c>
    </row>
    <row r="15" spans="2:11">
      <c r="B15" s="20">
        <f t="shared" si="0"/>
        <v>6</v>
      </c>
      <c r="C15" s="20" t="s">
        <v>37</v>
      </c>
      <c r="D15" s="20" t="s">
        <v>55</v>
      </c>
      <c r="E15" s="20">
        <v>63</v>
      </c>
      <c r="F15" s="20">
        <v>83.3</v>
      </c>
      <c r="G15" s="20">
        <v>6</v>
      </c>
      <c r="H15" s="20">
        <v>3</v>
      </c>
      <c r="I15" s="20">
        <v>1</v>
      </c>
      <c r="J15" s="20">
        <v>4</v>
      </c>
      <c r="K15" s="20" t="s">
        <v>243</v>
      </c>
    </row>
    <row r="16" spans="2:11">
      <c r="B16" s="20">
        <f t="shared" si="0"/>
        <v>7</v>
      </c>
      <c r="C16" s="20" t="s">
        <v>57</v>
      </c>
      <c r="D16" s="20" t="s">
        <v>58</v>
      </c>
      <c r="E16" s="20">
        <v>63</v>
      </c>
      <c r="F16" s="20">
        <v>65</v>
      </c>
      <c r="G16" s="20">
        <v>6</v>
      </c>
      <c r="H16" s="20">
        <v>3</v>
      </c>
      <c r="I16" s="20">
        <v>1</v>
      </c>
      <c r="J16" s="20">
        <v>4</v>
      </c>
      <c r="K16" s="20" t="s">
        <v>243</v>
      </c>
    </row>
    <row r="17" spans="2:11">
      <c r="B17" s="20">
        <f t="shared" si="0"/>
        <v>8</v>
      </c>
      <c r="C17" s="20" t="s">
        <v>57</v>
      </c>
      <c r="D17" s="20" t="s">
        <v>59</v>
      </c>
      <c r="E17" s="20">
        <v>63</v>
      </c>
      <c r="F17" s="20">
        <v>26.8</v>
      </c>
      <c r="G17" s="20">
        <v>6</v>
      </c>
      <c r="H17" s="20">
        <v>3</v>
      </c>
      <c r="I17" s="20">
        <v>1</v>
      </c>
      <c r="J17" s="20">
        <v>4</v>
      </c>
      <c r="K17" s="20" t="s">
        <v>243</v>
      </c>
    </row>
    <row r="18" spans="2:11">
      <c r="B18" s="20">
        <f t="shared" si="0"/>
        <v>9</v>
      </c>
      <c r="C18" s="20" t="s">
        <v>60</v>
      </c>
      <c r="D18" s="20" t="s">
        <v>59</v>
      </c>
      <c r="E18" s="20">
        <v>63</v>
      </c>
      <c r="F18" s="20">
        <v>53</v>
      </c>
      <c r="G18" s="20">
        <v>6</v>
      </c>
      <c r="H18" s="20">
        <v>3</v>
      </c>
      <c r="I18" s="20">
        <v>1</v>
      </c>
      <c r="J18" s="20">
        <v>4</v>
      </c>
      <c r="K18" s="20" t="s">
        <v>243</v>
      </c>
    </row>
    <row r="19" spans="2:11">
      <c r="B19" s="20">
        <f t="shared" si="0"/>
        <v>10</v>
      </c>
      <c r="C19" s="20" t="s">
        <v>59</v>
      </c>
      <c r="D19" s="20" t="s">
        <v>61</v>
      </c>
      <c r="E19" s="20">
        <v>63</v>
      </c>
      <c r="F19" s="20">
        <v>76.2</v>
      </c>
      <c r="G19" s="20">
        <v>6</v>
      </c>
      <c r="H19" s="20">
        <v>3</v>
      </c>
      <c r="I19" s="20">
        <v>1</v>
      </c>
      <c r="J19" s="20">
        <v>4</v>
      </c>
      <c r="K19" s="20" t="s">
        <v>243</v>
      </c>
    </row>
    <row r="20" spans="2:11">
      <c r="B20" s="20">
        <f t="shared" si="0"/>
        <v>11</v>
      </c>
      <c r="C20" s="20" t="s">
        <v>59</v>
      </c>
      <c r="D20" s="20" t="s">
        <v>61</v>
      </c>
      <c r="E20" s="20">
        <v>63</v>
      </c>
      <c r="F20" s="20">
        <v>5</v>
      </c>
      <c r="G20" s="20">
        <v>6</v>
      </c>
      <c r="H20" s="20">
        <v>3</v>
      </c>
      <c r="I20" s="20">
        <v>1</v>
      </c>
      <c r="J20" s="20">
        <v>4</v>
      </c>
      <c r="K20" s="20" t="s">
        <v>243</v>
      </c>
    </row>
    <row r="21" spans="2:11">
      <c r="B21" s="20">
        <f t="shared" si="0"/>
        <v>12</v>
      </c>
      <c r="C21" s="20" t="s">
        <v>45</v>
      </c>
      <c r="D21" s="20" t="s">
        <v>62</v>
      </c>
      <c r="E21" s="20">
        <v>63</v>
      </c>
      <c r="F21" s="20">
        <v>5</v>
      </c>
      <c r="G21" s="20">
        <v>6</v>
      </c>
      <c r="H21" s="20">
        <v>3</v>
      </c>
      <c r="I21" s="20">
        <v>1</v>
      </c>
      <c r="J21" s="20">
        <v>4</v>
      </c>
      <c r="K21" s="20" t="s">
        <v>243</v>
      </c>
    </row>
    <row r="22" spans="2:11">
      <c r="B22" s="20">
        <f t="shared" si="0"/>
        <v>13</v>
      </c>
      <c r="C22" s="20" t="s">
        <v>45</v>
      </c>
      <c r="D22" s="20" t="s">
        <v>61</v>
      </c>
      <c r="E22" s="20">
        <v>63</v>
      </c>
      <c r="F22" s="20">
        <v>7</v>
      </c>
      <c r="G22" s="20">
        <v>6</v>
      </c>
      <c r="H22" s="20">
        <v>3</v>
      </c>
      <c r="I22" s="20">
        <v>1</v>
      </c>
      <c r="J22" s="20">
        <v>4</v>
      </c>
      <c r="K22" s="20" t="s">
        <v>243</v>
      </c>
    </row>
    <row r="23" spans="2:11">
      <c r="B23" s="20">
        <f t="shared" si="0"/>
        <v>14</v>
      </c>
      <c r="C23" s="20" t="s">
        <v>36</v>
      </c>
      <c r="D23" s="20" t="s">
        <v>63</v>
      </c>
      <c r="E23" s="20">
        <v>63</v>
      </c>
      <c r="F23" s="20">
        <v>208.3</v>
      </c>
      <c r="G23" s="20">
        <v>6</v>
      </c>
      <c r="H23" s="20">
        <v>3</v>
      </c>
      <c r="I23" s="20">
        <v>1</v>
      </c>
      <c r="J23" s="20">
        <v>4</v>
      </c>
      <c r="K23" s="20" t="s">
        <v>243</v>
      </c>
    </row>
    <row r="24" spans="2:11">
      <c r="B24" s="20">
        <f t="shared" si="0"/>
        <v>15</v>
      </c>
      <c r="C24" s="20" t="s">
        <v>64</v>
      </c>
      <c r="D24" s="20" t="s">
        <v>65</v>
      </c>
      <c r="E24" s="20">
        <v>63</v>
      </c>
      <c r="F24" s="20">
        <v>94.6</v>
      </c>
      <c r="G24" s="20">
        <v>6</v>
      </c>
      <c r="H24" s="20">
        <v>3</v>
      </c>
      <c r="I24" s="20">
        <v>1</v>
      </c>
      <c r="J24" s="20">
        <v>4</v>
      </c>
      <c r="K24" s="20" t="s">
        <v>243</v>
      </c>
    </row>
    <row r="25" spans="2:11">
      <c r="B25" s="20">
        <f t="shared" si="0"/>
        <v>16</v>
      </c>
      <c r="C25" s="20" t="s">
        <v>66</v>
      </c>
      <c r="D25" s="20" t="s">
        <v>67</v>
      </c>
      <c r="E25" s="20">
        <v>63</v>
      </c>
      <c r="F25" s="20">
        <v>6</v>
      </c>
      <c r="G25" s="20">
        <v>6</v>
      </c>
      <c r="H25" s="20">
        <v>3</v>
      </c>
      <c r="I25" s="20">
        <v>1</v>
      </c>
      <c r="J25" s="20">
        <v>4</v>
      </c>
      <c r="K25" s="20" t="s">
        <v>243</v>
      </c>
    </row>
    <row r="26" spans="2:11">
      <c r="B26" s="20">
        <f t="shared" si="0"/>
        <v>17</v>
      </c>
      <c r="C26" s="20" t="s">
        <v>66</v>
      </c>
      <c r="D26" s="20" t="s">
        <v>67</v>
      </c>
      <c r="E26" s="20">
        <v>63</v>
      </c>
      <c r="F26" s="20">
        <v>76</v>
      </c>
      <c r="G26" s="20">
        <v>6</v>
      </c>
      <c r="H26" s="20">
        <v>3</v>
      </c>
      <c r="I26" s="20">
        <v>1</v>
      </c>
      <c r="J26" s="20">
        <v>4</v>
      </c>
      <c r="K26" s="20" t="s">
        <v>243</v>
      </c>
    </row>
    <row r="27" spans="2:11">
      <c r="B27" s="20">
        <f t="shared" si="0"/>
        <v>18</v>
      </c>
      <c r="C27" s="20" t="s">
        <v>68</v>
      </c>
      <c r="D27" s="20" t="s">
        <v>38</v>
      </c>
      <c r="E27" s="20">
        <v>63</v>
      </c>
      <c r="F27" s="20">
        <v>815.3</v>
      </c>
      <c r="G27" s="20">
        <v>6</v>
      </c>
      <c r="H27" s="20">
        <v>3</v>
      </c>
      <c r="I27" s="20">
        <v>1</v>
      </c>
      <c r="J27" s="20">
        <v>4</v>
      </c>
      <c r="K27" s="20" t="s">
        <v>243</v>
      </c>
    </row>
    <row r="28" spans="2:11">
      <c r="B28" s="20">
        <f t="shared" si="0"/>
        <v>19</v>
      </c>
      <c r="C28" s="20" t="s">
        <v>68</v>
      </c>
      <c r="D28" s="20" t="s">
        <v>69</v>
      </c>
      <c r="E28" s="20">
        <v>63</v>
      </c>
      <c r="F28" s="20">
        <v>46.3</v>
      </c>
      <c r="G28" s="20">
        <v>6</v>
      </c>
      <c r="H28" s="20">
        <v>3</v>
      </c>
      <c r="I28" s="20">
        <v>1</v>
      </c>
      <c r="J28" s="20">
        <v>4</v>
      </c>
      <c r="K28" s="20" t="s">
        <v>243</v>
      </c>
    </row>
    <row r="29" spans="2:11">
      <c r="B29" s="45">
        <v>20</v>
      </c>
      <c r="C29" s="45" t="s">
        <v>49</v>
      </c>
      <c r="D29" s="45" t="s">
        <v>61</v>
      </c>
      <c r="E29" s="45">
        <v>63</v>
      </c>
      <c r="F29" s="45">
        <v>180</v>
      </c>
      <c r="G29" s="45">
        <v>6</v>
      </c>
      <c r="H29" s="45">
        <v>3</v>
      </c>
      <c r="I29" s="45">
        <v>1</v>
      </c>
      <c r="J29" s="45">
        <v>4</v>
      </c>
      <c r="K29" s="45" t="s">
        <v>243</v>
      </c>
    </row>
    <row r="30" spans="2:11" ht="15.75">
      <c r="B30" s="21" t="s">
        <v>244</v>
      </c>
      <c r="C30" s="21"/>
      <c r="D30" s="21"/>
      <c r="E30" s="21"/>
      <c r="F30" s="60" t="s">
        <v>245</v>
      </c>
      <c r="G30" s="60"/>
      <c r="H30" s="60"/>
      <c r="I30" s="20"/>
      <c r="J30" s="20" t="s">
        <v>246</v>
      </c>
      <c r="K30" s="20"/>
    </row>
    <row r="31" spans="2:11" ht="15.75">
      <c r="B31" s="59" t="s">
        <v>247</v>
      </c>
      <c r="C31" s="59"/>
      <c r="D31" s="59"/>
      <c r="E31" s="59"/>
      <c r="F31" s="60" t="s">
        <v>247</v>
      </c>
      <c r="G31" s="60"/>
      <c r="H31" s="60"/>
      <c r="I31" s="60"/>
      <c r="J31" s="60" t="s">
        <v>247</v>
      </c>
      <c r="K31" s="60"/>
    </row>
    <row r="32" spans="2:11" ht="15.75">
      <c r="B32" s="59" t="s">
        <v>248</v>
      </c>
      <c r="C32" s="59"/>
      <c r="D32" s="59"/>
      <c r="E32" s="59"/>
      <c r="F32" s="60" t="s">
        <v>248</v>
      </c>
      <c r="G32" s="60"/>
      <c r="H32" s="60"/>
      <c r="I32" s="60"/>
      <c r="J32" s="60" t="s">
        <v>248</v>
      </c>
      <c r="K32" s="60"/>
    </row>
    <row r="33" spans="2:11" ht="15.75">
      <c r="B33" s="59" t="s">
        <v>249</v>
      </c>
      <c r="C33" s="59"/>
      <c r="D33" s="59"/>
      <c r="E33" s="59"/>
      <c r="F33" s="60" t="s">
        <v>249</v>
      </c>
      <c r="G33" s="60"/>
      <c r="H33" s="60"/>
      <c r="I33" s="60"/>
      <c r="J33" s="60" t="s">
        <v>249</v>
      </c>
      <c r="K33" s="60"/>
    </row>
    <row r="36" spans="2:11" ht="18.75">
      <c r="B36" s="61" t="s">
        <v>222</v>
      </c>
      <c r="C36" s="61"/>
      <c r="D36" s="61" t="s">
        <v>223</v>
      </c>
      <c r="E36" s="61"/>
      <c r="F36" s="61"/>
      <c r="G36" s="61"/>
      <c r="H36" s="61"/>
      <c r="I36" s="61"/>
      <c r="J36" s="61"/>
      <c r="K36" s="61"/>
    </row>
    <row r="37" spans="2:11" ht="18.75">
      <c r="B37" s="61" t="s">
        <v>224</v>
      </c>
      <c r="C37" s="61"/>
      <c r="D37" s="61" t="s">
        <v>225</v>
      </c>
      <c r="E37" s="61"/>
      <c r="F37" s="61"/>
      <c r="G37" s="61"/>
      <c r="H37" s="61"/>
      <c r="I37" s="61"/>
      <c r="J37" s="61"/>
      <c r="K37" s="61"/>
    </row>
    <row r="38" spans="2:11" ht="18.75">
      <c r="B38" s="61" t="s">
        <v>226</v>
      </c>
      <c r="C38" s="61"/>
      <c r="D38" s="61" t="s">
        <v>227</v>
      </c>
      <c r="E38" s="61"/>
      <c r="F38" s="61"/>
      <c r="G38" s="61"/>
      <c r="H38" s="61"/>
      <c r="I38" s="61"/>
      <c r="J38" s="61"/>
      <c r="K38" s="61"/>
    </row>
    <row r="39" spans="2:11" ht="18.75">
      <c r="B39" s="61" t="s">
        <v>228</v>
      </c>
      <c r="C39" s="61"/>
      <c r="D39" s="61" t="s">
        <v>229</v>
      </c>
      <c r="E39" s="61"/>
      <c r="F39" s="61"/>
      <c r="G39" s="61"/>
      <c r="H39" s="61"/>
      <c r="I39" s="61"/>
      <c r="J39" s="61"/>
      <c r="K39" s="61"/>
    </row>
    <row r="40" spans="2:11" ht="18.75">
      <c r="B40" s="61" t="s">
        <v>230</v>
      </c>
      <c r="C40" s="61"/>
      <c r="D40" s="61" t="s">
        <v>231</v>
      </c>
      <c r="E40" s="61"/>
      <c r="F40" s="61"/>
      <c r="G40" s="61"/>
      <c r="H40" s="61"/>
      <c r="I40" s="61"/>
      <c r="J40" s="61"/>
      <c r="K40" s="61"/>
    </row>
    <row r="41" spans="2:11" ht="18.75">
      <c r="B41" s="61" t="s">
        <v>232</v>
      </c>
      <c r="C41" s="61"/>
      <c r="D41" s="61" t="s">
        <v>439</v>
      </c>
      <c r="E41" s="61"/>
      <c r="F41" s="61"/>
      <c r="G41" s="61"/>
      <c r="H41" s="61"/>
      <c r="I41" s="61"/>
      <c r="J41" s="16" t="s">
        <v>233</v>
      </c>
      <c r="K41" s="16"/>
    </row>
    <row r="42" spans="2:11" ht="45">
      <c r="B42" s="17" t="s">
        <v>234</v>
      </c>
      <c r="C42" s="17" t="s">
        <v>235</v>
      </c>
      <c r="D42" s="17" t="s">
        <v>16</v>
      </c>
      <c r="E42" s="17" t="s">
        <v>236</v>
      </c>
      <c r="F42" s="17" t="s">
        <v>237</v>
      </c>
      <c r="G42" s="17" t="s">
        <v>238</v>
      </c>
      <c r="H42" s="17" t="s">
        <v>239</v>
      </c>
      <c r="I42" s="18" t="s">
        <v>240</v>
      </c>
      <c r="J42" s="19" t="s">
        <v>241</v>
      </c>
      <c r="K42" s="17" t="s">
        <v>242</v>
      </c>
    </row>
    <row r="43" spans="2:11">
      <c r="B43">
        <v>1</v>
      </c>
      <c r="C43" s="20" t="s">
        <v>35</v>
      </c>
      <c r="D43" s="20" t="s">
        <v>38</v>
      </c>
      <c r="E43" s="20">
        <v>160</v>
      </c>
      <c r="F43" s="20">
        <v>625</v>
      </c>
      <c r="G43" s="20">
        <v>5.5</v>
      </c>
      <c r="H43" s="22">
        <v>3</v>
      </c>
      <c r="I43" s="22">
        <v>1</v>
      </c>
      <c r="J43" s="22">
        <v>4</v>
      </c>
      <c r="K43" s="20" t="s">
        <v>243</v>
      </c>
    </row>
    <row r="44" spans="2:11">
      <c r="B44" s="20">
        <f>1+B43</f>
        <v>2</v>
      </c>
      <c r="C44" s="20" t="s">
        <v>32</v>
      </c>
      <c r="D44" s="20" t="s">
        <v>33</v>
      </c>
      <c r="E44" s="20">
        <v>140</v>
      </c>
      <c r="F44" s="20">
        <v>231.3</v>
      </c>
      <c r="G44" s="20">
        <v>5.5</v>
      </c>
      <c r="H44" s="22">
        <v>3</v>
      </c>
      <c r="I44" s="22">
        <v>1</v>
      </c>
      <c r="J44" s="22">
        <v>4</v>
      </c>
      <c r="K44" s="20" t="s">
        <v>243</v>
      </c>
    </row>
    <row r="45" spans="2:11">
      <c r="B45" s="20">
        <f t="shared" ref="B45:B75" si="1">1+B44</f>
        <v>3</v>
      </c>
      <c r="C45" s="20" t="s">
        <v>33</v>
      </c>
      <c r="D45" s="20" t="s">
        <v>34</v>
      </c>
      <c r="E45" s="20">
        <v>140</v>
      </c>
      <c r="F45" s="20">
        <v>10</v>
      </c>
      <c r="G45" s="20">
        <v>5.5</v>
      </c>
      <c r="H45" s="22">
        <v>3</v>
      </c>
      <c r="I45" s="22">
        <v>1</v>
      </c>
      <c r="J45" s="22">
        <v>4</v>
      </c>
      <c r="K45" s="20" t="s">
        <v>243</v>
      </c>
    </row>
    <row r="46" spans="2:11">
      <c r="B46" s="20">
        <f t="shared" si="1"/>
        <v>4</v>
      </c>
      <c r="C46" s="20" t="s">
        <v>34</v>
      </c>
      <c r="D46" s="20" t="s">
        <v>35</v>
      </c>
      <c r="E46" s="20">
        <v>140</v>
      </c>
      <c r="F46" s="20">
        <v>338</v>
      </c>
      <c r="G46" s="20">
        <v>5.5</v>
      </c>
      <c r="H46" s="22">
        <v>3</v>
      </c>
      <c r="I46" s="22">
        <v>1</v>
      </c>
      <c r="J46" s="22">
        <v>4</v>
      </c>
      <c r="K46" s="20" t="s">
        <v>243</v>
      </c>
    </row>
    <row r="47" spans="2:11">
      <c r="B47" s="20">
        <f t="shared" si="1"/>
        <v>5</v>
      </c>
      <c r="C47" s="20" t="s">
        <v>35</v>
      </c>
      <c r="D47" s="20" t="s">
        <v>36</v>
      </c>
      <c r="E47" s="20">
        <v>125</v>
      </c>
      <c r="F47" s="20">
        <v>129.69999999999999</v>
      </c>
      <c r="G47" s="20">
        <v>5.5</v>
      </c>
      <c r="H47" s="22">
        <v>3</v>
      </c>
      <c r="I47" s="22">
        <v>1</v>
      </c>
      <c r="J47" s="22">
        <v>4</v>
      </c>
      <c r="K47" s="20" t="s">
        <v>243</v>
      </c>
    </row>
    <row r="48" spans="2:11">
      <c r="B48" s="20">
        <f t="shared" si="1"/>
        <v>6</v>
      </c>
      <c r="C48" s="20" t="s">
        <v>36</v>
      </c>
      <c r="D48" s="20" t="s">
        <v>37</v>
      </c>
      <c r="E48" s="20">
        <v>63</v>
      </c>
      <c r="F48" s="20">
        <v>111.8</v>
      </c>
      <c r="G48" s="20">
        <v>5.5</v>
      </c>
      <c r="H48" s="22">
        <v>3</v>
      </c>
      <c r="I48" s="22">
        <v>1</v>
      </c>
      <c r="J48" s="22">
        <v>4</v>
      </c>
      <c r="K48" s="20" t="s">
        <v>243</v>
      </c>
    </row>
    <row r="49" spans="2:11">
      <c r="B49" s="20">
        <f t="shared" si="1"/>
        <v>7</v>
      </c>
      <c r="C49" s="20" t="s">
        <v>70</v>
      </c>
      <c r="D49" s="20" t="s">
        <v>71</v>
      </c>
      <c r="E49" s="20">
        <v>63</v>
      </c>
      <c r="F49" s="20">
        <v>112.3</v>
      </c>
      <c r="G49" s="20">
        <v>5.5</v>
      </c>
      <c r="H49" s="22">
        <v>3</v>
      </c>
      <c r="I49" s="22">
        <v>1</v>
      </c>
      <c r="J49" s="22">
        <v>4</v>
      </c>
      <c r="K49" s="20" t="s">
        <v>243</v>
      </c>
    </row>
    <row r="50" spans="2:11">
      <c r="B50" s="20">
        <f t="shared" si="1"/>
        <v>8</v>
      </c>
      <c r="C50" s="20" t="s">
        <v>72</v>
      </c>
      <c r="D50" s="20" t="s">
        <v>71</v>
      </c>
      <c r="E50" s="20">
        <v>63</v>
      </c>
      <c r="F50" s="20">
        <v>161</v>
      </c>
      <c r="G50" s="20">
        <v>5.5</v>
      </c>
      <c r="H50" s="22">
        <v>3</v>
      </c>
      <c r="I50" s="22">
        <v>1</v>
      </c>
      <c r="J50" s="22">
        <v>4</v>
      </c>
      <c r="K50" s="20" t="s">
        <v>243</v>
      </c>
    </row>
    <row r="51" spans="2:11">
      <c r="B51" s="20">
        <f t="shared" si="1"/>
        <v>9</v>
      </c>
      <c r="C51" s="20" t="s">
        <v>73</v>
      </c>
      <c r="D51" s="20" t="s">
        <v>74</v>
      </c>
      <c r="E51" s="20">
        <v>63</v>
      </c>
      <c r="F51" s="20">
        <v>25</v>
      </c>
      <c r="G51" s="20">
        <v>5.5</v>
      </c>
      <c r="H51" s="22">
        <v>3</v>
      </c>
      <c r="I51" s="22">
        <v>1</v>
      </c>
      <c r="J51" s="22">
        <v>4</v>
      </c>
      <c r="K51" s="20" t="s">
        <v>243</v>
      </c>
    </row>
    <row r="52" spans="2:11">
      <c r="B52" s="20">
        <f t="shared" si="1"/>
        <v>10</v>
      </c>
      <c r="C52" s="20" t="s">
        <v>74</v>
      </c>
      <c r="D52" s="20" t="s">
        <v>75</v>
      </c>
      <c r="E52" s="20">
        <v>63</v>
      </c>
      <c r="F52" s="20">
        <v>30</v>
      </c>
      <c r="G52" s="20">
        <v>5.5</v>
      </c>
      <c r="H52" s="22">
        <v>3</v>
      </c>
      <c r="I52" s="22">
        <v>1</v>
      </c>
      <c r="J52" s="22">
        <v>4</v>
      </c>
      <c r="K52" s="20" t="s">
        <v>243</v>
      </c>
    </row>
    <row r="53" spans="2:11">
      <c r="B53" s="20">
        <f t="shared" si="1"/>
        <v>11</v>
      </c>
      <c r="C53" s="20" t="s">
        <v>74</v>
      </c>
      <c r="D53" s="20" t="s">
        <v>76</v>
      </c>
      <c r="E53" s="20">
        <v>63</v>
      </c>
      <c r="F53" s="20">
        <v>23.4</v>
      </c>
      <c r="G53" s="20">
        <v>5.5</v>
      </c>
      <c r="H53" s="22">
        <v>3</v>
      </c>
      <c r="I53" s="22">
        <v>1</v>
      </c>
      <c r="J53" s="22">
        <v>4</v>
      </c>
      <c r="K53" s="20" t="s">
        <v>243</v>
      </c>
    </row>
    <row r="54" spans="2:11">
      <c r="B54" s="20">
        <f t="shared" si="1"/>
        <v>12</v>
      </c>
      <c r="C54" s="20" t="s">
        <v>77</v>
      </c>
      <c r="D54" s="20" t="s">
        <v>78</v>
      </c>
      <c r="E54" s="20">
        <v>63</v>
      </c>
      <c r="F54" s="20">
        <v>104.3</v>
      </c>
      <c r="G54" s="20">
        <v>5.5</v>
      </c>
      <c r="H54" s="22">
        <v>3</v>
      </c>
      <c r="I54" s="22">
        <v>1</v>
      </c>
      <c r="J54" s="22">
        <v>4</v>
      </c>
      <c r="K54" s="20" t="s">
        <v>243</v>
      </c>
    </row>
    <row r="55" spans="2:11">
      <c r="B55" s="20">
        <f t="shared" si="1"/>
        <v>13</v>
      </c>
      <c r="C55" s="20" t="s">
        <v>78</v>
      </c>
      <c r="D55" s="20" t="s">
        <v>79</v>
      </c>
      <c r="E55" s="20">
        <v>63</v>
      </c>
      <c r="F55" s="20">
        <v>53.2</v>
      </c>
      <c r="G55" s="20">
        <v>5.5</v>
      </c>
      <c r="H55" s="22">
        <v>3</v>
      </c>
      <c r="I55" s="22">
        <v>1</v>
      </c>
      <c r="J55" s="22">
        <v>4</v>
      </c>
      <c r="K55" s="20" t="s">
        <v>243</v>
      </c>
    </row>
    <row r="56" spans="2:11">
      <c r="B56" s="20">
        <f t="shared" si="1"/>
        <v>14</v>
      </c>
      <c r="C56" s="20" t="s">
        <v>78</v>
      </c>
      <c r="D56" s="20" t="s">
        <v>80</v>
      </c>
      <c r="E56" s="20">
        <v>63</v>
      </c>
      <c r="F56" s="20">
        <v>123.2</v>
      </c>
      <c r="G56" s="20">
        <v>5.5</v>
      </c>
      <c r="H56" s="22">
        <v>3</v>
      </c>
      <c r="I56" s="22">
        <v>1</v>
      </c>
      <c r="J56" s="22">
        <v>4</v>
      </c>
      <c r="K56" s="20" t="s">
        <v>243</v>
      </c>
    </row>
    <row r="57" spans="2:11">
      <c r="B57" s="20">
        <f t="shared" si="1"/>
        <v>15</v>
      </c>
      <c r="C57" s="20" t="s">
        <v>80</v>
      </c>
      <c r="D57" s="20" t="s">
        <v>81</v>
      </c>
      <c r="E57" s="20">
        <v>63</v>
      </c>
      <c r="F57" s="20">
        <v>40</v>
      </c>
      <c r="G57" s="20">
        <v>5.5</v>
      </c>
      <c r="H57" s="22">
        <v>3</v>
      </c>
      <c r="I57" s="22">
        <v>1</v>
      </c>
      <c r="J57" s="22">
        <v>4</v>
      </c>
      <c r="K57" s="20" t="s">
        <v>243</v>
      </c>
    </row>
    <row r="58" spans="2:11">
      <c r="B58" s="20">
        <f t="shared" si="1"/>
        <v>16</v>
      </c>
      <c r="C58" s="20" t="s">
        <v>80</v>
      </c>
      <c r="D58" s="20" t="s">
        <v>81</v>
      </c>
      <c r="E58" s="20">
        <v>63</v>
      </c>
      <c r="F58" s="20">
        <v>11.1</v>
      </c>
      <c r="G58" s="20">
        <v>5.5</v>
      </c>
      <c r="H58" s="22">
        <v>3</v>
      </c>
      <c r="I58" s="22">
        <v>1</v>
      </c>
      <c r="J58" s="22">
        <v>4</v>
      </c>
      <c r="K58" s="20" t="s">
        <v>243</v>
      </c>
    </row>
    <row r="59" spans="2:11">
      <c r="B59" s="20">
        <f t="shared" si="1"/>
        <v>17</v>
      </c>
      <c r="C59" s="20" t="s">
        <v>80</v>
      </c>
      <c r="D59" s="20" t="s">
        <v>82</v>
      </c>
      <c r="E59" s="20">
        <v>63</v>
      </c>
      <c r="F59" s="20">
        <v>186.8</v>
      </c>
      <c r="G59" s="20">
        <v>5.5</v>
      </c>
      <c r="H59" s="22">
        <v>3</v>
      </c>
      <c r="I59" s="22">
        <v>1</v>
      </c>
      <c r="J59" s="22">
        <v>4</v>
      </c>
      <c r="K59" s="20" t="s">
        <v>243</v>
      </c>
    </row>
    <row r="60" spans="2:11">
      <c r="B60" s="20">
        <f t="shared" si="1"/>
        <v>18</v>
      </c>
      <c r="C60" s="20" t="s">
        <v>34</v>
      </c>
      <c r="D60" s="20" t="s">
        <v>83</v>
      </c>
      <c r="E60" s="20">
        <v>63</v>
      </c>
      <c r="F60" s="20">
        <v>315.60000000000002</v>
      </c>
      <c r="G60" s="20">
        <v>5.5</v>
      </c>
      <c r="H60" s="22">
        <v>3</v>
      </c>
      <c r="I60" s="22">
        <v>1</v>
      </c>
      <c r="J60" s="22">
        <v>4</v>
      </c>
      <c r="K60" s="20" t="s">
        <v>243</v>
      </c>
    </row>
    <row r="61" spans="2:11">
      <c r="B61" s="20">
        <f t="shared" si="1"/>
        <v>19</v>
      </c>
      <c r="C61" s="20" t="s">
        <v>88</v>
      </c>
      <c r="D61" s="20" t="s">
        <v>89</v>
      </c>
      <c r="E61" s="20">
        <v>63</v>
      </c>
      <c r="F61" s="20">
        <v>21.1</v>
      </c>
      <c r="G61" s="20">
        <v>5.5</v>
      </c>
      <c r="H61" s="22">
        <v>3</v>
      </c>
      <c r="I61" s="22">
        <v>1</v>
      </c>
      <c r="J61" s="22">
        <v>4</v>
      </c>
      <c r="K61" s="20" t="s">
        <v>243</v>
      </c>
    </row>
    <row r="62" spans="2:11">
      <c r="B62" s="20">
        <f t="shared" si="1"/>
        <v>20</v>
      </c>
      <c r="C62" s="20" t="s">
        <v>90</v>
      </c>
      <c r="D62" s="20" t="s">
        <v>87</v>
      </c>
      <c r="E62" s="20">
        <v>63</v>
      </c>
      <c r="F62" s="20">
        <v>30.2</v>
      </c>
      <c r="G62" s="20">
        <v>5.5</v>
      </c>
      <c r="H62" s="22">
        <v>3</v>
      </c>
      <c r="I62" s="22">
        <v>1</v>
      </c>
      <c r="J62" s="22">
        <v>4</v>
      </c>
      <c r="K62" s="20" t="s">
        <v>243</v>
      </c>
    </row>
    <row r="63" spans="2:11">
      <c r="B63" s="20">
        <f t="shared" si="1"/>
        <v>21</v>
      </c>
      <c r="C63" s="20" t="s">
        <v>91</v>
      </c>
      <c r="D63" s="20" t="s">
        <v>90</v>
      </c>
      <c r="E63" s="20">
        <v>63</v>
      </c>
      <c r="F63" s="20">
        <v>27.2</v>
      </c>
      <c r="G63" s="20">
        <v>5.5</v>
      </c>
      <c r="H63" s="22">
        <v>3</v>
      </c>
      <c r="I63" s="22">
        <v>1</v>
      </c>
      <c r="J63" s="22">
        <v>4</v>
      </c>
      <c r="K63" s="20" t="s">
        <v>243</v>
      </c>
    </row>
    <row r="64" spans="2:11">
      <c r="B64" s="20">
        <f t="shared" si="1"/>
        <v>22</v>
      </c>
      <c r="C64" s="20" t="s">
        <v>88</v>
      </c>
      <c r="D64" s="20" t="s">
        <v>92</v>
      </c>
      <c r="E64" s="20">
        <v>63</v>
      </c>
      <c r="F64" s="20">
        <v>20.5</v>
      </c>
      <c r="G64" s="20">
        <v>5.5</v>
      </c>
      <c r="H64" s="22">
        <v>3</v>
      </c>
      <c r="I64" s="22">
        <v>1</v>
      </c>
      <c r="J64" s="22">
        <v>4</v>
      </c>
      <c r="K64" s="20" t="s">
        <v>243</v>
      </c>
    </row>
    <row r="65" spans="2:11">
      <c r="B65" s="20">
        <f t="shared" si="1"/>
        <v>23</v>
      </c>
      <c r="C65" s="20" t="s">
        <v>90</v>
      </c>
      <c r="D65" s="20" t="s">
        <v>93</v>
      </c>
      <c r="E65" s="20">
        <v>63</v>
      </c>
      <c r="F65" s="20">
        <v>24.7</v>
      </c>
      <c r="G65" s="20">
        <v>5.5</v>
      </c>
      <c r="H65" s="22">
        <v>3</v>
      </c>
      <c r="I65" s="22">
        <v>1</v>
      </c>
      <c r="J65" s="22">
        <v>4</v>
      </c>
      <c r="K65" s="20" t="s">
        <v>243</v>
      </c>
    </row>
    <row r="66" spans="2:11">
      <c r="B66" s="20">
        <f t="shared" si="1"/>
        <v>24</v>
      </c>
      <c r="C66" s="20" t="s">
        <v>93</v>
      </c>
      <c r="D66" s="20" t="s">
        <v>94</v>
      </c>
      <c r="E66" s="20">
        <v>63</v>
      </c>
      <c r="F66" s="20">
        <v>54.5</v>
      </c>
      <c r="G66" s="20">
        <v>5.5</v>
      </c>
      <c r="H66" s="22">
        <v>3</v>
      </c>
      <c r="I66" s="22">
        <v>1</v>
      </c>
      <c r="J66" s="22">
        <v>4</v>
      </c>
      <c r="K66" s="20" t="s">
        <v>243</v>
      </c>
    </row>
    <row r="67" spans="2:11">
      <c r="B67" s="20">
        <f t="shared" si="1"/>
        <v>25</v>
      </c>
      <c r="C67" s="20" t="s">
        <v>95</v>
      </c>
      <c r="D67" s="20" t="s">
        <v>94</v>
      </c>
      <c r="E67" s="20">
        <v>63</v>
      </c>
      <c r="F67" s="20">
        <v>48.5</v>
      </c>
      <c r="G67" s="20">
        <v>5.5</v>
      </c>
      <c r="H67" s="22">
        <v>3</v>
      </c>
      <c r="I67" s="22">
        <v>1</v>
      </c>
      <c r="J67" s="22">
        <v>4</v>
      </c>
      <c r="K67" s="20" t="s">
        <v>243</v>
      </c>
    </row>
    <row r="68" spans="2:11">
      <c r="B68" s="20">
        <f t="shared" si="1"/>
        <v>26</v>
      </c>
      <c r="C68" s="20" t="s">
        <v>95</v>
      </c>
      <c r="D68" s="20" t="s">
        <v>96</v>
      </c>
      <c r="E68" s="20">
        <v>63</v>
      </c>
      <c r="F68" s="20">
        <v>46.8</v>
      </c>
      <c r="G68" s="20">
        <v>5.5</v>
      </c>
      <c r="H68" s="22">
        <v>3</v>
      </c>
      <c r="I68" s="22">
        <v>1</v>
      </c>
      <c r="J68" s="22">
        <v>4</v>
      </c>
      <c r="K68" s="20" t="s">
        <v>243</v>
      </c>
    </row>
    <row r="69" spans="2:11">
      <c r="B69" s="20">
        <f t="shared" si="1"/>
        <v>27</v>
      </c>
      <c r="C69" s="20" t="s">
        <v>96</v>
      </c>
      <c r="D69" s="20" t="s">
        <v>97</v>
      </c>
      <c r="E69" s="20">
        <v>63</v>
      </c>
      <c r="F69" s="20">
        <v>41.5</v>
      </c>
      <c r="G69" s="20">
        <v>5.5</v>
      </c>
      <c r="H69" s="22">
        <v>3</v>
      </c>
      <c r="I69" s="22">
        <v>1</v>
      </c>
      <c r="J69" s="22">
        <v>4</v>
      </c>
      <c r="K69" s="20" t="s">
        <v>243</v>
      </c>
    </row>
    <row r="70" spans="2:11">
      <c r="B70" s="20">
        <f t="shared" si="1"/>
        <v>28</v>
      </c>
      <c r="C70" s="20" t="s">
        <v>96</v>
      </c>
      <c r="D70" s="20" t="s">
        <v>98</v>
      </c>
      <c r="E70" s="20">
        <v>63</v>
      </c>
      <c r="F70" s="20">
        <v>62.6</v>
      </c>
      <c r="G70" s="20">
        <v>5.5</v>
      </c>
      <c r="H70" s="22">
        <v>3</v>
      </c>
      <c r="I70" s="22">
        <v>1</v>
      </c>
      <c r="J70" s="22">
        <v>4</v>
      </c>
      <c r="K70" s="20" t="s">
        <v>243</v>
      </c>
    </row>
    <row r="71" spans="2:11">
      <c r="B71" s="20">
        <f t="shared" si="1"/>
        <v>29</v>
      </c>
      <c r="C71" s="20" t="s">
        <v>96</v>
      </c>
      <c r="D71" s="20" t="s">
        <v>98</v>
      </c>
      <c r="E71" s="20">
        <v>63</v>
      </c>
      <c r="F71" s="20">
        <v>34</v>
      </c>
      <c r="G71" s="20">
        <v>5.5</v>
      </c>
      <c r="H71" s="22">
        <v>3</v>
      </c>
      <c r="I71" s="22">
        <v>1</v>
      </c>
      <c r="J71" s="22">
        <v>4</v>
      </c>
      <c r="K71" s="20" t="s">
        <v>243</v>
      </c>
    </row>
    <row r="72" spans="2:11">
      <c r="B72" s="20">
        <f t="shared" si="1"/>
        <v>30</v>
      </c>
      <c r="C72" s="20" t="s">
        <v>98</v>
      </c>
      <c r="D72" s="20" t="s">
        <v>71</v>
      </c>
      <c r="E72" s="20">
        <v>63</v>
      </c>
      <c r="F72" s="20">
        <v>26</v>
      </c>
      <c r="G72" s="20">
        <v>5.5</v>
      </c>
      <c r="H72" s="22">
        <v>3</v>
      </c>
      <c r="I72" s="22">
        <v>1</v>
      </c>
      <c r="J72" s="22">
        <v>4</v>
      </c>
      <c r="K72" s="20" t="s">
        <v>243</v>
      </c>
    </row>
    <row r="73" spans="2:11">
      <c r="B73" s="20">
        <f t="shared" si="1"/>
        <v>31</v>
      </c>
      <c r="C73" s="20" t="s">
        <v>71</v>
      </c>
      <c r="D73" s="20" t="s">
        <v>96</v>
      </c>
      <c r="E73" s="20">
        <v>63</v>
      </c>
      <c r="F73" s="20">
        <v>71.3</v>
      </c>
      <c r="G73" s="20">
        <v>5.5</v>
      </c>
      <c r="H73" s="22">
        <v>3</v>
      </c>
      <c r="I73" s="22">
        <v>1</v>
      </c>
      <c r="J73" s="22">
        <v>4</v>
      </c>
      <c r="K73" s="20" t="s">
        <v>243</v>
      </c>
    </row>
    <row r="74" spans="2:11">
      <c r="B74" s="20">
        <f t="shared" si="1"/>
        <v>32</v>
      </c>
      <c r="C74" s="20" t="s">
        <v>71</v>
      </c>
      <c r="D74" s="20" t="s">
        <v>76</v>
      </c>
      <c r="E74" s="20">
        <v>63</v>
      </c>
      <c r="F74" s="20">
        <v>19</v>
      </c>
      <c r="G74" s="20">
        <v>5.5</v>
      </c>
      <c r="H74" s="22">
        <v>3</v>
      </c>
      <c r="I74" s="22">
        <v>1</v>
      </c>
      <c r="J74" s="22">
        <v>4</v>
      </c>
      <c r="K74" s="20" t="s">
        <v>243</v>
      </c>
    </row>
    <row r="75" spans="2:11">
      <c r="B75" s="20">
        <f t="shared" si="1"/>
        <v>33</v>
      </c>
      <c r="C75" s="20" t="s">
        <v>76</v>
      </c>
      <c r="D75" s="20" t="s">
        <v>93</v>
      </c>
      <c r="E75" s="20">
        <v>63</v>
      </c>
      <c r="F75" s="20">
        <v>80.2</v>
      </c>
      <c r="G75" s="20">
        <v>5.5</v>
      </c>
      <c r="H75" s="22">
        <v>3</v>
      </c>
      <c r="I75" s="22">
        <v>1</v>
      </c>
      <c r="J75" s="22">
        <v>4</v>
      </c>
      <c r="K75" s="20" t="s">
        <v>243</v>
      </c>
    </row>
    <row r="76" spans="2:11" ht="15.75">
      <c r="B76" s="21" t="s">
        <v>244</v>
      </c>
      <c r="C76" s="21"/>
      <c r="D76" s="21"/>
      <c r="E76" s="21"/>
      <c r="F76" s="60" t="s">
        <v>245</v>
      </c>
      <c r="G76" s="60"/>
      <c r="H76" s="60"/>
      <c r="I76" s="20"/>
      <c r="J76" s="20" t="s">
        <v>246</v>
      </c>
      <c r="K76" s="20"/>
    </row>
    <row r="77" spans="2:11" ht="15.75">
      <c r="B77" s="59" t="s">
        <v>247</v>
      </c>
      <c r="C77" s="59"/>
      <c r="D77" s="59"/>
      <c r="E77" s="59"/>
      <c r="F77" s="60" t="s">
        <v>247</v>
      </c>
      <c r="G77" s="60"/>
      <c r="H77" s="60"/>
      <c r="I77" s="60"/>
      <c r="J77" s="60" t="s">
        <v>247</v>
      </c>
      <c r="K77" s="60"/>
    </row>
    <row r="78" spans="2:11" ht="15.75">
      <c r="B78" s="59" t="s">
        <v>248</v>
      </c>
      <c r="C78" s="59"/>
      <c r="D78" s="59"/>
      <c r="E78" s="59"/>
      <c r="F78" s="60" t="s">
        <v>248</v>
      </c>
      <c r="G78" s="60"/>
      <c r="H78" s="60"/>
      <c r="I78" s="60"/>
      <c r="J78" s="60" t="s">
        <v>248</v>
      </c>
      <c r="K78" s="60"/>
    </row>
    <row r="79" spans="2:11" ht="15.75">
      <c r="B79" s="59" t="s">
        <v>249</v>
      </c>
      <c r="C79" s="59"/>
      <c r="D79" s="59"/>
      <c r="E79" s="59"/>
      <c r="F79" s="60" t="s">
        <v>249</v>
      </c>
      <c r="G79" s="60"/>
      <c r="H79" s="60"/>
      <c r="I79" s="60"/>
      <c r="J79" s="60" t="s">
        <v>249</v>
      </c>
      <c r="K79" s="60"/>
    </row>
    <row r="81" spans="2:11" ht="18.75">
      <c r="B81" s="61" t="s">
        <v>222</v>
      </c>
      <c r="C81" s="61"/>
      <c r="D81" s="61" t="s">
        <v>223</v>
      </c>
      <c r="E81" s="61"/>
      <c r="F81" s="61"/>
      <c r="G81" s="61"/>
      <c r="H81" s="61"/>
      <c r="I81" s="61"/>
      <c r="J81" s="61"/>
      <c r="K81" s="61"/>
    </row>
    <row r="82" spans="2:11" ht="18.75">
      <c r="B82" s="61" t="s">
        <v>224</v>
      </c>
      <c r="C82" s="61"/>
      <c r="D82" s="61" t="s">
        <v>225</v>
      </c>
      <c r="E82" s="61"/>
      <c r="F82" s="61"/>
      <c r="G82" s="61"/>
      <c r="H82" s="61"/>
      <c r="I82" s="61"/>
      <c r="J82" s="61"/>
      <c r="K82" s="61"/>
    </row>
    <row r="83" spans="2:11" ht="18.75">
      <c r="B83" s="61" t="s">
        <v>226</v>
      </c>
      <c r="C83" s="61"/>
      <c r="D83" s="61" t="s">
        <v>227</v>
      </c>
      <c r="E83" s="61"/>
      <c r="F83" s="61"/>
      <c r="G83" s="61"/>
      <c r="H83" s="61"/>
      <c r="I83" s="61"/>
      <c r="J83" s="61"/>
      <c r="K83" s="61"/>
    </row>
    <row r="84" spans="2:11" ht="18.75">
      <c r="B84" s="61" t="s">
        <v>228</v>
      </c>
      <c r="C84" s="61"/>
      <c r="D84" s="61" t="s">
        <v>229</v>
      </c>
      <c r="E84" s="61"/>
      <c r="F84" s="61"/>
      <c r="G84" s="61"/>
      <c r="H84" s="61"/>
      <c r="I84" s="61"/>
      <c r="J84" s="61"/>
      <c r="K84" s="61"/>
    </row>
    <row r="85" spans="2:11" ht="18.75">
      <c r="B85" s="61" t="s">
        <v>230</v>
      </c>
      <c r="C85" s="61"/>
      <c r="D85" s="61" t="s">
        <v>231</v>
      </c>
      <c r="E85" s="61"/>
      <c r="F85" s="61"/>
      <c r="G85" s="61"/>
      <c r="H85" s="61"/>
      <c r="I85" s="61"/>
      <c r="J85" s="61"/>
      <c r="K85" s="61"/>
    </row>
    <row r="86" spans="2:11" ht="18.75">
      <c r="B86" s="61" t="s">
        <v>232</v>
      </c>
      <c r="C86" s="61"/>
      <c r="D86" s="61" t="s">
        <v>439</v>
      </c>
      <c r="E86" s="61"/>
      <c r="F86" s="61"/>
      <c r="G86" s="61"/>
      <c r="H86" s="61"/>
      <c r="I86" s="61"/>
      <c r="J86" s="16" t="s">
        <v>233</v>
      </c>
      <c r="K86" s="16"/>
    </row>
    <row r="87" spans="2:11" ht="45">
      <c r="B87" s="17" t="s">
        <v>234</v>
      </c>
      <c r="C87" s="17" t="s">
        <v>235</v>
      </c>
      <c r="D87" s="17" t="s">
        <v>16</v>
      </c>
      <c r="E87" s="17" t="s">
        <v>236</v>
      </c>
      <c r="F87" s="17" t="s">
        <v>237</v>
      </c>
      <c r="G87" s="17" t="s">
        <v>238</v>
      </c>
      <c r="H87" s="17" t="s">
        <v>239</v>
      </c>
      <c r="I87" s="18" t="s">
        <v>240</v>
      </c>
      <c r="J87" s="19" t="s">
        <v>241</v>
      </c>
      <c r="K87" s="17" t="s">
        <v>242</v>
      </c>
    </row>
    <row r="88" spans="2:11">
      <c r="B88" s="20">
        <v>1</v>
      </c>
      <c r="C88" s="20" t="s">
        <v>71</v>
      </c>
      <c r="D88" s="20" t="s">
        <v>99</v>
      </c>
      <c r="E88" s="20">
        <v>63</v>
      </c>
      <c r="F88" s="20">
        <v>198.3</v>
      </c>
      <c r="G88" s="23" t="s">
        <v>250</v>
      </c>
      <c r="H88" s="23">
        <v>3.5</v>
      </c>
      <c r="I88" s="20">
        <v>1</v>
      </c>
      <c r="J88" s="20">
        <v>4.5</v>
      </c>
      <c r="K88" s="20" t="s">
        <v>251</v>
      </c>
    </row>
    <row r="89" spans="2:11">
      <c r="B89" s="20">
        <f>1+B88</f>
        <v>2</v>
      </c>
      <c r="C89" s="20" t="s">
        <v>71</v>
      </c>
      <c r="D89" s="20" t="s">
        <v>99</v>
      </c>
      <c r="E89" s="20">
        <v>63</v>
      </c>
      <c r="F89" s="20">
        <v>38.700000000000003</v>
      </c>
      <c r="G89" s="23" t="s">
        <v>250</v>
      </c>
      <c r="H89" s="23">
        <v>3.5</v>
      </c>
      <c r="I89" s="20">
        <v>1</v>
      </c>
      <c r="J89" s="20">
        <v>4.5</v>
      </c>
      <c r="K89" s="20" t="s">
        <v>251</v>
      </c>
    </row>
    <row r="90" spans="2:11">
      <c r="B90" s="20">
        <f t="shared" ref="B90:B109" si="2">1+B89</f>
        <v>3</v>
      </c>
      <c r="C90" s="22" t="s">
        <v>108</v>
      </c>
      <c r="D90" s="20" t="s">
        <v>109</v>
      </c>
      <c r="E90" s="22">
        <v>63</v>
      </c>
      <c r="F90" s="22">
        <v>65.5</v>
      </c>
      <c r="G90" s="23" t="s">
        <v>250</v>
      </c>
      <c r="H90" s="23">
        <v>3.5</v>
      </c>
      <c r="I90" s="20">
        <v>1</v>
      </c>
      <c r="J90" s="20">
        <v>4.5</v>
      </c>
      <c r="K90" s="20" t="s">
        <v>251</v>
      </c>
    </row>
    <row r="91" spans="2:11">
      <c r="B91" s="20">
        <f t="shared" si="2"/>
        <v>4</v>
      </c>
      <c r="C91" s="22" t="s">
        <v>108</v>
      </c>
      <c r="D91" s="20" t="s">
        <v>110</v>
      </c>
      <c r="E91" s="22">
        <v>63</v>
      </c>
      <c r="F91" s="22">
        <v>7</v>
      </c>
      <c r="G91" s="23" t="s">
        <v>250</v>
      </c>
      <c r="H91" s="23">
        <v>3.5</v>
      </c>
      <c r="I91" s="20">
        <v>1</v>
      </c>
      <c r="J91" s="20">
        <v>4.5</v>
      </c>
      <c r="K91" s="20" t="s">
        <v>251</v>
      </c>
    </row>
    <row r="92" spans="2:11">
      <c r="B92" s="20">
        <f t="shared" si="2"/>
        <v>5</v>
      </c>
      <c r="C92" s="22" t="s">
        <v>110</v>
      </c>
      <c r="D92" s="20" t="s">
        <v>111</v>
      </c>
      <c r="E92" s="22">
        <v>63</v>
      </c>
      <c r="F92" s="22">
        <v>55</v>
      </c>
      <c r="G92" s="23" t="s">
        <v>250</v>
      </c>
      <c r="H92" s="23">
        <v>3.5</v>
      </c>
      <c r="I92" s="20">
        <v>1</v>
      </c>
      <c r="J92" s="20">
        <v>4.5</v>
      </c>
      <c r="K92" s="20" t="s">
        <v>251</v>
      </c>
    </row>
    <row r="93" spans="2:11">
      <c r="B93" s="20">
        <f t="shared" si="2"/>
        <v>6</v>
      </c>
      <c r="C93" s="22" t="s">
        <v>111</v>
      </c>
      <c r="D93" s="20" t="s">
        <v>112</v>
      </c>
      <c r="E93" s="22">
        <v>63</v>
      </c>
      <c r="F93" s="22">
        <v>106</v>
      </c>
      <c r="G93" s="23" t="s">
        <v>250</v>
      </c>
      <c r="H93" s="23">
        <v>3.5</v>
      </c>
      <c r="I93" s="20">
        <v>1</v>
      </c>
      <c r="J93" s="20">
        <v>4.5</v>
      </c>
      <c r="K93" s="20" t="s">
        <v>251</v>
      </c>
    </row>
    <row r="94" spans="2:11">
      <c r="B94" s="20">
        <f t="shared" si="2"/>
        <v>7</v>
      </c>
      <c r="C94" s="22" t="s">
        <v>111</v>
      </c>
      <c r="D94" s="20" t="s">
        <v>113</v>
      </c>
      <c r="E94" s="22">
        <v>63</v>
      </c>
      <c r="F94" s="22">
        <v>85.1</v>
      </c>
      <c r="G94" s="23" t="s">
        <v>250</v>
      </c>
      <c r="H94" s="23">
        <v>3.5</v>
      </c>
      <c r="I94" s="20">
        <v>1</v>
      </c>
      <c r="J94" s="20">
        <v>4.5</v>
      </c>
      <c r="K94" s="20" t="s">
        <v>251</v>
      </c>
    </row>
    <row r="95" spans="2:11">
      <c r="B95" s="20">
        <f t="shared" si="2"/>
        <v>8</v>
      </c>
      <c r="C95" s="22" t="s">
        <v>113</v>
      </c>
      <c r="D95" s="20" t="s">
        <v>114</v>
      </c>
      <c r="E95" s="22">
        <v>63</v>
      </c>
      <c r="F95" s="22">
        <v>50</v>
      </c>
      <c r="G95" s="23" t="s">
        <v>250</v>
      </c>
      <c r="H95" s="23">
        <v>3.5</v>
      </c>
      <c r="I95" s="20">
        <v>1</v>
      </c>
      <c r="J95" s="20">
        <v>4.5</v>
      </c>
      <c r="K95" s="20" t="s">
        <v>251</v>
      </c>
    </row>
    <row r="96" spans="2:11">
      <c r="B96" s="20">
        <f t="shared" si="2"/>
        <v>9</v>
      </c>
      <c r="C96" s="22" t="s">
        <v>113</v>
      </c>
      <c r="D96" s="20" t="s">
        <v>115</v>
      </c>
      <c r="E96" s="22">
        <v>63</v>
      </c>
      <c r="F96" s="22">
        <v>79</v>
      </c>
      <c r="G96" s="23" t="s">
        <v>250</v>
      </c>
      <c r="H96" s="23">
        <v>3.5</v>
      </c>
      <c r="I96" s="20">
        <v>1</v>
      </c>
      <c r="J96" s="20">
        <v>4.5</v>
      </c>
      <c r="K96" s="20" t="s">
        <v>251</v>
      </c>
    </row>
    <row r="97" spans="2:11">
      <c r="B97" s="20">
        <f t="shared" si="2"/>
        <v>10</v>
      </c>
      <c r="C97" s="22" t="s">
        <v>116</v>
      </c>
      <c r="D97" s="20" t="s">
        <v>117</v>
      </c>
      <c r="E97" s="22">
        <v>63</v>
      </c>
      <c r="F97" s="22">
        <v>41</v>
      </c>
      <c r="G97" s="23" t="s">
        <v>250</v>
      </c>
      <c r="H97" s="23">
        <v>3.5</v>
      </c>
      <c r="I97" s="20">
        <v>1</v>
      </c>
      <c r="J97" s="20">
        <v>4.5</v>
      </c>
      <c r="K97" s="20" t="s">
        <v>251</v>
      </c>
    </row>
    <row r="98" spans="2:11">
      <c r="B98" s="20">
        <f t="shared" si="2"/>
        <v>11</v>
      </c>
      <c r="C98" s="22" t="s">
        <v>118</v>
      </c>
      <c r="D98" s="20" t="s">
        <v>119</v>
      </c>
      <c r="E98" s="22">
        <v>63</v>
      </c>
      <c r="F98" s="22">
        <v>51</v>
      </c>
      <c r="G98" s="23" t="s">
        <v>250</v>
      </c>
      <c r="H98" s="23">
        <v>3.5</v>
      </c>
      <c r="I98" s="20">
        <v>1</v>
      </c>
      <c r="J98" s="20">
        <v>4.5</v>
      </c>
      <c r="K98" s="20" t="s">
        <v>251</v>
      </c>
    </row>
    <row r="99" spans="2:11">
      <c r="B99" s="20">
        <f t="shared" si="2"/>
        <v>12</v>
      </c>
      <c r="C99" s="22" t="s">
        <v>120</v>
      </c>
      <c r="D99" s="20" t="s">
        <v>118</v>
      </c>
      <c r="E99" s="22">
        <v>63</v>
      </c>
      <c r="F99" s="22">
        <v>91.3</v>
      </c>
      <c r="G99" s="23" t="s">
        <v>250</v>
      </c>
      <c r="H99" s="23">
        <v>3.5</v>
      </c>
      <c r="I99" s="20">
        <v>1</v>
      </c>
      <c r="J99" s="20">
        <v>4.5</v>
      </c>
      <c r="K99" s="20" t="s">
        <v>251</v>
      </c>
    </row>
    <row r="100" spans="2:11">
      <c r="B100" s="20">
        <f t="shared" si="2"/>
        <v>13</v>
      </c>
      <c r="C100" s="22" t="s">
        <v>121</v>
      </c>
      <c r="D100" s="20" t="s">
        <v>122</v>
      </c>
      <c r="E100" s="22">
        <v>63</v>
      </c>
      <c r="F100" s="22">
        <v>103</v>
      </c>
      <c r="G100" s="23" t="s">
        <v>250</v>
      </c>
      <c r="H100" s="23">
        <v>3.5</v>
      </c>
      <c r="I100" s="20">
        <v>1</v>
      </c>
      <c r="J100" s="20">
        <v>4.5</v>
      </c>
      <c r="K100" s="20" t="s">
        <v>251</v>
      </c>
    </row>
    <row r="101" spans="2:11">
      <c r="B101" s="20">
        <f t="shared" si="2"/>
        <v>14</v>
      </c>
      <c r="C101" s="22" t="s">
        <v>110</v>
      </c>
      <c r="D101" s="20" t="s">
        <v>123</v>
      </c>
      <c r="E101" s="22">
        <v>63</v>
      </c>
      <c r="F101" s="22">
        <v>113.3</v>
      </c>
      <c r="G101" s="23" t="s">
        <v>250</v>
      </c>
      <c r="H101" s="23">
        <v>3.5</v>
      </c>
      <c r="I101" s="20">
        <v>1</v>
      </c>
      <c r="J101" s="20">
        <v>4.5</v>
      </c>
      <c r="K101" s="20" t="s">
        <v>251</v>
      </c>
    </row>
    <row r="102" spans="2:11">
      <c r="B102" s="20">
        <f t="shared" si="2"/>
        <v>15</v>
      </c>
      <c r="C102" s="22" t="s">
        <v>123</v>
      </c>
      <c r="D102" s="20" t="s">
        <v>124</v>
      </c>
      <c r="E102" s="22">
        <v>63</v>
      </c>
      <c r="F102" s="22">
        <v>65.400000000000006</v>
      </c>
      <c r="G102" s="23" t="s">
        <v>250</v>
      </c>
      <c r="H102" s="23">
        <v>3.5</v>
      </c>
      <c r="I102" s="20">
        <v>1</v>
      </c>
      <c r="J102" s="20">
        <v>4.5</v>
      </c>
      <c r="K102" s="20" t="s">
        <v>251</v>
      </c>
    </row>
    <row r="103" spans="2:11">
      <c r="B103" s="20">
        <f t="shared" si="2"/>
        <v>16</v>
      </c>
      <c r="C103" s="22" t="s">
        <v>123</v>
      </c>
      <c r="D103" s="20" t="s">
        <v>125</v>
      </c>
      <c r="E103" s="22">
        <v>63</v>
      </c>
      <c r="F103" s="22">
        <v>368.3</v>
      </c>
      <c r="G103" s="23" t="s">
        <v>250</v>
      </c>
      <c r="H103" s="23">
        <v>3.5</v>
      </c>
      <c r="I103" s="20">
        <v>1</v>
      </c>
      <c r="J103" s="20">
        <v>4.5</v>
      </c>
      <c r="K103" s="20" t="s">
        <v>251</v>
      </c>
    </row>
    <row r="104" spans="2:11">
      <c r="B104" s="20">
        <f t="shared" si="2"/>
        <v>17</v>
      </c>
      <c r="C104" s="22" t="s">
        <v>123</v>
      </c>
      <c r="D104" s="20" t="s">
        <v>125</v>
      </c>
      <c r="E104" s="22">
        <v>63</v>
      </c>
      <c r="F104" s="22">
        <v>7</v>
      </c>
      <c r="G104" s="23" t="s">
        <v>250</v>
      </c>
      <c r="H104" s="23">
        <v>3.5</v>
      </c>
      <c r="I104" s="20">
        <v>1</v>
      </c>
      <c r="J104" s="20">
        <v>4.5</v>
      </c>
      <c r="K104" s="20" t="s">
        <v>251</v>
      </c>
    </row>
    <row r="105" spans="2:11">
      <c r="B105" s="20">
        <f t="shared" si="2"/>
        <v>18</v>
      </c>
      <c r="C105" s="22" t="s">
        <v>125</v>
      </c>
      <c r="D105" s="20" t="s">
        <v>126</v>
      </c>
      <c r="E105" s="22">
        <v>110</v>
      </c>
      <c r="F105" s="22">
        <v>311.10000000000002</v>
      </c>
      <c r="G105" s="23" t="s">
        <v>250</v>
      </c>
      <c r="H105" s="23">
        <v>3.5</v>
      </c>
      <c r="I105" s="20">
        <v>1</v>
      </c>
      <c r="J105" s="20">
        <v>4.5</v>
      </c>
      <c r="K105" s="20" t="s">
        <v>251</v>
      </c>
    </row>
    <row r="106" spans="2:11">
      <c r="B106" s="20">
        <f t="shared" si="2"/>
        <v>19</v>
      </c>
      <c r="C106" s="22" t="s">
        <v>127</v>
      </c>
      <c r="D106" s="20" t="s">
        <v>126</v>
      </c>
      <c r="E106" s="22">
        <v>63</v>
      </c>
      <c r="F106" s="22">
        <v>413.1</v>
      </c>
      <c r="G106" s="23" t="s">
        <v>250</v>
      </c>
      <c r="H106" s="23">
        <v>3.5</v>
      </c>
      <c r="I106" s="20">
        <v>1</v>
      </c>
      <c r="J106" s="20">
        <v>4.5</v>
      </c>
      <c r="K106" s="20" t="s">
        <v>251</v>
      </c>
    </row>
    <row r="107" spans="2:11">
      <c r="B107" s="20">
        <f t="shared" si="2"/>
        <v>20</v>
      </c>
      <c r="C107" s="22" t="s">
        <v>127</v>
      </c>
      <c r="D107" s="20" t="s">
        <v>126</v>
      </c>
      <c r="E107" s="22">
        <v>63</v>
      </c>
      <c r="F107" s="22">
        <v>10</v>
      </c>
      <c r="G107" s="23" t="s">
        <v>250</v>
      </c>
      <c r="H107" s="23">
        <v>3.5</v>
      </c>
      <c r="I107" s="20">
        <v>1</v>
      </c>
      <c r="J107" s="20">
        <v>4.5</v>
      </c>
      <c r="K107" s="20" t="s">
        <v>251</v>
      </c>
    </row>
    <row r="108" spans="2:11">
      <c r="B108" s="20">
        <f t="shared" si="2"/>
        <v>21</v>
      </c>
      <c r="C108" s="22" t="s">
        <v>129</v>
      </c>
      <c r="D108" s="20" t="s">
        <v>124</v>
      </c>
      <c r="E108" s="22">
        <v>63</v>
      </c>
      <c r="F108" s="22">
        <v>307.7</v>
      </c>
      <c r="G108" s="23" t="s">
        <v>250</v>
      </c>
      <c r="H108" s="23">
        <v>3.5</v>
      </c>
      <c r="I108" s="20">
        <v>1</v>
      </c>
      <c r="J108" s="20">
        <v>4.5</v>
      </c>
      <c r="K108" s="20" t="s">
        <v>251</v>
      </c>
    </row>
    <row r="109" spans="2:11">
      <c r="B109" s="20">
        <f t="shared" si="2"/>
        <v>22</v>
      </c>
      <c r="C109" s="22" t="s">
        <v>125</v>
      </c>
      <c r="D109" s="20" t="s">
        <v>34</v>
      </c>
      <c r="E109" s="22">
        <v>125</v>
      </c>
      <c r="F109" s="22">
        <v>211</v>
      </c>
      <c r="G109" s="23" t="s">
        <v>250</v>
      </c>
      <c r="H109" s="23">
        <v>3.5</v>
      </c>
      <c r="I109" s="20">
        <v>1</v>
      </c>
      <c r="J109" s="20">
        <v>4.5</v>
      </c>
      <c r="K109" s="20" t="s">
        <v>251</v>
      </c>
    </row>
    <row r="110" spans="2:11" ht="15.75">
      <c r="B110" s="21" t="s">
        <v>244</v>
      </c>
      <c r="C110" s="21"/>
      <c r="D110" s="21"/>
      <c r="E110" s="21"/>
      <c r="F110" s="60" t="s">
        <v>245</v>
      </c>
      <c r="G110" s="60"/>
      <c r="H110" s="60"/>
      <c r="I110" s="20"/>
      <c r="J110" s="20" t="s">
        <v>246</v>
      </c>
      <c r="K110" s="20"/>
    </row>
    <row r="111" spans="2:11" ht="15.75">
      <c r="B111" s="59" t="s">
        <v>247</v>
      </c>
      <c r="C111" s="59"/>
      <c r="D111" s="59"/>
      <c r="E111" s="59"/>
      <c r="F111" s="60" t="s">
        <v>247</v>
      </c>
      <c r="G111" s="60"/>
      <c r="H111" s="60"/>
      <c r="I111" s="60"/>
      <c r="J111" s="60" t="s">
        <v>247</v>
      </c>
      <c r="K111" s="60"/>
    </row>
    <row r="112" spans="2:11" ht="15.75">
      <c r="B112" s="59" t="s">
        <v>248</v>
      </c>
      <c r="C112" s="59"/>
      <c r="D112" s="59"/>
      <c r="E112" s="59"/>
      <c r="F112" s="60" t="s">
        <v>248</v>
      </c>
      <c r="G112" s="60"/>
      <c r="H112" s="60"/>
      <c r="I112" s="60"/>
      <c r="J112" s="60" t="s">
        <v>248</v>
      </c>
      <c r="K112" s="60"/>
    </row>
    <row r="113" spans="2:11" ht="15.75">
      <c r="B113" s="59" t="s">
        <v>249</v>
      </c>
      <c r="C113" s="59"/>
      <c r="D113" s="59"/>
      <c r="E113" s="59"/>
      <c r="F113" s="60" t="s">
        <v>249</v>
      </c>
      <c r="G113" s="60"/>
      <c r="H113" s="60"/>
      <c r="I113" s="60"/>
      <c r="J113" s="60" t="s">
        <v>249</v>
      </c>
      <c r="K113" s="60"/>
    </row>
    <row r="115" spans="2:11" ht="18.75">
      <c r="B115" s="61" t="s">
        <v>222</v>
      </c>
      <c r="C115" s="61"/>
      <c r="D115" s="61" t="s">
        <v>223</v>
      </c>
      <c r="E115" s="61"/>
      <c r="F115" s="61"/>
      <c r="G115" s="61"/>
      <c r="H115" s="61"/>
      <c r="I115" s="61"/>
      <c r="J115" s="61"/>
      <c r="K115" s="61"/>
    </row>
    <row r="116" spans="2:11" ht="18.75">
      <c r="B116" s="61" t="s">
        <v>224</v>
      </c>
      <c r="C116" s="61"/>
      <c r="D116" s="61" t="s">
        <v>225</v>
      </c>
      <c r="E116" s="61"/>
      <c r="F116" s="61"/>
      <c r="G116" s="61"/>
      <c r="H116" s="61"/>
      <c r="I116" s="61"/>
      <c r="J116" s="61"/>
      <c r="K116" s="61"/>
    </row>
    <row r="117" spans="2:11" ht="18.75">
      <c r="B117" s="61" t="s">
        <v>226</v>
      </c>
      <c r="C117" s="61"/>
      <c r="D117" s="61" t="s">
        <v>227</v>
      </c>
      <c r="E117" s="61"/>
      <c r="F117" s="61"/>
      <c r="G117" s="61"/>
      <c r="H117" s="61"/>
      <c r="I117" s="61"/>
      <c r="J117" s="61"/>
      <c r="K117" s="61"/>
    </row>
    <row r="118" spans="2:11" ht="18.75">
      <c r="B118" s="61" t="s">
        <v>228</v>
      </c>
      <c r="C118" s="61"/>
      <c r="D118" s="61" t="s">
        <v>229</v>
      </c>
      <c r="E118" s="61"/>
      <c r="F118" s="61"/>
      <c r="G118" s="61"/>
      <c r="H118" s="61"/>
      <c r="I118" s="61"/>
      <c r="J118" s="61"/>
      <c r="K118" s="61"/>
    </row>
    <row r="119" spans="2:11" ht="18.75">
      <c r="B119" s="61" t="s">
        <v>230</v>
      </c>
      <c r="C119" s="61"/>
      <c r="D119" s="61" t="s">
        <v>231</v>
      </c>
      <c r="E119" s="61"/>
      <c r="F119" s="61"/>
      <c r="G119" s="61"/>
      <c r="H119" s="61"/>
      <c r="I119" s="61"/>
      <c r="J119" s="61"/>
      <c r="K119" s="61"/>
    </row>
    <row r="120" spans="2:11" ht="18.75">
      <c r="B120" s="61" t="s">
        <v>232</v>
      </c>
      <c r="C120" s="61"/>
      <c r="D120" s="61" t="s">
        <v>439</v>
      </c>
      <c r="E120" s="61"/>
      <c r="F120" s="61"/>
      <c r="G120" s="61"/>
      <c r="H120" s="61"/>
      <c r="I120" s="61"/>
      <c r="J120" s="16" t="s">
        <v>233</v>
      </c>
      <c r="K120" s="16"/>
    </row>
    <row r="121" spans="2:11" ht="45">
      <c r="B121" s="17" t="s">
        <v>234</v>
      </c>
      <c r="C121" s="17" t="s">
        <v>235</v>
      </c>
      <c r="D121" s="17" t="s">
        <v>16</v>
      </c>
      <c r="E121" s="17" t="s">
        <v>236</v>
      </c>
      <c r="F121" s="17" t="s">
        <v>237</v>
      </c>
      <c r="G121" s="17" t="s">
        <v>238</v>
      </c>
      <c r="H121" s="17" t="s">
        <v>239</v>
      </c>
      <c r="I121" s="18" t="s">
        <v>240</v>
      </c>
      <c r="J121" s="19" t="s">
        <v>241</v>
      </c>
      <c r="K121" s="17" t="s">
        <v>242</v>
      </c>
    </row>
    <row r="122" spans="2:11">
      <c r="B122" s="24">
        <v>1</v>
      </c>
      <c r="C122" s="22" t="s">
        <v>108</v>
      </c>
      <c r="D122" s="20" t="s">
        <v>125</v>
      </c>
      <c r="E122" s="22">
        <v>63</v>
      </c>
      <c r="F122" s="22">
        <v>803.2</v>
      </c>
      <c r="G122" s="20">
        <v>5.5</v>
      </c>
      <c r="H122" s="20">
        <v>3.3</v>
      </c>
      <c r="I122" s="20">
        <v>1</v>
      </c>
      <c r="J122" s="20">
        <v>4.3</v>
      </c>
      <c r="K122" s="20" t="s">
        <v>243</v>
      </c>
    </row>
    <row r="123" spans="2:11">
      <c r="B123" s="20">
        <f>1+B122</f>
        <v>2</v>
      </c>
      <c r="C123" s="22" t="s">
        <v>99</v>
      </c>
      <c r="D123" s="20" t="s">
        <v>130</v>
      </c>
      <c r="E123" s="22">
        <v>63</v>
      </c>
      <c r="F123" s="22">
        <v>72.3</v>
      </c>
      <c r="G123" s="20">
        <v>5.5</v>
      </c>
      <c r="H123" s="20">
        <v>3.3</v>
      </c>
      <c r="I123" s="20">
        <v>1</v>
      </c>
      <c r="J123" s="20">
        <v>4.3</v>
      </c>
      <c r="K123" s="20" t="s">
        <v>243</v>
      </c>
    </row>
    <row r="124" spans="2:11">
      <c r="B124" s="20">
        <f t="shared" ref="B124:B153" si="3">1+B123</f>
        <v>3</v>
      </c>
      <c r="C124" s="22" t="s">
        <v>131</v>
      </c>
      <c r="D124" s="20" t="s">
        <v>132</v>
      </c>
      <c r="E124" s="22">
        <v>63</v>
      </c>
      <c r="F124" s="22">
        <v>133</v>
      </c>
      <c r="G124" s="20">
        <v>5.5</v>
      </c>
      <c r="H124" s="20">
        <v>3.3</v>
      </c>
      <c r="I124" s="20">
        <v>1</v>
      </c>
      <c r="J124" s="20">
        <v>4.3</v>
      </c>
      <c r="K124" s="20" t="s">
        <v>243</v>
      </c>
    </row>
    <row r="125" spans="2:11">
      <c r="B125" s="20">
        <f t="shared" si="3"/>
        <v>4</v>
      </c>
      <c r="C125" s="22" t="s">
        <v>132</v>
      </c>
      <c r="D125" s="20" t="s">
        <v>133</v>
      </c>
      <c r="E125" s="22">
        <v>63</v>
      </c>
      <c r="F125" s="22">
        <v>102.3</v>
      </c>
      <c r="G125" s="20">
        <v>5.5</v>
      </c>
      <c r="H125" s="20">
        <v>3.3</v>
      </c>
      <c r="I125" s="20">
        <v>1</v>
      </c>
      <c r="J125" s="20">
        <v>4.3</v>
      </c>
      <c r="K125" s="20" t="s">
        <v>243</v>
      </c>
    </row>
    <row r="126" spans="2:11">
      <c r="B126" s="20">
        <f t="shared" si="3"/>
        <v>5</v>
      </c>
      <c r="C126" s="22" t="s">
        <v>133</v>
      </c>
      <c r="D126" s="20" t="s">
        <v>134</v>
      </c>
      <c r="E126" s="22">
        <v>63</v>
      </c>
      <c r="F126" s="22">
        <v>23.2</v>
      </c>
      <c r="G126" s="20">
        <v>5.5</v>
      </c>
      <c r="H126" s="20">
        <v>3.3</v>
      </c>
      <c r="I126" s="20">
        <v>1</v>
      </c>
      <c r="J126" s="20">
        <v>4.3</v>
      </c>
      <c r="K126" s="20" t="s">
        <v>243</v>
      </c>
    </row>
    <row r="127" spans="2:11">
      <c r="B127" s="20">
        <f t="shared" si="3"/>
        <v>6</v>
      </c>
      <c r="C127" s="22" t="s">
        <v>132</v>
      </c>
      <c r="D127" s="20" t="s">
        <v>135</v>
      </c>
      <c r="E127" s="22">
        <v>63</v>
      </c>
      <c r="F127" s="22">
        <v>76.5</v>
      </c>
      <c r="G127" s="20">
        <v>5.5</v>
      </c>
      <c r="H127" s="20">
        <v>3.3</v>
      </c>
      <c r="I127" s="20">
        <v>1</v>
      </c>
      <c r="J127" s="20">
        <v>4.3</v>
      </c>
      <c r="K127" s="20" t="s">
        <v>243</v>
      </c>
    </row>
    <row r="128" spans="2:11">
      <c r="B128" s="20">
        <f t="shared" si="3"/>
        <v>7</v>
      </c>
      <c r="C128" s="22" t="s">
        <v>136</v>
      </c>
      <c r="D128" s="20" t="s">
        <v>137</v>
      </c>
      <c r="E128" s="22">
        <v>63</v>
      </c>
      <c r="F128" s="22">
        <v>37.200000000000003</v>
      </c>
      <c r="G128" s="20">
        <v>5.5</v>
      </c>
      <c r="H128" s="20">
        <v>3.3</v>
      </c>
      <c r="I128" s="20">
        <v>1</v>
      </c>
      <c r="J128" s="20">
        <v>4.3</v>
      </c>
      <c r="K128" s="20" t="s">
        <v>243</v>
      </c>
    </row>
    <row r="129" spans="2:11">
      <c r="B129" s="20">
        <f t="shared" si="3"/>
        <v>8</v>
      </c>
      <c r="C129" s="22" t="s">
        <v>138</v>
      </c>
      <c r="D129" s="20" t="s">
        <v>139</v>
      </c>
      <c r="E129" s="22">
        <v>63</v>
      </c>
      <c r="F129" s="22">
        <v>157.19999999999999</v>
      </c>
      <c r="G129" s="20">
        <v>5.5</v>
      </c>
      <c r="H129" s="20">
        <v>3.3</v>
      </c>
      <c r="I129" s="20">
        <v>1</v>
      </c>
      <c r="J129" s="20">
        <v>4.3</v>
      </c>
      <c r="K129" s="20" t="s">
        <v>243</v>
      </c>
    </row>
    <row r="130" spans="2:11">
      <c r="B130" s="20">
        <f t="shared" si="3"/>
        <v>9</v>
      </c>
      <c r="C130" s="22" t="s">
        <v>140</v>
      </c>
      <c r="D130" s="20" t="s">
        <v>141</v>
      </c>
      <c r="E130" s="22">
        <v>63</v>
      </c>
      <c r="F130" s="22">
        <v>98.2</v>
      </c>
      <c r="G130" s="20">
        <v>5.5</v>
      </c>
      <c r="H130" s="20">
        <v>3.3</v>
      </c>
      <c r="I130" s="20">
        <v>1</v>
      </c>
      <c r="J130" s="20">
        <v>4.3</v>
      </c>
      <c r="K130" s="20" t="s">
        <v>243</v>
      </c>
    </row>
    <row r="131" spans="2:11">
      <c r="B131" s="20">
        <f t="shared" si="3"/>
        <v>10</v>
      </c>
      <c r="C131" s="22" t="s">
        <v>141</v>
      </c>
      <c r="D131" s="20" t="s">
        <v>142</v>
      </c>
      <c r="E131" s="22">
        <v>63</v>
      </c>
      <c r="F131" s="22">
        <v>82.3</v>
      </c>
      <c r="G131" s="20">
        <v>5.5</v>
      </c>
      <c r="H131" s="20">
        <v>3.3</v>
      </c>
      <c r="I131" s="20">
        <v>1</v>
      </c>
      <c r="J131" s="20">
        <v>4.3</v>
      </c>
      <c r="K131" s="20" t="s">
        <v>243</v>
      </c>
    </row>
    <row r="132" spans="2:11">
      <c r="B132" s="20">
        <f t="shared" si="3"/>
        <v>11</v>
      </c>
      <c r="C132" s="22" t="s">
        <v>142</v>
      </c>
      <c r="D132" s="20" t="s">
        <v>143</v>
      </c>
      <c r="E132" s="22">
        <v>63</v>
      </c>
      <c r="F132" s="22">
        <v>78</v>
      </c>
      <c r="G132" s="20">
        <v>5.5</v>
      </c>
      <c r="H132" s="20">
        <v>3.3</v>
      </c>
      <c r="I132" s="20">
        <v>1</v>
      </c>
      <c r="J132" s="20">
        <v>4.3</v>
      </c>
      <c r="K132" s="20" t="s">
        <v>243</v>
      </c>
    </row>
    <row r="133" spans="2:11">
      <c r="B133" s="20">
        <f t="shared" si="3"/>
        <v>12</v>
      </c>
      <c r="C133" s="22" t="s">
        <v>142</v>
      </c>
      <c r="D133" s="20" t="s">
        <v>144</v>
      </c>
      <c r="E133" s="22">
        <v>63</v>
      </c>
      <c r="F133" s="22">
        <v>73.2</v>
      </c>
      <c r="G133" s="20">
        <v>5.5</v>
      </c>
      <c r="H133" s="20">
        <v>3.3</v>
      </c>
      <c r="I133" s="20">
        <v>1</v>
      </c>
      <c r="J133" s="20">
        <v>4.3</v>
      </c>
      <c r="K133" s="20" t="s">
        <v>243</v>
      </c>
    </row>
    <row r="134" spans="2:11">
      <c r="B134" s="20">
        <f t="shared" si="3"/>
        <v>13</v>
      </c>
      <c r="C134" s="22" t="s">
        <v>141</v>
      </c>
      <c r="D134" s="20" t="s">
        <v>145</v>
      </c>
      <c r="E134" s="22">
        <v>63</v>
      </c>
      <c r="F134" s="22">
        <v>45</v>
      </c>
      <c r="G134" s="20">
        <v>5.5</v>
      </c>
      <c r="H134" s="20">
        <v>3.3</v>
      </c>
      <c r="I134" s="20">
        <v>1</v>
      </c>
      <c r="J134" s="20">
        <v>4.3</v>
      </c>
      <c r="K134" s="20" t="s">
        <v>243</v>
      </c>
    </row>
    <row r="135" spans="2:11">
      <c r="B135" s="20">
        <f t="shared" si="3"/>
        <v>14</v>
      </c>
      <c r="C135" s="22" t="s">
        <v>146</v>
      </c>
      <c r="D135" s="20" t="s">
        <v>147</v>
      </c>
      <c r="E135" s="22">
        <v>63</v>
      </c>
      <c r="F135" s="22">
        <v>69.3</v>
      </c>
      <c r="G135" s="20">
        <v>5.5</v>
      </c>
      <c r="H135" s="20">
        <v>3.3</v>
      </c>
      <c r="I135" s="20">
        <v>1</v>
      </c>
      <c r="J135" s="20">
        <v>4.3</v>
      </c>
      <c r="K135" s="20" t="s">
        <v>243</v>
      </c>
    </row>
    <row r="136" spans="2:11">
      <c r="B136" s="20">
        <f t="shared" si="3"/>
        <v>15</v>
      </c>
      <c r="C136" s="22" t="s">
        <v>148</v>
      </c>
      <c r="D136" s="20" t="s">
        <v>149</v>
      </c>
      <c r="E136" s="22">
        <v>63</v>
      </c>
      <c r="F136" s="22">
        <v>125.1</v>
      </c>
      <c r="G136" s="20">
        <v>5.5</v>
      </c>
      <c r="H136" s="20">
        <v>3.3</v>
      </c>
      <c r="I136" s="20">
        <v>1</v>
      </c>
      <c r="J136" s="20">
        <v>4.3</v>
      </c>
      <c r="K136" s="20" t="s">
        <v>243</v>
      </c>
    </row>
    <row r="137" spans="2:11">
      <c r="B137" s="20">
        <f t="shared" si="3"/>
        <v>16</v>
      </c>
      <c r="C137" s="22" t="s">
        <v>148</v>
      </c>
      <c r="D137" s="20" t="s">
        <v>149</v>
      </c>
      <c r="E137" s="22">
        <v>63</v>
      </c>
      <c r="F137" s="22">
        <v>5</v>
      </c>
      <c r="G137" s="20">
        <v>5.5</v>
      </c>
      <c r="H137" s="20">
        <v>3.3</v>
      </c>
      <c r="I137" s="20">
        <v>1</v>
      </c>
      <c r="J137" s="20">
        <v>4.3</v>
      </c>
      <c r="K137" s="20" t="s">
        <v>243</v>
      </c>
    </row>
    <row r="138" spans="2:11">
      <c r="B138" s="20">
        <f t="shared" si="3"/>
        <v>17</v>
      </c>
      <c r="C138" s="22" t="s">
        <v>149</v>
      </c>
      <c r="D138" s="20" t="s">
        <v>150</v>
      </c>
      <c r="E138" s="22">
        <v>63</v>
      </c>
      <c r="F138" s="22">
        <v>148.80000000000001</v>
      </c>
      <c r="G138" s="20">
        <v>5.5</v>
      </c>
      <c r="H138" s="20">
        <v>3.3</v>
      </c>
      <c r="I138" s="20">
        <v>1</v>
      </c>
      <c r="J138" s="20">
        <v>4.3</v>
      </c>
      <c r="K138" s="20" t="s">
        <v>243</v>
      </c>
    </row>
    <row r="139" spans="2:11">
      <c r="B139" s="20">
        <f t="shared" si="3"/>
        <v>18</v>
      </c>
      <c r="C139" s="22" t="s">
        <v>149</v>
      </c>
      <c r="D139" s="20" t="s">
        <v>151</v>
      </c>
      <c r="E139" s="22">
        <v>63</v>
      </c>
      <c r="F139" s="22">
        <v>248.6</v>
      </c>
      <c r="G139" s="20">
        <v>5.5</v>
      </c>
      <c r="H139" s="20">
        <v>3.3</v>
      </c>
      <c r="I139" s="20">
        <v>1</v>
      </c>
      <c r="J139" s="20">
        <v>4.3</v>
      </c>
      <c r="K139" s="20" t="s">
        <v>243</v>
      </c>
    </row>
    <row r="140" spans="2:11">
      <c r="B140" s="20">
        <f t="shared" si="3"/>
        <v>19</v>
      </c>
      <c r="C140" s="22" t="s">
        <v>151</v>
      </c>
      <c r="D140" s="20" t="s">
        <v>152</v>
      </c>
      <c r="E140" s="22">
        <v>63</v>
      </c>
      <c r="F140" s="22">
        <v>15</v>
      </c>
      <c r="G140" s="20">
        <v>5.5</v>
      </c>
      <c r="H140" s="20">
        <v>3.3</v>
      </c>
      <c r="I140" s="20">
        <v>1</v>
      </c>
      <c r="J140" s="20">
        <v>4.3</v>
      </c>
      <c r="K140" s="20" t="s">
        <v>243</v>
      </c>
    </row>
    <row r="141" spans="2:11">
      <c r="B141" s="20">
        <f t="shared" si="3"/>
        <v>20</v>
      </c>
      <c r="C141" s="22" t="s">
        <v>152</v>
      </c>
      <c r="D141" s="20" t="s">
        <v>153</v>
      </c>
      <c r="E141" s="22">
        <v>63</v>
      </c>
      <c r="F141" s="22">
        <v>162.30000000000001</v>
      </c>
      <c r="G141" s="20">
        <v>5.5</v>
      </c>
      <c r="H141" s="20">
        <v>3.3</v>
      </c>
      <c r="I141" s="20">
        <v>1</v>
      </c>
      <c r="J141" s="20">
        <v>4.3</v>
      </c>
      <c r="K141" s="20" t="s">
        <v>243</v>
      </c>
    </row>
    <row r="142" spans="2:11">
      <c r="B142" s="20">
        <f t="shared" si="3"/>
        <v>21</v>
      </c>
      <c r="C142" s="22" t="s">
        <v>154</v>
      </c>
      <c r="D142" s="20" t="s">
        <v>155</v>
      </c>
      <c r="E142" s="22">
        <v>63</v>
      </c>
      <c r="F142" s="22">
        <v>65</v>
      </c>
      <c r="G142" s="20">
        <v>5.5</v>
      </c>
      <c r="H142" s="20">
        <v>3.3</v>
      </c>
      <c r="I142" s="20">
        <v>1</v>
      </c>
      <c r="J142" s="20">
        <v>4.3</v>
      </c>
      <c r="K142" s="20" t="s">
        <v>243</v>
      </c>
    </row>
    <row r="143" spans="2:11">
      <c r="B143" s="20">
        <f t="shared" si="3"/>
        <v>22</v>
      </c>
      <c r="C143" s="22" t="s">
        <v>156</v>
      </c>
      <c r="D143" s="20" t="s">
        <v>157</v>
      </c>
      <c r="E143" s="22">
        <v>63</v>
      </c>
      <c r="F143" s="22">
        <v>47.7</v>
      </c>
      <c r="G143" s="20">
        <v>5.5</v>
      </c>
      <c r="H143" s="20">
        <v>3.3</v>
      </c>
      <c r="I143" s="20">
        <v>1</v>
      </c>
      <c r="J143" s="20">
        <v>4.3</v>
      </c>
      <c r="K143" s="20" t="s">
        <v>243</v>
      </c>
    </row>
    <row r="144" spans="2:11">
      <c r="B144" s="20">
        <f t="shared" si="3"/>
        <v>23</v>
      </c>
      <c r="C144" s="22" t="s">
        <v>158</v>
      </c>
      <c r="D144" s="20" t="s">
        <v>159</v>
      </c>
      <c r="E144" s="22">
        <v>63</v>
      </c>
      <c r="F144" s="22">
        <v>30.3</v>
      </c>
      <c r="G144" s="20">
        <v>5.5</v>
      </c>
      <c r="H144" s="20">
        <v>3.3</v>
      </c>
      <c r="I144" s="20">
        <v>1</v>
      </c>
      <c r="J144" s="20">
        <v>4.3</v>
      </c>
      <c r="K144" s="20" t="s">
        <v>243</v>
      </c>
    </row>
    <row r="145" spans="2:11">
      <c r="B145" s="20">
        <f t="shared" si="3"/>
        <v>24</v>
      </c>
      <c r="C145" s="22" t="s">
        <v>158</v>
      </c>
      <c r="D145" s="20" t="s">
        <v>159</v>
      </c>
      <c r="E145" s="22">
        <v>63</v>
      </c>
      <c r="F145" s="22">
        <v>46.4</v>
      </c>
      <c r="G145" s="20">
        <v>5.5</v>
      </c>
      <c r="H145" s="20">
        <v>3.3</v>
      </c>
      <c r="I145" s="20">
        <v>1</v>
      </c>
      <c r="J145" s="20">
        <v>4.3</v>
      </c>
      <c r="K145" s="20" t="s">
        <v>243</v>
      </c>
    </row>
    <row r="146" spans="2:11">
      <c r="B146" s="20">
        <f t="shared" si="3"/>
        <v>25</v>
      </c>
      <c r="C146" s="22" t="s">
        <v>151</v>
      </c>
      <c r="D146" s="20" t="s">
        <v>158</v>
      </c>
      <c r="E146" s="22">
        <v>63</v>
      </c>
      <c r="F146" s="22">
        <v>51</v>
      </c>
      <c r="G146" s="20">
        <v>5.5</v>
      </c>
      <c r="H146" s="20">
        <v>3.3</v>
      </c>
      <c r="I146" s="20">
        <v>1</v>
      </c>
      <c r="J146" s="20">
        <v>4.3</v>
      </c>
      <c r="K146" s="20" t="s">
        <v>243</v>
      </c>
    </row>
    <row r="147" spans="2:11">
      <c r="B147" s="20">
        <f t="shared" si="3"/>
        <v>26</v>
      </c>
      <c r="C147" s="22" t="s">
        <v>158</v>
      </c>
      <c r="D147" s="20" t="s">
        <v>160</v>
      </c>
      <c r="E147" s="22">
        <v>63</v>
      </c>
      <c r="F147" s="22">
        <v>33.299999999999997</v>
      </c>
      <c r="G147" s="20">
        <v>5.5</v>
      </c>
      <c r="H147" s="20">
        <v>3.3</v>
      </c>
      <c r="I147" s="20">
        <v>1</v>
      </c>
      <c r="J147" s="20">
        <v>4.3</v>
      </c>
      <c r="K147" s="20" t="s">
        <v>243</v>
      </c>
    </row>
    <row r="148" spans="2:11">
      <c r="B148" s="20">
        <f t="shared" si="3"/>
        <v>27</v>
      </c>
      <c r="C148" s="22" t="s">
        <v>161</v>
      </c>
      <c r="D148" s="20" t="s">
        <v>162</v>
      </c>
      <c r="E148" s="22">
        <v>63</v>
      </c>
      <c r="F148" s="22">
        <v>35</v>
      </c>
      <c r="G148" s="20">
        <v>5.5</v>
      </c>
      <c r="H148" s="20">
        <v>3.3</v>
      </c>
      <c r="I148" s="20">
        <v>1</v>
      </c>
      <c r="J148" s="20">
        <v>4.3</v>
      </c>
      <c r="K148" s="20" t="s">
        <v>243</v>
      </c>
    </row>
    <row r="149" spans="2:11">
      <c r="B149" s="20">
        <f t="shared" si="3"/>
        <v>28</v>
      </c>
      <c r="C149" s="22" t="s">
        <v>160</v>
      </c>
      <c r="D149" s="20" t="s">
        <v>163</v>
      </c>
      <c r="E149" s="22">
        <v>63</v>
      </c>
      <c r="F149" s="22">
        <v>29</v>
      </c>
      <c r="G149" s="20">
        <v>5.5</v>
      </c>
      <c r="H149" s="20">
        <v>3.3</v>
      </c>
      <c r="I149" s="20">
        <v>1</v>
      </c>
      <c r="J149" s="20">
        <v>4.3</v>
      </c>
      <c r="K149" s="20" t="s">
        <v>243</v>
      </c>
    </row>
    <row r="150" spans="2:11">
      <c r="B150" s="20">
        <f t="shared" si="3"/>
        <v>29</v>
      </c>
      <c r="C150" s="22" t="s">
        <v>163</v>
      </c>
      <c r="D150" s="20" t="s">
        <v>164</v>
      </c>
      <c r="E150" s="22">
        <v>63</v>
      </c>
      <c r="F150" s="22">
        <v>16</v>
      </c>
      <c r="G150" s="20">
        <v>5.5</v>
      </c>
      <c r="H150" s="20">
        <v>3.3</v>
      </c>
      <c r="I150" s="20">
        <v>1</v>
      </c>
      <c r="J150" s="20">
        <v>4.3</v>
      </c>
      <c r="K150" s="20" t="s">
        <v>243</v>
      </c>
    </row>
    <row r="151" spans="2:11">
      <c r="B151" s="20">
        <f t="shared" si="3"/>
        <v>30</v>
      </c>
      <c r="C151" s="22" t="s">
        <v>163</v>
      </c>
      <c r="D151" s="20" t="s">
        <v>165</v>
      </c>
      <c r="E151" s="22">
        <v>63</v>
      </c>
      <c r="F151" s="22">
        <v>21.3</v>
      </c>
      <c r="G151" s="20">
        <v>5.5</v>
      </c>
      <c r="H151" s="20">
        <v>3.3</v>
      </c>
      <c r="I151" s="20">
        <v>1</v>
      </c>
      <c r="J151" s="20">
        <v>4.3</v>
      </c>
      <c r="K151" s="20" t="s">
        <v>243</v>
      </c>
    </row>
    <row r="152" spans="2:11">
      <c r="B152" s="20">
        <f t="shared" si="3"/>
        <v>31</v>
      </c>
      <c r="C152" s="22" t="s">
        <v>163</v>
      </c>
      <c r="D152" s="20" t="s">
        <v>166</v>
      </c>
      <c r="E152" s="22">
        <v>63</v>
      </c>
      <c r="F152" s="22">
        <v>46.6</v>
      </c>
      <c r="G152" s="20">
        <v>5.5</v>
      </c>
      <c r="H152" s="20">
        <v>3.3</v>
      </c>
      <c r="I152" s="20">
        <v>1</v>
      </c>
      <c r="J152" s="20">
        <v>4.3</v>
      </c>
      <c r="K152" s="20" t="s">
        <v>243</v>
      </c>
    </row>
    <row r="153" spans="2:11">
      <c r="B153" s="20">
        <f t="shared" si="3"/>
        <v>32</v>
      </c>
      <c r="C153" s="22" t="s">
        <v>167</v>
      </c>
      <c r="D153" s="20" t="s">
        <v>160</v>
      </c>
      <c r="E153" s="22">
        <v>63</v>
      </c>
      <c r="F153" s="22">
        <v>56.3</v>
      </c>
      <c r="G153" s="20">
        <v>5.5</v>
      </c>
      <c r="H153" s="20">
        <v>3.3</v>
      </c>
      <c r="I153" s="20">
        <v>1</v>
      </c>
      <c r="J153" s="20">
        <v>4.3</v>
      </c>
      <c r="K153" s="20" t="s">
        <v>243</v>
      </c>
    </row>
    <row r="154" spans="2:11" ht="15.75">
      <c r="B154" s="21" t="s">
        <v>244</v>
      </c>
      <c r="C154" s="21"/>
      <c r="D154" s="21"/>
      <c r="E154" s="21"/>
      <c r="F154" s="60" t="s">
        <v>245</v>
      </c>
      <c r="G154" s="60"/>
      <c r="H154" s="60"/>
      <c r="I154" s="20"/>
      <c r="J154" s="20" t="s">
        <v>246</v>
      </c>
      <c r="K154" s="20"/>
    </row>
    <row r="155" spans="2:11" ht="15.75">
      <c r="B155" s="59" t="s">
        <v>247</v>
      </c>
      <c r="C155" s="59"/>
      <c r="D155" s="59"/>
      <c r="E155" s="59"/>
      <c r="F155" s="60" t="s">
        <v>247</v>
      </c>
      <c r="G155" s="60"/>
      <c r="H155" s="60"/>
      <c r="I155" s="60"/>
      <c r="J155" s="60" t="s">
        <v>247</v>
      </c>
      <c r="K155" s="60"/>
    </row>
    <row r="156" spans="2:11" ht="15.75">
      <c r="B156" s="59" t="s">
        <v>248</v>
      </c>
      <c r="C156" s="59"/>
      <c r="D156" s="59"/>
      <c r="E156" s="59"/>
      <c r="F156" s="60" t="s">
        <v>248</v>
      </c>
      <c r="G156" s="60"/>
      <c r="H156" s="60"/>
      <c r="I156" s="60"/>
      <c r="J156" s="60" t="s">
        <v>248</v>
      </c>
      <c r="K156" s="60"/>
    </row>
    <row r="157" spans="2:11" ht="15.75">
      <c r="B157" s="59" t="s">
        <v>249</v>
      </c>
      <c r="C157" s="59"/>
      <c r="D157" s="59"/>
      <c r="E157" s="59"/>
      <c r="F157" s="60" t="s">
        <v>249</v>
      </c>
      <c r="G157" s="60"/>
      <c r="H157" s="60"/>
      <c r="I157" s="60"/>
      <c r="J157" s="60" t="s">
        <v>249</v>
      </c>
      <c r="K157" s="60"/>
    </row>
    <row r="159" spans="2:11" ht="18.75">
      <c r="B159" s="61" t="s">
        <v>222</v>
      </c>
      <c r="C159" s="61"/>
      <c r="D159" s="61" t="s">
        <v>223</v>
      </c>
      <c r="E159" s="61"/>
      <c r="F159" s="61"/>
      <c r="G159" s="61"/>
      <c r="H159" s="61"/>
      <c r="I159" s="61"/>
      <c r="J159" s="61"/>
      <c r="K159" s="61"/>
    </row>
    <row r="160" spans="2:11" ht="18.75">
      <c r="B160" s="61" t="s">
        <v>224</v>
      </c>
      <c r="C160" s="61"/>
      <c r="D160" s="61" t="s">
        <v>225</v>
      </c>
      <c r="E160" s="61"/>
      <c r="F160" s="61"/>
      <c r="G160" s="61"/>
      <c r="H160" s="61"/>
      <c r="I160" s="61"/>
      <c r="J160" s="61"/>
      <c r="K160" s="61"/>
    </row>
    <row r="161" spans="2:11" ht="18.75">
      <c r="B161" s="61" t="s">
        <v>226</v>
      </c>
      <c r="C161" s="61"/>
      <c r="D161" s="61" t="s">
        <v>227</v>
      </c>
      <c r="E161" s="61"/>
      <c r="F161" s="61"/>
      <c r="G161" s="61"/>
      <c r="H161" s="61"/>
      <c r="I161" s="61"/>
      <c r="J161" s="61"/>
      <c r="K161" s="61"/>
    </row>
    <row r="162" spans="2:11" ht="18.75">
      <c r="B162" s="61" t="s">
        <v>228</v>
      </c>
      <c r="C162" s="61"/>
      <c r="D162" s="61" t="s">
        <v>229</v>
      </c>
      <c r="E162" s="61"/>
      <c r="F162" s="61"/>
      <c r="G162" s="61"/>
      <c r="H162" s="61"/>
      <c r="I162" s="61"/>
      <c r="J162" s="61"/>
      <c r="K162" s="61"/>
    </row>
    <row r="163" spans="2:11" ht="18.75">
      <c r="B163" s="61" t="s">
        <v>230</v>
      </c>
      <c r="C163" s="61"/>
      <c r="D163" s="61" t="s">
        <v>231</v>
      </c>
      <c r="E163" s="61"/>
      <c r="F163" s="61"/>
      <c r="G163" s="61"/>
      <c r="H163" s="61"/>
      <c r="I163" s="61"/>
      <c r="J163" s="61"/>
      <c r="K163" s="61"/>
    </row>
    <row r="164" spans="2:11" ht="18.75">
      <c r="B164" s="61" t="s">
        <v>232</v>
      </c>
      <c r="C164" s="61"/>
      <c r="D164" s="61" t="s">
        <v>439</v>
      </c>
      <c r="E164" s="61"/>
      <c r="F164" s="61"/>
      <c r="G164" s="61"/>
      <c r="H164" s="61"/>
      <c r="I164" s="61"/>
      <c r="J164" s="16" t="s">
        <v>233</v>
      </c>
      <c r="K164" s="16"/>
    </row>
    <row r="165" spans="2:11" ht="45">
      <c r="B165" s="17" t="s">
        <v>234</v>
      </c>
      <c r="C165" s="17" t="s">
        <v>235</v>
      </c>
      <c r="D165" s="17" t="s">
        <v>16</v>
      </c>
      <c r="E165" s="17" t="s">
        <v>236</v>
      </c>
      <c r="F165" s="17" t="s">
        <v>237</v>
      </c>
      <c r="G165" s="17" t="s">
        <v>238</v>
      </c>
      <c r="H165" s="17" t="s">
        <v>239</v>
      </c>
      <c r="I165" s="18" t="s">
        <v>240</v>
      </c>
      <c r="J165" s="19" t="s">
        <v>241</v>
      </c>
      <c r="K165" s="17" t="s">
        <v>242</v>
      </c>
    </row>
    <row r="166" spans="2:11">
      <c r="B166" s="20">
        <v>1</v>
      </c>
      <c r="C166" s="22" t="s">
        <v>171</v>
      </c>
      <c r="D166" s="20" t="s">
        <v>172</v>
      </c>
      <c r="E166" s="22">
        <v>63</v>
      </c>
      <c r="F166" s="22">
        <v>75</v>
      </c>
      <c r="G166" s="20">
        <v>6</v>
      </c>
      <c r="H166" s="20">
        <v>3</v>
      </c>
      <c r="I166" s="20">
        <v>1</v>
      </c>
      <c r="J166" s="20">
        <v>4</v>
      </c>
      <c r="K166" s="20" t="s">
        <v>243</v>
      </c>
    </row>
    <row r="167" spans="2:11">
      <c r="B167" s="20">
        <f>1+B166</f>
        <v>2</v>
      </c>
      <c r="C167" s="22" t="s">
        <v>173</v>
      </c>
      <c r="D167" s="20" t="s">
        <v>174</v>
      </c>
      <c r="E167" s="22">
        <v>63</v>
      </c>
      <c r="F167" s="22">
        <v>30.1</v>
      </c>
      <c r="G167" s="20">
        <v>6</v>
      </c>
      <c r="H167" s="20">
        <v>3</v>
      </c>
      <c r="I167" s="20">
        <v>1</v>
      </c>
      <c r="J167" s="20">
        <v>4</v>
      </c>
      <c r="K167" s="20" t="s">
        <v>243</v>
      </c>
    </row>
    <row r="168" spans="2:11">
      <c r="B168" s="20">
        <f t="shared" ref="B168:B194" si="4">1+B167</f>
        <v>3</v>
      </c>
      <c r="C168" s="22" t="s">
        <v>174</v>
      </c>
      <c r="D168" s="20" t="s">
        <v>175</v>
      </c>
      <c r="E168" s="22">
        <v>63</v>
      </c>
      <c r="F168" s="22">
        <v>65</v>
      </c>
      <c r="G168" s="20">
        <v>6</v>
      </c>
      <c r="H168" s="20">
        <v>3</v>
      </c>
      <c r="I168" s="20">
        <v>1</v>
      </c>
      <c r="J168" s="20">
        <v>4</v>
      </c>
      <c r="K168" s="20" t="s">
        <v>243</v>
      </c>
    </row>
    <row r="169" spans="2:11">
      <c r="B169" s="20">
        <f t="shared" si="4"/>
        <v>4</v>
      </c>
      <c r="C169" s="22" t="s">
        <v>174</v>
      </c>
      <c r="D169" s="20" t="s">
        <v>176</v>
      </c>
      <c r="E169" s="22">
        <v>63</v>
      </c>
      <c r="F169" s="22">
        <v>44.2</v>
      </c>
      <c r="G169" s="20">
        <v>6</v>
      </c>
      <c r="H169" s="20">
        <v>3</v>
      </c>
      <c r="I169" s="20">
        <v>1</v>
      </c>
      <c r="J169" s="20">
        <v>4</v>
      </c>
      <c r="K169" s="20" t="s">
        <v>243</v>
      </c>
    </row>
    <row r="170" spans="2:11">
      <c r="B170" s="20">
        <f t="shared" si="4"/>
        <v>5</v>
      </c>
      <c r="C170" s="22" t="s">
        <v>177</v>
      </c>
      <c r="D170" s="20" t="s">
        <v>178</v>
      </c>
      <c r="E170" s="22">
        <v>63</v>
      </c>
      <c r="F170" s="22">
        <v>15</v>
      </c>
      <c r="G170" s="20">
        <v>6</v>
      </c>
      <c r="H170" s="20">
        <v>3</v>
      </c>
      <c r="I170" s="20">
        <v>1</v>
      </c>
      <c r="J170" s="20">
        <v>4</v>
      </c>
      <c r="K170" s="20" t="s">
        <v>243</v>
      </c>
    </row>
    <row r="171" spans="2:11">
      <c r="B171" s="20">
        <f t="shared" si="4"/>
        <v>6</v>
      </c>
      <c r="C171" s="22" t="s">
        <v>179</v>
      </c>
      <c r="D171" s="20" t="s">
        <v>180</v>
      </c>
      <c r="E171" s="22">
        <v>63</v>
      </c>
      <c r="F171" s="22">
        <v>34.299999999999997</v>
      </c>
      <c r="G171" s="20">
        <v>6</v>
      </c>
      <c r="H171" s="20">
        <v>3</v>
      </c>
      <c r="I171" s="20">
        <v>1</v>
      </c>
      <c r="J171" s="20">
        <v>4</v>
      </c>
      <c r="K171" s="20" t="s">
        <v>243</v>
      </c>
    </row>
    <row r="172" spans="2:11">
      <c r="B172" s="20">
        <f t="shared" si="4"/>
        <v>7</v>
      </c>
      <c r="C172" s="22" t="s">
        <v>181</v>
      </c>
      <c r="D172" s="20" t="s">
        <v>179</v>
      </c>
      <c r="E172" s="22">
        <v>63</v>
      </c>
      <c r="F172" s="22">
        <v>30.1</v>
      </c>
      <c r="G172" s="20">
        <v>6</v>
      </c>
      <c r="H172" s="20">
        <v>3</v>
      </c>
      <c r="I172" s="20">
        <v>1</v>
      </c>
      <c r="J172" s="20">
        <v>4</v>
      </c>
      <c r="K172" s="20" t="s">
        <v>243</v>
      </c>
    </row>
    <row r="173" spans="2:11">
      <c r="B173" s="20">
        <f t="shared" si="4"/>
        <v>8</v>
      </c>
      <c r="C173" s="22" t="s">
        <v>182</v>
      </c>
      <c r="D173" s="20" t="s">
        <v>183</v>
      </c>
      <c r="E173" s="22">
        <v>63</v>
      </c>
      <c r="F173" s="22">
        <v>30.3</v>
      </c>
      <c r="G173" s="20">
        <v>6</v>
      </c>
      <c r="H173" s="20">
        <v>3</v>
      </c>
      <c r="I173" s="20">
        <v>1</v>
      </c>
      <c r="J173" s="20">
        <v>4</v>
      </c>
      <c r="K173" s="20" t="s">
        <v>243</v>
      </c>
    </row>
    <row r="174" spans="2:11">
      <c r="B174" s="20">
        <f t="shared" si="4"/>
        <v>9</v>
      </c>
      <c r="C174" s="22" t="s">
        <v>183</v>
      </c>
      <c r="D174" s="20" t="s">
        <v>184</v>
      </c>
      <c r="E174" s="22">
        <v>63</v>
      </c>
      <c r="F174" s="22">
        <v>15.2</v>
      </c>
      <c r="G174" s="20">
        <v>6</v>
      </c>
      <c r="H174" s="20">
        <v>3</v>
      </c>
      <c r="I174" s="20">
        <v>1</v>
      </c>
      <c r="J174" s="20">
        <v>4</v>
      </c>
      <c r="K174" s="20" t="s">
        <v>243</v>
      </c>
    </row>
    <row r="175" spans="2:11">
      <c r="B175" s="20">
        <f t="shared" si="4"/>
        <v>10</v>
      </c>
      <c r="C175" s="22" t="s">
        <v>183</v>
      </c>
      <c r="D175" s="20" t="s">
        <v>184</v>
      </c>
      <c r="E175" s="22">
        <v>63</v>
      </c>
      <c r="F175" s="22">
        <v>45.5</v>
      </c>
      <c r="G175" s="20">
        <v>6</v>
      </c>
      <c r="H175" s="20">
        <v>3</v>
      </c>
      <c r="I175" s="20">
        <v>1</v>
      </c>
      <c r="J175" s="20">
        <v>4</v>
      </c>
      <c r="K175" s="20" t="s">
        <v>243</v>
      </c>
    </row>
    <row r="176" spans="2:11">
      <c r="B176" s="20">
        <f t="shared" si="4"/>
        <v>11</v>
      </c>
      <c r="C176" s="22" t="s">
        <v>185</v>
      </c>
      <c r="D176" s="20" t="s">
        <v>186</v>
      </c>
      <c r="E176" s="22">
        <v>63</v>
      </c>
      <c r="F176" s="22">
        <v>31.1</v>
      </c>
      <c r="G176" s="20">
        <v>6</v>
      </c>
      <c r="H176" s="20">
        <v>3</v>
      </c>
      <c r="I176" s="20">
        <v>1</v>
      </c>
      <c r="J176" s="20">
        <v>4</v>
      </c>
      <c r="K176" s="20" t="s">
        <v>243</v>
      </c>
    </row>
    <row r="177" spans="2:11">
      <c r="B177" s="20">
        <f t="shared" si="4"/>
        <v>12</v>
      </c>
      <c r="C177" s="22" t="s">
        <v>183</v>
      </c>
      <c r="D177" s="20" t="s">
        <v>181</v>
      </c>
      <c r="E177" s="22">
        <v>63</v>
      </c>
      <c r="F177" s="22">
        <v>41</v>
      </c>
      <c r="G177" s="20">
        <v>6</v>
      </c>
      <c r="H177" s="20">
        <v>3</v>
      </c>
      <c r="I177" s="20">
        <v>1</v>
      </c>
      <c r="J177" s="20">
        <v>4</v>
      </c>
      <c r="K177" s="20" t="s">
        <v>243</v>
      </c>
    </row>
    <row r="178" spans="2:11">
      <c r="B178" s="20">
        <f t="shared" si="4"/>
        <v>13</v>
      </c>
      <c r="C178" s="22" t="s">
        <v>179</v>
      </c>
      <c r="D178" s="20" t="s">
        <v>187</v>
      </c>
      <c r="E178" s="22">
        <v>63</v>
      </c>
      <c r="F178" s="22">
        <v>31.1</v>
      </c>
      <c r="G178" s="20">
        <v>6</v>
      </c>
      <c r="H178" s="20">
        <v>3</v>
      </c>
      <c r="I178" s="20">
        <v>1</v>
      </c>
      <c r="J178" s="20">
        <v>4</v>
      </c>
      <c r="K178" s="20" t="s">
        <v>243</v>
      </c>
    </row>
    <row r="179" spans="2:11">
      <c r="B179" s="20">
        <f t="shared" si="4"/>
        <v>14</v>
      </c>
      <c r="C179" s="22" t="s">
        <v>179</v>
      </c>
      <c r="D179" s="20" t="s">
        <v>187</v>
      </c>
      <c r="E179" s="22">
        <v>63</v>
      </c>
      <c r="F179" s="22">
        <v>18</v>
      </c>
      <c r="G179" s="20">
        <v>6</v>
      </c>
      <c r="H179" s="20">
        <v>3</v>
      </c>
      <c r="I179" s="20">
        <v>1</v>
      </c>
      <c r="J179" s="20">
        <v>4</v>
      </c>
      <c r="K179" s="20" t="s">
        <v>243</v>
      </c>
    </row>
    <row r="180" spans="2:11">
      <c r="B180" s="20">
        <f t="shared" si="4"/>
        <v>15</v>
      </c>
      <c r="C180" s="22" t="s">
        <v>145</v>
      </c>
      <c r="D180" s="20" t="s">
        <v>188</v>
      </c>
      <c r="E180" s="22">
        <v>63</v>
      </c>
      <c r="F180" s="22">
        <v>50</v>
      </c>
      <c r="G180" s="20">
        <v>6</v>
      </c>
      <c r="H180" s="20">
        <v>3</v>
      </c>
      <c r="I180" s="20">
        <v>1</v>
      </c>
      <c r="J180" s="20">
        <v>4</v>
      </c>
      <c r="K180" s="20" t="s">
        <v>243</v>
      </c>
    </row>
    <row r="181" spans="2:11">
      <c r="B181" s="20">
        <f t="shared" si="4"/>
        <v>16</v>
      </c>
      <c r="C181" s="22" t="s">
        <v>188</v>
      </c>
      <c r="D181" s="20" t="s">
        <v>189</v>
      </c>
      <c r="E181" s="22">
        <v>63</v>
      </c>
      <c r="F181" s="22">
        <v>54.3</v>
      </c>
      <c r="G181" s="20">
        <v>6</v>
      </c>
      <c r="H181" s="20">
        <v>3</v>
      </c>
      <c r="I181" s="20">
        <v>1</v>
      </c>
      <c r="J181" s="20">
        <v>4</v>
      </c>
      <c r="K181" s="20" t="s">
        <v>243</v>
      </c>
    </row>
    <row r="182" spans="2:11">
      <c r="B182" s="20">
        <f t="shared" si="4"/>
        <v>17</v>
      </c>
      <c r="C182" s="22" t="s">
        <v>190</v>
      </c>
      <c r="D182" s="20" t="s">
        <v>188</v>
      </c>
      <c r="E182" s="22">
        <v>63</v>
      </c>
      <c r="F182" s="22">
        <v>51</v>
      </c>
      <c r="G182" s="20">
        <v>6</v>
      </c>
      <c r="H182" s="20">
        <v>3</v>
      </c>
      <c r="I182" s="20">
        <v>1</v>
      </c>
      <c r="J182" s="20">
        <v>4</v>
      </c>
      <c r="K182" s="20" t="s">
        <v>243</v>
      </c>
    </row>
    <row r="183" spans="2:11">
      <c r="B183" s="20">
        <f t="shared" si="4"/>
        <v>18</v>
      </c>
      <c r="C183" s="22" t="s">
        <v>188</v>
      </c>
      <c r="D183" s="20" t="s">
        <v>191</v>
      </c>
      <c r="E183" s="22">
        <v>63</v>
      </c>
      <c r="F183" s="22">
        <v>23.5</v>
      </c>
      <c r="G183" s="20">
        <v>6</v>
      </c>
      <c r="H183" s="20">
        <v>3</v>
      </c>
      <c r="I183" s="20">
        <v>1</v>
      </c>
      <c r="J183" s="20">
        <v>4</v>
      </c>
      <c r="K183" s="20" t="s">
        <v>243</v>
      </c>
    </row>
    <row r="184" spans="2:11">
      <c r="B184" s="20">
        <f t="shared" si="4"/>
        <v>19</v>
      </c>
      <c r="C184" s="22" t="s">
        <v>192</v>
      </c>
      <c r="D184" s="20" t="s">
        <v>193</v>
      </c>
      <c r="E184" s="22">
        <v>63</v>
      </c>
      <c r="F184" s="22">
        <v>65.3</v>
      </c>
      <c r="G184" s="20">
        <v>6</v>
      </c>
      <c r="H184" s="20">
        <v>3</v>
      </c>
      <c r="I184" s="20">
        <v>1</v>
      </c>
      <c r="J184" s="20">
        <v>4</v>
      </c>
      <c r="K184" s="20" t="s">
        <v>243</v>
      </c>
    </row>
    <row r="185" spans="2:11">
      <c r="B185" s="20">
        <f t="shared" si="4"/>
        <v>20</v>
      </c>
      <c r="C185" s="22" t="s">
        <v>194</v>
      </c>
      <c r="D185" s="20" t="s">
        <v>195</v>
      </c>
      <c r="E185" s="22">
        <v>63</v>
      </c>
      <c r="F185" s="22">
        <v>278.3</v>
      </c>
      <c r="G185" s="20">
        <v>6</v>
      </c>
      <c r="H185" s="20">
        <v>3</v>
      </c>
      <c r="I185" s="20">
        <v>1</v>
      </c>
      <c r="J185" s="20">
        <v>4</v>
      </c>
      <c r="K185" s="20" t="s">
        <v>243</v>
      </c>
    </row>
    <row r="186" spans="2:11">
      <c r="B186" s="20">
        <f t="shared" si="4"/>
        <v>21</v>
      </c>
      <c r="C186" s="22" t="s">
        <v>195</v>
      </c>
      <c r="D186" s="20" t="s">
        <v>196</v>
      </c>
      <c r="E186" s="22">
        <v>63</v>
      </c>
      <c r="F186" s="22">
        <v>51.3</v>
      </c>
      <c r="G186" s="20">
        <v>6</v>
      </c>
      <c r="H186" s="20">
        <v>3</v>
      </c>
      <c r="I186" s="20">
        <v>1</v>
      </c>
      <c r="J186" s="20">
        <v>4</v>
      </c>
      <c r="K186" s="20" t="s">
        <v>243</v>
      </c>
    </row>
    <row r="187" spans="2:11">
      <c r="B187" s="20">
        <f t="shared" si="4"/>
        <v>22</v>
      </c>
      <c r="C187" s="22" t="s">
        <v>195</v>
      </c>
      <c r="D187" s="20" t="s">
        <v>170</v>
      </c>
      <c r="E187" s="22">
        <v>63</v>
      </c>
      <c r="F187" s="22">
        <v>48.1</v>
      </c>
      <c r="G187" s="20">
        <v>6</v>
      </c>
      <c r="H187" s="20">
        <v>3</v>
      </c>
      <c r="I187" s="20">
        <v>1</v>
      </c>
      <c r="J187" s="20">
        <v>4</v>
      </c>
      <c r="K187" s="20" t="s">
        <v>243</v>
      </c>
    </row>
    <row r="188" spans="2:11">
      <c r="B188" s="20">
        <f t="shared" si="4"/>
        <v>23</v>
      </c>
      <c r="C188" s="22" t="s">
        <v>194</v>
      </c>
      <c r="D188" s="20" t="s">
        <v>195</v>
      </c>
      <c r="E188" s="22">
        <v>63</v>
      </c>
      <c r="F188" s="22">
        <v>7</v>
      </c>
      <c r="G188" s="20">
        <v>6</v>
      </c>
      <c r="H188" s="20">
        <v>3</v>
      </c>
      <c r="I188" s="20">
        <v>1</v>
      </c>
      <c r="J188" s="20">
        <v>4</v>
      </c>
      <c r="K188" s="20" t="s">
        <v>243</v>
      </c>
    </row>
    <row r="189" spans="2:11">
      <c r="B189" s="20">
        <f t="shared" si="4"/>
        <v>24</v>
      </c>
      <c r="C189" s="22" t="s">
        <v>195</v>
      </c>
      <c r="D189" s="20" t="s">
        <v>196</v>
      </c>
      <c r="E189" s="22">
        <v>63</v>
      </c>
      <c r="F189" s="22">
        <v>5</v>
      </c>
      <c r="G189" s="20">
        <v>6</v>
      </c>
      <c r="H189" s="20">
        <v>3</v>
      </c>
      <c r="I189" s="20">
        <v>1</v>
      </c>
      <c r="J189" s="20">
        <v>4</v>
      </c>
      <c r="K189" s="20" t="s">
        <v>243</v>
      </c>
    </row>
    <row r="190" spans="2:11">
      <c r="B190" s="20">
        <f t="shared" si="4"/>
        <v>25</v>
      </c>
      <c r="C190" s="20" t="s">
        <v>82</v>
      </c>
      <c r="D190" s="20" t="s">
        <v>84</v>
      </c>
      <c r="E190" s="20">
        <v>63</v>
      </c>
      <c r="F190" s="20">
        <v>753.3</v>
      </c>
      <c r="G190" s="20">
        <v>6</v>
      </c>
      <c r="H190" s="20">
        <v>3</v>
      </c>
      <c r="I190" s="20">
        <v>1</v>
      </c>
      <c r="J190" s="20">
        <v>4</v>
      </c>
      <c r="K190" s="20" t="s">
        <v>243</v>
      </c>
    </row>
    <row r="191" spans="2:11">
      <c r="B191" s="20">
        <f t="shared" si="4"/>
        <v>26</v>
      </c>
      <c r="C191" s="20" t="s">
        <v>84</v>
      </c>
      <c r="D191" s="20" t="s">
        <v>85</v>
      </c>
      <c r="E191" s="20">
        <v>90</v>
      </c>
      <c r="F191" s="20">
        <v>60.3</v>
      </c>
      <c r="G191" s="20">
        <v>6</v>
      </c>
      <c r="H191" s="20">
        <v>3</v>
      </c>
      <c r="I191" s="20">
        <v>1</v>
      </c>
      <c r="J191" s="20">
        <v>4</v>
      </c>
      <c r="K191" s="20" t="s">
        <v>243</v>
      </c>
    </row>
    <row r="192" spans="2:11">
      <c r="B192" s="20">
        <f t="shared" si="4"/>
        <v>27</v>
      </c>
      <c r="C192" s="20" t="s">
        <v>84</v>
      </c>
      <c r="D192" s="20" t="s">
        <v>86</v>
      </c>
      <c r="E192" s="20">
        <v>75</v>
      </c>
      <c r="F192" s="20">
        <v>120</v>
      </c>
      <c r="G192" s="20">
        <v>6</v>
      </c>
      <c r="H192" s="20">
        <v>3</v>
      </c>
      <c r="I192" s="20">
        <v>1</v>
      </c>
      <c r="J192" s="20">
        <v>4</v>
      </c>
      <c r="K192" s="20" t="s">
        <v>243</v>
      </c>
    </row>
    <row r="193" spans="2:11">
      <c r="B193" s="20">
        <f t="shared" si="4"/>
        <v>28</v>
      </c>
      <c r="C193" s="20" t="s">
        <v>87</v>
      </c>
      <c r="D193" s="20" t="s">
        <v>88</v>
      </c>
      <c r="E193" s="20">
        <v>63</v>
      </c>
      <c r="F193" s="20">
        <v>26</v>
      </c>
      <c r="G193" s="20">
        <v>6</v>
      </c>
      <c r="H193" s="20">
        <v>3</v>
      </c>
      <c r="I193" s="20">
        <v>1</v>
      </c>
      <c r="J193" s="20">
        <v>4</v>
      </c>
      <c r="K193" s="20" t="s">
        <v>243</v>
      </c>
    </row>
    <row r="194" spans="2:11">
      <c r="B194" s="20">
        <f t="shared" si="4"/>
        <v>29</v>
      </c>
      <c r="C194" s="20" t="s">
        <v>86</v>
      </c>
      <c r="D194" s="20" t="s">
        <v>87</v>
      </c>
      <c r="E194" s="20">
        <v>75</v>
      </c>
      <c r="F194" s="20">
        <v>30</v>
      </c>
      <c r="G194" s="20">
        <v>6</v>
      </c>
      <c r="H194" s="20">
        <v>3</v>
      </c>
      <c r="I194" s="20">
        <v>1</v>
      </c>
      <c r="J194" s="20">
        <v>4</v>
      </c>
      <c r="K194" s="20" t="s">
        <v>243</v>
      </c>
    </row>
    <row r="195" spans="2:11" ht="15.75">
      <c r="B195" s="21" t="s">
        <v>244</v>
      </c>
      <c r="C195" s="21"/>
      <c r="D195" s="21"/>
      <c r="E195" s="21"/>
      <c r="F195" s="60" t="s">
        <v>245</v>
      </c>
      <c r="G195" s="60"/>
      <c r="H195" s="60"/>
      <c r="I195" s="20"/>
      <c r="J195" s="20" t="s">
        <v>246</v>
      </c>
      <c r="K195" s="20"/>
    </row>
    <row r="196" spans="2:11" ht="15.75">
      <c r="B196" s="59" t="s">
        <v>247</v>
      </c>
      <c r="C196" s="59"/>
      <c r="D196" s="59"/>
      <c r="E196" s="59"/>
      <c r="F196" s="60" t="s">
        <v>247</v>
      </c>
      <c r="G196" s="60"/>
      <c r="H196" s="60"/>
      <c r="I196" s="60"/>
      <c r="J196" s="60" t="s">
        <v>247</v>
      </c>
      <c r="K196" s="60"/>
    </row>
    <row r="197" spans="2:11" ht="15.75">
      <c r="B197" s="59" t="s">
        <v>248</v>
      </c>
      <c r="C197" s="59"/>
      <c r="D197" s="59"/>
      <c r="E197" s="59"/>
      <c r="F197" s="60" t="s">
        <v>248</v>
      </c>
      <c r="G197" s="60"/>
      <c r="H197" s="60"/>
      <c r="I197" s="60"/>
      <c r="J197" s="60" t="s">
        <v>248</v>
      </c>
      <c r="K197" s="60"/>
    </row>
    <row r="198" spans="2:11" ht="15.75">
      <c r="B198" s="59" t="s">
        <v>249</v>
      </c>
      <c r="C198" s="59"/>
      <c r="D198" s="59"/>
      <c r="E198" s="59"/>
      <c r="F198" s="60" t="s">
        <v>249</v>
      </c>
      <c r="G198" s="60"/>
      <c r="H198" s="60"/>
      <c r="I198" s="60"/>
      <c r="J198" s="60" t="s">
        <v>249</v>
      </c>
      <c r="K198" s="60"/>
    </row>
    <row r="200" spans="2:11" ht="18.75">
      <c r="B200" s="61" t="s">
        <v>222</v>
      </c>
      <c r="C200" s="61"/>
      <c r="D200" s="61" t="s">
        <v>223</v>
      </c>
      <c r="E200" s="61"/>
      <c r="F200" s="61"/>
      <c r="G200" s="61"/>
      <c r="H200" s="61"/>
      <c r="I200" s="61"/>
      <c r="J200" s="61"/>
      <c r="K200" s="61"/>
    </row>
    <row r="201" spans="2:11" ht="18.75">
      <c r="B201" s="61" t="s">
        <v>224</v>
      </c>
      <c r="C201" s="61"/>
      <c r="D201" s="61" t="s">
        <v>225</v>
      </c>
      <c r="E201" s="61"/>
      <c r="F201" s="61"/>
      <c r="G201" s="61"/>
      <c r="H201" s="61"/>
      <c r="I201" s="61"/>
      <c r="J201" s="61"/>
      <c r="K201" s="61"/>
    </row>
    <row r="202" spans="2:11" ht="18.75">
      <c r="B202" s="61" t="s">
        <v>226</v>
      </c>
      <c r="C202" s="61"/>
      <c r="D202" s="61" t="s">
        <v>227</v>
      </c>
      <c r="E202" s="61"/>
      <c r="F202" s="61"/>
      <c r="G202" s="61"/>
      <c r="H202" s="61"/>
      <c r="I202" s="61"/>
      <c r="J202" s="61"/>
      <c r="K202" s="61"/>
    </row>
    <row r="203" spans="2:11" ht="18.75">
      <c r="B203" s="61" t="s">
        <v>228</v>
      </c>
      <c r="C203" s="61"/>
      <c r="D203" s="61" t="s">
        <v>229</v>
      </c>
      <c r="E203" s="61"/>
      <c r="F203" s="61"/>
      <c r="G203" s="61"/>
      <c r="H203" s="61"/>
      <c r="I203" s="61"/>
      <c r="J203" s="61"/>
      <c r="K203" s="61"/>
    </row>
    <row r="204" spans="2:11" ht="18.75">
      <c r="B204" s="61" t="s">
        <v>230</v>
      </c>
      <c r="C204" s="61"/>
      <c r="D204" s="61" t="s">
        <v>231</v>
      </c>
      <c r="E204" s="61"/>
      <c r="F204" s="61"/>
      <c r="G204" s="61"/>
      <c r="H204" s="61"/>
      <c r="I204" s="61"/>
      <c r="J204" s="61"/>
      <c r="K204" s="61"/>
    </row>
    <row r="205" spans="2:11" ht="18.75">
      <c r="B205" s="61" t="s">
        <v>232</v>
      </c>
      <c r="C205" s="61"/>
      <c r="D205" s="61" t="s">
        <v>439</v>
      </c>
      <c r="E205" s="61"/>
      <c r="F205" s="61"/>
      <c r="G205" s="61"/>
      <c r="H205" s="61"/>
      <c r="I205" s="61"/>
      <c r="J205" s="16" t="s">
        <v>233</v>
      </c>
      <c r="K205" s="16"/>
    </row>
    <row r="206" spans="2:11" ht="45">
      <c r="B206" s="17" t="s">
        <v>234</v>
      </c>
      <c r="C206" s="17" t="s">
        <v>235</v>
      </c>
      <c r="D206" s="17" t="s">
        <v>16</v>
      </c>
      <c r="E206" s="17" t="s">
        <v>236</v>
      </c>
      <c r="F206" s="17" t="s">
        <v>237</v>
      </c>
      <c r="G206" s="17" t="s">
        <v>238</v>
      </c>
      <c r="H206" s="17" t="s">
        <v>239</v>
      </c>
      <c r="I206" s="18" t="s">
        <v>240</v>
      </c>
      <c r="J206" s="19" t="s">
        <v>241</v>
      </c>
      <c r="K206" s="17" t="s">
        <v>242</v>
      </c>
    </row>
    <row r="207" spans="2:11">
      <c r="B207" s="20">
        <v>1</v>
      </c>
      <c r="C207" s="22" t="s">
        <v>168</v>
      </c>
      <c r="D207" s="20" t="s">
        <v>169</v>
      </c>
      <c r="E207" s="22">
        <v>63</v>
      </c>
      <c r="F207" s="22">
        <v>30.1</v>
      </c>
      <c r="G207" s="20">
        <v>5.5</v>
      </c>
      <c r="H207" s="22">
        <v>3.5</v>
      </c>
      <c r="I207" s="22">
        <v>1</v>
      </c>
      <c r="J207" s="22">
        <v>4.5</v>
      </c>
      <c r="K207" s="20" t="s">
        <v>243</v>
      </c>
    </row>
    <row r="208" spans="2:11">
      <c r="B208" s="20">
        <f>1+B207</f>
        <v>2</v>
      </c>
      <c r="C208" s="22" t="s">
        <v>167</v>
      </c>
      <c r="D208" s="20" t="s">
        <v>170</v>
      </c>
      <c r="E208" s="22">
        <v>63</v>
      </c>
      <c r="F208" s="22">
        <v>41</v>
      </c>
      <c r="G208" s="20">
        <v>5.5</v>
      </c>
      <c r="H208" s="22">
        <v>3.5</v>
      </c>
      <c r="I208" s="22">
        <v>1</v>
      </c>
      <c r="J208" s="22">
        <v>4.5</v>
      </c>
      <c r="K208" s="20" t="s">
        <v>243</v>
      </c>
    </row>
    <row r="209" spans="2:11">
      <c r="B209" s="20">
        <f t="shared" ref="B209:B227" si="5">1+B208</f>
        <v>3</v>
      </c>
      <c r="C209" s="22" t="s">
        <v>170</v>
      </c>
      <c r="D209" s="20" t="s">
        <v>148</v>
      </c>
      <c r="E209" s="22">
        <v>63</v>
      </c>
      <c r="F209" s="22">
        <v>118.3</v>
      </c>
      <c r="G209" s="20">
        <v>5.5</v>
      </c>
      <c r="H209" s="22">
        <v>3.5</v>
      </c>
      <c r="I209" s="22">
        <v>1</v>
      </c>
      <c r="J209" s="22">
        <v>4.5</v>
      </c>
      <c r="K209" s="20" t="s">
        <v>243</v>
      </c>
    </row>
    <row r="210" spans="2:11">
      <c r="B210" s="20">
        <f t="shared" si="5"/>
        <v>4</v>
      </c>
      <c r="C210" s="22" t="s">
        <v>170</v>
      </c>
      <c r="D210" s="20" t="s">
        <v>148</v>
      </c>
      <c r="E210" s="22">
        <v>63</v>
      </c>
      <c r="F210" s="22">
        <v>5</v>
      </c>
      <c r="G210" s="20">
        <v>5.5</v>
      </c>
      <c r="H210" s="22">
        <v>3.5</v>
      </c>
      <c r="I210" s="22">
        <v>1</v>
      </c>
      <c r="J210" s="22">
        <v>4.5</v>
      </c>
      <c r="K210" s="20" t="s">
        <v>243</v>
      </c>
    </row>
    <row r="211" spans="2:11">
      <c r="B211" s="20">
        <f t="shared" si="5"/>
        <v>5</v>
      </c>
      <c r="C211" s="20" t="s">
        <v>41</v>
      </c>
      <c r="D211" s="20" t="s">
        <v>42</v>
      </c>
      <c r="E211" s="20">
        <v>63</v>
      </c>
      <c r="F211" s="20">
        <v>1113.3</v>
      </c>
      <c r="G211" s="20">
        <v>5.5</v>
      </c>
      <c r="H211" s="22">
        <v>3.5</v>
      </c>
      <c r="I211" s="22">
        <v>1</v>
      </c>
      <c r="J211" s="22">
        <v>4.5</v>
      </c>
      <c r="K211" s="20" t="s">
        <v>243</v>
      </c>
    </row>
    <row r="212" spans="2:11">
      <c r="B212" s="20">
        <f t="shared" si="5"/>
        <v>6</v>
      </c>
      <c r="C212" s="20" t="s">
        <v>42</v>
      </c>
      <c r="D212" s="20" t="s">
        <v>43</v>
      </c>
      <c r="E212" s="20">
        <v>63</v>
      </c>
      <c r="F212" s="20">
        <v>489.6</v>
      </c>
      <c r="G212" s="20">
        <v>5.5</v>
      </c>
      <c r="H212" s="22">
        <v>3.5</v>
      </c>
      <c r="I212" s="22">
        <v>1</v>
      </c>
      <c r="J212" s="22">
        <v>4.5</v>
      </c>
      <c r="K212" s="20" t="s">
        <v>243</v>
      </c>
    </row>
    <row r="213" spans="2:11">
      <c r="B213" s="20">
        <f t="shared" si="5"/>
        <v>7</v>
      </c>
      <c r="C213" s="20" t="s">
        <v>43</v>
      </c>
      <c r="D213" s="20" t="s">
        <v>44</v>
      </c>
      <c r="E213" s="20">
        <v>63</v>
      </c>
      <c r="F213" s="20">
        <v>123.3</v>
      </c>
      <c r="G213" s="20">
        <v>5.5</v>
      </c>
      <c r="H213" s="22">
        <v>3.5</v>
      </c>
      <c r="I213" s="22">
        <v>1</v>
      </c>
      <c r="J213" s="22">
        <v>4.5</v>
      </c>
      <c r="K213" s="20" t="s">
        <v>243</v>
      </c>
    </row>
    <row r="214" spans="2:11">
      <c r="B214" s="20">
        <f t="shared" si="5"/>
        <v>8</v>
      </c>
      <c r="C214" s="20" t="s">
        <v>43</v>
      </c>
      <c r="D214" s="20" t="s">
        <v>45</v>
      </c>
      <c r="E214" s="20">
        <v>63</v>
      </c>
      <c r="F214" s="20">
        <v>150.80000000000001</v>
      </c>
      <c r="G214" s="20">
        <v>5.5</v>
      </c>
      <c r="H214" s="22">
        <v>3.5</v>
      </c>
      <c r="I214" s="22">
        <v>1</v>
      </c>
      <c r="J214" s="22">
        <v>4.5</v>
      </c>
      <c r="K214" s="20" t="s">
        <v>243</v>
      </c>
    </row>
    <row r="215" spans="2:11">
      <c r="B215" s="20">
        <f t="shared" si="5"/>
        <v>9</v>
      </c>
      <c r="C215" s="20" t="s">
        <v>45</v>
      </c>
      <c r="D215" s="20" t="s">
        <v>46</v>
      </c>
      <c r="E215" s="20">
        <v>63</v>
      </c>
      <c r="F215" s="20">
        <v>130.69999999999999</v>
      </c>
      <c r="G215" s="20">
        <v>5.5</v>
      </c>
      <c r="H215" s="22">
        <v>3.5</v>
      </c>
      <c r="I215" s="22">
        <v>1</v>
      </c>
      <c r="J215" s="22">
        <v>4.5</v>
      </c>
      <c r="K215" s="20" t="s">
        <v>243</v>
      </c>
    </row>
    <row r="216" spans="2:11">
      <c r="B216" s="20">
        <f t="shared" si="5"/>
        <v>10</v>
      </c>
      <c r="C216" s="20" t="s">
        <v>45</v>
      </c>
      <c r="D216" s="20" t="s">
        <v>47</v>
      </c>
      <c r="E216" s="20">
        <v>63</v>
      </c>
      <c r="F216" s="20">
        <v>37</v>
      </c>
      <c r="G216" s="20">
        <v>5.5</v>
      </c>
      <c r="H216" s="22">
        <v>3.5</v>
      </c>
      <c r="I216" s="22">
        <v>1</v>
      </c>
      <c r="J216" s="22">
        <v>4.5</v>
      </c>
      <c r="K216" s="20" t="s">
        <v>243</v>
      </c>
    </row>
    <row r="217" spans="2:11">
      <c r="B217" s="20">
        <f t="shared" si="5"/>
        <v>11</v>
      </c>
      <c r="C217" s="20" t="s">
        <v>47</v>
      </c>
      <c r="D217" s="20" t="s">
        <v>48</v>
      </c>
      <c r="E217" s="20">
        <v>63</v>
      </c>
      <c r="F217" s="20">
        <v>35.299999999999997</v>
      </c>
      <c r="G217" s="20">
        <v>5.5</v>
      </c>
      <c r="H217" s="22">
        <v>3.5</v>
      </c>
      <c r="I217" s="22">
        <v>1</v>
      </c>
      <c r="J217" s="22">
        <v>4.5</v>
      </c>
      <c r="K217" s="20" t="s">
        <v>243</v>
      </c>
    </row>
    <row r="218" spans="2:11">
      <c r="B218" s="20">
        <f t="shared" si="5"/>
        <v>12</v>
      </c>
      <c r="C218" s="20" t="s">
        <v>49</v>
      </c>
      <c r="D218" s="20" t="s">
        <v>50</v>
      </c>
      <c r="E218" s="20">
        <v>63</v>
      </c>
      <c r="F218" s="20">
        <v>10</v>
      </c>
      <c r="G218" s="20">
        <v>5.5</v>
      </c>
      <c r="H218" s="22">
        <v>3.5</v>
      </c>
      <c r="I218" s="22">
        <v>1</v>
      </c>
      <c r="J218" s="22">
        <v>4.5</v>
      </c>
      <c r="K218" s="20" t="s">
        <v>243</v>
      </c>
    </row>
    <row r="219" spans="2:11">
      <c r="B219" s="20">
        <f t="shared" si="5"/>
        <v>13</v>
      </c>
      <c r="C219" s="20" t="s">
        <v>50</v>
      </c>
      <c r="D219" s="20" t="s">
        <v>51</v>
      </c>
      <c r="E219" s="20">
        <v>63</v>
      </c>
      <c r="F219" s="20">
        <v>68</v>
      </c>
      <c r="G219" s="20">
        <v>5.5</v>
      </c>
      <c r="H219" s="22">
        <v>3.5</v>
      </c>
      <c r="I219" s="22">
        <v>1</v>
      </c>
      <c r="J219" s="22">
        <v>4.5</v>
      </c>
      <c r="K219" s="20" t="s">
        <v>243</v>
      </c>
    </row>
    <row r="220" spans="2:11">
      <c r="B220" s="20">
        <f t="shared" si="5"/>
        <v>14</v>
      </c>
      <c r="C220" s="20" t="s">
        <v>71</v>
      </c>
      <c r="D220" s="20" t="s">
        <v>99</v>
      </c>
      <c r="E220" s="20">
        <v>63</v>
      </c>
      <c r="F220" s="20">
        <v>51.5</v>
      </c>
      <c r="G220" s="20">
        <v>5.5</v>
      </c>
      <c r="H220" s="22">
        <v>3.5</v>
      </c>
      <c r="I220" s="22">
        <v>1</v>
      </c>
      <c r="J220" s="22">
        <v>4.5</v>
      </c>
      <c r="K220" s="20" t="s">
        <v>243</v>
      </c>
    </row>
    <row r="221" spans="2:11">
      <c r="B221" s="20">
        <f t="shared" si="5"/>
        <v>15</v>
      </c>
      <c r="C221" s="20" t="s">
        <v>100</v>
      </c>
      <c r="D221" s="20" t="s">
        <v>101</v>
      </c>
      <c r="E221" s="20">
        <v>63</v>
      </c>
      <c r="F221" s="20">
        <v>394.9</v>
      </c>
      <c r="G221" s="20">
        <v>5.5</v>
      </c>
      <c r="H221" s="22">
        <v>3.5</v>
      </c>
      <c r="I221" s="22">
        <v>1</v>
      </c>
      <c r="J221" s="22">
        <v>4.5</v>
      </c>
      <c r="K221" s="20" t="s">
        <v>243</v>
      </c>
    </row>
    <row r="222" spans="2:11">
      <c r="B222" s="20">
        <f t="shared" si="5"/>
        <v>16</v>
      </c>
      <c r="C222" s="20" t="s">
        <v>101</v>
      </c>
      <c r="D222" s="20" t="s">
        <v>92</v>
      </c>
      <c r="E222" s="20">
        <v>63</v>
      </c>
      <c r="F222" s="20">
        <v>170</v>
      </c>
      <c r="G222" s="20">
        <v>5.5</v>
      </c>
      <c r="H222" s="22">
        <v>3.5</v>
      </c>
      <c r="I222" s="22">
        <v>1</v>
      </c>
      <c r="J222" s="22">
        <v>4.5</v>
      </c>
      <c r="K222" s="20" t="s">
        <v>243</v>
      </c>
    </row>
    <row r="223" spans="2:11">
      <c r="B223" s="20">
        <f t="shared" si="5"/>
        <v>17</v>
      </c>
      <c r="C223" s="20" t="s">
        <v>101</v>
      </c>
      <c r="D223" s="20" t="s">
        <v>102</v>
      </c>
      <c r="E223" s="20">
        <v>63</v>
      </c>
      <c r="F223" s="20">
        <v>193</v>
      </c>
      <c r="G223" s="20">
        <v>5.5</v>
      </c>
      <c r="H223" s="22">
        <v>3.5</v>
      </c>
      <c r="I223" s="22">
        <v>1</v>
      </c>
      <c r="J223" s="22">
        <v>4.5</v>
      </c>
      <c r="K223" s="20" t="s">
        <v>243</v>
      </c>
    </row>
    <row r="224" spans="2:11">
      <c r="B224" s="20">
        <f t="shared" si="5"/>
        <v>18</v>
      </c>
      <c r="C224" s="22" t="s">
        <v>103</v>
      </c>
      <c r="D224" s="20" t="s">
        <v>102</v>
      </c>
      <c r="E224" s="22">
        <v>63</v>
      </c>
      <c r="F224" s="22">
        <v>648.29999999999995</v>
      </c>
      <c r="G224" s="20">
        <v>5.5</v>
      </c>
      <c r="H224" s="22">
        <v>3.5</v>
      </c>
      <c r="I224" s="22">
        <v>1</v>
      </c>
      <c r="J224" s="22">
        <v>4.5</v>
      </c>
      <c r="K224" s="20" t="s">
        <v>243</v>
      </c>
    </row>
    <row r="225" spans="2:11">
      <c r="B225" s="20">
        <f t="shared" si="5"/>
        <v>19</v>
      </c>
      <c r="C225" s="22" t="s">
        <v>102</v>
      </c>
      <c r="D225" s="20" t="s">
        <v>104</v>
      </c>
      <c r="E225" s="22">
        <v>63</v>
      </c>
      <c r="F225" s="22">
        <v>332.2</v>
      </c>
      <c r="G225" s="20">
        <v>5.5</v>
      </c>
      <c r="H225" s="22">
        <v>3.5</v>
      </c>
      <c r="I225" s="22">
        <v>1</v>
      </c>
      <c r="J225" s="22">
        <v>4.5</v>
      </c>
      <c r="K225" s="20" t="s">
        <v>243</v>
      </c>
    </row>
    <row r="226" spans="2:11">
      <c r="B226" s="20">
        <f t="shared" si="5"/>
        <v>20</v>
      </c>
      <c r="C226" s="22" t="s">
        <v>105</v>
      </c>
      <c r="D226" s="20" t="s">
        <v>106</v>
      </c>
      <c r="E226" s="22">
        <v>63</v>
      </c>
      <c r="F226" s="22">
        <v>61.3</v>
      </c>
      <c r="G226" s="20">
        <v>5.5</v>
      </c>
      <c r="H226" s="22">
        <v>3.5</v>
      </c>
      <c r="I226" s="22">
        <v>1</v>
      </c>
      <c r="J226" s="22">
        <v>4.5</v>
      </c>
      <c r="K226" s="20" t="s">
        <v>243</v>
      </c>
    </row>
    <row r="227" spans="2:11">
      <c r="B227" s="20">
        <f t="shared" si="5"/>
        <v>21</v>
      </c>
      <c r="C227" s="22" t="s">
        <v>107</v>
      </c>
      <c r="D227" s="20" t="s">
        <v>108</v>
      </c>
      <c r="E227" s="22">
        <v>63</v>
      </c>
      <c r="F227" s="22">
        <v>78</v>
      </c>
      <c r="G227" s="20">
        <v>5.5</v>
      </c>
      <c r="H227" s="22">
        <v>3.5</v>
      </c>
      <c r="I227" s="22">
        <v>1</v>
      </c>
      <c r="J227" s="22">
        <v>4.5</v>
      </c>
      <c r="K227" s="20" t="s">
        <v>243</v>
      </c>
    </row>
    <row r="228" spans="2:11" ht="15.75">
      <c r="B228" s="21" t="s">
        <v>244</v>
      </c>
      <c r="C228" s="21"/>
      <c r="D228" s="21"/>
      <c r="E228" s="21"/>
      <c r="F228" s="60" t="s">
        <v>245</v>
      </c>
      <c r="G228" s="60"/>
      <c r="H228" s="60"/>
      <c r="I228" s="20"/>
      <c r="J228" s="20" t="s">
        <v>246</v>
      </c>
      <c r="K228" s="20"/>
    </row>
    <row r="229" spans="2:11" ht="15.75">
      <c r="B229" s="59" t="s">
        <v>247</v>
      </c>
      <c r="C229" s="59"/>
      <c r="D229" s="59"/>
      <c r="E229" s="59"/>
      <c r="F229" s="60" t="s">
        <v>247</v>
      </c>
      <c r="G229" s="60"/>
      <c r="H229" s="60"/>
      <c r="I229" s="60"/>
      <c r="J229" s="60" t="s">
        <v>247</v>
      </c>
      <c r="K229" s="60"/>
    </row>
    <row r="230" spans="2:11" ht="15.75">
      <c r="B230" s="59" t="s">
        <v>248</v>
      </c>
      <c r="C230" s="59"/>
      <c r="D230" s="59"/>
      <c r="E230" s="59"/>
      <c r="F230" s="60" t="s">
        <v>248</v>
      </c>
      <c r="G230" s="60"/>
      <c r="H230" s="60"/>
      <c r="I230" s="60"/>
      <c r="J230" s="60" t="s">
        <v>248</v>
      </c>
      <c r="K230" s="60"/>
    </row>
    <row r="231" spans="2:11" ht="15.75">
      <c r="B231" s="59" t="s">
        <v>249</v>
      </c>
      <c r="C231" s="59"/>
      <c r="D231" s="59"/>
      <c r="E231" s="59"/>
      <c r="F231" s="60" t="s">
        <v>249</v>
      </c>
      <c r="G231" s="60"/>
      <c r="H231" s="60"/>
      <c r="I231" s="60"/>
      <c r="J231" s="60" t="s">
        <v>249</v>
      </c>
      <c r="K231" s="60"/>
    </row>
    <row r="233" spans="2:11" ht="18.75">
      <c r="B233" s="61" t="s">
        <v>222</v>
      </c>
      <c r="C233" s="61"/>
      <c r="D233" s="61" t="s">
        <v>223</v>
      </c>
      <c r="E233" s="61"/>
      <c r="F233" s="61"/>
      <c r="G233" s="61"/>
      <c r="H233" s="61"/>
      <c r="I233" s="61"/>
      <c r="J233" s="61"/>
      <c r="K233" s="61"/>
    </row>
    <row r="234" spans="2:11" ht="18.75">
      <c r="B234" s="61" t="s">
        <v>224</v>
      </c>
      <c r="C234" s="61"/>
      <c r="D234" s="61" t="s">
        <v>225</v>
      </c>
      <c r="E234" s="61"/>
      <c r="F234" s="61"/>
      <c r="G234" s="61"/>
      <c r="H234" s="61"/>
      <c r="I234" s="61"/>
      <c r="J234" s="61"/>
      <c r="K234" s="61"/>
    </row>
    <row r="235" spans="2:11" ht="18.75">
      <c r="B235" s="61" t="s">
        <v>226</v>
      </c>
      <c r="C235" s="61"/>
      <c r="D235" s="61" t="s">
        <v>227</v>
      </c>
      <c r="E235" s="61"/>
      <c r="F235" s="61"/>
      <c r="G235" s="61"/>
      <c r="H235" s="61"/>
      <c r="I235" s="61"/>
      <c r="J235" s="61"/>
      <c r="K235" s="61"/>
    </row>
    <row r="236" spans="2:11" ht="18.75">
      <c r="B236" s="61" t="s">
        <v>228</v>
      </c>
      <c r="C236" s="61"/>
      <c r="D236" s="61" t="s">
        <v>229</v>
      </c>
      <c r="E236" s="61"/>
      <c r="F236" s="61"/>
      <c r="G236" s="61"/>
      <c r="H236" s="61"/>
      <c r="I236" s="61"/>
      <c r="J236" s="61"/>
      <c r="K236" s="61"/>
    </row>
    <row r="237" spans="2:11" ht="18.75">
      <c r="B237" s="61" t="s">
        <v>230</v>
      </c>
      <c r="C237" s="61"/>
      <c r="D237" s="61" t="s">
        <v>231</v>
      </c>
      <c r="E237" s="61"/>
      <c r="F237" s="61"/>
      <c r="G237" s="61"/>
      <c r="H237" s="61"/>
      <c r="I237" s="61"/>
      <c r="J237" s="61"/>
      <c r="K237" s="61"/>
    </row>
    <row r="238" spans="2:11" ht="18.75">
      <c r="B238" s="61" t="s">
        <v>232</v>
      </c>
      <c r="C238" s="61"/>
      <c r="D238" s="61" t="s">
        <v>439</v>
      </c>
      <c r="E238" s="61"/>
      <c r="F238" s="61"/>
      <c r="G238" s="61"/>
      <c r="H238" s="61"/>
      <c r="I238" s="61"/>
      <c r="J238" s="16" t="s">
        <v>233</v>
      </c>
      <c r="K238" s="16"/>
    </row>
    <row r="239" spans="2:11" ht="45">
      <c r="B239" s="17" t="s">
        <v>234</v>
      </c>
      <c r="C239" s="17" t="s">
        <v>235</v>
      </c>
      <c r="D239" s="17" t="s">
        <v>16</v>
      </c>
      <c r="E239" s="17" t="s">
        <v>236</v>
      </c>
      <c r="F239" s="17" t="s">
        <v>237</v>
      </c>
      <c r="G239" s="17" t="s">
        <v>238</v>
      </c>
      <c r="H239" s="17" t="s">
        <v>239</v>
      </c>
      <c r="I239" s="18" t="s">
        <v>240</v>
      </c>
      <c r="J239" s="19" t="s">
        <v>241</v>
      </c>
      <c r="K239" s="17" t="s">
        <v>242</v>
      </c>
    </row>
    <row r="240" spans="2:11">
      <c r="B240" s="24">
        <v>1</v>
      </c>
      <c r="C240" s="22" t="s">
        <v>150</v>
      </c>
      <c r="D240" s="20" t="s">
        <v>197</v>
      </c>
      <c r="E240" s="22">
        <v>63</v>
      </c>
      <c r="F240" s="22">
        <v>48</v>
      </c>
      <c r="G240" s="23" t="s">
        <v>250</v>
      </c>
      <c r="H240" s="23">
        <v>3.5</v>
      </c>
      <c r="I240" s="20">
        <v>1</v>
      </c>
      <c r="J240" s="20">
        <v>4.5</v>
      </c>
      <c r="K240" s="20" t="s">
        <v>251</v>
      </c>
    </row>
    <row r="241" spans="2:11">
      <c r="B241" s="24">
        <f>1+B240</f>
        <v>2</v>
      </c>
      <c r="C241" s="22" t="s">
        <v>150</v>
      </c>
      <c r="D241" s="20" t="s">
        <v>198</v>
      </c>
      <c r="E241" s="22">
        <v>63</v>
      </c>
      <c r="F241" s="22">
        <v>52</v>
      </c>
      <c r="G241" s="23" t="s">
        <v>250</v>
      </c>
      <c r="H241" s="23">
        <v>3.5</v>
      </c>
      <c r="I241" s="20">
        <v>1</v>
      </c>
      <c r="J241" s="20">
        <v>4.5</v>
      </c>
      <c r="K241" s="20" t="s">
        <v>251</v>
      </c>
    </row>
    <row r="242" spans="2:11">
      <c r="B242" s="24">
        <f t="shared" ref="B242:B260" si="6">1+B241</f>
        <v>3</v>
      </c>
      <c r="C242" s="22" t="s">
        <v>198</v>
      </c>
      <c r="D242" s="20" t="s">
        <v>199</v>
      </c>
      <c r="E242" s="22">
        <v>63</v>
      </c>
      <c r="F242" s="22">
        <v>29</v>
      </c>
      <c r="G242" s="23" t="s">
        <v>250</v>
      </c>
      <c r="H242" s="23">
        <v>3.5</v>
      </c>
      <c r="I242" s="20">
        <v>1</v>
      </c>
      <c r="J242" s="20">
        <v>4.5</v>
      </c>
      <c r="K242" s="20" t="s">
        <v>251</v>
      </c>
    </row>
    <row r="243" spans="2:11">
      <c r="B243" s="24">
        <f t="shared" si="6"/>
        <v>4</v>
      </c>
      <c r="C243" s="22" t="s">
        <v>199</v>
      </c>
      <c r="D243" s="20" t="s">
        <v>200</v>
      </c>
      <c r="E243" s="22">
        <v>63</v>
      </c>
      <c r="F243" s="22">
        <v>50</v>
      </c>
      <c r="G243" s="23" t="s">
        <v>250</v>
      </c>
      <c r="H243" s="23">
        <v>3.5</v>
      </c>
      <c r="I243" s="20">
        <v>1</v>
      </c>
      <c r="J243" s="20">
        <v>4.5</v>
      </c>
      <c r="K243" s="20" t="s">
        <v>251</v>
      </c>
    </row>
    <row r="244" spans="2:11">
      <c r="B244" s="24">
        <f t="shared" si="6"/>
        <v>5</v>
      </c>
      <c r="C244" s="22" t="s">
        <v>201</v>
      </c>
      <c r="D244" s="20" t="s">
        <v>42</v>
      </c>
      <c r="E244" s="22">
        <v>63</v>
      </c>
      <c r="F244" s="22">
        <v>69</v>
      </c>
      <c r="G244" s="23" t="s">
        <v>250</v>
      </c>
      <c r="H244" s="23">
        <v>3.5</v>
      </c>
      <c r="I244" s="20">
        <v>1</v>
      </c>
      <c r="J244" s="20">
        <v>4.5</v>
      </c>
      <c r="K244" s="20" t="s">
        <v>251</v>
      </c>
    </row>
    <row r="245" spans="2:11">
      <c r="B245" s="24">
        <f t="shared" si="6"/>
        <v>6</v>
      </c>
      <c r="C245" s="22" t="s">
        <v>42</v>
      </c>
      <c r="D245" s="20" t="s">
        <v>202</v>
      </c>
      <c r="E245" s="22">
        <v>63</v>
      </c>
      <c r="F245" s="22">
        <v>89</v>
      </c>
      <c r="G245" s="23" t="s">
        <v>250</v>
      </c>
      <c r="H245" s="23">
        <v>3.5</v>
      </c>
      <c r="I245" s="20">
        <v>1</v>
      </c>
      <c r="J245" s="20">
        <v>4.5</v>
      </c>
      <c r="K245" s="20" t="s">
        <v>251</v>
      </c>
    </row>
    <row r="246" spans="2:11">
      <c r="B246" s="24">
        <f t="shared" si="6"/>
        <v>7</v>
      </c>
      <c r="C246" s="22" t="s">
        <v>32</v>
      </c>
      <c r="D246" s="20" t="s">
        <v>51</v>
      </c>
      <c r="E246" s="22">
        <v>63</v>
      </c>
      <c r="F246" s="22">
        <v>43</v>
      </c>
      <c r="G246" s="23" t="s">
        <v>250</v>
      </c>
      <c r="H246" s="23">
        <v>3.5</v>
      </c>
      <c r="I246" s="20">
        <v>1</v>
      </c>
      <c r="J246" s="20">
        <v>4.5</v>
      </c>
      <c r="K246" s="20" t="s">
        <v>251</v>
      </c>
    </row>
    <row r="247" spans="2:11">
      <c r="B247" s="24">
        <f t="shared" si="6"/>
        <v>8</v>
      </c>
      <c r="C247" s="22" t="s">
        <v>82</v>
      </c>
      <c r="D247" s="20" t="s">
        <v>204</v>
      </c>
      <c r="E247" s="22">
        <v>63</v>
      </c>
      <c r="F247" s="22">
        <v>200</v>
      </c>
      <c r="G247" s="23" t="s">
        <v>250</v>
      </c>
      <c r="H247" s="23">
        <v>3.5</v>
      </c>
      <c r="I247" s="20">
        <v>1</v>
      </c>
      <c r="J247" s="20">
        <v>4.5</v>
      </c>
      <c r="K247" s="20" t="s">
        <v>251</v>
      </c>
    </row>
    <row r="248" spans="2:11">
      <c r="B248" s="24">
        <f t="shared" si="6"/>
        <v>9</v>
      </c>
      <c r="C248" s="22" t="s">
        <v>80</v>
      </c>
      <c r="D248" s="20" t="s">
        <v>205</v>
      </c>
      <c r="E248" s="22">
        <v>63</v>
      </c>
      <c r="F248" s="22">
        <v>50</v>
      </c>
      <c r="G248" s="23" t="s">
        <v>250</v>
      </c>
      <c r="H248" s="23">
        <v>3.5</v>
      </c>
      <c r="I248" s="20">
        <v>1</v>
      </c>
      <c r="J248" s="20">
        <v>4.5</v>
      </c>
      <c r="K248" s="20" t="s">
        <v>251</v>
      </c>
    </row>
    <row r="249" spans="2:11">
      <c r="B249" s="24">
        <f t="shared" si="6"/>
        <v>10</v>
      </c>
      <c r="C249" s="22" t="s">
        <v>102</v>
      </c>
      <c r="D249" s="20" t="s">
        <v>206</v>
      </c>
      <c r="E249" s="22">
        <v>63</v>
      </c>
      <c r="F249" s="22">
        <v>50</v>
      </c>
      <c r="G249" s="23" t="s">
        <v>250</v>
      </c>
      <c r="H249" s="23">
        <v>3.5</v>
      </c>
      <c r="I249" s="20">
        <v>1</v>
      </c>
      <c r="J249" s="20">
        <v>4.5</v>
      </c>
      <c r="K249" s="20" t="s">
        <v>251</v>
      </c>
    </row>
    <row r="250" spans="2:11">
      <c r="B250" s="24">
        <f t="shared" si="6"/>
        <v>11</v>
      </c>
      <c r="C250" s="22" t="s">
        <v>62</v>
      </c>
      <c r="D250" s="20" t="s">
        <v>207</v>
      </c>
      <c r="E250" s="22">
        <v>63</v>
      </c>
      <c r="F250" s="22">
        <v>37</v>
      </c>
      <c r="G250" s="23" t="s">
        <v>250</v>
      </c>
      <c r="H250" s="23">
        <v>3.5</v>
      </c>
      <c r="I250" s="20">
        <v>1</v>
      </c>
      <c r="J250" s="20">
        <v>4.5</v>
      </c>
      <c r="K250" s="20" t="s">
        <v>251</v>
      </c>
    </row>
    <row r="251" spans="2:11">
      <c r="B251" s="24">
        <f t="shared" si="6"/>
        <v>12</v>
      </c>
      <c r="C251" s="22" t="s">
        <v>62</v>
      </c>
      <c r="D251" s="20" t="s">
        <v>208</v>
      </c>
      <c r="E251" s="22">
        <v>63</v>
      </c>
      <c r="F251" s="22">
        <v>20</v>
      </c>
      <c r="G251" s="23" t="s">
        <v>250</v>
      </c>
      <c r="H251" s="23">
        <v>3.5</v>
      </c>
      <c r="I251" s="20">
        <v>1</v>
      </c>
      <c r="J251" s="20">
        <v>4.5</v>
      </c>
      <c r="K251" s="20" t="s">
        <v>251</v>
      </c>
    </row>
    <row r="252" spans="2:11">
      <c r="B252" s="24">
        <f t="shared" si="6"/>
        <v>13</v>
      </c>
      <c r="C252" s="22" t="s">
        <v>208</v>
      </c>
      <c r="D252" s="20" t="s">
        <v>209</v>
      </c>
      <c r="E252" s="22">
        <v>63</v>
      </c>
      <c r="F252" s="22">
        <v>28</v>
      </c>
      <c r="G252" s="23" t="s">
        <v>250</v>
      </c>
      <c r="H252" s="23">
        <v>3.5</v>
      </c>
      <c r="I252" s="20">
        <v>1</v>
      </c>
      <c r="J252" s="20">
        <v>4.5</v>
      </c>
      <c r="K252" s="20" t="s">
        <v>251</v>
      </c>
    </row>
    <row r="253" spans="2:11">
      <c r="B253" s="24">
        <f t="shared" si="6"/>
        <v>14</v>
      </c>
      <c r="C253" s="22" t="s">
        <v>210</v>
      </c>
      <c r="D253" s="20" t="s">
        <v>211</v>
      </c>
      <c r="E253" s="22">
        <v>63</v>
      </c>
      <c r="F253" s="22">
        <v>30</v>
      </c>
      <c r="G253" s="23" t="s">
        <v>250</v>
      </c>
      <c r="H253" s="23">
        <v>3.5</v>
      </c>
      <c r="I253" s="20">
        <v>1</v>
      </c>
      <c r="J253" s="20">
        <v>4.5</v>
      </c>
      <c r="K253" s="20" t="s">
        <v>251</v>
      </c>
    </row>
    <row r="254" spans="2:11">
      <c r="B254" s="24">
        <f t="shared" si="6"/>
        <v>15</v>
      </c>
      <c r="C254" s="22" t="s">
        <v>33</v>
      </c>
      <c r="D254" s="20" t="s">
        <v>212</v>
      </c>
      <c r="E254" s="22">
        <v>125</v>
      </c>
      <c r="F254" s="22">
        <v>48</v>
      </c>
      <c r="G254" s="23" t="s">
        <v>250</v>
      </c>
      <c r="H254" s="23">
        <v>3.5</v>
      </c>
      <c r="I254" s="20">
        <v>1</v>
      </c>
      <c r="J254" s="20">
        <v>4.5</v>
      </c>
      <c r="K254" s="20" t="s">
        <v>251</v>
      </c>
    </row>
    <row r="255" spans="2:11">
      <c r="B255" s="24">
        <f t="shared" si="6"/>
        <v>16</v>
      </c>
      <c r="C255" s="22" t="s">
        <v>197</v>
      </c>
      <c r="D255" s="20" t="s">
        <v>213</v>
      </c>
      <c r="E255" s="22">
        <v>63</v>
      </c>
      <c r="F255" s="22">
        <v>29</v>
      </c>
      <c r="G255" s="23" t="s">
        <v>250</v>
      </c>
      <c r="H255" s="23">
        <v>3.5</v>
      </c>
      <c r="I255" s="20">
        <v>1</v>
      </c>
      <c r="J255" s="20">
        <v>4.5</v>
      </c>
      <c r="K255" s="20" t="s">
        <v>251</v>
      </c>
    </row>
    <row r="256" spans="2:11">
      <c r="B256" s="24">
        <f t="shared" si="6"/>
        <v>17</v>
      </c>
      <c r="C256" s="22" t="s">
        <v>213</v>
      </c>
      <c r="D256" s="20" t="s">
        <v>214</v>
      </c>
      <c r="E256" s="22">
        <v>63</v>
      </c>
      <c r="F256" s="22">
        <v>22</v>
      </c>
      <c r="G256" s="23" t="s">
        <v>250</v>
      </c>
      <c r="H256" s="23">
        <v>3.5</v>
      </c>
      <c r="I256" s="20">
        <v>1</v>
      </c>
      <c r="J256" s="20">
        <v>4.5</v>
      </c>
      <c r="K256" s="20" t="s">
        <v>251</v>
      </c>
    </row>
    <row r="257" spans="2:11">
      <c r="B257" s="24">
        <f t="shared" si="6"/>
        <v>18</v>
      </c>
      <c r="C257" s="22" t="s">
        <v>213</v>
      </c>
      <c r="D257" s="20" t="s">
        <v>215</v>
      </c>
      <c r="E257" s="22">
        <v>63</v>
      </c>
      <c r="F257" s="22">
        <v>22</v>
      </c>
      <c r="G257" s="23" t="s">
        <v>250</v>
      </c>
      <c r="H257" s="23">
        <v>3.5</v>
      </c>
      <c r="I257" s="20">
        <v>1</v>
      </c>
      <c r="J257" s="20">
        <v>4.5</v>
      </c>
      <c r="K257" s="20" t="s">
        <v>251</v>
      </c>
    </row>
    <row r="258" spans="2:11">
      <c r="B258" s="24">
        <f t="shared" si="6"/>
        <v>19</v>
      </c>
      <c r="C258" s="22" t="s">
        <v>216</v>
      </c>
      <c r="D258" s="20" t="s">
        <v>217</v>
      </c>
      <c r="E258" s="22">
        <v>63</v>
      </c>
      <c r="F258" s="22">
        <v>119</v>
      </c>
      <c r="G258" s="23" t="s">
        <v>250</v>
      </c>
      <c r="H258" s="23">
        <v>3.5</v>
      </c>
      <c r="I258" s="20">
        <v>1</v>
      </c>
      <c r="J258" s="20">
        <v>4.5</v>
      </c>
      <c r="K258" s="20" t="s">
        <v>251</v>
      </c>
    </row>
    <row r="259" spans="2:11">
      <c r="B259" s="24">
        <f t="shared" si="6"/>
        <v>20</v>
      </c>
      <c r="C259" s="22" t="s">
        <v>217</v>
      </c>
      <c r="D259" s="20" t="s">
        <v>185</v>
      </c>
      <c r="E259" s="22">
        <v>63</v>
      </c>
      <c r="F259" s="22">
        <v>72</v>
      </c>
      <c r="G259" s="23" t="s">
        <v>250</v>
      </c>
      <c r="H259" s="23">
        <v>3.5</v>
      </c>
      <c r="I259" s="20">
        <v>1</v>
      </c>
      <c r="J259" s="20">
        <v>4.5</v>
      </c>
      <c r="K259" s="20" t="s">
        <v>251</v>
      </c>
    </row>
    <row r="260" spans="2:11">
      <c r="B260" s="24">
        <f t="shared" si="6"/>
        <v>21</v>
      </c>
      <c r="C260" s="22" t="s">
        <v>217</v>
      </c>
      <c r="D260" s="20" t="s">
        <v>218</v>
      </c>
      <c r="E260" s="22">
        <v>63</v>
      </c>
      <c r="F260" s="22">
        <v>198</v>
      </c>
      <c r="G260" s="23" t="s">
        <v>252</v>
      </c>
      <c r="H260" s="23">
        <v>3.5</v>
      </c>
      <c r="I260" s="20">
        <v>1</v>
      </c>
      <c r="J260" s="20">
        <v>4.5</v>
      </c>
      <c r="K260" s="20" t="s">
        <v>251</v>
      </c>
    </row>
    <row r="261" spans="2:11" ht="15.75">
      <c r="B261" s="21" t="s">
        <v>244</v>
      </c>
      <c r="C261" s="21"/>
      <c r="D261" s="21"/>
      <c r="E261" s="21"/>
      <c r="F261" s="60" t="s">
        <v>245</v>
      </c>
      <c r="G261" s="60"/>
      <c r="H261" s="60"/>
      <c r="I261" s="20"/>
      <c r="J261" s="20" t="s">
        <v>246</v>
      </c>
      <c r="K261" s="20"/>
    </row>
    <row r="262" spans="2:11" ht="15.75">
      <c r="B262" s="59" t="s">
        <v>247</v>
      </c>
      <c r="C262" s="59"/>
      <c r="D262" s="59"/>
      <c r="E262" s="59"/>
      <c r="F262" s="60" t="s">
        <v>247</v>
      </c>
      <c r="G262" s="60"/>
      <c r="H262" s="60"/>
      <c r="I262" s="60"/>
      <c r="J262" s="60" t="s">
        <v>247</v>
      </c>
      <c r="K262" s="60"/>
    </row>
    <row r="263" spans="2:11" ht="15.75">
      <c r="B263" s="59" t="s">
        <v>248</v>
      </c>
      <c r="C263" s="59"/>
      <c r="D263" s="59"/>
      <c r="E263" s="59"/>
      <c r="F263" s="60" t="s">
        <v>248</v>
      </c>
      <c r="G263" s="60"/>
      <c r="H263" s="60"/>
      <c r="I263" s="60"/>
      <c r="J263" s="60" t="s">
        <v>248</v>
      </c>
      <c r="K263" s="60"/>
    </row>
    <row r="264" spans="2:11" ht="15.75">
      <c r="B264" s="59" t="s">
        <v>249</v>
      </c>
      <c r="C264" s="59"/>
      <c r="D264" s="59"/>
      <c r="E264" s="59"/>
      <c r="F264" s="60" t="s">
        <v>249</v>
      </c>
      <c r="G264" s="60"/>
      <c r="H264" s="60"/>
      <c r="I264" s="60"/>
      <c r="J264" s="60" t="s">
        <v>249</v>
      </c>
      <c r="K264" s="60"/>
    </row>
  </sheetData>
  <mergeCells count="154">
    <mergeCell ref="B3:C3"/>
    <mergeCell ref="D3:K3"/>
    <mergeCell ref="B4:C4"/>
    <mergeCell ref="D4:K4"/>
    <mergeCell ref="B5:C5"/>
    <mergeCell ref="D5:K5"/>
    <mergeCell ref="F30:H30"/>
    <mergeCell ref="B31:E31"/>
    <mergeCell ref="F31:I31"/>
    <mergeCell ref="J31:K31"/>
    <mergeCell ref="B32:E32"/>
    <mergeCell ref="F32:I32"/>
    <mergeCell ref="J32:K32"/>
    <mergeCell ref="B6:C6"/>
    <mergeCell ref="D6:K6"/>
    <mergeCell ref="B7:C7"/>
    <mergeCell ref="D7:K7"/>
    <mergeCell ref="B8:C8"/>
    <mergeCell ref="D8:I8"/>
    <mergeCell ref="B38:C38"/>
    <mergeCell ref="D38:K38"/>
    <mergeCell ref="B39:C39"/>
    <mergeCell ref="D39:K39"/>
    <mergeCell ref="B40:C40"/>
    <mergeCell ref="D40:K40"/>
    <mergeCell ref="B33:E33"/>
    <mergeCell ref="F33:I33"/>
    <mergeCell ref="J33:K33"/>
    <mergeCell ref="B36:C36"/>
    <mergeCell ref="D36:K36"/>
    <mergeCell ref="B37:C37"/>
    <mergeCell ref="D37:K37"/>
    <mergeCell ref="B78:E78"/>
    <mergeCell ref="F78:I78"/>
    <mergeCell ref="J78:K78"/>
    <mergeCell ref="B79:E79"/>
    <mergeCell ref="F79:I79"/>
    <mergeCell ref="J79:K79"/>
    <mergeCell ref="B41:C41"/>
    <mergeCell ref="D41:I41"/>
    <mergeCell ref="F76:H76"/>
    <mergeCell ref="B77:E77"/>
    <mergeCell ref="F77:I77"/>
    <mergeCell ref="J77:K77"/>
    <mergeCell ref="B84:C84"/>
    <mergeCell ref="D84:K84"/>
    <mergeCell ref="B85:C85"/>
    <mergeCell ref="D85:K85"/>
    <mergeCell ref="B86:C86"/>
    <mergeCell ref="D86:I86"/>
    <mergeCell ref="B81:C81"/>
    <mergeCell ref="D81:K81"/>
    <mergeCell ref="B82:C82"/>
    <mergeCell ref="D82:K82"/>
    <mergeCell ref="B83:C83"/>
    <mergeCell ref="D83:K83"/>
    <mergeCell ref="B113:E113"/>
    <mergeCell ref="F113:I113"/>
    <mergeCell ref="J113:K113"/>
    <mergeCell ref="B115:C115"/>
    <mergeCell ref="D115:K115"/>
    <mergeCell ref="B116:C116"/>
    <mergeCell ref="D116:K116"/>
    <mergeCell ref="F110:H110"/>
    <mergeCell ref="B111:E111"/>
    <mergeCell ref="F111:I111"/>
    <mergeCell ref="J111:K111"/>
    <mergeCell ref="B112:E112"/>
    <mergeCell ref="F112:I112"/>
    <mergeCell ref="J112:K112"/>
    <mergeCell ref="B120:C120"/>
    <mergeCell ref="D120:I120"/>
    <mergeCell ref="F154:H154"/>
    <mergeCell ref="B155:E155"/>
    <mergeCell ref="F155:I155"/>
    <mergeCell ref="J155:K155"/>
    <mergeCell ref="B117:C117"/>
    <mergeCell ref="D117:K117"/>
    <mergeCell ref="B118:C118"/>
    <mergeCell ref="D118:K118"/>
    <mergeCell ref="B119:C119"/>
    <mergeCell ref="D119:K119"/>
    <mergeCell ref="B159:C159"/>
    <mergeCell ref="D159:K159"/>
    <mergeCell ref="B160:C160"/>
    <mergeCell ref="D160:K160"/>
    <mergeCell ref="B161:C161"/>
    <mergeCell ref="D161:K161"/>
    <mergeCell ref="B156:E156"/>
    <mergeCell ref="F156:I156"/>
    <mergeCell ref="J156:K156"/>
    <mergeCell ref="B157:E157"/>
    <mergeCell ref="F157:I157"/>
    <mergeCell ref="J157:K157"/>
    <mergeCell ref="F195:H195"/>
    <mergeCell ref="B196:E196"/>
    <mergeCell ref="F196:I196"/>
    <mergeCell ref="J196:K196"/>
    <mergeCell ref="B197:E197"/>
    <mergeCell ref="F197:I197"/>
    <mergeCell ref="J197:K197"/>
    <mergeCell ref="B162:C162"/>
    <mergeCell ref="D162:K162"/>
    <mergeCell ref="B163:C163"/>
    <mergeCell ref="D163:K163"/>
    <mergeCell ref="B164:C164"/>
    <mergeCell ref="D164:I164"/>
    <mergeCell ref="B202:C202"/>
    <mergeCell ref="D202:K202"/>
    <mergeCell ref="B203:C203"/>
    <mergeCell ref="D203:K203"/>
    <mergeCell ref="B204:C204"/>
    <mergeCell ref="D204:K204"/>
    <mergeCell ref="B198:E198"/>
    <mergeCell ref="F198:I198"/>
    <mergeCell ref="J198:K198"/>
    <mergeCell ref="B200:C200"/>
    <mergeCell ref="D200:K200"/>
    <mergeCell ref="B201:C201"/>
    <mergeCell ref="D201:K201"/>
    <mergeCell ref="B230:E230"/>
    <mergeCell ref="F230:I230"/>
    <mergeCell ref="J230:K230"/>
    <mergeCell ref="B231:E231"/>
    <mergeCell ref="F231:I231"/>
    <mergeCell ref="J231:K231"/>
    <mergeCell ref="B205:C205"/>
    <mergeCell ref="D205:I205"/>
    <mergeCell ref="F228:H228"/>
    <mergeCell ref="B229:E229"/>
    <mergeCell ref="F229:I229"/>
    <mergeCell ref="J229:K229"/>
    <mergeCell ref="B236:C236"/>
    <mergeCell ref="D236:K236"/>
    <mergeCell ref="B237:C237"/>
    <mergeCell ref="D237:K237"/>
    <mergeCell ref="B238:C238"/>
    <mergeCell ref="D238:I238"/>
    <mergeCell ref="B233:C233"/>
    <mergeCell ref="D233:K233"/>
    <mergeCell ref="B234:C234"/>
    <mergeCell ref="D234:K234"/>
    <mergeCell ref="B235:C235"/>
    <mergeCell ref="D235:K235"/>
    <mergeCell ref="B264:E264"/>
    <mergeCell ref="F264:I264"/>
    <mergeCell ref="J264:K264"/>
    <mergeCell ref="F261:H261"/>
    <mergeCell ref="B262:E262"/>
    <mergeCell ref="F262:I262"/>
    <mergeCell ref="J262:K262"/>
    <mergeCell ref="B263:E263"/>
    <mergeCell ref="F263:I263"/>
    <mergeCell ref="J263:K263"/>
  </mergeCells>
  <pageMargins left="0.70866141732283472" right="0.31496062992125984" top="0.39370078740157483" bottom="0.19685039370078741" header="0.31496062992125984" footer="0.31496062992125984"/>
  <pageSetup paperSize="9" scale="8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3:S212"/>
  <sheetViews>
    <sheetView tabSelected="1" topLeftCell="A167" workbookViewId="0">
      <selection activeCell="C18" sqref="C18:D191"/>
    </sheetView>
  </sheetViews>
  <sheetFormatPr defaultRowHeight="15"/>
  <cols>
    <col min="1" max="3" width="9.140625" style="1"/>
    <col min="4" max="4" width="16.7109375" style="1" customWidth="1"/>
    <col min="5" max="5" width="12.5703125" style="1" customWidth="1"/>
    <col min="6" max="6" width="14.42578125" style="1" hidden="1" customWidth="1"/>
    <col min="7" max="7" width="16" style="1" customWidth="1"/>
    <col min="8" max="10" width="9.140625" style="1"/>
    <col min="11" max="11" width="17.7109375" style="1" customWidth="1"/>
    <col min="12" max="12" width="18.7109375" style="1" customWidth="1"/>
    <col min="13" max="18" width="9.140625" style="1"/>
    <col min="19" max="19" width="17.28515625" style="1" customWidth="1"/>
    <col min="20" max="16384" width="9.140625" style="1"/>
  </cols>
  <sheetData>
    <row r="3" spans="2:19" ht="21">
      <c r="B3" s="65" t="s">
        <v>0</v>
      </c>
      <c r="C3" s="65"/>
      <c r="D3" s="65"/>
      <c r="E3" s="65"/>
      <c r="F3" s="65"/>
      <c r="G3" s="65"/>
      <c r="H3" s="65"/>
      <c r="I3" s="65"/>
      <c r="J3" s="65"/>
      <c r="K3" s="65"/>
      <c r="L3" s="65"/>
      <c r="M3" s="65"/>
      <c r="N3" s="65"/>
      <c r="O3" s="65"/>
      <c r="P3" s="65"/>
      <c r="Q3" s="65"/>
      <c r="R3" s="65"/>
      <c r="S3" s="65"/>
    </row>
    <row r="4" spans="2:19" ht="21">
      <c r="B4" s="65" t="s">
        <v>1</v>
      </c>
      <c r="C4" s="65"/>
      <c r="D4" s="65"/>
      <c r="E4" s="65"/>
      <c r="F4" s="65"/>
      <c r="G4" s="65"/>
      <c r="H4" s="65"/>
      <c r="I4" s="65"/>
      <c r="J4" s="65"/>
      <c r="K4" s="65"/>
      <c r="L4" s="65"/>
      <c r="M4" s="65"/>
      <c r="N4" s="65"/>
      <c r="O4" s="65"/>
      <c r="P4" s="65"/>
      <c r="Q4" s="65"/>
      <c r="R4" s="65"/>
      <c r="S4" s="65"/>
    </row>
    <row r="5" spans="2:19" ht="21">
      <c r="B5" s="65" t="s">
        <v>2</v>
      </c>
      <c r="C5" s="65"/>
      <c r="D5" s="65"/>
      <c r="E5" s="65"/>
      <c r="F5" s="65"/>
      <c r="G5" s="65"/>
      <c r="H5" s="65"/>
      <c r="I5" s="65"/>
      <c r="J5" s="65"/>
      <c r="K5" s="65"/>
      <c r="L5" s="65"/>
      <c r="M5" s="65"/>
      <c r="N5" s="65"/>
      <c r="O5" s="65"/>
      <c r="P5" s="65"/>
      <c r="Q5" s="65"/>
      <c r="R5" s="65"/>
      <c r="S5" s="65"/>
    </row>
    <row r="6" spans="2:19" ht="18.75">
      <c r="B6" s="66" t="s">
        <v>3</v>
      </c>
      <c r="C6" s="66"/>
      <c r="D6" s="66"/>
      <c r="E6" s="66"/>
      <c r="F6" s="66"/>
      <c r="G6" s="66"/>
      <c r="H6" s="66"/>
      <c r="I6" s="66"/>
      <c r="J6" s="66"/>
      <c r="K6" s="66"/>
      <c r="L6" s="66"/>
      <c r="M6" s="66"/>
      <c r="N6" s="66"/>
      <c r="O6" s="66"/>
      <c r="P6" s="66"/>
      <c r="Q6" s="66"/>
      <c r="R6" s="66"/>
      <c r="S6" s="66"/>
    </row>
    <row r="7" spans="2:19" ht="21">
      <c r="B7" s="67" t="s">
        <v>4</v>
      </c>
      <c r="C7" s="67"/>
      <c r="D7" s="67"/>
      <c r="E7" s="67"/>
      <c r="F7" s="67"/>
      <c r="G7" s="67"/>
      <c r="H7" s="67"/>
      <c r="I7" s="67"/>
      <c r="J7" s="67"/>
      <c r="K7" s="67"/>
      <c r="L7" s="67"/>
      <c r="M7" s="67"/>
      <c r="N7" s="67"/>
      <c r="O7" s="67"/>
      <c r="P7" s="67"/>
      <c r="Q7" s="2"/>
      <c r="R7" s="2"/>
      <c r="S7" s="2"/>
    </row>
    <row r="8" spans="2:19" ht="21">
      <c r="B8" s="62" t="s">
        <v>5</v>
      </c>
      <c r="C8" s="62"/>
      <c r="D8" s="63" t="s">
        <v>6</v>
      </c>
      <c r="E8" s="63"/>
      <c r="F8" s="63"/>
      <c r="G8" s="63"/>
      <c r="H8" s="3"/>
      <c r="I8" s="3"/>
      <c r="J8" s="3"/>
      <c r="K8" s="3"/>
      <c r="L8" s="3"/>
      <c r="M8" s="3"/>
      <c r="N8" s="3"/>
      <c r="O8" s="3"/>
      <c r="P8" s="3"/>
      <c r="Q8" s="3"/>
      <c r="R8" s="3"/>
      <c r="S8" s="3"/>
    </row>
    <row r="9" spans="2:19" ht="21">
      <c r="B9" s="62" t="s">
        <v>7</v>
      </c>
      <c r="C9" s="62"/>
      <c r="D9" s="63" t="s">
        <v>8</v>
      </c>
      <c r="E9" s="63"/>
      <c r="F9" s="63"/>
      <c r="G9" s="63"/>
      <c r="H9" s="3"/>
      <c r="I9" s="3"/>
      <c r="J9" s="3"/>
      <c r="K9" s="3"/>
      <c r="L9" s="3"/>
      <c r="M9" s="3"/>
      <c r="N9" s="3"/>
      <c r="O9" s="3"/>
      <c r="P9" s="3"/>
      <c r="Q9" s="3"/>
      <c r="R9" s="3"/>
      <c r="S9" s="3"/>
    </row>
    <row r="10" spans="2:19" ht="21">
      <c r="B10" s="62" t="s">
        <v>9</v>
      </c>
      <c r="C10" s="62"/>
      <c r="D10" s="63" t="s">
        <v>10</v>
      </c>
      <c r="E10" s="63"/>
      <c r="F10" s="63"/>
      <c r="G10" s="63"/>
      <c r="H10" s="3"/>
      <c r="I10" s="3"/>
      <c r="J10" s="3"/>
      <c r="K10" s="3"/>
      <c r="L10" s="3"/>
      <c r="M10" s="3"/>
      <c r="N10" s="3"/>
      <c r="O10" s="3"/>
      <c r="P10" s="3"/>
      <c r="Q10" s="3"/>
      <c r="R10" s="3"/>
      <c r="S10" s="3"/>
    </row>
    <row r="11" spans="2:19" ht="21">
      <c r="B11" s="62" t="s">
        <v>11</v>
      </c>
      <c r="C11" s="62"/>
      <c r="D11" s="63" t="s">
        <v>12</v>
      </c>
      <c r="E11" s="63"/>
      <c r="F11" s="63"/>
      <c r="G11" s="63"/>
      <c r="H11" s="3"/>
      <c r="I11" s="3"/>
      <c r="J11" s="3"/>
      <c r="K11" s="3"/>
      <c r="L11" s="3"/>
      <c r="M11" s="3"/>
      <c r="N11" s="3"/>
      <c r="O11" s="3"/>
      <c r="P11" s="3"/>
      <c r="Q11" s="3"/>
      <c r="R11" s="3"/>
      <c r="S11" s="3"/>
    </row>
    <row r="12" spans="2:19" ht="21">
      <c r="B12" s="62" t="s">
        <v>13</v>
      </c>
      <c r="C12" s="62"/>
      <c r="D12" s="63" t="s">
        <v>10</v>
      </c>
      <c r="E12" s="63"/>
      <c r="F12" s="63"/>
      <c r="G12" s="63"/>
      <c r="H12" s="3"/>
      <c r="I12" s="3"/>
      <c r="J12" s="3"/>
      <c r="K12" s="3"/>
      <c r="L12" s="3"/>
      <c r="M12" s="3"/>
      <c r="N12" s="3"/>
      <c r="O12" s="3"/>
      <c r="P12" s="3"/>
      <c r="Q12" s="3"/>
      <c r="R12" s="3"/>
      <c r="S12" s="3"/>
    </row>
    <row r="13" spans="2:19" ht="63">
      <c r="B13" s="4" t="s">
        <v>14</v>
      </c>
      <c r="C13" s="4" t="s">
        <v>15</v>
      </c>
      <c r="D13" s="4" t="s">
        <v>16</v>
      </c>
      <c r="E13" s="4" t="s">
        <v>17</v>
      </c>
      <c r="F13" s="4" t="s">
        <v>18</v>
      </c>
      <c r="G13" s="4" t="s">
        <v>19</v>
      </c>
      <c r="H13" s="4" t="s">
        <v>20</v>
      </c>
      <c r="I13" s="4" t="s">
        <v>21</v>
      </c>
      <c r="J13" s="4" t="s">
        <v>22</v>
      </c>
      <c r="K13" s="4" t="s">
        <v>23</v>
      </c>
      <c r="L13" s="4" t="s">
        <v>24</v>
      </c>
      <c r="M13" s="4" t="s">
        <v>25</v>
      </c>
      <c r="N13" s="4" t="s">
        <v>26</v>
      </c>
      <c r="O13" s="4" t="s">
        <v>27</v>
      </c>
      <c r="P13" s="4" t="s">
        <v>28</v>
      </c>
      <c r="Q13" s="4" t="s">
        <v>29</v>
      </c>
      <c r="R13" s="4" t="s">
        <v>30</v>
      </c>
      <c r="S13" s="5" t="s">
        <v>31</v>
      </c>
    </row>
    <row r="14" spans="2:19" hidden="1">
      <c r="B14" s="6">
        <v>1</v>
      </c>
      <c r="C14" s="6" t="s">
        <v>32</v>
      </c>
      <c r="D14" s="6" t="s">
        <v>33</v>
      </c>
      <c r="E14" s="6">
        <v>140</v>
      </c>
      <c r="F14" s="6">
        <v>225</v>
      </c>
      <c r="G14" s="6">
        <v>231.3</v>
      </c>
      <c r="H14" s="6">
        <v>0.44</v>
      </c>
      <c r="I14" s="6">
        <v>1.1399999999999999</v>
      </c>
      <c r="J14" s="6"/>
      <c r="K14" s="6"/>
      <c r="L14" s="6"/>
      <c r="M14" s="6"/>
      <c r="N14" s="6"/>
      <c r="O14" s="6"/>
      <c r="P14" s="6"/>
      <c r="Q14" s="6"/>
      <c r="R14" s="6"/>
      <c r="S14" s="6"/>
    </row>
    <row r="15" spans="2:19" hidden="1">
      <c r="B15" s="30">
        <v>2</v>
      </c>
      <c r="C15" s="6" t="s">
        <v>33</v>
      </c>
      <c r="D15" s="6" t="s">
        <v>34</v>
      </c>
      <c r="E15" s="6">
        <v>140</v>
      </c>
      <c r="F15" s="6">
        <v>20</v>
      </c>
      <c r="G15" s="6">
        <v>10</v>
      </c>
      <c r="H15" s="6">
        <v>0.44</v>
      </c>
      <c r="I15" s="6">
        <v>1.1399999999999999</v>
      </c>
      <c r="J15" s="6"/>
      <c r="K15" s="6"/>
      <c r="L15" s="6"/>
      <c r="M15" s="6"/>
      <c r="N15" s="6"/>
      <c r="O15" s="6"/>
      <c r="P15" s="6"/>
      <c r="Q15" s="6"/>
      <c r="R15" s="6"/>
      <c r="S15" s="6"/>
    </row>
    <row r="16" spans="2:19" hidden="1">
      <c r="B16" s="30">
        <v>3</v>
      </c>
      <c r="C16" s="6" t="s">
        <v>34</v>
      </c>
      <c r="D16" s="6" t="s">
        <v>35</v>
      </c>
      <c r="E16" s="6">
        <v>140</v>
      </c>
      <c r="F16" s="6"/>
      <c r="G16" s="6">
        <v>338</v>
      </c>
      <c r="H16" s="6">
        <v>0.44</v>
      </c>
      <c r="I16" s="6">
        <v>1.1399999999999999</v>
      </c>
      <c r="J16" s="6"/>
      <c r="K16" s="6"/>
      <c r="L16" s="6"/>
      <c r="M16" s="6"/>
      <c r="N16" s="6"/>
      <c r="O16" s="6"/>
      <c r="P16" s="6"/>
      <c r="Q16" s="6"/>
      <c r="R16" s="6"/>
      <c r="S16" s="6"/>
    </row>
    <row r="17" spans="2:19" hidden="1">
      <c r="B17" s="30">
        <v>4</v>
      </c>
      <c r="C17" s="6" t="s">
        <v>35</v>
      </c>
      <c r="D17" s="6" t="s">
        <v>36</v>
      </c>
      <c r="E17" s="6">
        <v>125</v>
      </c>
      <c r="F17" s="6"/>
      <c r="G17" s="6">
        <v>129.69999999999999</v>
      </c>
      <c r="H17" s="6">
        <v>0.42</v>
      </c>
      <c r="I17" s="6">
        <v>1.1200000000000001</v>
      </c>
      <c r="J17" s="6"/>
      <c r="K17" s="6" t="s">
        <v>434</v>
      </c>
      <c r="L17" s="6">
        <v>129.69999999999999</v>
      </c>
      <c r="M17" s="6">
        <v>0.46</v>
      </c>
      <c r="N17" s="6">
        <f>+M17*L17</f>
        <v>59.661999999999999</v>
      </c>
      <c r="O17" s="6">
        <v>129.69999999999999</v>
      </c>
      <c r="P17" s="6">
        <v>0.46</v>
      </c>
      <c r="Q17" s="6">
        <f>+P17*O17</f>
        <v>59.661999999999999</v>
      </c>
      <c r="R17" s="6" t="s">
        <v>435</v>
      </c>
      <c r="S17" s="6"/>
    </row>
    <row r="18" spans="2:19">
      <c r="B18" s="30">
        <v>5</v>
      </c>
      <c r="C18" s="6" t="s">
        <v>36</v>
      </c>
      <c r="D18" s="6" t="s">
        <v>37</v>
      </c>
      <c r="E18" s="6">
        <v>63</v>
      </c>
      <c r="F18" s="6"/>
      <c r="G18" s="6">
        <v>111.8</v>
      </c>
      <c r="H18" s="6">
        <v>0.36</v>
      </c>
      <c r="I18" s="6">
        <v>1.06</v>
      </c>
      <c r="J18" s="6"/>
      <c r="K18" s="6"/>
      <c r="L18" s="6"/>
      <c r="M18" s="6"/>
      <c r="N18" s="6"/>
      <c r="O18" s="6"/>
      <c r="P18" s="6"/>
      <c r="Q18" s="6"/>
      <c r="R18" s="6"/>
      <c r="S18" s="6"/>
    </row>
    <row r="19" spans="2:19" hidden="1">
      <c r="B19" s="30">
        <v>6</v>
      </c>
      <c r="C19" s="6" t="s">
        <v>35</v>
      </c>
      <c r="D19" s="6" t="s">
        <v>38</v>
      </c>
      <c r="E19" s="6">
        <v>160</v>
      </c>
      <c r="F19" s="6"/>
      <c r="G19" s="6">
        <v>625</v>
      </c>
      <c r="H19" s="6">
        <v>0.46</v>
      </c>
      <c r="I19" s="6">
        <v>1.1599999999999999</v>
      </c>
      <c r="J19" s="6"/>
      <c r="K19" s="6"/>
      <c r="L19" s="6"/>
      <c r="M19" s="6"/>
      <c r="N19" s="6"/>
      <c r="O19" s="6"/>
      <c r="P19" s="6"/>
      <c r="Q19" s="6"/>
      <c r="R19" s="6"/>
      <c r="S19" s="6"/>
    </row>
    <row r="20" spans="2:19" hidden="1">
      <c r="B20" s="30">
        <v>7</v>
      </c>
      <c r="C20" s="6" t="s">
        <v>38</v>
      </c>
      <c r="D20" s="6" t="s">
        <v>39</v>
      </c>
      <c r="E20" s="6">
        <v>200</v>
      </c>
      <c r="F20" s="6">
        <v>1418</v>
      </c>
      <c r="G20" s="6">
        <v>1502.2</v>
      </c>
      <c r="H20" s="6">
        <v>0.5</v>
      </c>
      <c r="I20" s="6">
        <v>1.2</v>
      </c>
      <c r="J20" s="6"/>
      <c r="K20" s="6"/>
      <c r="L20" s="6"/>
      <c r="M20" s="6"/>
      <c r="N20" s="6"/>
      <c r="O20" s="6"/>
      <c r="P20" s="6"/>
      <c r="Q20" s="6"/>
      <c r="R20" s="6"/>
      <c r="S20" s="6"/>
    </row>
    <row r="21" spans="2:19" hidden="1">
      <c r="B21" s="30">
        <v>8</v>
      </c>
      <c r="C21" s="6" t="s">
        <v>38</v>
      </c>
      <c r="D21" s="6" t="s">
        <v>39</v>
      </c>
      <c r="E21" s="6">
        <v>200</v>
      </c>
      <c r="F21" s="6"/>
      <c r="G21" s="6">
        <v>7.8</v>
      </c>
      <c r="H21" s="6">
        <v>0.5</v>
      </c>
      <c r="I21" s="6">
        <v>1.2</v>
      </c>
      <c r="J21" s="6"/>
      <c r="K21" s="6" t="s">
        <v>40</v>
      </c>
      <c r="L21" s="6">
        <f>+G21</f>
        <v>7.8</v>
      </c>
      <c r="M21" s="6">
        <f>+H21</f>
        <v>0.5</v>
      </c>
      <c r="N21" s="6">
        <f>+L21*M21</f>
        <v>3.9</v>
      </c>
      <c r="O21" s="6">
        <v>7.8</v>
      </c>
      <c r="P21" s="6">
        <v>0.5</v>
      </c>
      <c r="Q21" s="6">
        <v>3.9</v>
      </c>
      <c r="R21" s="6" t="s">
        <v>435</v>
      </c>
      <c r="S21" s="6"/>
    </row>
    <row r="22" spans="2:19">
      <c r="B22" s="30">
        <v>9</v>
      </c>
      <c r="C22" s="6" t="s">
        <v>41</v>
      </c>
      <c r="D22" s="6" t="s">
        <v>42</v>
      </c>
      <c r="E22" s="6">
        <v>63</v>
      </c>
      <c r="F22" s="6"/>
      <c r="G22" s="6">
        <v>1113.3</v>
      </c>
      <c r="H22" s="6">
        <v>0.36</v>
      </c>
      <c r="I22" s="6">
        <v>1.06</v>
      </c>
      <c r="J22" s="6"/>
      <c r="K22" s="7"/>
      <c r="L22" s="6"/>
      <c r="M22" s="6"/>
      <c r="N22" s="6"/>
      <c r="O22" s="6"/>
      <c r="P22" s="6"/>
      <c r="Q22" s="6"/>
      <c r="R22" s="6"/>
      <c r="S22" s="6"/>
    </row>
    <row r="23" spans="2:19">
      <c r="B23" s="30">
        <v>10</v>
      </c>
      <c r="C23" s="6" t="s">
        <v>42</v>
      </c>
      <c r="D23" s="6" t="s">
        <v>43</v>
      </c>
      <c r="E23" s="6">
        <v>63</v>
      </c>
      <c r="F23" s="6"/>
      <c r="G23" s="6">
        <v>489.6</v>
      </c>
      <c r="H23" s="6">
        <v>0.36</v>
      </c>
      <c r="I23" s="6">
        <v>1.06</v>
      </c>
      <c r="J23" s="6"/>
      <c r="K23" s="7" t="s">
        <v>434</v>
      </c>
      <c r="L23" s="6">
        <v>489.6</v>
      </c>
      <c r="M23" s="6">
        <v>0.46</v>
      </c>
      <c r="N23" s="6">
        <f>+M23*L23</f>
        <v>225.21600000000001</v>
      </c>
      <c r="O23" s="6">
        <v>489.6</v>
      </c>
      <c r="P23" s="6">
        <v>0.46</v>
      </c>
      <c r="Q23" s="6">
        <f>+P23*O23</f>
        <v>225.21600000000001</v>
      </c>
      <c r="R23" s="6" t="s">
        <v>435</v>
      </c>
      <c r="S23" s="6"/>
    </row>
    <row r="24" spans="2:19">
      <c r="B24" s="30">
        <v>11</v>
      </c>
      <c r="C24" s="6" t="s">
        <v>43</v>
      </c>
      <c r="D24" s="6" t="s">
        <v>44</v>
      </c>
      <c r="E24" s="6">
        <v>63</v>
      </c>
      <c r="F24" s="6"/>
      <c r="G24" s="6">
        <v>123.3</v>
      </c>
      <c r="H24" s="6">
        <v>0.36</v>
      </c>
      <c r="I24" s="6">
        <v>1.06</v>
      </c>
      <c r="J24" s="6"/>
      <c r="K24" s="7"/>
      <c r="L24" s="6"/>
      <c r="M24" s="6"/>
      <c r="N24" s="6"/>
      <c r="O24" s="6"/>
      <c r="P24" s="6"/>
      <c r="Q24" s="6"/>
      <c r="R24" s="6"/>
      <c r="S24" s="6"/>
    </row>
    <row r="25" spans="2:19">
      <c r="B25" s="30">
        <v>12</v>
      </c>
      <c r="C25" s="6" t="s">
        <v>43</v>
      </c>
      <c r="D25" s="6" t="s">
        <v>45</v>
      </c>
      <c r="E25" s="6">
        <v>63</v>
      </c>
      <c r="F25" s="6"/>
      <c r="G25" s="6">
        <v>150.80000000000001</v>
      </c>
      <c r="H25" s="6">
        <v>0.36</v>
      </c>
      <c r="I25" s="6">
        <v>1.06</v>
      </c>
      <c r="J25" s="6"/>
      <c r="K25" s="7"/>
      <c r="L25" s="6"/>
      <c r="M25" s="6"/>
      <c r="N25" s="6"/>
      <c r="O25" s="6"/>
      <c r="P25" s="6"/>
      <c r="Q25" s="6"/>
      <c r="R25" s="6"/>
      <c r="S25" s="6"/>
    </row>
    <row r="26" spans="2:19">
      <c r="B26" s="30">
        <v>13</v>
      </c>
      <c r="C26" s="6" t="s">
        <v>45</v>
      </c>
      <c r="D26" s="6" t="s">
        <v>46</v>
      </c>
      <c r="E26" s="6">
        <v>63</v>
      </c>
      <c r="F26" s="6"/>
      <c r="G26" s="6">
        <v>130.69999999999999</v>
      </c>
      <c r="H26" s="6">
        <v>0.36</v>
      </c>
      <c r="I26" s="6">
        <v>1.06</v>
      </c>
      <c r="J26" s="6"/>
      <c r="K26" s="7"/>
      <c r="L26" s="6"/>
      <c r="M26" s="6"/>
      <c r="N26" s="6"/>
      <c r="O26" s="6"/>
      <c r="P26" s="6"/>
      <c r="Q26" s="6"/>
      <c r="R26" s="6"/>
      <c r="S26" s="6"/>
    </row>
    <row r="27" spans="2:19">
      <c r="B27" s="30">
        <v>14</v>
      </c>
      <c r="C27" s="6" t="s">
        <v>45</v>
      </c>
      <c r="D27" s="6" t="s">
        <v>47</v>
      </c>
      <c r="E27" s="6">
        <v>63</v>
      </c>
      <c r="F27" s="6"/>
      <c r="G27" s="6">
        <v>37</v>
      </c>
      <c r="H27" s="6">
        <v>0.36</v>
      </c>
      <c r="I27" s="6">
        <v>1.06</v>
      </c>
      <c r="J27" s="6"/>
      <c r="K27" s="7"/>
      <c r="L27" s="6"/>
      <c r="M27" s="6"/>
      <c r="N27" s="6"/>
      <c r="O27" s="6"/>
      <c r="P27" s="6"/>
      <c r="Q27" s="6"/>
      <c r="R27" s="6"/>
      <c r="S27" s="6"/>
    </row>
    <row r="28" spans="2:19">
      <c r="B28" s="30">
        <v>15</v>
      </c>
      <c r="C28" s="6" t="s">
        <v>47</v>
      </c>
      <c r="D28" s="6" t="s">
        <v>48</v>
      </c>
      <c r="E28" s="6">
        <v>63</v>
      </c>
      <c r="F28" s="6"/>
      <c r="G28" s="6">
        <v>35.299999999999997</v>
      </c>
      <c r="H28" s="6">
        <v>0.31</v>
      </c>
      <c r="I28" s="6">
        <v>1.06</v>
      </c>
      <c r="J28" s="6"/>
      <c r="K28" s="7"/>
      <c r="L28" s="6"/>
      <c r="M28" s="6"/>
      <c r="N28" s="6"/>
      <c r="O28" s="6"/>
      <c r="P28" s="6"/>
      <c r="Q28" s="6"/>
      <c r="R28" s="6"/>
      <c r="S28" s="6"/>
    </row>
    <row r="29" spans="2:19">
      <c r="B29" s="30">
        <v>16</v>
      </c>
      <c r="C29" s="6" t="s">
        <v>49</v>
      </c>
      <c r="D29" s="6" t="s">
        <v>50</v>
      </c>
      <c r="E29" s="6">
        <v>63</v>
      </c>
      <c r="F29" s="6"/>
      <c r="G29" s="6">
        <v>10</v>
      </c>
      <c r="H29" s="6">
        <v>0.36</v>
      </c>
      <c r="I29" s="6">
        <v>1.06</v>
      </c>
      <c r="J29" s="6"/>
      <c r="K29" s="7" t="s">
        <v>434</v>
      </c>
      <c r="L29" s="6">
        <v>10</v>
      </c>
      <c r="M29" s="6">
        <v>0.46</v>
      </c>
      <c r="N29" s="6">
        <f>+M29*L29</f>
        <v>4.6000000000000005</v>
      </c>
      <c r="O29" s="6">
        <v>10</v>
      </c>
      <c r="P29" s="6">
        <v>0.46</v>
      </c>
      <c r="Q29" s="6">
        <f>+P29*O29</f>
        <v>4.6000000000000005</v>
      </c>
      <c r="R29" s="6" t="s">
        <v>435</v>
      </c>
      <c r="S29" s="6"/>
    </row>
    <row r="30" spans="2:19">
      <c r="B30" s="30">
        <v>17</v>
      </c>
      <c r="C30" s="6" t="s">
        <v>50</v>
      </c>
      <c r="D30" s="6" t="s">
        <v>51</v>
      </c>
      <c r="E30" s="6">
        <v>63</v>
      </c>
      <c r="F30" s="6"/>
      <c r="G30" s="6">
        <v>68</v>
      </c>
      <c r="H30" s="6">
        <v>0.36</v>
      </c>
      <c r="I30" s="6">
        <v>1.06</v>
      </c>
      <c r="J30" s="6"/>
      <c r="K30" s="7" t="s">
        <v>434</v>
      </c>
      <c r="L30" s="6">
        <v>68</v>
      </c>
      <c r="M30" s="6">
        <v>0.46</v>
      </c>
      <c r="N30" s="30">
        <f>+M30*L30</f>
        <v>31.28</v>
      </c>
      <c r="O30" s="6">
        <v>68</v>
      </c>
      <c r="P30" s="30">
        <v>0.46</v>
      </c>
      <c r="Q30" s="30">
        <f>+P30*O30</f>
        <v>31.28</v>
      </c>
      <c r="R30" s="30" t="s">
        <v>435</v>
      </c>
      <c r="S30" s="6"/>
    </row>
    <row r="31" spans="2:19">
      <c r="B31" s="30">
        <v>18</v>
      </c>
      <c r="C31" s="6" t="s">
        <v>37</v>
      </c>
      <c r="D31" s="6" t="s">
        <v>52</v>
      </c>
      <c r="E31" s="6">
        <v>63</v>
      </c>
      <c r="F31" s="6"/>
      <c r="G31" s="6">
        <v>215</v>
      </c>
      <c r="H31" s="6">
        <v>0.36</v>
      </c>
      <c r="I31" s="6">
        <v>1.06</v>
      </c>
      <c r="J31" s="6"/>
      <c r="K31" s="7"/>
      <c r="L31" s="6"/>
      <c r="M31" s="6"/>
      <c r="N31" s="30"/>
      <c r="O31" s="6"/>
      <c r="P31" s="30"/>
      <c r="Q31" s="30"/>
      <c r="R31" s="30"/>
      <c r="S31" s="6"/>
    </row>
    <row r="32" spans="2:19">
      <c r="B32" s="30">
        <v>19</v>
      </c>
      <c r="C32" s="30" t="s">
        <v>49</v>
      </c>
      <c r="D32" s="30" t="s">
        <v>61</v>
      </c>
      <c r="E32" s="30">
        <v>63</v>
      </c>
      <c r="F32" s="30"/>
      <c r="G32" s="30">
        <v>180</v>
      </c>
      <c r="H32" s="30">
        <v>0.36</v>
      </c>
      <c r="I32" s="30">
        <v>1.06</v>
      </c>
      <c r="J32" s="30"/>
      <c r="K32" s="7" t="s">
        <v>434</v>
      </c>
      <c r="L32" s="30">
        <v>180</v>
      </c>
      <c r="M32" s="30">
        <v>0.46</v>
      </c>
      <c r="N32" s="30">
        <f>+M32*L32</f>
        <v>82.8</v>
      </c>
      <c r="O32" s="30">
        <v>180</v>
      </c>
      <c r="P32" s="30">
        <v>0.46</v>
      </c>
      <c r="Q32" s="30">
        <f>+P32*O32</f>
        <v>82.8</v>
      </c>
      <c r="R32" s="30" t="s">
        <v>435</v>
      </c>
      <c r="S32" s="30"/>
    </row>
    <row r="33" spans="2:19">
      <c r="B33" s="30">
        <v>20</v>
      </c>
      <c r="C33" s="6" t="s">
        <v>49</v>
      </c>
      <c r="D33" s="6" t="s">
        <v>53</v>
      </c>
      <c r="E33" s="6">
        <v>63</v>
      </c>
      <c r="F33" s="6"/>
      <c r="G33" s="6">
        <v>5</v>
      </c>
      <c r="H33" s="6">
        <v>0.36</v>
      </c>
      <c r="I33" s="6">
        <v>1.06</v>
      </c>
      <c r="J33" s="6"/>
      <c r="K33" s="6" t="s">
        <v>40</v>
      </c>
      <c r="L33" s="6">
        <f>+G33</f>
        <v>5</v>
      </c>
      <c r="M33" s="6">
        <f>+H33:H33</f>
        <v>0.36</v>
      </c>
      <c r="N33" s="6">
        <f>+L33*M33</f>
        <v>1.7999999999999998</v>
      </c>
      <c r="O33" s="6">
        <v>5</v>
      </c>
      <c r="P33" s="6">
        <v>0.36</v>
      </c>
      <c r="Q33" s="6">
        <v>1.7999999999999998</v>
      </c>
      <c r="R33" s="30" t="s">
        <v>435</v>
      </c>
      <c r="S33" s="6"/>
    </row>
    <row r="34" spans="2:19">
      <c r="B34" s="30">
        <v>21</v>
      </c>
      <c r="C34" s="6" t="s">
        <v>45</v>
      </c>
      <c r="D34" s="6">
        <v>92</v>
      </c>
      <c r="E34" s="6">
        <v>63</v>
      </c>
      <c r="F34" s="6"/>
      <c r="G34" s="6">
        <v>7</v>
      </c>
      <c r="H34" s="6">
        <v>0.46</v>
      </c>
      <c r="I34" s="6">
        <v>1.06</v>
      </c>
      <c r="J34" s="6"/>
      <c r="K34" s="7" t="s">
        <v>54</v>
      </c>
      <c r="L34" s="6">
        <f t="shared" ref="L34:L35" si="0">+G34</f>
        <v>7</v>
      </c>
      <c r="M34" s="6">
        <f t="shared" ref="M34:M35" si="1">+H34:H34</f>
        <v>0.46</v>
      </c>
      <c r="N34" s="6">
        <f>+L34*M34</f>
        <v>3.22</v>
      </c>
      <c r="O34" s="6">
        <v>7</v>
      </c>
      <c r="P34" s="6">
        <v>0.46</v>
      </c>
      <c r="Q34" s="6">
        <v>3.22</v>
      </c>
      <c r="R34" s="30" t="s">
        <v>435</v>
      </c>
      <c r="S34" s="6"/>
    </row>
    <row r="35" spans="2:19">
      <c r="B35" s="30">
        <v>22</v>
      </c>
      <c r="C35" s="6" t="s">
        <v>37</v>
      </c>
      <c r="D35" s="6" t="s">
        <v>55</v>
      </c>
      <c r="E35" s="6">
        <v>63</v>
      </c>
      <c r="F35" s="6"/>
      <c r="G35" s="6">
        <v>83.3</v>
      </c>
      <c r="H35" s="6">
        <v>0.36</v>
      </c>
      <c r="I35" s="6">
        <v>1.06</v>
      </c>
      <c r="J35" s="6"/>
      <c r="K35" s="7" t="s">
        <v>56</v>
      </c>
      <c r="L35" s="6">
        <f t="shared" si="0"/>
        <v>83.3</v>
      </c>
      <c r="M35" s="6">
        <f t="shared" si="1"/>
        <v>0.36</v>
      </c>
      <c r="N35" s="6">
        <f>+L35*M35</f>
        <v>29.988</v>
      </c>
      <c r="O35" s="6">
        <v>83.3</v>
      </c>
      <c r="P35" s="6">
        <v>0.36</v>
      </c>
      <c r="Q35" s="6">
        <v>29.988</v>
      </c>
      <c r="R35" s="30" t="s">
        <v>435</v>
      </c>
      <c r="S35" s="6"/>
    </row>
    <row r="36" spans="2:19">
      <c r="B36" s="30">
        <v>23</v>
      </c>
      <c r="C36" s="6" t="s">
        <v>57</v>
      </c>
      <c r="D36" s="6" t="s">
        <v>58</v>
      </c>
      <c r="E36" s="6">
        <v>63</v>
      </c>
      <c r="F36" s="6"/>
      <c r="G36" s="6">
        <v>65</v>
      </c>
      <c r="H36" s="6">
        <v>0.36</v>
      </c>
      <c r="I36" s="6">
        <v>1.06</v>
      </c>
      <c r="J36" s="6"/>
      <c r="K36" s="7"/>
      <c r="L36" s="6"/>
      <c r="M36" s="6"/>
      <c r="N36" s="6"/>
      <c r="O36" s="6"/>
      <c r="P36" s="6"/>
      <c r="Q36" s="6"/>
      <c r="R36" s="6"/>
      <c r="S36" s="6"/>
    </row>
    <row r="37" spans="2:19">
      <c r="B37" s="30">
        <v>24</v>
      </c>
      <c r="C37" s="6" t="s">
        <v>57</v>
      </c>
      <c r="D37" s="6" t="s">
        <v>59</v>
      </c>
      <c r="E37" s="6">
        <v>63</v>
      </c>
      <c r="F37" s="6"/>
      <c r="G37" s="6">
        <v>26.8</v>
      </c>
      <c r="H37" s="6">
        <v>0.28000000000000003</v>
      </c>
      <c r="I37" s="6">
        <v>1.06</v>
      </c>
      <c r="J37" s="6"/>
      <c r="K37" s="7"/>
      <c r="L37" s="6"/>
      <c r="M37" s="6"/>
      <c r="N37" s="6"/>
      <c r="O37" s="6"/>
      <c r="P37" s="6"/>
      <c r="Q37" s="6"/>
      <c r="R37" s="6"/>
      <c r="S37" s="6"/>
    </row>
    <row r="38" spans="2:19">
      <c r="B38" s="30">
        <v>25</v>
      </c>
      <c r="C38" s="6" t="s">
        <v>60</v>
      </c>
      <c r="D38" s="6" t="s">
        <v>59</v>
      </c>
      <c r="E38" s="6">
        <v>63</v>
      </c>
      <c r="F38" s="6">
        <v>39</v>
      </c>
      <c r="G38" s="6">
        <v>53</v>
      </c>
      <c r="H38" s="6">
        <v>0.32</v>
      </c>
      <c r="I38" s="6">
        <v>1.06</v>
      </c>
      <c r="J38" s="6"/>
      <c r="K38" s="7"/>
      <c r="L38" s="6"/>
      <c r="M38" s="6"/>
      <c r="N38" s="6"/>
      <c r="O38" s="6"/>
      <c r="P38" s="6"/>
      <c r="Q38" s="6"/>
      <c r="R38" s="6"/>
      <c r="S38" s="6"/>
    </row>
    <row r="39" spans="2:19">
      <c r="B39" s="30">
        <v>26</v>
      </c>
      <c r="C39" s="6" t="s">
        <v>59</v>
      </c>
      <c r="D39" s="6" t="s">
        <v>61</v>
      </c>
      <c r="E39" s="6">
        <v>63</v>
      </c>
      <c r="F39" s="6"/>
      <c r="G39" s="6">
        <v>76.2</v>
      </c>
      <c r="H39" s="6">
        <v>0.36</v>
      </c>
      <c r="I39" s="6">
        <v>1.06</v>
      </c>
      <c r="J39" s="6"/>
      <c r="K39" s="7" t="s">
        <v>434</v>
      </c>
      <c r="L39" s="6">
        <v>76.2</v>
      </c>
      <c r="M39" s="6">
        <v>0.46</v>
      </c>
      <c r="N39" s="6">
        <f>+M39*L39</f>
        <v>35.052</v>
      </c>
      <c r="O39" s="6">
        <v>76.2</v>
      </c>
      <c r="P39" s="6">
        <v>0.46</v>
      </c>
      <c r="Q39" s="6">
        <f>+P39*O39</f>
        <v>35.052</v>
      </c>
      <c r="R39" s="6" t="s">
        <v>435</v>
      </c>
      <c r="S39" s="6"/>
    </row>
    <row r="40" spans="2:19">
      <c r="B40" s="30">
        <v>27</v>
      </c>
      <c r="C40" s="6" t="s">
        <v>59</v>
      </c>
      <c r="D40" s="6" t="s">
        <v>61</v>
      </c>
      <c r="E40" s="6">
        <v>63</v>
      </c>
      <c r="F40" s="6"/>
      <c r="G40" s="6">
        <v>5</v>
      </c>
      <c r="H40" s="6">
        <v>0.36</v>
      </c>
      <c r="I40" s="6">
        <v>1.06</v>
      </c>
      <c r="J40" s="6"/>
      <c r="K40" s="6" t="s">
        <v>40</v>
      </c>
      <c r="L40" s="6">
        <f>+G40</f>
        <v>5</v>
      </c>
      <c r="M40" s="6">
        <f>+H40</f>
        <v>0.36</v>
      </c>
      <c r="N40" s="6">
        <f>+L40*M40</f>
        <v>1.7999999999999998</v>
      </c>
      <c r="O40" s="6">
        <v>5</v>
      </c>
      <c r="P40" s="6">
        <v>0.36</v>
      </c>
      <c r="Q40" s="6">
        <v>1.7999999999999998</v>
      </c>
      <c r="R40" s="30" t="s">
        <v>435</v>
      </c>
      <c r="S40" s="6"/>
    </row>
    <row r="41" spans="2:19">
      <c r="B41" s="30">
        <v>28</v>
      </c>
      <c r="C41" s="6" t="s">
        <v>45</v>
      </c>
      <c r="D41" s="6" t="s">
        <v>62</v>
      </c>
      <c r="E41" s="6">
        <v>63</v>
      </c>
      <c r="F41" s="6"/>
      <c r="G41" s="6">
        <v>5</v>
      </c>
      <c r="H41" s="6">
        <v>0.36</v>
      </c>
      <c r="I41" s="6">
        <v>1.06</v>
      </c>
      <c r="J41" s="6"/>
      <c r="K41" s="6" t="s">
        <v>40</v>
      </c>
      <c r="L41" s="6">
        <f t="shared" ref="L41:M42" si="2">+G41</f>
        <v>5</v>
      </c>
      <c r="M41" s="6">
        <f t="shared" si="2"/>
        <v>0.36</v>
      </c>
      <c r="N41" s="6">
        <f>+L41*M41</f>
        <v>1.7999999999999998</v>
      </c>
      <c r="O41" s="6">
        <v>5</v>
      </c>
      <c r="P41" s="6">
        <v>0.36</v>
      </c>
      <c r="Q41" s="6">
        <v>1.7999999999999998</v>
      </c>
      <c r="R41" s="30" t="s">
        <v>435</v>
      </c>
      <c r="S41" s="6"/>
    </row>
    <row r="42" spans="2:19">
      <c r="B42" s="30">
        <v>29</v>
      </c>
      <c r="C42" s="6" t="s">
        <v>45</v>
      </c>
      <c r="D42" s="6" t="s">
        <v>61</v>
      </c>
      <c r="E42" s="6">
        <v>63</v>
      </c>
      <c r="F42" s="6"/>
      <c r="G42" s="6">
        <v>161</v>
      </c>
      <c r="H42" s="6">
        <v>0.36</v>
      </c>
      <c r="I42" s="6">
        <v>1.06</v>
      </c>
      <c r="J42" s="6"/>
      <c r="K42" s="6" t="s">
        <v>436</v>
      </c>
      <c r="L42" s="6">
        <f t="shared" si="2"/>
        <v>161</v>
      </c>
      <c r="M42" s="6">
        <f t="shared" si="2"/>
        <v>0.36</v>
      </c>
      <c r="N42" s="6">
        <f>+L42*M42</f>
        <v>57.96</v>
      </c>
      <c r="O42" s="6">
        <v>161</v>
      </c>
      <c r="P42" s="6">
        <v>0.36</v>
      </c>
      <c r="Q42" s="6">
        <f>+P42*O42</f>
        <v>57.96</v>
      </c>
      <c r="R42" s="30" t="s">
        <v>435</v>
      </c>
      <c r="S42" s="6"/>
    </row>
    <row r="43" spans="2:19">
      <c r="B43" s="30">
        <v>30</v>
      </c>
      <c r="C43" s="6" t="s">
        <v>36</v>
      </c>
      <c r="D43" s="6" t="s">
        <v>63</v>
      </c>
      <c r="E43" s="6">
        <v>63</v>
      </c>
      <c r="F43" s="6"/>
      <c r="G43" s="6">
        <v>208.3</v>
      </c>
      <c r="H43" s="6">
        <v>0.36</v>
      </c>
      <c r="I43" s="6">
        <v>1.06</v>
      </c>
      <c r="J43" s="6"/>
      <c r="K43" s="6"/>
      <c r="L43" s="6"/>
      <c r="M43" s="6"/>
      <c r="N43" s="6"/>
      <c r="O43" s="6"/>
      <c r="P43" s="6"/>
      <c r="Q43" s="6"/>
      <c r="R43" s="6"/>
      <c r="S43" s="6"/>
    </row>
    <row r="44" spans="2:19">
      <c r="B44" s="30">
        <v>31</v>
      </c>
      <c r="C44" s="6" t="s">
        <v>64</v>
      </c>
      <c r="D44" s="6" t="s">
        <v>65</v>
      </c>
      <c r="E44" s="6">
        <v>63</v>
      </c>
      <c r="F44" s="6"/>
      <c r="G44" s="6">
        <v>94.6</v>
      </c>
      <c r="H44" s="6">
        <v>0.36</v>
      </c>
      <c r="I44" s="6">
        <v>1.06</v>
      </c>
      <c r="J44" s="6"/>
      <c r="K44" s="6"/>
      <c r="L44" s="6"/>
      <c r="M44" s="6"/>
      <c r="N44" s="6"/>
      <c r="O44" s="6"/>
      <c r="P44" s="6"/>
      <c r="Q44" s="6"/>
      <c r="R44" s="6"/>
      <c r="S44" s="6"/>
    </row>
    <row r="45" spans="2:19">
      <c r="B45" s="30">
        <v>32</v>
      </c>
      <c r="C45" s="6" t="s">
        <v>66</v>
      </c>
      <c r="D45" s="6" t="s">
        <v>67</v>
      </c>
      <c r="E45" s="6">
        <v>63</v>
      </c>
      <c r="F45" s="6"/>
      <c r="G45" s="6">
        <v>6</v>
      </c>
      <c r="H45" s="6">
        <v>0.36</v>
      </c>
      <c r="I45" s="6">
        <v>1.06</v>
      </c>
      <c r="J45" s="6"/>
      <c r="K45" s="6" t="s">
        <v>40</v>
      </c>
      <c r="L45" s="6">
        <f>+G45</f>
        <v>6</v>
      </c>
      <c r="M45" s="6">
        <f>+H45</f>
        <v>0.36</v>
      </c>
      <c r="N45" s="6">
        <f>+L45*M45</f>
        <v>2.16</v>
      </c>
      <c r="O45" s="6">
        <v>6</v>
      </c>
      <c r="P45" s="6">
        <v>0.36</v>
      </c>
      <c r="Q45" s="6">
        <v>2.16</v>
      </c>
      <c r="R45" s="6" t="s">
        <v>435</v>
      </c>
      <c r="S45" s="6"/>
    </row>
    <row r="46" spans="2:19">
      <c r="B46" s="30">
        <v>33</v>
      </c>
      <c r="C46" s="6" t="s">
        <v>66</v>
      </c>
      <c r="D46" s="6" t="s">
        <v>67</v>
      </c>
      <c r="E46" s="6">
        <v>63</v>
      </c>
      <c r="F46" s="6"/>
      <c r="G46" s="6">
        <v>76</v>
      </c>
      <c r="H46" s="6">
        <v>0.36</v>
      </c>
      <c r="I46" s="6">
        <v>1.06</v>
      </c>
      <c r="J46" s="6"/>
      <c r="K46" s="6" t="s">
        <v>56</v>
      </c>
      <c r="L46" s="6">
        <f>+G46</f>
        <v>76</v>
      </c>
      <c r="M46" s="6">
        <f>+H46</f>
        <v>0.36</v>
      </c>
      <c r="N46" s="6">
        <f>+L46*M46</f>
        <v>27.36</v>
      </c>
      <c r="O46" s="6">
        <v>76</v>
      </c>
      <c r="P46" s="6">
        <v>0.36</v>
      </c>
      <c r="Q46" s="6">
        <v>27.36</v>
      </c>
      <c r="R46" s="30" t="s">
        <v>435</v>
      </c>
      <c r="S46" s="6"/>
    </row>
    <row r="47" spans="2:19">
      <c r="B47" s="30">
        <v>34</v>
      </c>
      <c r="C47" s="6" t="s">
        <v>437</v>
      </c>
      <c r="D47" s="6" t="s">
        <v>438</v>
      </c>
      <c r="E47" s="6">
        <v>63</v>
      </c>
      <c r="F47" s="6"/>
      <c r="G47" s="6">
        <v>815.3</v>
      </c>
      <c r="H47" s="6">
        <v>0.36</v>
      </c>
      <c r="I47" s="6">
        <v>1.06</v>
      </c>
      <c r="J47" s="6"/>
      <c r="K47" s="6" t="s">
        <v>434</v>
      </c>
      <c r="L47" s="6">
        <v>815.3</v>
      </c>
      <c r="M47" s="30">
        <v>0.46</v>
      </c>
      <c r="N47" s="30">
        <f>+L47*M47</f>
        <v>375.03800000000001</v>
      </c>
      <c r="O47" s="6">
        <v>815.3</v>
      </c>
      <c r="P47" s="30">
        <v>0.46</v>
      </c>
      <c r="Q47" s="30">
        <f>+P47*O47</f>
        <v>375.03800000000001</v>
      </c>
      <c r="R47" s="6" t="s">
        <v>435</v>
      </c>
      <c r="S47" s="6"/>
    </row>
    <row r="48" spans="2:19">
      <c r="B48" s="30">
        <v>35</v>
      </c>
      <c r="C48" s="6" t="s">
        <v>68</v>
      </c>
      <c r="D48" s="6" t="s">
        <v>69</v>
      </c>
      <c r="E48" s="6">
        <v>63</v>
      </c>
      <c r="F48" s="6"/>
      <c r="G48" s="6">
        <v>46.3</v>
      </c>
      <c r="H48" s="6">
        <v>0.34</v>
      </c>
      <c r="I48" s="6">
        <v>1.06</v>
      </c>
      <c r="J48" s="6"/>
      <c r="K48" s="6"/>
      <c r="L48" s="6"/>
      <c r="M48" s="6"/>
      <c r="N48" s="6"/>
      <c r="O48" s="6"/>
      <c r="P48" s="6"/>
      <c r="Q48" s="6"/>
      <c r="R48" s="6"/>
      <c r="S48" s="6"/>
    </row>
    <row r="49" spans="2:19">
      <c r="B49" s="30">
        <v>36</v>
      </c>
      <c r="C49" s="6" t="s">
        <v>70</v>
      </c>
      <c r="D49" s="6" t="s">
        <v>71</v>
      </c>
      <c r="E49" s="6">
        <v>63</v>
      </c>
      <c r="F49" s="6"/>
      <c r="G49" s="6">
        <v>112.3</v>
      </c>
      <c r="H49" s="6">
        <v>0.36</v>
      </c>
      <c r="I49" s="6">
        <v>1.06</v>
      </c>
      <c r="J49" s="6"/>
      <c r="K49" s="6"/>
      <c r="L49" s="6"/>
      <c r="M49" s="6"/>
      <c r="N49" s="6"/>
      <c r="O49" s="6"/>
      <c r="P49" s="6"/>
      <c r="Q49" s="6"/>
      <c r="R49" s="6"/>
      <c r="S49" s="6"/>
    </row>
    <row r="50" spans="2:19">
      <c r="B50" s="30">
        <v>37</v>
      </c>
      <c r="C50" s="6" t="s">
        <v>72</v>
      </c>
      <c r="D50" s="6" t="s">
        <v>71</v>
      </c>
      <c r="E50" s="6">
        <v>63</v>
      </c>
      <c r="F50" s="6"/>
      <c r="G50" s="6">
        <v>161</v>
      </c>
      <c r="H50" s="6">
        <v>0.36</v>
      </c>
      <c r="I50" s="6">
        <v>1.06</v>
      </c>
      <c r="J50" s="6"/>
      <c r="K50" s="6" t="s">
        <v>56</v>
      </c>
      <c r="L50" s="6">
        <f>+G50</f>
        <v>161</v>
      </c>
      <c r="M50" s="6">
        <f>+H50</f>
        <v>0.36</v>
      </c>
      <c r="N50" s="6">
        <f>+L50*M50</f>
        <v>57.96</v>
      </c>
      <c r="O50" s="6">
        <v>161</v>
      </c>
      <c r="P50" s="6">
        <v>0.36</v>
      </c>
      <c r="Q50" s="6">
        <v>57.96</v>
      </c>
      <c r="R50" s="6" t="s">
        <v>435</v>
      </c>
      <c r="S50" s="6"/>
    </row>
    <row r="51" spans="2:19">
      <c r="B51" s="30">
        <v>38</v>
      </c>
      <c r="C51" s="6" t="s">
        <v>73</v>
      </c>
      <c r="D51" s="6" t="s">
        <v>74</v>
      </c>
      <c r="E51" s="6">
        <v>63</v>
      </c>
      <c r="F51" s="6"/>
      <c r="G51" s="6">
        <v>25</v>
      </c>
      <c r="H51" s="6">
        <v>0.46</v>
      </c>
      <c r="I51" s="6">
        <v>1.06</v>
      </c>
      <c r="J51" s="6"/>
      <c r="K51" s="7" t="s">
        <v>54</v>
      </c>
      <c r="L51" s="6">
        <f>+G51</f>
        <v>25</v>
      </c>
      <c r="M51" s="6">
        <f>+H51</f>
        <v>0.46</v>
      </c>
      <c r="N51" s="6">
        <f>+L51*M51</f>
        <v>11.5</v>
      </c>
      <c r="O51" s="6">
        <v>25</v>
      </c>
      <c r="P51" s="6">
        <v>0.46</v>
      </c>
      <c r="Q51" s="6">
        <v>11.5</v>
      </c>
      <c r="R51" s="30" t="s">
        <v>435</v>
      </c>
      <c r="S51" s="6"/>
    </row>
    <row r="52" spans="2:19">
      <c r="B52" s="30">
        <v>39</v>
      </c>
      <c r="C52" s="6" t="s">
        <v>74</v>
      </c>
      <c r="D52" s="6" t="s">
        <v>75</v>
      </c>
      <c r="E52" s="6">
        <v>63</v>
      </c>
      <c r="F52" s="6"/>
      <c r="G52" s="6">
        <v>30</v>
      </c>
      <c r="H52" s="6">
        <v>0.36</v>
      </c>
      <c r="I52" s="6">
        <v>1.06</v>
      </c>
      <c r="J52" s="6"/>
      <c r="K52" s="6"/>
      <c r="L52" s="6"/>
      <c r="M52" s="6"/>
      <c r="N52" s="6"/>
      <c r="O52" s="6"/>
      <c r="P52" s="6"/>
      <c r="Q52" s="6"/>
      <c r="R52" s="6"/>
      <c r="S52" s="6"/>
    </row>
    <row r="53" spans="2:19">
      <c r="B53" s="30">
        <v>40</v>
      </c>
      <c r="C53" s="6" t="s">
        <v>74</v>
      </c>
      <c r="D53" s="6" t="s">
        <v>76</v>
      </c>
      <c r="E53" s="6">
        <v>63</v>
      </c>
      <c r="F53" s="6"/>
      <c r="G53" s="6">
        <v>23.4</v>
      </c>
      <c r="H53" s="6">
        <v>0.28999999999999998</v>
      </c>
      <c r="I53" s="6">
        <v>1.06</v>
      </c>
      <c r="J53" s="6"/>
      <c r="K53" s="6"/>
      <c r="L53" s="6"/>
      <c r="M53" s="6"/>
      <c r="N53" s="6"/>
      <c r="O53" s="6"/>
      <c r="P53" s="6"/>
      <c r="Q53" s="6"/>
      <c r="R53" s="6"/>
      <c r="S53" s="6"/>
    </row>
    <row r="54" spans="2:19">
      <c r="B54" s="30">
        <v>41</v>
      </c>
      <c r="C54" s="6" t="s">
        <v>77</v>
      </c>
      <c r="D54" s="6" t="s">
        <v>78</v>
      </c>
      <c r="E54" s="6">
        <v>63</v>
      </c>
      <c r="F54" s="6"/>
      <c r="G54" s="6">
        <v>104.3</v>
      </c>
      <c r="H54" s="6">
        <v>0.36</v>
      </c>
      <c r="I54" s="6">
        <v>1.06</v>
      </c>
      <c r="J54" s="6"/>
      <c r="K54" s="6"/>
      <c r="L54" s="6"/>
      <c r="M54" s="6"/>
      <c r="N54" s="6"/>
      <c r="O54" s="6"/>
      <c r="P54" s="6"/>
      <c r="Q54" s="6"/>
      <c r="R54" s="6"/>
      <c r="S54" s="6"/>
    </row>
    <row r="55" spans="2:19">
      <c r="B55" s="30">
        <v>42</v>
      </c>
      <c r="C55" s="6" t="s">
        <v>78</v>
      </c>
      <c r="D55" s="6" t="s">
        <v>79</v>
      </c>
      <c r="E55" s="6">
        <v>63</v>
      </c>
      <c r="F55" s="6"/>
      <c r="G55" s="6">
        <v>53.2</v>
      </c>
      <c r="H55" s="6">
        <v>0.36</v>
      </c>
      <c r="I55" s="6">
        <v>1.06</v>
      </c>
      <c r="J55" s="6"/>
      <c r="K55" s="6"/>
      <c r="L55" s="6"/>
      <c r="M55" s="6"/>
      <c r="N55" s="6"/>
      <c r="O55" s="6"/>
      <c r="P55" s="6"/>
      <c r="Q55" s="6"/>
      <c r="R55" s="6"/>
      <c r="S55" s="6"/>
    </row>
    <row r="56" spans="2:19">
      <c r="B56" s="30">
        <v>43</v>
      </c>
      <c r="C56" s="6" t="s">
        <v>78</v>
      </c>
      <c r="D56" s="6" t="s">
        <v>80</v>
      </c>
      <c r="E56" s="6">
        <v>63</v>
      </c>
      <c r="F56" s="6"/>
      <c r="G56" s="6">
        <v>123.2</v>
      </c>
      <c r="H56" s="6">
        <v>0.36</v>
      </c>
      <c r="I56" s="6">
        <v>1.06</v>
      </c>
      <c r="J56" s="6"/>
      <c r="K56" s="6"/>
      <c r="L56" s="6"/>
      <c r="M56" s="6"/>
      <c r="N56" s="6"/>
      <c r="O56" s="6"/>
      <c r="P56" s="6"/>
      <c r="Q56" s="6"/>
      <c r="R56" s="6"/>
      <c r="S56" s="6"/>
    </row>
    <row r="57" spans="2:19">
      <c r="B57" s="30">
        <v>44</v>
      </c>
      <c r="C57" s="6" t="s">
        <v>80</v>
      </c>
      <c r="D57" s="6" t="s">
        <v>81</v>
      </c>
      <c r="E57" s="6">
        <v>63</v>
      </c>
      <c r="F57" s="6"/>
      <c r="G57" s="6">
        <v>40</v>
      </c>
      <c r="H57" s="6">
        <v>0.34</v>
      </c>
      <c r="I57" s="6">
        <v>1.06</v>
      </c>
      <c r="J57" s="6"/>
      <c r="K57" s="6"/>
      <c r="L57" s="6"/>
      <c r="M57" s="6"/>
      <c r="N57" s="6"/>
      <c r="O57" s="6"/>
      <c r="P57" s="6"/>
      <c r="Q57" s="6"/>
      <c r="R57" s="6"/>
      <c r="S57" s="6"/>
    </row>
    <row r="58" spans="2:19">
      <c r="B58" s="30">
        <v>45</v>
      </c>
      <c r="C58" s="6" t="s">
        <v>80</v>
      </c>
      <c r="D58" s="6" t="s">
        <v>81</v>
      </c>
      <c r="E58" s="6">
        <v>63</v>
      </c>
      <c r="F58" s="6"/>
      <c r="G58" s="6">
        <v>11.1</v>
      </c>
      <c r="H58" s="6">
        <v>0.36</v>
      </c>
      <c r="I58" s="6">
        <v>1.06</v>
      </c>
      <c r="J58" s="6"/>
      <c r="K58" s="6"/>
      <c r="L58" s="6"/>
      <c r="M58" s="6"/>
      <c r="N58" s="6"/>
      <c r="O58" s="6"/>
      <c r="P58" s="6"/>
      <c r="Q58" s="6"/>
      <c r="R58" s="6"/>
      <c r="S58" s="6"/>
    </row>
    <row r="59" spans="2:19">
      <c r="B59" s="30">
        <v>46</v>
      </c>
      <c r="C59" s="6" t="s">
        <v>80</v>
      </c>
      <c r="D59" s="6" t="s">
        <v>82</v>
      </c>
      <c r="E59" s="6">
        <v>63</v>
      </c>
      <c r="F59" s="6"/>
      <c r="G59" s="6">
        <v>186.8</v>
      </c>
      <c r="H59" s="6">
        <v>0.36</v>
      </c>
      <c r="I59" s="6">
        <v>1.06</v>
      </c>
      <c r="J59" s="6"/>
      <c r="K59" s="6"/>
      <c r="L59" s="6"/>
      <c r="M59" s="6"/>
      <c r="N59" s="6"/>
      <c r="O59" s="6"/>
      <c r="P59" s="6"/>
      <c r="Q59" s="6"/>
      <c r="R59" s="6"/>
      <c r="S59" s="6"/>
    </row>
    <row r="60" spans="2:19">
      <c r="B60" s="30">
        <v>47</v>
      </c>
      <c r="C60" s="6" t="s">
        <v>34</v>
      </c>
      <c r="D60" s="6" t="s">
        <v>83</v>
      </c>
      <c r="E60" s="6">
        <v>63</v>
      </c>
      <c r="F60" s="6"/>
      <c r="G60" s="6">
        <v>315.60000000000002</v>
      </c>
      <c r="H60" s="6">
        <v>0.36</v>
      </c>
      <c r="I60" s="6">
        <v>1.06</v>
      </c>
      <c r="J60" s="6"/>
      <c r="K60" s="6"/>
      <c r="L60" s="6"/>
      <c r="M60" s="6"/>
      <c r="N60" s="6"/>
      <c r="O60" s="6"/>
      <c r="P60" s="6"/>
      <c r="Q60" s="6"/>
      <c r="R60" s="6"/>
      <c r="S60" s="6"/>
    </row>
    <row r="61" spans="2:19">
      <c r="B61" s="30">
        <v>48</v>
      </c>
      <c r="C61" s="6" t="s">
        <v>82</v>
      </c>
      <c r="D61" s="6" t="s">
        <v>84</v>
      </c>
      <c r="E61" s="6">
        <v>63</v>
      </c>
      <c r="F61" s="6"/>
      <c r="G61" s="6">
        <v>753.3</v>
      </c>
      <c r="H61" s="6">
        <v>0.36</v>
      </c>
      <c r="I61" s="6">
        <v>1.06</v>
      </c>
      <c r="J61" s="6"/>
      <c r="K61" s="6"/>
      <c r="L61" s="6"/>
      <c r="M61" s="6"/>
      <c r="N61" s="6"/>
      <c r="O61" s="6"/>
      <c r="P61" s="6"/>
      <c r="Q61" s="6"/>
      <c r="R61" s="6"/>
      <c r="S61" s="6"/>
    </row>
    <row r="62" spans="2:19" hidden="1">
      <c r="B62" s="30">
        <v>49</v>
      </c>
      <c r="C62" s="6" t="s">
        <v>84</v>
      </c>
      <c r="D62" s="6" t="s">
        <v>85</v>
      </c>
      <c r="E62" s="6">
        <v>90</v>
      </c>
      <c r="F62" s="6"/>
      <c r="G62" s="6">
        <v>60.3</v>
      </c>
      <c r="H62" s="6">
        <v>0.39</v>
      </c>
      <c r="I62" s="6">
        <v>1.0900000000000001</v>
      </c>
      <c r="J62" s="6"/>
      <c r="K62" s="6"/>
      <c r="L62" s="6"/>
      <c r="M62" s="6"/>
      <c r="N62" s="6"/>
      <c r="O62" s="6"/>
      <c r="P62" s="6"/>
      <c r="Q62" s="6"/>
      <c r="R62" s="6"/>
      <c r="S62" s="6"/>
    </row>
    <row r="63" spans="2:19" hidden="1">
      <c r="B63" s="30">
        <v>50</v>
      </c>
      <c r="C63" s="6" t="s">
        <v>84</v>
      </c>
      <c r="D63" s="6" t="s">
        <v>86</v>
      </c>
      <c r="E63" s="6">
        <v>75</v>
      </c>
      <c r="F63" s="6"/>
      <c r="G63" s="6">
        <v>120</v>
      </c>
      <c r="H63" s="6">
        <v>0.46</v>
      </c>
      <c r="I63" s="6">
        <v>1.07</v>
      </c>
      <c r="J63" s="6"/>
      <c r="K63" s="6" t="s">
        <v>54</v>
      </c>
      <c r="L63" s="6">
        <f>+G63</f>
        <v>120</v>
      </c>
      <c r="M63" s="6">
        <f>+H63</f>
        <v>0.46</v>
      </c>
      <c r="N63" s="6">
        <f>+L63*M63</f>
        <v>55.2</v>
      </c>
      <c r="O63" s="6">
        <v>120</v>
      </c>
      <c r="P63" s="6">
        <v>0.46</v>
      </c>
      <c r="Q63" s="6">
        <v>55.2</v>
      </c>
      <c r="R63" s="6" t="s">
        <v>435</v>
      </c>
      <c r="S63" s="6"/>
    </row>
    <row r="64" spans="2:19">
      <c r="B64" s="30">
        <v>51</v>
      </c>
      <c r="C64" s="6" t="s">
        <v>87</v>
      </c>
      <c r="D64" s="6" t="s">
        <v>88</v>
      </c>
      <c r="E64" s="6">
        <v>63</v>
      </c>
      <c r="F64" s="6"/>
      <c r="G64" s="6">
        <v>26</v>
      </c>
      <c r="H64" s="6">
        <v>0.36</v>
      </c>
      <c r="I64" s="6">
        <v>1.06</v>
      </c>
      <c r="J64" s="6"/>
      <c r="K64" s="6"/>
      <c r="L64" s="6"/>
      <c r="M64" s="6"/>
      <c r="N64" s="6"/>
      <c r="O64" s="6"/>
      <c r="P64" s="6"/>
      <c r="Q64" s="6"/>
      <c r="R64" s="6"/>
      <c r="S64" s="6"/>
    </row>
    <row r="65" spans="2:19" hidden="1">
      <c r="B65" s="30">
        <v>52</v>
      </c>
      <c r="C65" s="6" t="s">
        <v>86</v>
      </c>
      <c r="D65" s="6" t="s">
        <v>87</v>
      </c>
      <c r="E65" s="6">
        <v>75</v>
      </c>
      <c r="F65" s="6"/>
      <c r="G65" s="6">
        <v>30</v>
      </c>
      <c r="H65" s="6">
        <v>0.37</v>
      </c>
      <c r="I65" s="6">
        <v>1.07</v>
      </c>
      <c r="J65" s="6"/>
      <c r="K65" s="6"/>
      <c r="L65" s="6"/>
      <c r="M65" s="6"/>
      <c r="N65" s="6"/>
      <c r="O65" s="6"/>
      <c r="P65" s="6"/>
      <c r="Q65" s="6"/>
      <c r="R65" s="6"/>
      <c r="S65" s="6"/>
    </row>
    <row r="66" spans="2:19">
      <c r="B66" s="30">
        <v>53</v>
      </c>
      <c r="C66" s="6" t="s">
        <v>88</v>
      </c>
      <c r="D66" s="6" t="s">
        <v>89</v>
      </c>
      <c r="E66" s="6">
        <v>63</v>
      </c>
      <c r="F66" s="6"/>
      <c r="G66" s="6">
        <v>21.1</v>
      </c>
      <c r="H66" s="6">
        <v>0.33</v>
      </c>
      <c r="I66" s="6">
        <v>1.06</v>
      </c>
      <c r="J66" s="6"/>
      <c r="K66" s="6"/>
      <c r="L66" s="6"/>
      <c r="M66" s="6"/>
      <c r="N66" s="6"/>
      <c r="O66" s="6"/>
      <c r="P66" s="6"/>
      <c r="Q66" s="6"/>
      <c r="R66" s="6"/>
      <c r="S66" s="6"/>
    </row>
    <row r="67" spans="2:19">
      <c r="B67" s="30">
        <v>54</v>
      </c>
      <c r="C67" s="6" t="s">
        <v>90</v>
      </c>
      <c r="D67" s="6" t="s">
        <v>87</v>
      </c>
      <c r="E67" s="6">
        <v>63</v>
      </c>
      <c r="F67" s="6"/>
      <c r="G67" s="6">
        <v>30.2</v>
      </c>
      <c r="H67" s="6">
        <v>0.46</v>
      </c>
      <c r="I67" s="6">
        <v>1.06</v>
      </c>
      <c r="J67" s="6"/>
      <c r="K67" s="6" t="s">
        <v>54</v>
      </c>
      <c r="L67" s="6">
        <f>+G67</f>
        <v>30.2</v>
      </c>
      <c r="M67" s="6">
        <f>+H67</f>
        <v>0.46</v>
      </c>
      <c r="N67" s="6">
        <f>+L67*M67</f>
        <v>13.891999999999999</v>
      </c>
      <c r="O67" s="6">
        <v>30.2</v>
      </c>
      <c r="P67" s="6">
        <v>0.46</v>
      </c>
      <c r="Q67" s="6">
        <v>13.891999999999999</v>
      </c>
      <c r="R67" s="6" t="s">
        <v>435</v>
      </c>
      <c r="S67" s="6"/>
    </row>
    <row r="68" spans="2:19">
      <c r="B68" s="30">
        <v>55</v>
      </c>
      <c r="C68" s="6" t="s">
        <v>91</v>
      </c>
      <c r="D68" s="6" t="s">
        <v>90</v>
      </c>
      <c r="E68" s="6">
        <v>63</v>
      </c>
      <c r="F68" s="6"/>
      <c r="G68" s="6">
        <v>27.2</v>
      </c>
      <c r="H68" s="6">
        <v>0.36</v>
      </c>
      <c r="I68" s="6">
        <v>1.06</v>
      </c>
      <c r="J68" s="6"/>
      <c r="K68" s="6"/>
      <c r="L68" s="6"/>
      <c r="M68" s="6"/>
      <c r="N68" s="6"/>
      <c r="O68" s="6"/>
      <c r="P68" s="6"/>
      <c r="Q68" s="6"/>
      <c r="R68" s="6"/>
      <c r="S68" s="6"/>
    </row>
    <row r="69" spans="2:19">
      <c r="B69" s="30">
        <v>56</v>
      </c>
      <c r="C69" s="6" t="s">
        <v>88</v>
      </c>
      <c r="D69" s="6" t="s">
        <v>92</v>
      </c>
      <c r="E69" s="6">
        <v>63</v>
      </c>
      <c r="F69" s="6"/>
      <c r="G69" s="6">
        <v>20.5</v>
      </c>
      <c r="H69" s="6">
        <v>0.46</v>
      </c>
      <c r="I69" s="6">
        <v>1.06</v>
      </c>
      <c r="J69" s="6"/>
      <c r="K69" s="6" t="s">
        <v>54</v>
      </c>
      <c r="L69" s="6">
        <f>+G69</f>
        <v>20.5</v>
      </c>
      <c r="M69" s="6">
        <f>+H69</f>
        <v>0.46</v>
      </c>
      <c r="N69" s="6">
        <f>+L69*M69</f>
        <v>9.43</v>
      </c>
      <c r="O69" s="6">
        <v>20.5</v>
      </c>
      <c r="P69" s="6">
        <v>0.46</v>
      </c>
      <c r="Q69" s="6">
        <v>9.43</v>
      </c>
      <c r="R69" s="6" t="s">
        <v>435</v>
      </c>
      <c r="S69" s="6"/>
    </row>
    <row r="70" spans="2:19">
      <c r="B70" s="30">
        <v>57</v>
      </c>
      <c r="C70" s="6" t="s">
        <v>90</v>
      </c>
      <c r="D70" s="6" t="s">
        <v>93</v>
      </c>
      <c r="E70" s="6">
        <v>63</v>
      </c>
      <c r="F70" s="6"/>
      <c r="G70" s="6">
        <v>24.7</v>
      </c>
      <c r="H70" s="6">
        <v>0.46</v>
      </c>
      <c r="I70" s="6">
        <v>1.06</v>
      </c>
      <c r="J70" s="6"/>
      <c r="K70" s="6" t="s">
        <v>54</v>
      </c>
      <c r="L70" s="6">
        <f>+G70</f>
        <v>24.7</v>
      </c>
      <c r="M70" s="6">
        <f>+H70</f>
        <v>0.46</v>
      </c>
      <c r="N70" s="6">
        <f>+L70*M70</f>
        <v>11.362</v>
      </c>
      <c r="O70" s="6">
        <v>24.7</v>
      </c>
      <c r="P70" s="6">
        <v>0.46</v>
      </c>
      <c r="Q70" s="6">
        <v>11.362</v>
      </c>
      <c r="R70" s="30" t="s">
        <v>435</v>
      </c>
      <c r="S70" s="6"/>
    </row>
    <row r="71" spans="2:19">
      <c r="B71" s="30">
        <v>58</v>
      </c>
      <c r="C71" s="6" t="s">
        <v>93</v>
      </c>
      <c r="D71" s="6" t="s">
        <v>94</v>
      </c>
      <c r="E71" s="6">
        <v>63</v>
      </c>
      <c r="F71" s="6"/>
      <c r="G71" s="6">
        <v>54.5</v>
      </c>
      <c r="H71" s="6">
        <v>0.36</v>
      </c>
      <c r="I71" s="6">
        <v>1.06</v>
      </c>
      <c r="J71" s="6"/>
      <c r="K71" s="6"/>
      <c r="L71" s="6"/>
      <c r="M71" s="6"/>
      <c r="N71" s="6"/>
      <c r="O71" s="6"/>
      <c r="P71" s="6"/>
      <c r="Q71" s="6"/>
      <c r="R71" s="6"/>
      <c r="S71" s="6"/>
    </row>
    <row r="72" spans="2:19">
      <c r="B72" s="30">
        <v>59</v>
      </c>
      <c r="C72" s="6" t="s">
        <v>95</v>
      </c>
      <c r="D72" s="6" t="s">
        <v>94</v>
      </c>
      <c r="E72" s="6">
        <v>63</v>
      </c>
      <c r="F72" s="6"/>
      <c r="G72" s="6">
        <v>48.5</v>
      </c>
      <c r="H72" s="6">
        <v>0.36</v>
      </c>
      <c r="I72" s="6">
        <v>1.06</v>
      </c>
      <c r="J72" s="6"/>
      <c r="K72" s="6"/>
      <c r="L72" s="6"/>
      <c r="M72" s="6"/>
      <c r="N72" s="6"/>
      <c r="O72" s="6"/>
      <c r="P72" s="6"/>
      <c r="Q72" s="6"/>
      <c r="R72" s="6"/>
      <c r="S72" s="6"/>
    </row>
    <row r="73" spans="2:19">
      <c r="B73" s="30">
        <v>60</v>
      </c>
      <c r="C73" s="6" t="s">
        <v>95</v>
      </c>
      <c r="D73" s="6" t="s">
        <v>96</v>
      </c>
      <c r="E73" s="6">
        <v>63</v>
      </c>
      <c r="F73" s="6"/>
      <c r="G73" s="6">
        <v>46.8</v>
      </c>
      <c r="H73" s="6">
        <v>0.36</v>
      </c>
      <c r="I73" s="6">
        <v>1.06</v>
      </c>
      <c r="J73" s="6"/>
      <c r="K73" s="6"/>
      <c r="L73" s="6"/>
      <c r="M73" s="6"/>
      <c r="N73" s="6"/>
      <c r="O73" s="6"/>
      <c r="P73" s="6"/>
      <c r="Q73" s="6"/>
      <c r="R73" s="6"/>
      <c r="S73" s="6"/>
    </row>
    <row r="74" spans="2:19">
      <c r="B74" s="30">
        <v>61</v>
      </c>
      <c r="C74" s="6" t="s">
        <v>96</v>
      </c>
      <c r="D74" s="6" t="s">
        <v>97</v>
      </c>
      <c r="E74" s="6">
        <v>63</v>
      </c>
      <c r="F74" s="6"/>
      <c r="G74" s="6">
        <v>41.5</v>
      </c>
      <c r="H74" s="6">
        <v>0.36</v>
      </c>
      <c r="I74" s="6">
        <v>1.06</v>
      </c>
      <c r="J74" s="6"/>
      <c r="K74" s="6"/>
      <c r="L74" s="6"/>
      <c r="M74" s="6"/>
      <c r="N74" s="6"/>
      <c r="O74" s="6"/>
      <c r="P74" s="6"/>
      <c r="Q74" s="6"/>
      <c r="R74" s="6"/>
      <c r="S74" s="6"/>
    </row>
    <row r="75" spans="2:19">
      <c r="B75" s="30">
        <v>62</v>
      </c>
      <c r="C75" s="6" t="s">
        <v>96</v>
      </c>
      <c r="D75" s="6" t="s">
        <v>98</v>
      </c>
      <c r="E75" s="6">
        <v>63</v>
      </c>
      <c r="F75" s="6"/>
      <c r="G75" s="6">
        <v>62.6</v>
      </c>
      <c r="H75" s="6">
        <v>0.36</v>
      </c>
      <c r="I75" s="6">
        <v>1.06</v>
      </c>
      <c r="J75" s="6"/>
      <c r="K75" s="6"/>
      <c r="L75" s="6"/>
      <c r="M75" s="6"/>
      <c r="N75" s="6"/>
      <c r="O75" s="6"/>
      <c r="P75" s="6"/>
      <c r="Q75" s="6"/>
      <c r="R75" s="6"/>
      <c r="S75" s="6"/>
    </row>
    <row r="76" spans="2:19">
      <c r="B76" s="30">
        <v>63</v>
      </c>
      <c r="C76" s="6" t="s">
        <v>96</v>
      </c>
      <c r="D76" s="6" t="s">
        <v>98</v>
      </c>
      <c r="E76" s="6">
        <v>63</v>
      </c>
      <c r="F76" s="6"/>
      <c r="G76" s="6">
        <v>34</v>
      </c>
      <c r="H76" s="6">
        <v>0.36</v>
      </c>
      <c r="I76" s="6">
        <v>1.06</v>
      </c>
      <c r="J76" s="6"/>
      <c r="K76" s="6" t="s">
        <v>56</v>
      </c>
      <c r="L76" s="6">
        <f>+G76</f>
        <v>34</v>
      </c>
      <c r="M76" s="6">
        <f>+H76</f>
        <v>0.36</v>
      </c>
      <c r="N76" s="6">
        <f>+L76*M76</f>
        <v>12.24</v>
      </c>
      <c r="O76" s="6">
        <v>34</v>
      </c>
      <c r="P76" s="6">
        <v>0.36</v>
      </c>
      <c r="Q76" s="6">
        <v>12.24</v>
      </c>
      <c r="R76" s="6" t="s">
        <v>435</v>
      </c>
      <c r="S76" s="6"/>
    </row>
    <row r="77" spans="2:19">
      <c r="B77" s="30">
        <v>64</v>
      </c>
      <c r="C77" s="6" t="s">
        <v>98</v>
      </c>
      <c r="D77" s="6" t="s">
        <v>71</v>
      </c>
      <c r="E77" s="6">
        <v>63</v>
      </c>
      <c r="F77" s="6"/>
      <c r="G77" s="6">
        <v>26</v>
      </c>
      <c r="H77" s="6">
        <v>0.28999999999999998</v>
      </c>
      <c r="I77" s="6">
        <v>1.06</v>
      </c>
      <c r="J77" s="6"/>
      <c r="K77" s="6"/>
      <c r="L77" s="6"/>
      <c r="M77" s="6"/>
      <c r="N77" s="6"/>
      <c r="O77" s="6"/>
      <c r="P77" s="6"/>
      <c r="Q77" s="6"/>
      <c r="R77" s="6"/>
      <c r="S77" s="6"/>
    </row>
    <row r="78" spans="2:19">
      <c r="B78" s="30">
        <v>65</v>
      </c>
      <c r="C78" s="6" t="s">
        <v>71</v>
      </c>
      <c r="D78" s="6" t="s">
        <v>96</v>
      </c>
      <c r="E78" s="6">
        <v>63</v>
      </c>
      <c r="F78" s="6"/>
      <c r="G78" s="6">
        <v>71.3</v>
      </c>
      <c r="H78" s="6">
        <v>0.36</v>
      </c>
      <c r="I78" s="6">
        <v>1.06</v>
      </c>
      <c r="J78" s="6"/>
      <c r="K78" s="6" t="s">
        <v>56</v>
      </c>
      <c r="L78" s="6">
        <f t="shared" ref="L78:M88" si="3">+G78</f>
        <v>71.3</v>
      </c>
      <c r="M78" s="6">
        <f t="shared" si="3"/>
        <v>0.36</v>
      </c>
      <c r="N78" s="6">
        <f>+L78*M78</f>
        <v>25.667999999999999</v>
      </c>
      <c r="O78" s="6">
        <v>71.3</v>
      </c>
      <c r="P78" s="6">
        <v>0.36</v>
      </c>
      <c r="Q78" s="6">
        <v>25.667999999999999</v>
      </c>
      <c r="R78" s="6" t="s">
        <v>435</v>
      </c>
      <c r="S78" s="6"/>
    </row>
    <row r="79" spans="2:19">
      <c r="B79" s="30">
        <v>66</v>
      </c>
      <c r="C79" s="6" t="s">
        <v>71</v>
      </c>
      <c r="D79" s="6" t="s">
        <v>76</v>
      </c>
      <c r="E79" s="6">
        <v>63</v>
      </c>
      <c r="F79" s="6"/>
      <c r="G79" s="6">
        <v>19</v>
      </c>
      <c r="H79" s="6">
        <v>0.36</v>
      </c>
      <c r="I79" s="6">
        <v>1.06</v>
      </c>
      <c r="J79" s="6"/>
      <c r="K79" s="6" t="s">
        <v>56</v>
      </c>
      <c r="L79" s="6">
        <f t="shared" si="3"/>
        <v>19</v>
      </c>
      <c r="M79" s="6">
        <f t="shared" si="3"/>
        <v>0.36</v>
      </c>
      <c r="N79" s="6">
        <f>+L79*M79</f>
        <v>6.84</v>
      </c>
      <c r="O79" s="6">
        <v>19</v>
      </c>
      <c r="P79" s="6">
        <v>0.36</v>
      </c>
      <c r="Q79" s="6">
        <v>6.84</v>
      </c>
      <c r="R79" s="30" t="s">
        <v>435</v>
      </c>
      <c r="S79" s="6"/>
    </row>
    <row r="80" spans="2:19">
      <c r="B80" s="30">
        <v>67</v>
      </c>
      <c r="C80" s="6" t="s">
        <v>76</v>
      </c>
      <c r="D80" s="6" t="s">
        <v>93</v>
      </c>
      <c r="E80" s="6">
        <v>63</v>
      </c>
      <c r="F80" s="6"/>
      <c r="G80" s="6">
        <v>80.2</v>
      </c>
      <c r="H80" s="6">
        <v>0.46</v>
      </c>
      <c r="I80" s="6">
        <v>1.06</v>
      </c>
      <c r="J80" s="6"/>
      <c r="K80" s="6" t="s">
        <v>54</v>
      </c>
      <c r="L80" s="6">
        <f t="shared" si="3"/>
        <v>80.2</v>
      </c>
      <c r="M80" s="6">
        <f t="shared" si="3"/>
        <v>0.46</v>
      </c>
      <c r="N80" s="6">
        <f>+L80*M80</f>
        <v>36.892000000000003</v>
      </c>
      <c r="O80" s="6">
        <v>80.2</v>
      </c>
      <c r="P80" s="6">
        <v>0.46</v>
      </c>
      <c r="Q80" s="6">
        <v>36.892000000000003</v>
      </c>
      <c r="R80" s="30" t="s">
        <v>435</v>
      </c>
      <c r="S80" s="6"/>
    </row>
    <row r="81" spans="2:19">
      <c r="B81" s="30">
        <v>68</v>
      </c>
      <c r="C81" s="6" t="s">
        <v>71</v>
      </c>
      <c r="D81" s="6" t="s">
        <v>99</v>
      </c>
      <c r="E81" s="6">
        <v>63</v>
      </c>
      <c r="F81" s="6"/>
      <c r="G81" s="6">
        <v>198.3</v>
      </c>
      <c r="H81" s="6">
        <v>0.36</v>
      </c>
      <c r="I81" s="6">
        <v>1.06</v>
      </c>
      <c r="J81" s="6"/>
      <c r="K81" s="6" t="s">
        <v>56</v>
      </c>
      <c r="L81" s="6">
        <f t="shared" si="3"/>
        <v>198.3</v>
      </c>
      <c r="M81" s="6">
        <f t="shared" si="3"/>
        <v>0.36</v>
      </c>
      <c r="N81" s="6">
        <f>+L81*M81</f>
        <v>71.388000000000005</v>
      </c>
      <c r="O81" s="6">
        <v>198.3</v>
      </c>
      <c r="P81" s="6">
        <v>0.36</v>
      </c>
      <c r="Q81" s="6">
        <v>71.388000000000005</v>
      </c>
      <c r="R81" s="30" t="s">
        <v>435</v>
      </c>
      <c r="S81" s="6"/>
    </row>
    <row r="82" spans="2:19">
      <c r="B82" s="30">
        <v>69</v>
      </c>
      <c r="C82" s="30" t="s">
        <v>71</v>
      </c>
      <c r="D82" s="6" t="s">
        <v>99</v>
      </c>
      <c r="E82" s="6">
        <v>63</v>
      </c>
      <c r="F82" s="6"/>
      <c r="G82" s="6">
        <v>38.700000000000003</v>
      </c>
      <c r="H82" s="6">
        <v>0.46</v>
      </c>
      <c r="I82" s="6">
        <v>1.06</v>
      </c>
      <c r="J82" s="6"/>
      <c r="K82" s="6" t="s">
        <v>54</v>
      </c>
      <c r="L82" s="6">
        <f t="shared" si="3"/>
        <v>38.700000000000003</v>
      </c>
      <c r="M82" s="6">
        <f t="shared" si="3"/>
        <v>0.46</v>
      </c>
      <c r="N82" s="6">
        <f>+L82*M82</f>
        <v>17.802000000000003</v>
      </c>
      <c r="O82" s="6">
        <v>38.700000000000003</v>
      </c>
      <c r="P82" s="6">
        <v>0.46</v>
      </c>
      <c r="Q82" s="6">
        <v>17.802000000000003</v>
      </c>
      <c r="R82" s="30" t="s">
        <v>435</v>
      </c>
      <c r="S82" s="6"/>
    </row>
    <row r="83" spans="2:19">
      <c r="B83" s="30">
        <v>70</v>
      </c>
      <c r="C83" s="30" t="s">
        <v>71</v>
      </c>
      <c r="D83" s="6" t="s">
        <v>99</v>
      </c>
      <c r="E83" s="6">
        <v>63</v>
      </c>
      <c r="F83" s="6"/>
      <c r="G83" s="6">
        <v>51.5</v>
      </c>
      <c r="H83" s="6">
        <v>0.36</v>
      </c>
      <c r="I83" s="6">
        <v>1.06</v>
      </c>
      <c r="J83" s="6"/>
      <c r="K83" s="6"/>
      <c r="L83" s="6"/>
      <c r="M83" s="6"/>
      <c r="N83" s="6"/>
      <c r="O83" s="6"/>
      <c r="P83" s="6"/>
      <c r="Q83" s="6"/>
      <c r="R83" s="30"/>
      <c r="S83" s="6"/>
    </row>
    <row r="84" spans="2:19">
      <c r="B84" s="30">
        <v>71</v>
      </c>
      <c r="C84" s="6" t="s">
        <v>100</v>
      </c>
      <c r="D84" s="6" t="s">
        <v>101</v>
      </c>
      <c r="E84" s="6">
        <v>63</v>
      </c>
      <c r="F84" s="6"/>
      <c r="G84" s="6">
        <v>394.9</v>
      </c>
      <c r="H84" s="6">
        <v>0.36</v>
      </c>
      <c r="I84" s="6">
        <v>1.06</v>
      </c>
      <c r="J84" s="6"/>
      <c r="K84" s="6" t="s">
        <v>56</v>
      </c>
      <c r="L84" s="6">
        <f t="shared" si="3"/>
        <v>394.9</v>
      </c>
      <c r="M84" s="6">
        <v>0.46</v>
      </c>
      <c r="N84" s="6">
        <f>+L84*M84</f>
        <v>181.654</v>
      </c>
      <c r="O84" s="6">
        <v>394.9</v>
      </c>
      <c r="P84" s="6">
        <v>0.46</v>
      </c>
      <c r="Q84" s="6">
        <f>+P84*O84</f>
        <v>181.654</v>
      </c>
      <c r="R84" s="30" t="s">
        <v>435</v>
      </c>
      <c r="S84" s="6"/>
    </row>
    <row r="85" spans="2:19">
      <c r="B85" s="30">
        <v>72</v>
      </c>
      <c r="C85" s="6" t="s">
        <v>101</v>
      </c>
      <c r="D85" s="6" t="s">
        <v>92</v>
      </c>
      <c r="E85" s="6">
        <v>63</v>
      </c>
      <c r="F85" s="6"/>
      <c r="G85" s="6">
        <v>170</v>
      </c>
      <c r="H85" s="6">
        <v>0.36</v>
      </c>
      <c r="I85" s="6">
        <v>1.06</v>
      </c>
      <c r="J85" s="6"/>
      <c r="K85" s="6" t="s">
        <v>56</v>
      </c>
      <c r="L85" s="6">
        <f t="shared" si="3"/>
        <v>170</v>
      </c>
      <c r="M85" s="6">
        <v>0.46</v>
      </c>
      <c r="N85" s="6">
        <f>+L85*M85</f>
        <v>78.2</v>
      </c>
      <c r="O85" s="6">
        <v>170</v>
      </c>
      <c r="P85" s="6">
        <v>0.46</v>
      </c>
      <c r="Q85" s="30">
        <f t="shared" ref="Q85:Q88" si="4">+P85*O85</f>
        <v>78.2</v>
      </c>
      <c r="R85" s="30" t="s">
        <v>435</v>
      </c>
      <c r="S85" s="6"/>
    </row>
    <row r="86" spans="2:19">
      <c r="B86" s="30">
        <v>73</v>
      </c>
      <c r="C86" s="6" t="s">
        <v>101</v>
      </c>
      <c r="D86" s="6" t="s">
        <v>102</v>
      </c>
      <c r="E86" s="6">
        <v>63</v>
      </c>
      <c r="F86" s="6"/>
      <c r="G86" s="6">
        <v>193</v>
      </c>
      <c r="H86" s="6">
        <v>0.36</v>
      </c>
      <c r="I86" s="6">
        <v>1.06</v>
      </c>
      <c r="J86" s="6"/>
      <c r="K86" s="6" t="s">
        <v>56</v>
      </c>
      <c r="L86" s="6">
        <f t="shared" si="3"/>
        <v>193</v>
      </c>
      <c r="M86" s="6">
        <v>0.46</v>
      </c>
      <c r="N86" s="6">
        <f>+L86*M86</f>
        <v>88.78</v>
      </c>
      <c r="O86" s="6">
        <v>193</v>
      </c>
      <c r="P86" s="6">
        <v>0.46</v>
      </c>
      <c r="Q86" s="30">
        <f t="shared" si="4"/>
        <v>88.78</v>
      </c>
      <c r="R86" s="30" t="s">
        <v>435</v>
      </c>
      <c r="S86" s="6"/>
    </row>
    <row r="87" spans="2:19">
      <c r="B87" s="30">
        <v>74</v>
      </c>
      <c r="C87" s="8" t="s">
        <v>103</v>
      </c>
      <c r="D87" s="6" t="s">
        <v>102</v>
      </c>
      <c r="E87" s="8">
        <v>63</v>
      </c>
      <c r="F87" s="6"/>
      <c r="G87" s="8">
        <v>648.29999999999995</v>
      </c>
      <c r="H87" s="6">
        <v>0.36</v>
      </c>
      <c r="I87" s="6">
        <v>1.06</v>
      </c>
      <c r="J87" s="6"/>
      <c r="K87" s="6"/>
      <c r="L87" s="6"/>
      <c r="M87" s="6"/>
      <c r="N87" s="6"/>
      <c r="O87" s="6"/>
      <c r="P87" s="6"/>
      <c r="Q87" s="30"/>
      <c r="R87" s="30"/>
      <c r="S87" s="6"/>
    </row>
    <row r="88" spans="2:19">
      <c r="B88" s="30">
        <v>75</v>
      </c>
      <c r="C88" s="8" t="s">
        <v>102</v>
      </c>
      <c r="D88" s="6" t="s">
        <v>104</v>
      </c>
      <c r="E88" s="8">
        <v>63</v>
      </c>
      <c r="F88" s="6"/>
      <c r="G88" s="8">
        <v>332.2</v>
      </c>
      <c r="H88" s="6">
        <v>0.36</v>
      </c>
      <c r="I88" s="6">
        <v>1.06</v>
      </c>
      <c r="J88" s="6"/>
      <c r="K88" s="6" t="s">
        <v>56</v>
      </c>
      <c r="L88" s="6">
        <f t="shared" si="3"/>
        <v>332.2</v>
      </c>
      <c r="M88" s="6">
        <v>0.46</v>
      </c>
      <c r="N88" s="6">
        <f>+L88*M88</f>
        <v>152.81200000000001</v>
      </c>
      <c r="O88" s="6">
        <v>332.2</v>
      </c>
      <c r="P88" s="6">
        <v>0.46</v>
      </c>
      <c r="Q88" s="30">
        <f t="shared" si="4"/>
        <v>152.81200000000001</v>
      </c>
      <c r="R88" s="30" t="s">
        <v>435</v>
      </c>
      <c r="S88" s="6"/>
    </row>
    <row r="89" spans="2:19">
      <c r="B89" s="30">
        <v>76</v>
      </c>
      <c r="C89" s="8" t="s">
        <v>105</v>
      </c>
      <c r="D89" s="6" t="s">
        <v>106</v>
      </c>
      <c r="E89" s="8">
        <v>63</v>
      </c>
      <c r="F89" s="6"/>
      <c r="G89" s="8">
        <v>61.3</v>
      </c>
      <c r="H89" s="6">
        <v>0.36</v>
      </c>
      <c r="I89" s="6">
        <v>1.06</v>
      </c>
      <c r="J89" s="6"/>
      <c r="K89" s="6"/>
      <c r="L89" s="6"/>
      <c r="M89" s="6"/>
      <c r="N89" s="6"/>
      <c r="O89" s="6"/>
      <c r="P89" s="6"/>
      <c r="Q89" s="6"/>
      <c r="R89" s="6"/>
      <c r="S89" s="6"/>
    </row>
    <row r="90" spans="2:19">
      <c r="B90" s="30">
        <v>77</v>
      </c>
      <c r="C90" s="8" t="s">
        <v>107</v>
      </c>
      <c r="D90" s="6" t="s">
        <v>108</v>
      </c>
      <c r="E90" s="8">
        <v>63</v>
      </c>
      <c r="F90" s="6">
        <v>106</v>
      </c>
      <c r="G90" s="8">
        <v>78</v>
      </c>
      <c r="H90" s="6">
        <v>0.36</v>
      </c>
      <c r="I90" s="6">
        <v>1.06</v>
      </c>
      <c r="J90" s="6"/>
      <c r="K90" s="6"/>
      <c r="L90" s="6"/>
      <c r="M90" s="6"/>
      <c r="N90" s="6"/>
      <c r="O90" s="6"/>
      <c r="P90" s="6"/>
      <c r="Q90" s="6"/>
      <c r="R90" s="6"/>
      <c r="S90" s="6"/>
    </row>
    <row r="91" spans="2:19">
      <c r="B91" s="30">
        <v>78</v>
      </c>
      <c r="C91" s="8" t="s">
        <v>108</v>
      </c>
      <c r="D91" s="6" t="s">
        <v>109</v>
      </c>
      <c r="E91" s="8">
        <v>63</v>
      </c>
      <c r="F91" s="6">
        <v>49</v>
      </c>
      <c r="G91" s="8">
        <v>65.5</v>
      </c>
      <c r="H91" s="6">
        <v>0.36</v>
      </c>
      <c r="I91" s="6">
        <v>1.06</v>
      </c>
      <c r="J91" s="6"/>
      <c r="K91" s="6"/>
      <c r="L91" s="6"/>
      <c r="M91" s="6"/>
      <c r="N91" s="6"/>
      <c r="O91" s="6"/>
      <c r="P91" s="6"/>
      <c r="Q91" s="6"/>
      <c r="R91" s="6"/>
      <c r="S91" s="6"/>
    </row>
    <row r="92" spans="2:19">
      <c r="B92" s="30">
        <v>79</v>
      </c>
      <c r="C92" s="8" t="s">
        <v>108</v>
      </c>
      <c r="D92" s="6" t="s">
        <v>110</v>
      </c>
      <c r="E92" s="8">
        <v>63</v>
      </c>
      <c r="F92" s="6"/>
      <c r="G92" s="8">
        <v>7</v>
      </c>
      <c r="H92" s="6">
        <v>0.46</v>
      </c>
      <c r="I92" s="6">
        <v>1.06</v>
      </c>
      <c r="J92" s="6"/>
      <c r="K92" s="6" t="s">
        <v>54</v>
      </c>
      <c r="L92" s="6">
        <f>+G92</f>
        <v>7</v>
      </c>
      <c r="M92" s="6">
        <f>+H92</f>
        <v>0.46</v>
      </c>
      <c r="N92" s="6">
        <f>+L92*M92</f>
        <v>3.22</v>
      </c>
      <c r="O92" s="6">
        <v>7</v>
      </c>
      <c r="P92" s="6">
        <v>0.46</v>
      </c>
      <c r="Q92" s="6">
        <v>3.22</v>
      </c>
      <c r="R92" s="6" t="s">
        <v>435</v>
      </c>
      <c r="S92" s="6"/>
    </row>
    <row r="93" spans="2:19">
      <c r="B93" s="30">
        <v>80</v>
      </c>
      <c r="C93" s="8" t="s">
        <v>110</v>
      </c>
      <c r="D93" s="6" t="s">
        <v>111</v>
      </c>
      <c r="E93" s="8">
        <v>63</v>
      </c>
      <c r="F93" s="6">
        <v>65</v>
      </c>
      <c r="G93" s="8">
        <v>55</v>
      </c>
      <c r="H93" s="6">
        <v>0.36</v>
      </c>
      <c r="I93" s="6">
        <v>1.06</v>
      </c>
      <c r="J93" s="6"/>
      <c r="K93" s="6"/>
      <c r="L93" s="6"/>
      <c r="M93" s="6"/>
      <c r="N93" s="6"/>
      <c r="O93" s="6"/>
      <c r="P93" s="6"/>
      <c r="Q93" s="6"/>
      <c r="R93" s="6"/>
      <c r="S93" s="6"/>
    </row>
    <row r="94" spans="2:19">
      <c r="B94" s="30">
        <v>81</v>
      </c>
      <c r="C94" s="8" t="s">
        <v>111</v>
      </c>
      <c r="D94" s="6" t="s">
        <v>112</v>
      </c>
      <c r="E94" s="8">
        <v>63</v>
      </c>
      <c r="F94" s="6">
        <v>45</v>
      </c>
      <c r="G94" s="8">
        <v>106</v>
      </c>
      <c r="H94" s="6">
        <v>0.36</v>
      </c>
      <c r="I94" s="6">
        <v>1.06</v>
      </c>
      <c r="J94" s="6"/>
      <c r="K94" s="6"/>
      <c r="L94" s="6"/>
      <c r="M94" s="6"/>
      <c r="N94" s="6"/>
      <c r="O94" s="6"/>
      <c r="P94" s="6"/>
      <c r="Q94" s="6"/>
      <c r="R94" s="6"/>
      <c r="S94" s="6"/>
    </row>
    <row r="95" spans="2:19">
      <c r="B95" s="30">
        <v>82</v>
      </c>
      <c r="C95" s="8" t="s">
        <v>111</v>
      </c>
      <c r="D95" s="6" t="s">
        <v>113</v>
      </c>
      <c r="E95" s="8">
        <v>63</v>
      </c>
      <c r="F95" s="6">
        <v>88</v>
      </c>
      <c r="G95" s="8">
        <v>85.1</v>
      </c>
      <c r="H95" s="6">
        <v>0.36</v>
      </c>
      <c r="I95" s="6">
        <v>1.06</v>
      </c>
      <c r="J95" s="6"/>
      <c r="K95" s="6"/>
      <c r="L95" s="6"/>
      <c r="M95" s="6"/>
      <c r="N95" s="6"/>
      <c r="O95" s="6"/>
      <c r="P95" s="6"/>
      <c r="Q95" s="6"/>
      <c r="R95" s="6"/>
      <c r="S95" s="6"/>
    </row>
    <row r="96" spans="2:19">
      <c r="B96" s="30">
        <v>83</v>
      </c>
      <c r="C96" s="8" t="s">
        <v>113</v>
      </c>
      <c r="D96" s="6" t="s">
        <v>114</v>
      </c>
      <c r="E96" s="8">
        <v>63</v>
      </c>
      <c r="F96" s="6">
        <v>26</v>
      </c>
      <c r="G96" s="8">
        <v>50</v>
      </c>
      <c r="H96" s="6">
        <v>0.36</v>
      </c>
      <c r="I96" s="6">
        <v>1.06</v>
      </c>
      <c r="J96" s="6"/>
      <c r="K96" s="6"/>
      <c r="L96" s="6"/>
      <c r="M96" s="6"/>
      <c r="N96" s="6"/>
      <c r="O96" s="6"/>
      <c r="P96" s="6"/>
      <c r="Q96" s="6"/>
      <c r="R96" s="6"/>
      <c r="S96" s="6"/>
    </row>
    <row r="97" spans="2:19">
      <c r="B97" s="30">
        <v>84</v>
      </c>
      <c r="C97" s="8" t="s">
        <v>113</v>
      </c>
      <c r="D97" s="6" t="s">
        <v>115</v>
      </c>
      <c r="E97" s="8">
        <v>63</v>
      </c>
      <c r="F97" s="6">
        <v>38</v>
      </c>
      <c r="G97" s="8">
        <v>79</v>
      </c>
      <c r="H97" s="6">
        <v>0.36</v>
      </c>
      <c r="I97" s="6">
        <v>1.06</v>
      </c>
      <c r="J97" s="6"/>
      <c r="K97" s="6"/>
      <c r="L97" s="6"/>
      <c r="M97" s="6"/>
      <c r="N97" s="6"/>
      <c r="O97" s="6"/>
      <c r="P97" s="6"/>
      <c r="Q97" s="6"/>
      <c r="R97" s="6"/>
      <c r="S97" s="6"/>
    </row>
    <row r="98" spans="2:19">
      <c r="B98" s="30">
        <v>85</v>
      </c>
      <c r="C98" s="8" t="s">
        <v>116</v>
      </c>
      <c r="D98" s="6" t="s">
        <v>117</v>
      </c>
      <c r="E98" s="8">
        <v>63</v>
      </c>
      <c r="F98" s="6"/>
      <c r="G98" s="8">
        <v>41</v>
      </c>
      <c r="H98" s="6">
        <v>0.36</v>
      </c>
      <c r="I98" s="6">
        <v>1.06</v>
      </c>
      <c r="J98" s="6"/>
      <c r="K98" s="6"/>
      <c r="L98" s="6"/>
      <c r="M98" s="6"/>
      <c r="N98" s="6"/>
      <c r="O98" s="6"/>
      <c r="P98" s="6"/>
      <c r="Q98" s="6"/>
      <c r="R98" s="6"/>
      <c r="S98" s="6"/>
    </row>
    <row r="99" spans="2:19">
      <c r="B99" s="30">
        <v>86</v>
      </c>
      <c r="C99" s="8" t="s">
        <v>118</v>
      </c>
      <c r="D99" s="6" t="s">
        <v>119</v>
      </c>
      <c r="E99" s="8">
        <v>63</v>
      </c>
      <c r="F99" s="6"/>
      <c r="G99" s="8">
        <v>51</v>
      </c>
      <c r="H99" s="6">
        <v>0.46</v>
      </c>
      <c r="I99" s="6">
        <v>1.06</v>
      </c>
      <c r="J99" s="6"/>
      <c r="K99" s="6" t="s">
        <v>54</v>
      </c>
      <c r="L99" s="6">
        <f>+G99</f>
        <v>51</v>
      </c>
      <c r="M99" s="6">
        <f>+H99</f>
        <v>0.46</v>
      </c>
      <c r="N99" s="6">
        <f>+L99*M99</f>
        <v>23.46</v>
      </c>
      <c r="O99" s="6">
        <v>51</v>
      </c>
      <c r="P99" s="6">
        <v>0.46</v>
      </c>
      <c r="Q99" s="6">
        <v>23.46</v>
      </c>
      <c r="R99" s="6" t="s">
        <v>435</v>
      </c>
      <c r="S99" s="6"/>
    </row>
    <row r="100" spans="2:19">
      <c r="B100" s="30">
        <v>87</v>
      </c>
      <c r="C100" s="8" t="s">
        <v>120</v>
      </c>
      <c r="D100" s="6" t="s">
        <v>118</v>
      </c>
      <c r="E100" s="8">
        <v>63</v>
      </c>
      <c r="F100" s="6"/>
      <c r="G100" s="8">
        <v>91.3</v>
      </c>
      <c r="H100" s="6">
        <v>0.36</v>
      </c>
      <c r="I100" s="6">
        <v>1.06</v>
      </c>
      <c r="J100" s="6"/>
      <c r="K100" s="6"/>
      <c r="L100" s="6"/>
      <c r="M100" s="6"/>
      <c r="N100" s="6"/>
      <c r="O100" s="6"/>
      <c r="P100" s="6"/>
      <c r="Q100" s="6"/>
      <c r="R100" s="6"/>
      <c r="S100" s="6"/>
    </row>
    <row r="101" spans="2:19">
      <c r="B101" s="30">
        <v>88</v>
      </c>
      <c r="C101" s="8" t="s">
        <v>121</v>
      </c>
      <c r="D101" s="6" t="s">
        <v>122</v>
      </c>
      <c r="E101" s="8">
        <v>63</v>
      </c>
      <c r="F101" s="6"/>
      <c r="G101" s="8">
        <v>103</v>
      </c>
      <c r="H101" s="6">
        <v>0.36</v>
      </c>
      <c r="I101" s="6">
        <v>1.06</v>
      </c>
      <c r="J101" s="6"/>
      <c r="K101" s="6"/>
      <c r="L101" s="6"/>
      <c r="M101" s="6"/>
      <c r="N101" s="6"/>
      <c r="O101" s="6"/>
      <c r="P101" s="6"/>
      <c r="Q101" s="6"/>
      <c r="R101" s="6"/>
      <c r="S101" s="6"/>
    </row>
    <row r="102" spans="2:19">
      <c r="B102" s="30">
        <v>89</v>
      </c>
      <c r="C102" s="8" t="s">
        <v>110</v>
      </c>
      <c r="D102" s="6" t="s">
        <v>123</v>
      </c>
      <c r="E102" s="8">
        <v>63</v>
      </c>
      <c r="F102" s="6">
        <v>112</v>
      </c>
      <c r="G102" s="8">
        <v>113.3</v>
      </c>
      <c r="H102" s="6">
        <v>0.36</v>
      </c>
      <c r="I102" s="6">
        <v>1.06</v>
      </c>
      <c r="J102" s="6"/>
      <c r="K102" s="6"/>
      <c r="L102" s="6"/>
      <c r="M102" s="6"/>
      <c r="N102" s="6"/>
      <c r="O102" s="6"/>
      <c r="P102" s="6"/>
      <c r="Q102" s="6"/>
      <c r="R102" s="6"/>
      <c r="S102" s="6"/>
    </row>
    <row r="103" spans="2:19">
      <c r="B103" s="30">
        <v>90</v>
      </c>
      <c r="C103" s="8" t="s">
        <v>123</v>
      </c>
      <c r="D103" s="6" t="s">
        <v>124</v>
      </c>
      <c r="E103" s="8">
        <v>63</v>
      </c>
      <c r="F103" s="6">
        <v>104</v>
      </c>
      <c r="G103" s="8">
        <v>65.400000000000006</v>
      </c>
      <c r="H103" s="6">
        <v>0.36</v>
      </c>
      <c r="I103" s="6">
        <v>1.06</v>
      </c>
      <c r="J103" s="6"/>
      <c r="K103" s="6"/>
      <c r="L103" s="6"/>
      <c r="M103" s="6"/>
      <c r="N103" s="6"/>
      <c r="O103" s="6"/>
      <c r="P103" s="6"/>
      <c r="Q103" s="6"/>
      <c r="R103" s="6"/>
      <c r="S103" s="6"/>
    </row>
    <row r="104" spans="2:19">
      <c r="B104" s="30">
        <v>91</v>
      </c>
      <c r="C104" s="8" t="s">
        <v>123</v>
      </c>
      <c r="D104" s="6" t="s">
        <v>125</v>
      </c>
      <c r="E104" s="8">
        <v>63</v>
      </c>
      <c r="F104" s="6"/>
      <c r="G104" s="8">
        <v>368.3</v>
      </c>
      <c r="H104" s="6">
        <v>0.36</v>
      </c>
      <c r="I104" s="6">
        <v>1.06</v>
      </c>
      <c r="J104" s="6"/>
      <c r="K104" s="6"/>
      <c r="L104" s="6"/>
      <c r="M104" s="6"/>
      <c r="N104" s="6"/>
      <c r="O104" s="6"/>
      <c r="P104" s="6"/>
      <c r="Q104" s="6"/>
      <c r="R104" s="6"/>
      <c r="S104" s="6"/>
    </row>
    <row r="105" spans="2:19">
      <c r="B105" s="30">
        <v>92</v>
      </c>
      <c r="C105" s="8" t="s">
        <v>123</v>
      </c>
      <c r="D105" s="6" t="s">
        <v>125</v>
      </c>
      <c r="E105" s="8">
        <v>63</v>
      </c>
      <c r="F105" s="6"/>
      <c r="G105" s="8">
        <v>7</v>
      </c>
      <c r="H105" s="6">
        <v>0.36</v>
      </c>
      <c r="I105" s="6">
        <v>1.06</v>
      </c>
      <c r="J105" s="6"/>
      <c r="K105" s="6" t="s">
        <v>40</v>
      </c>
      <c r="L105" s="6">
        <f>+G105</f>
        <v>7</v>
      </c>
      <c r="M105" s="6">
        <f>+H105</f>
        <v>0.36</v>
      </c>
      <c r="N105" s="6">
        <f>+L105*M105</f>
        <v>2.52</v>
      </c>
      <c r="O105" s="6">
        <v>7</v>
      </c>
      <c r="P105" s="6">
        <v>0.36</v>
      </c>
      <c r="Q105" s="6">
        <v>2.52</v>
      </c>
      <c r="R105" s="6" t="s">
        <v>435</v>
      </c>
      <c r="S105" s="6"/>
    </row>
    <row r="106" spans="2:19" hidden="1">
      <c r="B106" s="30">
        <v>93</v>
      </c>
      <c r="C106" s="8" t="s">
        <v>125</v>
      </c>
      <c r="D106" s="6" t="s">
        <v>126</v>
      </c>
      <c r="E106" s="8">
        <v>110</v>
      </c>
      <c r="F106" s="6">
        <v>356</v>
      </c>
      <c r="G106" s="8">
        <v>311.10000000000002</v>
      </c>
      <c r="H106" s="6">
        <v>0.41</v>
      </c>
      <c r="I106" s="6">
        <v>1.1000000000000001</v>
      </c>
      <c r="J106" s="6"/>
      <c r="K106" s="6"/>
      <c r="L106" s="6"/>
      <c r="M106" s="6"/>
      <c r="N106" s="6"/>
      <c r="O106" s="6"/>
      <c r="P106" s="6"/>
      <c r="Q106" s="6"/>
      <c r="R106" s="6"/>
      <c r="S106" s="6"/>
    </row>
    <row r="107" spans="2:19">
      <c r="B107" s="30">
        <v>94</v>
      </c>
      <c r="C107" s="8" t="s">
        <v>127</v>
      </c>
      <c r="D107" s="6" t="s">
        <v>126</v>
      </c>
      <c r="E107" s="8">
        <v>63</v>
      </c>
      <c r="F107" s="6"/>
      <c r="G107" s="8">
        <v>413.1</v>
      </c>
      <c r="H107" s="6">
        <v>0.36</v>
      </c>
      <c r="I107" s="6">
        <v>1.06</v>
      </c>
      <c r="J107" s="6"/>
      <c r="K107" s="6"/>
      <c r="L107" s="6"/>
      <c r="M107" s="6"/>
      <c r="N107" s="6"/>
      <c r="O107" s="6"/>
      <c r="P107" s="6"/>
      <c r="Q107" s="6"/>
      <c r="R107" s="6"/>
      <c r="S107" s="6"/>
    </row>
    <row r="108" spans="2:19">
      <c r="B108" s="30">
        <v>95</v>
      </c>
      <c r="C108" s="8" t="s">
        <v>127</v>
      </c>
      <c r="D108" s="6" t="s">
        <v>126</v>
      </c>
      <c r="E108" s="8">
        <v>63</v>
      </c>
      <c r="F108" s="6"/>
      <c r="G108" s="8">
        <v>10</v>
      </c>
      <c r="H108" s="6">
        <v>0.36</v>
      </c>
      <c r="I108" s="6">
        <v>1.06</v>
      </c>
      <c r="J108" s="6"/>
      <c r="K108" s="6" t="s">
        <v>128</v>
      </c>
      <c r="L108" s="6"/>
      <c r="M108" s="6"/>
      <c r="N108" s="6"/>
      <c r="O108" s="6"/>
      <c r="P108" s="6"/>
      <c r="Q108" s="6"/>
      <c r="R108" s="6"/>
      <c r="S108" s="6"/>
    </row>
    <row r="109" spans="2:19">
      <c r="B109" s="30">
        <v>96</v>
      </c>
      <c r="C109" s="8" t="s">
        <v>129</v>
      </c>
      <c r="D109" s="6" t="s">
        <v>124</v>
      </c>
      <c r="E109" s="8">
        <v>63</v>
      </c>
      <c r="F109" s="6"/>
      <c r="G109" s="8">
        <v>307.7</v>
      </c>
      <c r="H109" s="6">
        <v>0.36</v>
      </c>
      <c r="I109" s="6">
        <v>1.06</v>
      </c>
      <c r="J109" s="6"/>
      <c r="K109" s="6"/>
      <c r="L109" s="6"/>
      <c r="M109" s="6"/>
      <c r="N109" s="6"/>
      <c r="O109" s="6"/>
      <c r="P109" s="6"/>
      <c r="Q109" s="6"/>
      <c r="R109" s="6"/>
      <c r="S109" s="6"/>
    </row>
    <row r="110" spans="2:19" hidden="1">
      <c r="B110" s="30">
        <v>97</v>
      </c>
      <c r="C110" s="8" t="s">
        <v>125</v>
      </c>
      <c r="D110" s="6" t="s">
        <v>34</v>
      </c>
      <c r="E110" s="8">
        <v>125</v>
      </c>
      <c r="F110" s="6"/>
      <c r="G110" s="8">
        <v>211</v>
      </c>
      <c r="H110" s="6">
        <v>0.42</v>
      </c>
      <c r="I110" s="6">
        <v>1.1200000000000001</v>
      </c>
      <c r="J110" s="6"/>
      <c r="K110" s="6"/>
      <c r="L110" s="6"/>
      <c r="M110" s="6"/>
      <c r="N110" s="6"/>
      <c r="O110" s="6"/>
      <c r="P110" s="6"/>
      <c r="Q110" s="6"/>
      <c r="R110" s="6"/>
      <c r="S110" s="6"/>
    </row>
    <row r="111" spans="2:19">
      <c r="B111" s="30">
        <v>98</v>
      </c>
      <c r="C111" s="8" t="s">
        <v>108</v>
      </c>
      <c r="D111" s="6" t="s">
        <v>125</v>
      </c>
      <c r="E111" s="8">
        <v>63</v>
      </c>
      <c r="F111" s="6"/>
      <c r="G111" s="8">
        <v>803.2</v>
      </c>
      <c r="H111" s="6">
        <v>0.36</v>
      </c>
      <c r="I111" s="6">
        <v>1.06</v>
      </c>
      <c r="J111" s="6"/>
      <c r="K111" s="6"/>
      <c r="L111" s="6"/>
      <c r="M111" s="6"/>
      <c r="N111" s="6"/>
      <c r="O111" s="6"/>
      <c r="P111" s="6"/>
      <c r="Q111" s="6"/>
      <c r="R111" s="6"/>
      <c r="S111" s="6"/>
    </row>
    <row r="112" spans="2:19">
      <c r="B112" s="30">
        <v>99</v>
      </c>
      <c r="C112" s="8" t="s">
        <v>99</v>
      </c>
      <c r="D112" s="6" t="s">
        <v>130</v>
      </c>
      <c r="E112" s="8">
        <v>63</v>
      </c>
      <c r="F112" s="6">
        <v>79</v>
      </c>
      <c r="G112" s="8">
        <v>72.3</v>
      </c>
      <c r="H112" s="6">
        <v>0.36</v>
      </c>
      <c r="I112" s="6">
        <v>1.06</v>
      </c>
      <c r="J112" s="6"/>
      <c r="K112" s="6"/>
      <c r="L112" s="6"/>
      <c r="M112" s="6"/>
      <c r="N112" s="6"/>
      <c r="O112" s="6"/>
      <c r="P112" s="6"/>
      <c r="Q112" s="6"/>
      <c r="R112" s="6"/>
      <c r="S112" s="6"/>
    </row>
    <row r="113" spans="2:19">
      <c r="B113" s="30">
        <v>100</v>
      </c>
      <c r="C113" s="8" t="s">
        <v>131</v>
      </c>
      <c r="D113" s="6" t="s">
        <v>132</v>
      </c>
      <c r="E113" s="8">
        <v>63</v>
      </c>
      <c r="F113" s="6">
        <v>121</v>
      </c>
      <c r="G113" s="8">
        <v>133</v>
      </c>
      <c r="H113" s="6">
        <v>0.36</v>
      </c>
      <c r="I113" s="6">
        <v>1.06</v>
      </c>
      <c r="J113" s="6"/>
      <c r="K113" s="6" t="s">
        <v>56</v>
      </c>
      <c r="L113" s="6">
        <f>+G113</f>
        <v>133</v>
      </c>
      <c r="M113" s="6">
        <v>0.36</v>
      </c>
      <c r="N113" s="6">
        <f>+L113*M113</f>
        <v>47.879999999999995</v>
      </c>
      <c r="O113" s="6">
        <v>133</v>
      </c>
      <c r="P113" s="6">
        <v>0.36</v>
      </c>
      <c r="Q113" s="6">
        <v>47.879999999999995</v>
      </c>
      <c r="R113" s="6" t="s">
        <v>435</v>
      </c>
      <c r="S113" s="6"/>
    </row>
    <row r="114" spans="2:19">
      <c r="B114" s="30">
        <v>101</v>
      </c>
      <c r="C114" s="8" t="s">
        <v>132</v>
      </c>
      <c r="D114" s="6" t="s">
        <v>133</v>
      </c>
      <c r="E114" s="8">
        <v>63</v>
      </c>
      <c r="F114" s="6">
        <v>64</v>
      </c>
      <c r="G114" s="8">
        <v>102.3</v>
      </c>
      <c r="H114" s="6">
        <v>0.36</v>
      </c>
      <c r="I114" s="6">
        <v>1.06</v>
      </c>
      <c r="J114" s="6"/>
      <c r="K114" s="6"/>
      <c r="L114" s="6"/>
      <c r="M114" s="6"/>
      <c r="N114" s="6"/>
      <c r="O114" s="6"/>
      <c r="P114" s="6"/>
      <c r="Q114" s="6"/>
      <c r="R114" s="6"/>
      <c r="S114" s="6"/>
    </row>
    <row r="115" spans="2:19">
      <c r="B115" s="30">
        <v>102</v>
      </c>
      <c r="C115" s="8" t="s">
        <v>133</v>
      </c>
      <c r="D115" s="6" t="s">
        <v>134</v>
      </c>
      <c r="E115" s="8">
        <v>63</v>
      </c>
      <c r="F115" s="6"/>
      <c r="G115" s="8">
        <v>23.2</v>
      </c>
      <c r="H115" s="6">
        <v>0.28999999999999998</v>
      </c>
      <c r="I115" s="6">
        <v>1.06</v>
      </c>
      <c r="J115" s="6"/>
      <c r="K115" s="6"/>
      <c r="L115" s="6"/>
      <c r="M115" s="6"/>
      <c r="N115" s="6"/>
      <c r="O115" s="6"/>
      <c r="P115" s="6"/>
      <c r="Q115" s="6"/>
      <c r="R115" s="6"/>
      <c r="S115" s="6"/>
    </row>
    <row r="116" spans="2:19">
      <c r="B116" s="30">
        <v>103</v>
      </c>
      <c r="C116" s="8" t="s">
        <v>132</v>
      </c>
      <c r="D116" s="6" t="s">
        <v>135</v>
      </c>
      <c r="E116" s="8">
        <v>63</v>
      </c>
      <c r="F116" s="6"/>
      <c r="G116" s="8">
        <v>76.5</v>
      </c>
      <c r="H116" s="6">
        <v>0.36</v>
      </c>
      <c r="I116" s="6">
        <v>1.06</v>
      </c>
      <c r="J116" s="6"/>
      <c r="K116" s="6"/>
      <c r="L116" s="6"/>
      <c r="M116" s="6"/>
      <c r="N116" s="6"/>
      <c r="O116" s="6"/>
      <c r="P116" s="6"/>
      <c r="Q116" s="6"/>
      <c r="R116" s="6"/>
      <c r="S116" s="6"/>
    </row>
    <row r="117" spans="2:19">
      <c r="B117" s="30">
        <v>104</v>
      </c>
      <c r="C117" s="8" t="s">
        <v>136</v>
      </c>
      <c r="D117" s="6" t="s">
        <v>137</v>
      </c>
      <c r="E117" s="8">
        <v>63</v>
      </c>
      <c r="F117" s="6"/>
      <c r="G117" s="8">
        <v>37.200000000000003</v>
      </c>
      <c r="H117" s="6">
        <v>0.34</v>
      </c>
      <c r="I117" s="6">
        <v>1.06</v>
      </c>
      <c r="J117" s="6"/>
      <c r="K117" s="6"/>
      <c r="L117" s="6"/>
      <c r="M117" s="6"/>
      <c r="N117" s="6"/>
      <c r="O117" s="6"/>
      <c r="P117" s="6"/>
      <c r="Q117" s="6"/>
      <c r="R117" s="6"/>
      <c r="S117" s="6"/>
    </row>
    <row r="118" spans="2:19">
      <c r="B118" s="30">
        <v>105</v>
      </c>
      <c r="C118" s="8" t="s">
        <v>138</v>
      </c>
      <c r="D118" s="6" t="s">
        <v>139</v>
      </c>
      <c r="E118" s="8">
        <v>63</v>
      </c>
      <c r="F118" s="6"/>
      <c r="G118" s="8">
        <v>157.19999999999999</v>
      </c>
      <c r="H118" s="6">
        <v>0.36</v>
      </c>
      <c r="I118" s="6">
        <v>1.06</v>
      </c>
      <c r="J118" s="6"/>
      <c r="K118" s="6"/>
      <c r="L118" s="6"/>
      <c r="M118" s="6"/>
      <c r="N118" s="6"/>
      <c r="O118" s="6"/>
      <c r="P118" s="6"/>
      <c r="Q118" s="6"/>
      <c r="R118" s="6"/>
      <c r="S118" s="6"/>
    </row>
    <row r="119" spans="2:19">
      <c r="B119" s="30">
        <v>106</v>
      </c>
      <c r="C119" s="8" t="s">
        <v>140</v>
      </c>
      <c r="D119" s="6" t="s">
        <v>141</v>
      </c>
      <c r="E119" s="8">
        <v>63</v>
      </c>
      <c r="F119" s="6">
        <v>105</v>
      </c>
      <c r="G119" s="8">
        <v>98.2</v>
      </c>
      <c r="H119" s="6">
        <v>0.36</v>
      </c>
      <c r="I119" s="6">
        <v>1.06</v>
      </c>
      <c r="J119" s="6"/>
      <c r="K119" s="6"/>
      <c r="L119" s="6"/>
      <c r="M119" s="6"/>
      <c r="N119" s="6"/>
      <c r="O119" s="6"/>
      <c r="P119" s="6"/>
      <c r="Q119" s="6"/>
      <c r="R119" s="6"/>
      <c r="S119" s="6"/>
    </row>
    <row r="120" spans="2:19">
      <c r="B120" s="30">
        <v>107</v>
      </c>
      <c r="C120" s="8" t="s">
        <v>141</v>
      </c>
      <c r="D120" s="6" t="s">
        <v>142</v>
      </c>
      <c r="E120" s="8">
        <v>63</v>
      </c>
      <c r="F120" s="6"/>
      <c r="G120" s="8">
        <v>82.3</v>
      </c>
      <c r="H120" s="6">
        <v>0.36</v>
      </c>
      <c r="I120" s="6">
        <v>1.06</v>
      </c>
      <c r="J120" s="6"/>
      <c r="K120" s="6"/>
      <c r="L120" s="6"/>
      <c r="M120" s="6"/>
      <c r="N120" s="6"/>
      <c r="O120" s="6"/>
      <c r="P120" s="6"/>
      <c r="Q120" s="6"/>
      <c r="R120" s="6"/>
      <c r="S120" s="6"/>
    </row>
    <row r="121" spans="2:19">
      <c r="B121" s="30">
        <v>108</v>
      </c>
      <c r="C121" s="8" t="s">
        <v>142</v>
      </c>
      <c r="D121" s="6" t="s">
        <v>143</v>
      </c>
      <c r="E121" s="8">
        <v>63</v>
      </c>
      <c r="F121" s="6"/>
      <c r="G121" s="8">
        <v>78</v>
      </c>
      <c r="H121" s="6">
        <v>0.36</v>
      </c>
      <c r="I121" s="6">
        <v>1.06</v>
      </c>
      <c r="J121" s="6"/>
      <c r="K121" s="6"/>
      <c r="L121" s="6"/>
      <c r="M121" s="6"/>
      <c r="N121" s="6"/>
      <c r="O121" s="6"/>
      <c r="P121" s="6"/>
      <c r="Q121" s="6"/>
      <c r="R121" s="6"/>
      <c r="S121" s="6"/>
    </row>
    <row r="122" spans="2:19">
      <c r="B122" s="30">
        <v>109</v>
      </c>
      <c r="C122" s="8" t="s">
        <v>142</v>
      </c>
      <c r="D122" s="6" t="s">
        <v>144</v>
      </c>
      <c r="E122" s="8">
        <v>63</v>
      </c>
      <c r="F122" s="6"/>
      <c r="G122" s="8">
        <v>73.2</v>
      </c>
      <c r="H122" s="6">
        <v>0.36</v>
      </c>
      <c r="I122" s="6">
        <v>1.06</v>
      </c>
      <c r="J122" s="6"/>
      <c r="K122" s="6"/>
      <c r="L122" s="6"/>
      <c r="M122" s="6"/>
      <c r="N122" s="6"/>
      <c r="O122" s="6"/>
      <c r="P122" s="6"/>
      <c r="Q122" s="6"/>
      <c r="R122" s="6"/>
      <c r="S122" s="6"/>
    </row>
    <row r="123" spans="2:19">
      <c r="B123" s="30">
        <v>110</v>
      </c>
      <c r="C123" s="8" t="s">
        <v>141</v>
      </c>
      <c r="D123" s="6" t="s">
        <v>145</v>
      </c>
      <c r="E123" s="8">
        <v>63</v>
      </c>
      <c r="F123" s="6"/>
      <c r="G123" s="8">
        <v>45</v>
      </c>
      <c r="H123" s="6">
        <v>0.36</v>
      </c>
      <c r="I123" s="6">
        <v>1.06</v>
      </c>
      <c r="J123" s="6"/>
      <c r="K123" s="6"/>
      <c r="L123" s="6"/>
      <c r="M123" s="6"/>
      <c r="N123" s="6"/>
      <c r="O123" s="6"/>
      <c r="P123" s="6"/>
      <c r="Q123" s="6"/>
      <c r="R123" s="6"/>
      <c r="S123" s="6"/>
    </row>
    <row r="124" spans="2:19">
      <c r="B124" s="30">
        <v>111</v>
      </c>
      <c r="C124" s="8" t="s">
        <v>146</v>
      </c>
      <c r="D124" s="6" t="s">
        <v>147</v>
      </c>
      <c r="E124" s="8">
        <v>63</v>
      </c>
      <c r="F124" s="6"/>
      <c r="G124" s="8">
        <v>69.3</v>
      </c>
      <c r="H124" s="6">
        <v>0.36</v>
      </c>
      <c r="I124" s="6">
        <v>1.06</v>
      </c>
      <c r="J124" s="6"/>
      <c r="K124" s="6"/>
      <c r="L124" s="6"/>
      <c r="M124" s="6"/>
      <c r="N124" s="6"/>
      <c r="O124" s="6"/>
      <c r="P124" s="6"/>
      <c r="Q124" s="6"/>
      <c r="R124" s="6"/>
      <c r="S124" s="6"/>
    </row>
    <row r="125" spans="2:19">
      <c r="B125" s="30">
        <v>112</v>
      </c>
      <c r="C125" s="8" t="s">
        <v>148</v>
      </c>
      <c r="D125" s="6" t="s">
        <v>149</v>
      </c>
      <c r="E125" s="8">
        <v>63</v>
      </c>
      <c r="F125" s="6">
        <v>126</v>
      </c>
      <c r="G125" s="8">
        <v>125.1</v>
      </c>
      <c r="H125" s="6">
        <v>0.36</v>
      </c>
      <c r="I125" s="6">
        <v>1.06</v>
      </c>
      <c r="J125" s="6"/>
      <c r="K125" s="6"/>
      <c r="L125" s="6"/>
      <c r="M125" s="6"/>
      <c r="N125" s="6"/>
      <c r="O125" s="6"/>
      <c r="P125" s="6"/>
      <c r="Q125" s="6"/>
      <c r="R125" s="6"/>
      <c r="S125" s="6"/>
    </row>
    <row r="126" spans="2:19">
      <c r="B126" s="30">
        <v>113</v>
      </c>
      <c r="C126" s="8" t="s">
        <v>148</v>
      </c>
      <c r="D126" s="6" t="s">
        <v>149</v>
      </c>
      <c r="E126" s="8">
        <v>63</v>
      </c>
      <c r="F126" s="6"/>
      <c r="G126" s="8">
        <v>5</v>
      </c>
      <c r="H126" s="6">
        <v>0.36</v>
      </c>
      <c r="I126" s="6">
        <v>1.06</v>
      </c>
      <c r="J126" s="6"/>
      <c r="K126" s="6" t="s">
        <v>40</v>
      </c>
      <c r="L126" s="6">
        <f>+G126</f>
        <v>5</v>
      </c>
      <c r="M126" s="6">
        <v>0.36</v>
      </c>
      <c r="N126" s="6">
        <f>+L126*M126</f>
        <v>1.7999999999999998</v>
      </c>
      <c r="O126" s="6">
        <v>5</v>
      </c>
      <c r="P126" s="6">
        <v>0.36</v>
      </c>
      <c r="Q126" s="6">
        <v>1.7999999999999998</v>
      </c>
      <c r="R126" s="6" t="s">
        <v>435</v>
      </c>
      <c r="S126" s="6"/>
    </row>
    <row r="127" spans="2:19">
      <c r="B127" s="30">
        <v>114</v>
      </c>
      <c r="C127" s="8" t="s">
        <v>149</v>
      </c>
      <c r="D127" s="6" t="s">
        <v>150</v>
      </c>
      <c r="E127" s="8">
        <v>63</v>
      </c>
      <c r="F127" s="6">
        <v>167</v>
      </c>
      <c r="G127" s="8">
        <v>148.80000000000001</v>
      </c>
      <c r="H127" s="6">
        <v>0.36</v>
      </c>
      <c r="I127" s="6">
        <v>1.06</v>
      </c>
      <c r="J127" s="6"/>
      <c r="K127" s="6" t="s">
        <v>56</v>
      </c>
      <c r="L127" s="6">
        <f>+G127</f>
        <v>148.80000000000001</v>
      </c>
      <c r="M127" s="6">
        <v>0.36</v>
      </c>
      <c r="N127" s="6">
        <f>+L127*M127</f>
        <v>53.568000000000005</v>
      </c>
      <c r="O127" s="6">
        <v>148.80000000000001</v>
      </c>
      <c r="P127" s="6">
        <v>0.36</v>
      </c>
      <c r="Q127" s="6">
        <v>53.568000000000005</v>
      </c>
      <c r="R127" s="30" t="s">
        <v>435</v>
      </c>
      <c r="S127" s="6"/>
    </row>
    <row r="128" spans="2:19">
      <c r="B128" s="30">
        <v>115</v>
      </c>
      <c r="C128" s="8" t="s">
        <v>149</v>
      </c>
      <c r="D128" s="6" t="s">
        <v>151</v>
      </c>
      <c r="E128" s="8">
        <v>63</v>
      </c>
      <c r="F128" s="6"/>
      <c r="G128" s="8">
        <v>248.6</v>
      </c>
      <c r="H128" s="6">
        <v>0.36</v>
      </c>
      <c r="I128" s="6">
        <v>1.06</v>
      </c>
      <c r="J128" s="6"/>
      <c r="K128" s="6"/>
      <c r="L128" s="6"/>
      <c r="M128" s="6"/>
      <c r="N128" s="6"/>
      <c r="O128" s="6"/>
      <c r="P128" s="6"/>
      <c r="Q128" s="6"/>
      <c r="R128" s="30"/>
      <c r="S128" s="6"/>
    </row>
    <row r="129" spans="2:19">
      <c r="B129" s="30">
        <v>116</v>
      </c>
      <c r="C129" s="8" t="s">
        <v>151</v>
      </c>
      <c r="D129" s="6" t="s">
        <v>152</v>
      </c>
      <c r="E129" s="8">
        <v>63</v>
      </c>
      <c r="F129" s="6"/>
      <c r="G129" s="8">
        <v>15</v>
      </c>
      <c r="H129" s="6">
        <v>0.36</v>
      </c>
      <c r="I129" s="6">
        <v>1.06</v>
      </c>
      <c r="J129" s="6"/>
      <c r="K129" s="6" t="s">
        <v>56</v>
      </c>
      <c r="L129" s="6">
        <f>+G129</f>
        <v>15</v>
      </c>
      <c r="M129" s="6">
        <v>0.36</v>
      </c>
      <c r="N129" s="6">
        <f>+L129*M129</f>
        <v>5.3999999999999995</v>
      </c>
      <c r="O129" s="6">
        <v>15</v>
      </c>
      <c r="P129" s="6">
        <v>0.36</v>
      </c>
      <c r="Q129" s="6">
        <v>5.3999999999999995</v>
      </c>
      <c r="R129" s="30" t="s">
        <v>435</v>
      </c>
      <c r="S129" s="6"/>
    </row>
    <row r="130" spans="2:19">
      <c r="B130" s="30">
        <v>117</v>
      </c>
      <c r="C130" s="8" t="s">
        <v>152</v>
      </c>
      <c r="D130" s="6" t="s">
        <v>153</v>
      </c>
      <c r="E130" s="8">
        <v>63</v>
      </c>
      <c r="F130" s="6"/>
      <c r="G130" s="8">
        <v>162.30000000000001</v>
      </c>
      <c r="H130" s="6">
        <v>0.36</v>
      </c>
      <c r="I130" s="6">
        <v>1.06</v>
      </c>
      <c r="J130" s="6"/>
      <c r="K130" s="6"/>
      <c r="L130" s="6"/>
      <c r="M130" s="6"/>
      <c r="N130" s="6"/>
      <c r="O130" s="6"/>
      <c r="P130" s="6"/>
      <c r="Q130" s="6"/>
      <c r="R130" s="6"/>
      <c r="S130" s="6"/>
    </row>
    <row r="131" spans="2:19">
      <c r="B131" s="30">
        <v>118</v>
      </c>
      <c r="C131" s="8" t="s">
        <v>154</v>
      </c>
      <c r="D131" s="6" t="s">
        <v>155</v>
      </c>
      <c r="E131" s="8">
        <v>63</v>
      </c>
      <c r="F131" s="6"/>
      <c r="G131" s="8">
        <v>65</v>
      </c>
      <c r="H131" s="6">
        <v>0.36</v>
      </c>
      <c r="I131" s="6">
        <v>1.06</v>
      </c>
      <c r="J131" s="6"/>
      <c r="K131" s="6"/>
      <c r="L131" s="6"/>
      <c r="M131" s="6"/>
      <c r="N131" s="6"/>
      <c r="O131" s="6"/>
      <c r="P131" s="6"/>
      <c r="Q131" s="6"/>
      <c r="R131" s="6"/>
      <c r="S131" s="6"/>
    </row>
    <row r="132" spans="2:19">
      <c r="B132" s="30">
        <v>119</v>
      </c>
      <c r="C132" s="8" t="s">
        <v>156</v>
      </c>
      <c r="D132" s="6" t="s">
        <v>157</v>
      </c>
      <c r="E132" s="8">
        <v>63</v>
      </c>
      <c r="F132" s="6"/>
      <c r="G132" s="8">
        <v>47.7</v>
      </c>
      <c r="H132" s="6">
        <v>0.36</v>
      </c>
      <c r="I132" s="6">
        <v>1.06</v>
      </c>
      <c r="J132" s="6"/>
      <c r="K132" s="6"/>
      <c r="L132" s="6"/>
      <c r="M132" s="6"/>
      <c r="N132" s="6"/>
      <c r="O132" s="6"/>
      <c r="P132" s="6"/>
      <c r="Q132" s="6"/>
      <c r="R132" s="6"/>
      <c r="S132" s="6"/>
    </row>
    <row r="133" spans="2:19">
      <c r="B133" s="30">
        <v>120</v>
      </c>
      <c r="C133" s="8" t="s">
        <v>158</v>
      </c>
      <c r="D133" s="6" t="s">
        <v>159</v>
      </c>
      <c r="E133" s="8">
        <v>63</v>
      </c>
      <c r="F133" s="6"/>
      <c r="G133" s="8">
        <v>30.3</v>
      </c>
      <c r="H133" s="6">
        <v>0.36</v>
      </c>
      <c r="I133" s="6">
        <v>1.06</v>
      </c>
      <c r="J133" s="6"/>
      <c r="K133" s="6"/>
      <c r="L133" s="6"/>
      <c r="M133" s="6"/>
      <c r="N133" s="6"/>
      <c r="O133" s="6"/>
      <c r="P133" s="6"/>
      <c r="Q133" s="6"/>
      <c r="R133" s="6"/>
      <c r="S133" s="6"/>
    </row>
    <row r="134" spans="2:19">
      <c r="B134" s="30">
        <v>121</v>
      </c>
      <c r="C134" s="8" t="s">
        <v>158</v>
      </c>
      <c r="D134" s="6" t="s">
        <v>159</v>
      </c>
      <c r="E134" s="8">
        <v>63</v>
      </c>
      <c r="F134" s="6"/>
      <c r="G134" s="8">
        <v>46.4</v>
      </c>
      <c r="H134" s="6">
        <v>0.36</v>
      </c>
      <c r="I134" s="6">
        <v>1.06</v>
      </c>
      <c r="J134" s="6"/>
      <c r="K134" s="6"/>
      <c r="L134" s="6"/>
      <c r="M134" s="6"/>
      <c r="N134" s="6"/>
      <c r="O134" s="6"/>
      <c r="P134" s="6"/>
      <c r="Q134" s="6"/>
      <c r="R134" s="6"/>
      <c r="S134" s="6"/>
    </row>
    <row r="135" spans="2:19">
      <c r="B135" s="30">
        <v>122</v>
      </c>
      <c r="C135" s="8" t="s">
        <v>151</v>
      </c>
      <c r="D135" s="6" t="s">
        <v>158</v>
      </c>
      <c r="E135" s="8">
        <v>63</v>
      </c>
      <c r="F135" s="6"/>
      <c r="G135" s="8">
        <v>51</v>
      </c>
      <c r="H135" s="6">
        <v>0.36</v>
      </c>
      <c r="I135" s="6">
        <v>1.06</v>
      </c>
      <c r="J135" s="6"/>
      <c r="K135" s="6" t="s">
        <v>56</v>
      </c>
      <c r="L135" s="6">
        <f>+G135</f>
        <v>51</v>
      </c>
      <c r="M135" s="6">
        <v>0.36</v>
      </c>
      <c r="N135" s="6">
        <f>+L135*M135</f>
        <v>18.36</v>
      </c>
      <c r="O135" s="6">
        <v>51</v>
      </c>
      <c r="P135" s="6">
        <v>0.36</v>
      </c>
      <c r="Q135" s="6">
        <v>18.36</v>
      </c>
      <c r="R135" s="6" t="s">
        <v>435</v>
      </c>
      <c r="S135" s="6"/>
    </row>
    <row r="136" spans="2:19">
      <c r="B136" s="30">
        <v>123</v>
      </c>
      <c r="C136" s="8" t="s">
        <v>158</v>
      </c>
      <c r="D136" s="6" t="s">
        <v>160</v>
      </c>
      <c r="E136" s="8">
        <v>63</v>
      </c>
      <c r="F136" s="6"/>
      <c r="G136" s="8">
        <v>33.299999999999997</v>
      </c>
      <c r="H136" s="6">
        <v>0.36</v>
      </c>
      <c r="I136" s="6">
        <v>1.06</v>
      </c>
      <c r="J136" s="6"/>
      <c r="K136" s="6" t="s">
        <v>56</v>
      </c>
      <c r="L136" s="6">
        <f>+G136</f>
        <v>33.299999999999997</v>
      </c>
      <c r="M136" s="6">
        <v>0.36</v>
      </c>
      <c r="N136" s="6">
        <f>+L136*M136</f>
        <v>11.987999999999998</v>
      </c>
      <c r="O136" s="6">
        <v>33.299999999999997</v>
      </c>
      <c r="P136" s="6">
        <v>0.36</v>
      </c>
      <c r="Q136" s="6">
        <v>11.987999999999998</v>
      </c>
      <c r="R136" s="30" t="s">
        <v>435</v>
      </c>
      <c r="S136" s="6"/>
    </row>
    <row r="137" spans="2:19">
      <c r="B137" s="30">
        <v>124</v>
      </c>
      <c r="C137" s="8" t="s">
        <v>161</v>
      </c>
      <c r="D137" s="6" t="s">
        <v>162</v>
      </c>
      <c r="E137" s="8">
        <v>63</v>
      </c>
      <c r="F137" s="6"/>
      <c r="G137" s="8">
        <v>35</v>
      </c>
      <c r="H137" s="6">
        <v>0.36</v>
      </c>
      <c r="I137" s="6">
        <v>1.06</v>
      </c>
      <c r="J137" s="6"/>
      <c r="K137" s="6"/>
      <c r="L137" s="6"/>
      <c r="M137" s="6"/>
      <c r="N137" s="6"/>
      <c r="O137" s="6"/>
      <c r="P137" s="6"/>
      <c r="Q137" s="6"/>
      <c r="R137" s="30"/>
      <c r="S137" s="6"/>
    </row>
    <row r="138" spans="2:19">
      <c r="B138" s="30">
        <v>125</v>
      </c>
      <c r="C138" s="8" t="s">
        <v>160</v>
      </c>
      <c r="D138" s="6" t="s">
        <v>163</v>
      </c>
      <c r="E138" s="8">
        <v>63</v>
      </c>
      <c r="F138" s="6"/>
      <c r="G138" s="8">
        <v>29</v>
      </c>
      <c r="H138" s="6">
        <v>0.36</v>
      </c>
      <c r="I138" s="6">
        <v>1.06</v>
      </c>
      <c r="J138" s="6"/>
      <c r="K138" s="6" t="s">
        <v>56</v>
      </c>
      <c r="L138" s="6">
        <f>+G138</f>
        <v>29</v>
      </c>
      <c r="M138" s="6">
        <v>0.36</v>
      </c>
      <c r="N138" s="6">
        <f>+L138*M138</f>
        <v>10.44</v>
      </c>
      <c r="O138" s="6">
        <v>29</v>
      </c>
      <c r="P138" s="6">
        <v>0.36</v>
      </c>
      <c r="Q138" s="6">
        <v>10.44</v>
      </c>
      <c r="R138" s="30" t="s">
        <v>435</v>
      </c>
      <c r="S138" s="6"/>
    </row>
    <row r="139" spans="2:19">
      <c r="B139" s="30">
        <v>126</v>
      </c>
      <c r="C139" s="8" t="s">
        <v>163</v>
      </c>
      <c r="D139" s="6" t="s">
        <v>164</v>
      </c>
      <c r="E139" s="8">
        <v>63</v>
      </c>
      <c r="F139" s="6"/>
      <c r="G139" s="8">
        <v>16</v>
      </c>
      <c r="H139" s="6">
        <v>0.35</v>
      </c>
      <c r="I139" s="6">
        <v>1.06</v>
      </c>
      <c r="J139" s="6"/>
      <c r="K139" s="6"/>
      <c r="L139" s="6"/>
      <c r="M139" s="6"/>
      <c r="N139" s="6"/>
      <c r="O139" s="6"/>
      <c r="P139" s="6"/>
      <c r="Q139" s="6"/>
      <c r="R139" s="6"/>
      <c r="S139" s="6"/>
    </row>
    <row r="140" spans="2:19">
      <c r="B140" s="30">
        <v>127</v>
      </c>
      <c r="C140" s="8" t="s">
        <v>163</v>
      </c>
      <c r="D140" s="6" t="s">
        <v>165</v>
      </c>
      <c r="E140" s="8">
        <v>63</v>
      </c>
      <c r="F140" s="6"/>
      <c r="G140" s="8">
        <v>21.3</v>
      </c>
      <c r="H140" s="6">
        <v>0.36</v>
      </c>
      <c r="I140" s="6">
        <v>1.06</v>
      </c>
      <c r="J140" s="6"/>
      <c r="K140" s="6" t="s">
        <v>56</v>
      </c>
      <c r="L140" s="6">
        <f>+G140</f>
        <v>21.3</v>
      </c>
      <c r="M140" s="6">
        <v>0.36</v>
      </c>
      <c r="N140" s="6">
        <f>+L140*M140</f>
        <v>7.6680000000000001</v>
      </c>
      <c r="O140" s="6">
        <v>21.3</v>
      </c>
      <c r="P140" s="6">
        <v>0.36</v>
      </c>
      <c r="Q140" s="6">
        <v>7.6680000000000001</v>
      </c>
      <c r="R140" s="6" t="s">
        <v>435</v>
      </c>
      <c r="S140" s="6"/>
    </row>
    <row r="141" spans="2:19">
      <c r="B141" s="30">
        <v>128</v>
      </c>
      <c r="C141" s="8" t="s">
        <v>163</v>
      </c>
      <c r="D141" s="6" t="s">
        <v>166</v>
      </c>
      <c r="E141" s="8">
        <v>63</v>
      </c>
      <c r="F141" s="6"/>
      <c r="G141" s="8">
        <v>46.6</v>
      </c>
      <c r="H141" s="6">
        <v>0.36</v>
      </c>
      <c r="I141" s="6">
        <v>1.06</v>
      </c>
      <c r="J141" s="6"/>
      <c r="K141" s="6" t="s">
        <v>56</v>
      </c>
      <c r="L141" s="6">
        <f t="shared" ref="L141:L142" si="5">+G141</f>
        <v>46.6</v>
      </c>
      <c r="M141" s="6">
        <v>0.36</v>
      </c>
      <c r="N141" s="6">
        <f>+L141*M141</f>
        <v>16.776</v>
      </c>
      <c r="O141" s="6">
        <v>46.6</v>
      </c>
      <c r="P141" s="6">
        <v>0.36</v>
      </c>
      <c r="Q141" s="6">
        <v>16.776</v>
      </c>
      <c r="R141" s="30" t="s">
        <v>435</v>
      </c>
      <c r="S141" s="6"/>
    </row>
    <row r="142" spans="2:19">
      <c r="B142" s="30">
        <v>129</v>
      </c>
      <c r="C142" s="8" t="s">
        <v>167</v>
      </c>
      <c r="D142" s="6" t="s">
        <v>160</v>
      </c>
      <c r="E142" s="8">
        <v>63</v>
      </c>
      <c r="F142" s="6"/>
      <c r="G142" s="8">
        <v>56.3</v>
      </c>
      <c r="H142" s="6">
        <v>0.36</v>
      </c>
      <c r="I142" s="6">
        <v>1.06</v>
      </c>
      <c r="J142" s="6"/>
      <c r="K142" s="6" t="s">
        <v>56</v>
      </c>
      <c r="L142" s="6">
        <f t="shared" si="5"/>
        <v>56.3</v>
      </c>
      <c r="M142" s="6">
        <v>0.36</v>
      </c>
      <c r="N142" s="6">
        <f>+L142*M142</f>
        <v>20.267999999999997</v>
      </c>
      <c r="O142" s="6">
        <v>56.3</v>
      </c>
      <c r="P142" s="6">
        <v>0.36</v>
      </c>
      <c r="Q142" s="6">
        <v>20.267999999999997</v>
      </c>
      <c r="R142" s="30" t="s">
        <v>435</v>
      </c>
      <c r="S142" s="6"/>
    </row>
    <row r="143" spans="2:19">
      <c r="B143" s="30">
        <v>130</v>
      </c>
      <c r="C143" s="8" t="s">
        <v>168</v>
      </c>
      <c r="D143" s="6" t="s">
        <v>169</v>
      </c>
      <c r="E143" s="8">
        <v>63</v>
      </c>
      <c r="F143" s="6"/>
      <c r="G143" s="8">
        <v>30.1</v>
      </c>
      <c r="H143" s="6">
        <v>0.36</v>
      </c>
      <c r="I143" s="6">
        <v>1.06</v>
      </c>
      <c r="J143" s="6"/>
      <c r="K143" s="6"/>
      <c r="L143" s="6"/>
      <c r="M143" s="6"/>
      <c r="N143" s="6"/>
      <c r="O143" s="6"/>
      <c r="P143" s="6"/>
      <c r="Q143" s="6"/>
      <c r="R143" s="6"/>
      <c r="S143" s="6"/>
    </row>
    <row r="144" spans="2:19">
      <c r="B144" s="30">
        <v>131</v>
      </c>
      <c r="C144" s="8" t="s">
        <v>167</v>
      </c>
      <c r="D144" s="6" t="s">
        <v>170</v>
      </c>
      <c r="E144" s="8">
        <v>63</v>
      </c>
      <c r="F144" s="6"/>
      <c r="G144" s="8">
        <v>41</v>
      </c>
      <c r="H144" s="6">
        <v>0.36</v>
      </c>
      <c r="I144" s="6">
        <v>1.06</v>
      </c>
      <c r="J144" s="6"/>
      <c r="K144" s="6"/>
      <c r="L144" s="6"/>
      <c r="M144" s="6"/>
      <c r="N144" s="6"/>
      <c r="O144" s="6"/>
      <c r="P144" s="6"/>
      <c r="Q144" s="6"/>
      <c r="R144" s="6"/>
      <c r="S144" s="6"/>
    </row>
    <row r="145" spans="2:19">
      <c r="B145" s="30">
        <v>132</v>
      </c>
      <c r="C145" s="8" t="s">
        <v>170</v>
      </c>
      <c r="D145" s="6" t="s">
        <v>148</v>
      </c>
      <c r="E145" s="8">
        <v>63</v>
      </c>
      <c r="F145" s="6"/>
      <c r="G145" s="8">
        <v>118.3</v>
      </c>
      <c r="H145" s="6">
        <v>0.36</v>
      </c>
      <c r="I145" s="6">
        <v>1.06</v>
      </c>
      <c r="J145" s="6"/>
      <c r="K145" s="6"/>
      <c r="L145" s="6"/>
      <c r="M145" s="6"/>
      <c r="N145" s="6"/>
      <c r="O145" s="6"/>
      <c r="P145" s="6"/>
      <c r="Q145" s="6"/>
      <c r="R145" s="6"/>
      <c r="S145" s="6"/>
    </row>
    <row r="146" spans="2:19">
      <c r="B146" s="30">
        <v>133</v>
      </c>
      <c r="C146" s="8" t="s">
        <v>170</v>
      </c>
      <c r="D146" s="6" t="s">
        <v>148</v>
      </c>
      <c r="E146" s="8">
        <v>63</v>
      </c>
      <c r="F146" s="6"/>
      <c r="G146" s="8">
        <v>5</v>
      </c>
      <c r="H146" s="6">
        <v>0.36</v>
      </c>
      <c r="I146" s="6">
        <v>1.06</v>
      </c>
      <c r="J146" s="6"/>
      <c r="K146" s="6" t="s">
        <v>40</v>
      </c>
      <c r="L146" s="6">
        <f>+G146</f>
        <v>5</v>
      </c>
      <c r="M146" s="6">
        <v>0.36</v>
      </c>
      <c r="N146" s="6">
        <f>+L146*M146</f>
        <v>1.7999999999999998</v>
      </c>
      <c r="O146" s="6">
        <v>5</v>
      </c>
      <c r="P146" s="6">
        <v>0.36</v>
      </c>
      <c r="Q146" s="6">
        <v>1.7999999999999998</v>
      </c>
      <c r="R146" s="6" t="s">
        <v>435</v>
      </c>
      <c r="S146" s="6"/>
    </row>
    <row r="147" spans="2:19">
      <c r="B147" s="30">
        <v>134</v>
      </c>
      <c r="C147" s="8" t="s">
        <v>171</v>
      </c>
      <c r="D147" s="6" t="s">
        <v>172</v>
      </c>
      <c r="E147" s="8">
        <v>63</v>
      </c>
      <c r="F147" s="6"/>
      <c r="G147" s="8">
        <v>75</v>
      </c>
      <c r="H147" s="6">
        <v>0.36</v>
      </c>
      <c r="I147" s="6">
        <v>1.06</v>
      </c>
      <c r="J147" s="6"/>
      <c r="K147" s="6"/>
      <c r="L147" s="6"/>
      <c r="M147" s="6"/>
      <c r="N147" s="6"/>
      <c r="O147" s="6"/>
      <c r="P147" s="6"/>
      <c r="Q147" s="6"/>
      <c r="R147" s="6"/>
      <c r="S147" s="6"/>
    </row>
    <row r="148" spans="2:19">
      <c r="B148" s="30">
        <v>135</v>
      </c>
      <c r="C148" s="8" t="s">
        <v>173</v>
      </c>
      <c r="D148" s="6" t="s">
        <v>174</v>
      </c>
      <c r="E148" s="8">
        <v>63</v>
      </c>
      <c r="F148" s="6"/>
      <c r="G148" s="8">
        <v>30.1</v>
      </c>
      <c r="H148" s="6">
        <v>0.36</v>
      </c>
      <c r="I148" s="6">
        <v>1.06</v>
      </c>
      <c r="J148" s="6"/>
      <c r="K148" s="6"/>
      <c r="L148" s="6"/>
      <c r="M148" s="6"/>
      <c r="N148" s="6"/>
      <c r="O148" s="6"/>
      <c r="P148" s="6"/>
      <c r="Q148" s="6"/>
      <c r="R148" s="6"/>
      <c r="S148" s="6"/>
    </row>
    <row r="149" spans="2:19">
      <c r="B149" s="30">
        <v>136</v>
      </c>
      <c r="C149" s="8" t="s">
        <v>174</v>
      </c>
      <c r="D149" s="6" t="s">
        <v>175</v>
      </c>
      <c r="E149" s="8">
        <v>63</v>
      </c>
      <c r="F149" s="6"/>
      <c r="G149" s="8">
        <v>65</v>
      </c>
      <c r="H149" s="6">
        <v>0.36</v>
      </c>
      <c r="I149" s="6">
        <v>1.06</v>
      </c>
      <c r="J149" s="6"/>
      <c r="K149" s="6" t="s">
        <v>56</v>
      </c>
      <c r="L149" s="6">
        <f>+G149</f>
        <v>65</v>
      </c>
      <c r="M149" s="6">
        <v>0.36</v>
      </c>
      <c r="N149" s="6">
        <f t="shared" ref="N149:N155" si="6">+L149*M149</f>
        <v>23.4</v>
      </c>
      <c r="O149" s="6">
        <v>65</v>
      </c>
      <c r="P149" s="6">
        <v>0.36</v>
      </c>
      <c r="Q149" s="6">
        <v>23.4</v>
      </c>
      <c r="R149" s="6" t="s">
        <v>435</v>
      </c>
      <c r="S149" s="6"/>
    </row>
    <row r="150" spans="2:19">
      <c r="B150" s="30">
        <v>137</v>
      </c>
      <c r="C150" s="8" t="s">
        <v>174</v>
      </c>
      <c r="D150" s="6" t="s">
        <v>176</v>
      </c>
      <c r="E150" s="8">
        <v>63</v>
      </c>
      <c r="F150" s="6"/>
      <c r="G150" s="8">
        <v>44.2</v>
      </c>
      <c r="H150" s="6">
        <v>0.36</v>
      </c>
      <c r="I150" s="6">
        <v>1.06</v>
      </c>
      <c r="J150" s="6"/>
      <c r="K150" s="6" t="s">
        <v>56</v>
      </c>
      <c r="L150" s="6">
        <f t="shared" ref="L150:L155" si="7">+G150</f>
        <v>44.2</v>
      </c>
      <c r="M150" s="6">
        <v>0.36</v>
      </c>
      <c r="N150" s="6">
        <f t="shared" si="6"/>
        <v>15.912000000000001</v>
      </c>
      <c r="O150" s="6">
        <v>44.2</v>
      </c>
      <c r="P150" s="6">
        <v>0.36</v>
      </c>
      <c r="Q150" s="6">
        <v>15.912000000000001</v>
      </c>
      <c r="R150" s="30" t="s">
        <v>435</v>
      </c>
      <c r="S150" s="6"/>
    </row>
    <row r="151" spans="2:19">
      <c r="B151" s="30">
        <v>138</v>
      </c>
      <c r="C151" s="8" t="s">
        <v>177</v>
      </c>
      <c r="D151" s="6" t="s">
        <v>178</v>
      </c>
      <c r="E151" s="8">
        <v>63</v>
      </c>
      <c r="F151" s="6"/>
      <c r="G151" s="8">
        <v>15</v>
      </c>
      <c r="H151" s="6">
        <v>0.36</v>
      </c>
      <c r="I151" s="6">
        <v>1.06</v>
      </c>
      <c r="J151" s="6"/>
      <c r="K151" s="6" t="s">
        <v>56</v>
      </c>
      <c r="L151" s="6">
        <f t="shared" si="7"/>
        <v>15</v>
      </c>
      <c r="M151" s="6">
        <v>0.36</v>
      </c>
      <c r="N151" s="6">
        <f t="shared" si="6"/>
        <v>5.3999999999999995</v>
      </c>
      <c r="O151" s="6">
        <v>15</v>
      </c>
      <c r="P151" s="6">
        <v>0.36</v>
      </c>
      <c r="Q151" s="6">
        <v>5.3999999999999995</v>
      </c>
      <c r="R151" s="30" t="s">
        <v>435</v>
      </c>
      <c r="S151" s="6"/>
    </row>
    <row r="152" spans="2:19">
      <c r="B152" s="30">
        <v>139</v>
      </c>
      <c r="C152" s="8" t="s">
        <v>179</v>
      </c>
      <c r="D152" s="6" t="s">
        <v>180</v>
      </c>
      <c r="E152" s="8">
        <v>63</v>
      </c>
      <c r="F152" s="6"/>
      <c r="G152" s="8">
        <v>34.299999999999997</v>
      </c>
      <c r="H152" s="6">
        <v>0.36</v>
      </c>
      <c r="I152" s="6">
        <v>1.06</v>
      </c>
      <c r="J152" s="6"/>
      <c r="K152" s="6" t="s">
        <v>56</v>
      </c>
      <c r="L152" s="6">
        <f t="shared" si="7"/>
        <v>34.299999999999997</v>
      </c>
      <c r="M152" s="6">
        <v>0.36</v>
      </c>
      <c r="N152" s="6">
        <f t="shared" si="6"/>
        <v>12.347999999999999</v>
      </c>
      <c r="O152" s="6">
        <v>34.299999999999997</v>
      </c>
      <c r="P152" s="6">
        <v>0.36</v>
      </c>
      <c r="Q152" s="6">
        <v>12.347999999999999</v>
      </c>
      <c r="R152" s="30" t="s">
        <v>435</v>
      </c>
      <c r="S152" s="6"/>
    </row>
    <row r="153" spans="2:19">
      <c r="B153" s="30">
        <v>140</v>
      </c>
      <c r="C153" s="8" t="s">
        <v>181</v>
      </c>
      <c r="D153" s="6" t="s">
        <v>179</v>
      </c>
      <c r="E153" s="8">
        <v>63</v>
      </c>
      <c r="F153" s="6"/>
      <c r="G153" s="8">
        <v>30.1</v>
      </c>
      <c r="H153" s="6">
        <v>0.36</v>
      </c>
      <c r="I153" s="6">
        <v>1.06</v>
      </c>
      <c r="J153" s="6"/>
      <c r="K153" s="6" t="s">
        <v>56</v>
      </c>
      <c r="L153" s="6">
        <f t="shared" si="7"/>
        <v>30.1</v>
      </c>
      <c r="M153" s="6">
        <v>0.36</v>
      </c>
      <c r="N153" s="6">
        <f t="shared" si="6"/>
        <v>10.836</v>
      </c>
      <c r="O153" s="6">
        <v>30.1</v>
      </c>
      <c r="P153" s="6">
        <v>0.36</v>
      </c>
      <c r="Q153" s="6">
        <v>10.836</v>
      </c>
      <c r="R153" s="30" t="s">
        <v>435</v>
      </c>
      <c r="S153" s="6"/>
    </row>
    <row r="154" spans="2:19">
      <c r="B154" s="30">
        <v>141</v>
      </c>
      <c r="C154" s="8" t="s">
        <v>182</v>
      </c>
      <c r="D154" s="6" t="s">
        <v>183</v>
      </c>
      <c r="E154" s="8">
        <v>63</v>
      </c>
      <c r="F154" s="6"/>
      <c r="G154" s="8">
        <v>30.3</v>
      </c>
      <c r="H154" s="6">
        <v>0.36</v>
      </c>
      <c r="I154" s="6">
        <v>1.06</v>
      </c>
      <c r="J154" s="6"/>
      <c r="K154" s="6" t="s">
        <v>56</v>
      </c>
      <c r="L154" s="6">
        <f t="shared" si="7"/>
        <v>30.3</v>
      </c>
      <c r="M154" s="6">
        <v>0.36</v>
      </c>
      <c r="N154" s="6">
        <f t="shared" si="6"/>
        <v>10.907999999999999</v>
      </c>
      <c r="O154" s="6">
        <v>30.3</v>
      </c>
      <c r="P154" s="6">
        <v>0.36</v>
      </c>
      <c r="Q154" s="6">
        <v>10.907999999999999</v>
      </c>
      <c r="R154" s="30" t="s">
        <v>435</v>
      </c>
      <c r="S154" s="6"/>
    </row>
    <row r="155" spans="2:19">
      <c r="B155" s="30">
        <v>142</v>
      </c>
      <c r="C155" s="8" t="s">
        <v>183</v>
      </c>
      <c r="D155" s="6" t="s">
        <v>184</v>
      </c>
      <c r="E155" s="8">
        <v>63</v>
      </c>
      <c r="F155" s="6"/>
      <c r="G155" s="8">
        <v>15.2</v>
      </c>
      <c r="H155" s="6">
        <v>0.36</v>
      </c>
      <c r="I155" s="6">
        <v>1.06</v>
      </c>
      <c r="J155" s="6"/>
      <c r="K155" s="6" t="s">
        <v>56</v>
      </c>
      <c r="L155" s="6">
        <f t="shared" si="7"/>
        <v>15.2</v>
      </c>
      <c r="M155" s="6">
        <v>0.36</v>
      </c>
      <c r="N155" s="6">
        <f t="shared" si="6"/>
        <v>5.4719999999999995</v>
      </c>
      <c r="O155" s="6">
        <v>15.2</v>
      </c>
      <c r="P155" s="6">
        <v>0.36</v>
      </c>
      <c r="Q155" s="6">
        <v>5.4719999999999995</v>
      </c>
      <c r="R155" s="30" t="s">
        <v>435</v>
      </c>
      <c r="S155" s="6"/>
    </row>
    <row r="156" spans="2:19">
      <c r="B156" s="30">
        <v>143</v>
      </c>
      <c r="C156" s="8" t="s">
        <v>183</v>
      </c>
      <c r="D156" s="6" t="s">
        <v>184</v>
      </c>
      <c r="E156" s="8">
        <v>63</v>
      </c>
      <c r="F156" s="6"/>
      <c r="G156" s="8">
        <v>45.5</v>
      </c>
      <c r="H156" s="6">
        <v>0.36</v>
      </c>
      <c r="I156" s="6">
        <v>1.06</v>
      </c>
      <c r="J156" s="6"/>
      <c r="K156" s="6"/>
      <c r="L156" s="6"/>
      <c r="M156" s="6"/>
      <c r="N156" s="6"/>
      <c r="O156" s="6"/>
      <c r="P156" s="6"/>
      <c r="Q156" s="6"/>
      <c r="R156" s="6"/>
      <c r="S156" s="6"/>
    </row>
    <row r="157" spans="2:19">
      <c r="B157" s="30">
        <v>144</v>
      </c>
      <c r="C157" s="8" t="s">
        <v>185</v>
      </c>
      <c r="D157" s="6" t="s">
        <v>186</v>
      </c>
      <c r="E157" s="8">
        <v>63</v>
      </c>
      <c r="F157" s="6"/>
      <c r="G157" s="8">
        <v>31.1</v>
      </c>
      <c r="H157" s="6">
        <v>0.36</v>
      </c>
      <c r="I157" s="6">
        <v>1.06</v>
      </c>
      <c r="J157" s="6"/>
      <c r="K157" s="6"/>
      <c r="L157" s="6"/>
      <c r="M157" s="6"/>
      <c r="N157" s="6"/>
      <c r="O157" s="6"/>
      <c r="P157" s="6"/>
      <c r="Q157" s="6"/>
      <c r="R157" s="6"/>
      <c r="S157" s="6"/>
    </row>
    <row r="158" spans="2:19">
      <c r="B158" s="30">
        <v>145</v>
      </c>
      <c r="C158" s="8" t="s">
        <v>183</v>
      </c>
      <c r="D158" s="6" t="s">
        <v>181</v>
      </c>
      <c r="E158" s="8">
        <v>63</v>
      </c>
      <c r="F158" s="6"/>
      <c r="G158" s="8">
        <v>41</v>
      </c>
      <c r="H158" s="6">
        <v>0.36</v>
      </c>
      <c r="I158" s="6">
        <v>1.06</v>
      </c>
      <c r="J158" s="6"/>
      <c r="K158" s="6"/>
      <c r="L158" s="6"/>
      <c r="M158" s="6"/>
      <c r="N158" s="6"/>
      <c r="O158" s="6"/>
      <c r="P158" s="6"/>
      <c r="Q158" s="6"/>
      <c r="R158" s="6"/>
      <c r="S158" s="6"/>
    </row>
    <row r="159" spans="2:19">
      <c r="B159" s="30">
        <v>146</v>
      </c>
      <c r="C159" s="8" t="s">
        <v>179</v>
      </c>
      <c r="D159" s="6" t="s">
        <v>187</v>
      </c>
      <c r="E159" s="8">
        <v>63</v>
      </c>
      <c r="F159" s="6"/>
      <c r="G159" s="8">
        <v>31.1</v>
      </c>
      <c r="H159" s="6">
        <v>0.36</v>
      </c>
      <c r="I159" s="6">
        <v>1.06</v>
      </c>
      <c r="J159" s="6"/>
      <c r="K159" s="6" t="s">
        <v>56</v>
      </c>
      <c r="L159" s="6">
        <f>+G159</f>
        <v>31.1</v>
      </c>
      <c r="M159" s="6">
        <v>0.36</v>
      </c>
      <c r="N159" s="6">
        <f>+L159*M159</f>
        <v>11.196</v>
      </c>
      <c r="O159" s="6">
        <v>31.1</v>
      </c>
      <c r="P159" s="6">
        <v>0.36</v>
      </c>
      <c r="Q159" s="6">
        <v>11.196</v>
      </c>
      <c r="R159" s="6" t="s">
        <v>435</v>
      </c>
      <c r="S159" s="6"/>
    </row>
    <row r="160" spans="2:19">
      <c r="B160" s="30">
        <v>147</v>
      </c>
      <c r="C160" s="8" t="s">
        <v>179</v>
      </c>
      <c r="D160" s="6" t="s">
        <v>187</v>
      </c>
      <c r="E160" s="8">
        <v>63</v>
      </c>
      <c r="F160" s="6"/>
      <c r="G160" s="8">
        <v>18</v>
      </c>
      <c r="H160" s="6">
        <v>0.36</v>
      </c>
      <c r="I160" s="6">
        <v>1.06</v>
      </c>
      <c r="J160" s="6"/>
      <c r="K160" s="6" t="s">
        <v>56</v>
      </c>
      <c r="L160" s="6">
        <f>+G160</f>
        <v>18</v>
      </c>
      <c r="M160" s="6">
        <v>0.36</v>
      </c>
      <c r="N160" s="6">
        <f>+L160*M160</f>
        <v>6.4799999999999995</v>
      </c>
      <c r="O160" s="6">
        <v>18</v>
      </c>
      <c r="P160" s="6">
        <v>0.36</v>
      </c>
      <c r="Q160" s="6">
        <v>6.4799999999999995</v>
      </c>
      <c r="R160" s="30" t="s">
        <v>435</v>
      </c>
      <c r="S160" s="6"/>
    </row>
    <row r="161" spans="2:19">
      <c r="B161" s="30">
        <v>148</v>
      </c>
      <c r="C161" s="8" t="s">
        <v>145</v>
      </c>
      <c r="D161" s="6" t="s">
        <v>188</v>
      </c>
      <c r="E161" s="8">
        <v>63</v>
      </c>
      <c r="F161" s="6"/>
      <c r="G161" s="8">
        <v>50</v>
      </c>
      <c r="H161" s="6">
        <v>0.36</v>
      </c>
      <c r="I161" s="6">
        <v>1.06</v>
      </c>
      <c r="J161" s="6"/>
      <c r="K161" s="6"/>
      <c r="L161" s="6"/>
      <c r="M161" s="6"/>
      <c r="N161" s="6"/>
      <c r="O161" s="6"/>
      <c r="P161" s="6"/>
      <c r="Q161" s="6"/>
      <c r="R161" s="6"/>
      <c r="S161" s="6"/>
    </row>
    <row r="162" spans="2:19">
      <c r="B162" s="30">
        <v>149</v>
      </c>
      <c r="C162" s="8" t="s">
        <v>188</v>
      </c>
      <c r="D162" s="6" t="s">
        <v>189</v>
      </c>
      <c r="E162" s="8">
        <v>63</v>
      </c>
      <c r="F162" s="6"/>
      <c r="G162" s="8">
        <v>54.3</v>
      </c>
      <c r="H162" s="6">
        <v>0.36</v>
      </c>
      <c r="I162" s="6">
        <v>1.06</v>
      </c>
      <c r="J162" s="6"/>
      <c r="K162" s="6"/>
      <c r="L162" s="6"/>
      <c r="M162" s="6"/>
      <c r="N162" s="6"/>
      <c r="O162" s="6"/>
      <c r="P162" s="6"/>
      <c r="Q162" s="6"/>
      <c r="R162" s="6"/>
      <c r="S162" s="6"/>
    </row>
    <row r="163" spans="2:19">
      <c r="B163" s="30">
        <v>150</v>
      </c>
      <c r="C163" s="8" t="s">
        <v>190</v>
      </c>
      <c r="D163" s="6" t="s">
        <v>188</v>
      </c>
      <c r="E163" s="8">
        <v>63</v>
      </c>
      <c r="F163" s="6"/>
      <c r="G163" s="8">
        <v>51</v>
      </c>
      <c r="H163" s="6">
        <v>0.36</v>
      </c>
      <c r="I163" s="6">
        <v>1.06</v>
      </c>
      <c r="J163" s="6"/>
      <c r="K163" s="6" t="s">
        <v>56</v>
      </c>
      <c r="L163" s="6">
        <f>+G163</f>
        <v>51</v>
      </c>
      <c r="M163" s="6">
        <v>0.36</v>
      </c>
      <c r="N163" s="6">
        <f>+L163*M163</f>
        <v>18.36</v>
      </c>
      <c r="O163" s="6">
        <v>51</v>
      </c>
      <c r="P163" s="6">
        <v>0.36</v>
      </c>
      <c r="Q163" s="6">
        <v>18.36</v>
      </c>
      <c r="R163" s="6" t="s">
        <v>435</v>
      </c>
      <c r="S163" s="6"/>
    </row>
    <row r="164" spans="2:19">
      <c r="B164" s="30">
        <v>151</v>
      </c>
      <c r="C164" s="8" t="s">
        <v>188</v>
      </c>
      <c r="D164" s="6" t="s">
        <v>191</v>
      </c>
      <c r="E164" s="8">
        <v>63</v>
      </c>
      <c r="F164" s="6"/>
      <c r="G164" s="8">
        <v>23.5</v>
      </c>
      <c r="H164" s="6">
        <v>0.36</v>
      </c>
      <c r="I164" s="6">
        <v>1.06</v>
      </c>
      <c r="J164" s="6"/>
      <c r="K164" s="6"/>
      <c r="L164" s="6">
        <f>+G164</f>
        <v>23.5</v>
      </c>
      <c r="M164" s="6">
        <v>0.36</v>
      </c>
      <c r="N164" s="6">
        <f>+L164*M164</f>
        <v>8.4599999999999991</v>
      </c>
      <c r="O164" s="6">
        <v>23.5</v>
      </c>
      <c r="P164" s="6">
        <v>0.36</v>
      </c>
      <c r="Q164" s="6">
        <v>8.4599999999999991</v>
      </c>
      <c r="R164" s="30" t="s">
        <v>435</v>
      </c>
      <c r="S164" s="6"/>
    </row>
    <row r="165" spans="2:19">
      <c r="B165" s="30">
        <v>152</v>
      </c>
      <c r="C165" s="8" t="s">
        <v>192</v>
      </c>
      <c r="D165" s="6" t="s">
        <v>193</v>
      </c>
      <c r="E165" s="8">
        <v>63</v>
      </c>
      <c r="F165" s="6"/>
      <c r="G165" s="8">
        <v>65.3</v>
      </c>
      <c r="H165" s="6">
        <v>0.36</v>
      </c>
      <c r="I165" s="6">
        <v>1.06</v>
      </c>
      <c r="J165" s="6"/>
      <c r="K165" s="6"/>
      <c r="L165" s="6"/>
      <c r="M165" s="6"/>
      <c r="N165" s="6"/>
      <c r="O165" s="6"/>
      <c r="P165" s="6"/>
      <c r="Q165" s="6"/>
      <c r="R165" s="6"/>
      <c r="S165" s="6"/>
    </row>
    <row r="166" spans="2:19">
      <c r="B166" s="30">
        <v>153</v>
      </c>
      <c r="C166" s="8" t="s">
        <v>194</v>
      </c>
      <c r="D166" s="6" t="s">
        <v>195</v>
      </c>
      <c r="E166" s="8">
        <v>63</v>
      </c>
      <c r="F166" s="6"/>
      <c r="G166" s="8">
        <v>278.3</v>
      </c>
      <c r="H166" s="6">
        <v>0.36</v>
      </c>
      <c r="I166" s="6">
        <v>1.06</v>
      </c>
      <c r="J166" s="6"/>
      <c r="K166" s="6"/>
      <c r="L166" s="6"/>
      <c r="M166" s="6"/>
      <c r="N166" s="6"/>
      <c r="O166" s="6"/>
      <c r="P166" s="6"/>
      <c r="Q166" s="6"/>
      <c r="R166" s="6"/>
      <c r="S166" s="6"/>
    </row>
    <row r="167" spans="2:19">
      <c r="B167" s="30">
        <v>154</v>
      </c>
      <c r="C167" s="8" t="s">
        <v>195</v>
      </c>
      <c r="D167" s="6" t="s">
        <v>196</v>
      </c>
      <c r="E167" s="8">
        <v>63</v>
      </c>
      <c r="F167" s="6"/>
      <c r="G167" s="8">
        <v>51.3</v>
      </c>
      <c r="H167" s="6">
        <v>0.36</v>
      </c>
      <c r="I167" s="6">
        <v>1.06</v>
      </c>
      <c r="J167" s="6"/>
      <c r="K167" s="6"/>
      <c r="L167" s="6"/>
      <c r="M167" s="6"/>
      <c r="N167" s="6"/>
      <c r="O167" s="6"/>
      <c r="P167" s="6"/>
      <c r="Q167" s="6"/>
      <c r="R167" s="6"/>
      <c r="S167" s="6"/>
    </row>
    <row r="168" spans="2:19">
      <c r="B168" s="30">
        <v>155</v>
      </c>
      <c r="C168" s="8" t="s">
        <v>195</v>
      </c>
      <c r="D168" s="6" t="s">
        <v>170</v>
      </c>
      <c r="E168" s="8">
        <v>63</v>
      </c>
      <c r="F168" s="6"/>
      <c r="G168" s="8">
        <v>48.1</v>
      </c>
      <c r="H168" s="6">
        <v>0.36</v>
      </c>
      <c r="I168" s="6">
        <v>1.06</v>
      </c>
      <c r="J168" s="6"/>
      <c r="K168" s="6"/>
      <c r="L168" s="6"/>
      <c r="M168" s="6"/>
      <c r="N168" s="6"/>
      <c r="O168" s="6"/>
      <c r="P168" s="6"/>
      <c r="Q168" s="6"/>
      <c r="R168" s="6"/>
      <c r="S168" s="6"/>
    </row>
    <row r="169" spans="2:19">
      <c r="B169" s="30">
        <v>156</v>
      </c>
      <c r="C169" s="8" t="s">
        <v>194</v>
      </c>
      <c r="D169" s="6" t="s">
        <v>195</v>
      </c>
      <c r="E169" s="8">
        <v>63</v>
      </c>
      <c r="F169" s="6"/>
      <c r="G169" s="8">
        <v>7</v>
      </c>
      <c r="H169" s="6">
        <v>0.36</v>
      </c>
      <c r="I169" s="6">
        <v>1.06</v>
      </c>
      <c r="J169" s="6"/>
      <c r="K169" s="6" t="s">
        <v>40</v>
      </c>
      <c r="L169" s="6">
        <f>+G169</f>
        <v>7</v>
      </c>
      <c r="M169" s="6">
        <v>0.36</v>
      </c>
      <c r="N169" s="6">
        <f>+L169*M169</f>
        <v>2.52</v>
      </c>
      <c r="O169" s="6">
        <v>7</v>
      </c>
      <c r="P169" s="6">
        <v>0.36</v>
      </c>
      <c r="Q169" s="6">
        <v>2.52</v>
      </c>
      <c r="R169" s="6" t="s">
        <v>435</v>
      </c>
      <c r="S169" s="6"/>
    </row>
    <row r="170" spans="2:19">
      <c r="B170" s="30">
        <v>157</v>
      </c>
      <c r="C170" s="8" t="s">
        <v>195</v>
      </c>
      <c r="D170" s="6" t="s">
        <v>196</v>
      </c>
      <c r="E170" s="8">
        <v>63</v>
      </c>
      <c r="F170" s="6"/>
      <c r="G170" s="8">
        <v>5</v>
      </c>
      <c r="H170" s="6">
        <v>0.36</v>
      </c>
      <c r="I170" s="6">
        <v>1.06</v>
      </c>
      <c r="J170" s="6"/>
      <c r="K170" s="6" t="s">
        <v>40</v>
      </c>
      <c r="L170" s="6">
        <f>+G170</f>
        <v>5</v>
      </c>
      <c r="M170" s="6">
        <v>0.36</v>
      </c>
      <c r="N170" s="6">
        <f>+L170*M170</f>
        <v>1.7999999999999998</v>
      </c>
      <c r="O170" s="6">
        <v>5</v>
      </c>
      <c r="P170" s="6">
        <v>0.36</v>
      </c>
      <c r="Q170" s="6">
        <v>1.7999999999999998</v>
      </c>
      <c r="R170" s="30" t="s">
        <v>435</v>
      </c>
      <c r="S170" s="6"/>
    </row>
    <row r="171" spans="2:19">
      <c r="B171" s="30">
        <v>158</v>
      </c>
      <c r="C171" s="8" t="s">
        <v>150</v>
      </c>
      <c r="D171" s="6" t="s">
        <v>197</v>
      </c>
      <c r="E171" s="8">
        <v>63</v>
      </c>
      <c r="F171" s="6"/>
      <c r="G171" s="8">
        <v>48</v>
      </c>
      <c r="H171" s="6">
        <v>0.36</v>
      </c>
      <c r="I171" s="6">
        <v>1.06</v>
      </c>
      <c r="J171" s="6"/>
      <c r="K171" s="6"/>
      <c r="L171" s="6"/>
      <c r="M171" s="6"/>
      <c r="N171" s="6"/>
      <c r="O171" s="6"/>
      <c r="P171" s="6"/>
      <c r="Q171" s="6"/>
      <c r="R171" s="6"/>
      <c r="S171" s="6"/>
    </row>
    <row r="172" spans="2:19">
      <c r="B172" s="30">
        <v>159</v>
      </c>
      <c r="C172" s="8" t="s">
        <v>150</v>
      </c>
      <c r="D172" s="6" t="s">
        <v>198</v>
      </c>
      <c r="E172" s="8">
        <v>63</v>
      </c>
      <c r="F172" s="6"/>
      <c r="G172" s="8">
        <v>52</v>
      </c>
      <c r="H172" s="6">
        <v>0.36</v>
      </c>
      <c r="I172" s="6">
        <v>1.06</v>
      </c>
      <c r="J172" s="6"/>
      <c r="K172" s="6"/>
      <c r="L172" s="6"/>
      <c r="M172" s="6"/>
      <c r="N172" s="6"/>
      <c r="O172" s="6"/>
      <c r="P172" s="6"/>
      <c r="Q172" s="6"/>
      <c r="R172" s="6"/>
      <c r="S172" s="6"/>
    </row>
    <row r="173" spans="2:19">
      <c r="B173" s="30">
        <v>160</v>
      </c>
      <c r="C173" s="8" t="s">
        <v>198</v>
      </c>
      <c r="D173" s="6" t="s">
        <v>199</v>
      </c>
      <c r="E173" s="8">
        <v>63</v>
      </c>
      <c r="F173" s="6"/>
      <c r="G173" s="8">
        <v>29</v>
      </c>
      <c r="H173" s="6">
        <v>0.36</v>
      </c>
      <c r="I173" s="6">
        <v>1.06</v>
      </c>
      <c r="J173" s="6"/>
      <c r="K173" s="6"/>
      <c r="L173" s="6"/>
      <c r="M173" s="6"/>
      <c r="N173" s="6"/>
      <c r="O173" s="6"/>
      <c r="P173" s="6"/>
      <c r="Q173" s="6"/>
      <c r="R173" s="6"/>
      <c r="S173" s="6"/>
    </row>
    <row r="174" spans="2:19">
      <c r="B174" s="30">
        <v>161</v>
      </c>
      <c r="C174" s="8" t="s">
        <v>199</v>
      </c>
      <c r="D174" s="6" t="s">
        <v>200</v>
      </c>
      <c r="E174" s="8">
        <v>63</v>
      </c>
      <c r="F174" s="6"/>
      <c r="G174" s="8">
        <v>50</v>
      </c>
      <c r="H174" s="6">
        <v>0.36</v>
      </c>
      <c r="I174" s="6">
        <v>1.06</v>
      </c>
      <c r="J174" s="6"/>
      <c r="K174" s="6"/>
      <c r="L174" s="6"/>
      <c r="M174" s="6"/>
      <c r="N174" s="6"/>
      <c r="O174" s="6"/>
      <c r="P174" s="6"/>
      <c r="Q174" s="6"/>
      <c r="R174" s="6"/>
      <c r="S174" s="6"/>
    </row>
    <row r="175" spans="2:19">
      <c r="B175" s="30">
        <v>162</v>
      </c>
      <c r="C175" s="8" t="s">
        <v>201</v>
      </c>
      <c r="D175" s="6" t="s">
        <v>42</v>
      </c>
      <c r="E175" s="8">
        <v>63</v>
      </c>
      <c r="F175" s="6"/>
      <c r="G175" s="8">
        <v>69</v>
      </c>
      <c r="H175" s="6">
        <v>0.36</v>
      </c>
      <c r="I175" s="6">
        <v>1.06</v>
      </c>
      <c r="J175" s="6"/>
      <c r="K175" s="6"/>
      <c r="L175" s="6"/>
      <c r="M175" s="6"/>
      <c r="N175" s="6"/>
      <c r="O175" s="6"/>
      <c r="P175" s="6"/>
      <c r="Q175" s="6"/>
      <c r="R175" s="6"/>
      <c r="S175" s="6"/>
    </row>
    <row r="176" spans="2:19">
      <c r="B176" s="30">
        <v>163</v>
      </c>
      <c r="C176" s="8" t="s">
        <v>42</v>
      </c>
      <c r="D176" s="6" t="s">
        <v>202</v>
      </c>
      <c r="E176" s="8">
        <v>63</v>
      </c>
      <c r="F176" s="6"/>
      <c r="G176" s="8">
        <v>89</v>
      </c>
      <c r="H176" s="6">
        <v>0.36</v>
      </c>
      <c r="I176" s="6">
        <v>1.06</v>
      </c>
      <c r="J176" s="6"/>
      <c r="K176" s="6"/>
      <c r="L176" s="6"/>
      <c r="M176" s="6"/>
      <c r="N176" s="6"/>
      <c r="O176" s="6"/>
      <c r="P176" s="6"/>
      <c r="Q176" s="6"/>
      <c r="R176" s="6"/>
      <c r="S176" s="6"/>
    </row>
    <row r="177" spans="2:19">
      <c r="B177" s="30">
        <v>164</v>
      </c>
      <c r="C177" s="8" t="s">
        <v>32</v>
      </c>
      <c r="D177" s="6" t="s">
        <v>51</v>
      </c>
      <c r="E177" s="8">
        <v>63</v>
      </c>
      <c r="F177" s="6"/>
      <c r="G177" s="8">
        <v>43</v>
      </c>
      <c r="H177" s="6">
        <v>0.36</v>
      </c>
      <c r="I177" s="6">
        <v>1.06</v>
      </c>
      <c r="J177" s="6"/>
      <c r="K177" s="6" t="s">
        <v>203</v>
      </c>
      <c r="L177" s="6">
        <f>+G177</f>
        <v>43</v>
      </c>
      <c r="M177" s="6">
        <v>0.36</v>
      </c>
      <c r="N177" s="6">
        <f>+L177*M177</f>
        <v>15.479999999999999</v>
      </c>
      <c r="O177" s="6">
        <v>43</v>
      </c>
      <c r="P177" s="6">
        <v>0.36</v>
      </c>
      <c r="Q177" s="6">
        <v>15.479999999999999</v>
      </c>
      <c r="R177" s="6" t="s">
        <v>435</v>
      </c>
      <c r="S177" s="6"/>
    </row>
    <row r="178" spans="2:19">
      <c r="B178" s="30">
        <v>165</v>
      </c>
      <c r="C178" s="8" t="s">
        <v>82</v>
      </c>
      <c r="D178" s="6" t="s">
        <v>204</v>
      </c>
      <c r="E178" s="8">
        <v>63</v>
      </c>
      <c r="F178" s="6"/>
      <c r="G178" s="8">
        <v>200</v>
      </c>
      <c r="H178" s="6">
        <v>0.36</v>
      </c>
      <c r="I178" s="6">
        <v>1.06</v>
      </c>
      <c r="J178" s="6"/>
      <c r="K178" s="6"/>
      <c r="L178" s="6"/>
      <c r="M178" s="6"/>
      <c r="N178" s="6"/>
      <c r="O178" s="6"/>
      <c r="P178" s="6"/>
      <c r="Q178" s="6"/>
      <c r="R178" s="6"/>
      <c r="S178" s="6"/>
    </row>
    <row r="179" spans="2:19">
      <c r="B179" s="30">
        <v>166</v>
      </c>
      <c r="C179" s="8" t="s">
        <v>80</v>
      </c>
      <c r="D179" s="6" t="s">
        <v>205</v>
      </c>
      <c r="E179" s="8">
        <v>63</v>
      </c>
      <c r="F179" s="6"/>
      <c r="G179" s="8">
        <v>50</v>
      </c>
      <c r="H179" s="6">
        <v>0.36</v>
      </c>
      <c r="I179" s="6">
        <v>1.06</v>
      </c>
      <c r="J179" s="6"/>
      <c r="K179" s="6"/>
      <c r="L179" s="6"/>
      <c r="M179" s="6"/>
      <c r="N179" s="6"/>
      <c r="O179" s="6"/>
      <c r="P179" s="6"/>
      <c r="Q179" s="6"/>
      <c r="R179" s="6"/>
      <c r="S179" s="6"/>
    </row>
    <row r="180" spans="2:19">
      <c r="B180" s="30">
        <v>167</v>
      </c>
      <c r="C180" s="8" t="s">
        <v>102</v>
      </c>
      <c r="D180" s="6" t="s">
        <v>206</v>
      </c>
      <c r="E180" s="8">
        <v>63</v>
      </c>
      <c r="F180" s="6"/>
      <c r="G180" s="8">
        <v>50</v>
      </c>
      <c r="H180" s="6">
        <v>0.36</v>
      </c>
      <c r="I180" s="6">
        <v>1.06</v>
      </c>
      <c r="J180" s="6"/>
      <c r="K180" s="6"/>
      <c r="L180" s="6"/>
      <c r="M180" s="6"/>
      <c r="N180" s="6"/>
      <c r="O180" s="6"/>
      <c r="P180" s="6"/>
      <c r="Q180" s="6"/>
      <c r="R180" s="6"/>
      <c r="S180" s="6"/>
    </row>
    <row r="181" spans="2:19">
      <c r="B181" s="30">
        <v>168</v>
      </c>
      <c r="C181" s="8" t="s">
        <v>62</v>
      </c>
      <c r="D181" s="6" t="s">
        <v>207</v>
      </c>
      <c r="E181" s="8">
        <v>63</v>
      </c>
      <c r="F181" s="6"/>
      <c r="G181" s="8">
        <v>37</v>
      </c>
      <c r="H181" s="6">
        <v>0.36</v>
      </c>
      <c r="I181" s="6">
        <v>1.06</v>
      </c>
      <c r="J181" s="6"/>
      <c r="K181" s="6" t="s">
        <v>56</v>
      </c>
      <c r="L181" s="6">
        <f>+G181</f>
        <v>37</v>
      </c>
      <c r="M181" s="6">
        <v>0.36</v>
      </c>
      <c r="N181" s="6">
        <f>+L181*M181</f>
        <v>13.32</v>
      </c>
      <c r="O181" s="6">
        <v>37</v>
      </c>
      <c r="P181" s="6">
        <v>0.36</v>
      </c>
      <c r="Q181" s="6">
        <v>13.32</v>
      </c>
      <c r="R181" s="6" t="s">
        <v>435</v>
      </c>
      <c r="S181" s="6"/>
    </row>
    <row r="182" spans="2:19">
      <c r="B182" s="30">
        <v>169</v>
      </c>
      <c r="C182" s="8" t="s">
        <v>62</v>
      </c>
      <c r="D182" s="6" t="s">
        <v>208</v>
      </c>
      <c r="E182" s="8">
        <v>63</v>
      </c>
      <c r="F182" s="6"/>
      <c r="G182" s="8">
        <v>20</v>
      </c>
      <c r="H182" s="6">
        <v>0.36</v>
      </c>
      <c r="I182" s="6">
        <v>1.06</v>
      </c>
      <c r="J182" s="6"/>
      <c r="K182" s="6"/>
      <c r="L182" s="6"/>
      <c r="M182" s="6"/>
      <c r="N182" s="6"/>
      <c r="O182" s="6"/>
      <c r="P182" s="6"/>
      <c r="Q182" s="6"/>
      <c r="R182" s="6"/>
      <c r="S182" s="6"/>
    </row>
    <row r="183" spans="2:19">
      <c r="B183" s="30">
        <v>170</v>
      </c>
      <c r="C183" s="8" t="s">
        <v>208</v>
      </c>
      <c r="D183" s="6" t="s">
        <v>209</v>
      </c>
      <c r="E183" s="8">
        <v>63</v>
      </c>
      <c r="F183" s="6"/>
      <c r="G183" s="8">
        <v>28</v>
      </c>
      <c r="H183" s="6">
        <v>0.36</v>
      </c>
      <c r="I183" s="6">
        <v>1.06</v>
      </c>
      <c r="J183" s="6"/>
      <c r="K183" s="6"/>
      <c r="L183" s="6"/>
      <c r="M183" s="6"/>
      <c r="N183" s="6"/>
      <c r="O183" s="6"/>
      <c r="P183" s="6"/>
      <c r="Q183" s="6"/>
      <c r="R183" s="6"/>
      <c r="S183" s="6"/>
    </row>
    <row r="184" spans="2:19">
      <c r="B184" s="30">
        <v>171</v>
      </c>
      <c r="C184" s="8" t="s">
        <v>210</v>
      </c>
      <c r="D184" s="6" t="s">
        <v>211</v>
      </c>
      <c r="E184" s="8">
        <v>63</v>
      </c>
      <c r="F184" s="6"/>
      <c r="G184" s="8">
        <v>30</v>
      </c>
      <c r="H184" s="6">
        <v>0.36</v>
      </c>
      <c r="I184" s="6">
        <v>1.06</v>
      </c>
      <c r="J184" s="6"/>
      <c r="K184" s="6"/>
      <c r="L184" s="6"/>
      <c r="M184" s="6"/>
      <c r="N184" s="6"/>
      <c r="O184" s="6"/>
      <c r="P184" s="6"/>
      <c r="Q184" s="6"/>
      <c r="R184" s="6"/>
      <c r="S184" s="6"/>
    </row>
    <row r="185" spans="2:19" hidden="1">
      <c r="B185" s="30">
        <v>172</v>
      </c>
      <c r="C185" s="8" t="s">
        <v>33</v>
      </c>
      <c r="D185" s="6" t="s">
        <v>212</v>
      </c>
      <c r="E185" s="8">
        <v>125</v>
      </c>
      <c r="F185" s="6"/>
      <c r="G185" s="8">
        <v>48</v>
      </c>
      <c r="H185" s="6">
        <v>0.42</v>
      </c>
      <c r="I185" s="6">
        <v>1.1200000000000001</v>
      </c>
      <c r="J185" s="6"/>
      <c r="K185" s="6"/>
      <c r="L185" s="6"/>
      <c r="M185" s="6"/>
      <c r="N185" s="6"/>
      <c r="O185" s="6"/>
      <c r="P185" s="6"/>
      <c r="Q185" s="6"/>
      <c r="R185" s="6"/>
      <c r="S185" s="6"/>
    </row>
    <row r="186" spans="2:19">
      <c r="B186" s="30">
        <v>173</v>
      </c>
      <c r="C186" s="8" t="s">
        <v>197</v>
      </c>
      <c r="D186" s="6" t="s">
        <v>213</v>
      </c>
      <c r="E186" s="8">
        <v>63</v>
      </c>
      <c r="F186" s="6"/>
      <c r="G186" s="8">
        <v>29</v>
      </c>
      <c r="H186" s="6">
        <v>0.36</v>
      </c>
      <c r="I186" s="6">
        <v>1.06</v>
      </c>
      <c r="J186" s="6"/>
      <c r="K186" s="6"/>
      <c r="L186" s="6"/>
      <c r="M186" s="6"/>
      <c r="N186" s="6"/>
      <c r="O186" s="6"/>
      <c r="P186" s="6"/>
      <c r="Q186" s="6"/>
      <c r="R186" s="6"/>
      <c r="S186" s="6"/>
    </row>
    <row r="187" spans="2:19">
      <c r="B187" s="30">
        <v>174</v>
      </c>
      <c r="C187" s="8" t="s">
        <v>213</v>
      </c>
      <c r="D187" s="6" t="s">
        <v>214</v>
      </c>
      <c r="E187" s="8">
        <v>63</v>
      </c>
      <c r="F187" s="6"/>
      <c r="G187" s="8">
        <v>22</v>
      </c>
      <c r="H187" s="6">
        <v>0.36</v>
      </c>
      <c r="I187" s="6">
        <v>1.06</v>
      </c>
      <c r="J187" s="6"/>
      <c r="K187" s="6"/>
      <c r="L187" s="6"/>
      <c r="M187" s="6"/>
      <c r="N187" s="6"/>
      <c r="O187" s="6"/>
      <c r="P187" s="6"/>
      <c r="Q187" s="6"/>
      <c r="R187" s="6"/>
      <c r="S187" s="6"/>
    </row>
    <row r="188" spans="2:19">
      <c r="B188" s="30">
        <v>175</v>
      </c>
      <c r="C188" s="8" t="s">
        <v>213</v>
      </c>
      <c r="D188" s="6" t="s">
        <v>215</v>
      </c>
      <c r="E188" s="8">
        <v>63</v>
      </c>
      <c r="F188" s="6"/>
      <c r="G188" s="8">
        <v>22</v>
      </c>
      <c r="H188" s="6">
        <v>0.36</v>
      </c>
      <c r="I188" s="6">
        <v>1.06</v>
      </c>
      <c r="J188" s="6"/>
      <c r="K188" s="6"/>
      <c r="L188" s="6"/>
      <c r="M188" s="6"/>
      <c r="N188" s="6"/>
      <c r="O188" s="6"/>
      <c r="P188" s="6"/>
      <c r="Q188" s="6"/>
      <c r="R188" s="6"/>
      <c r="S188" s="6"/>
    </row>
    <row r="189" spans="2:19">
      <c r="B189" s="30">
        <v>176</v>
      </c>
      <c r="C189" s="8" t="s">
        <v>216</v>
      </c>
      <c r="D189" s="6" t="s">
        <v>217</v>
      </c>
      <c r="E189" s="8">
        <v>63</v>
      </c>
      <c r="F189" s="6"/>
      <c r="G189" s="8">
        <v>119</v>
      </c>
      <c r="H189" s="6">
        <v>0.36</v>
      </c>
      <c r="I189" s="6">
        <v>1.06</v>
      </c>
      <c r="J189" s="6"/>
      <c r="K189" s="6"/>
      <c r="L189" s="6"/>
      <c r="M189" s="6"/>
      <c r="N189" s="6"/>
      <c r="O189" s="6"/>
      <c r="P189" s="6"/>
      <c r="Q189" s="6"/>
      <c r="R189" s="6"/>
      <c r="S189" s="6"/>
    </row>
    <row r="190" spans="2:19">
      <c r="B190" s="30">
        <v>177</v>
      </c>
      <c r="C190" s="8" t="s">
        <v>217</v>
      </c>
      <c r="D190" s="6" t="s">
        <v>185</v>
      </c>
      <c r="E190" s="8">
        <v>63</v>
      </c>
      <c r="F190" s="6"/>
      <c r="G190" s="8">
        <v>72</v>
      </c>
      <c r="H190" s="6">
        <v>0.36</v>
      </c>
      <c r="I190" s="6">
        <v>1.06</v>
      </c>
      <c r="J190" s="6"/>
      <c r="K190" s="6"/>
      <c r="L190" s="6"/>
      <c r="M190" s="6"/>
      <c r="N190" s="6"/>
      <c r="O190" s="6"/>
      <c r="P190" s="6"/>
      <c r="Q190" s="6"/>
      <c r="R190" s="6"/>
      <c r="S190" s="6"/>
    </row>
    <row r="191" spans="2:19">
      <c r="B191" s="30">
        <v>178</v>
      </c>
      <c r="C191" s="8" t="s">
        <v>217</v>
      </c>
      <c r="D191" s="6" t="s">
        <v>218</v>
      </c>
      <c r="E191" s="8">
        <v>63</v>
      </c>
      <c r="F191" s="6"/>
      <c r="G191" s="8">
        <v>198</v>
      </c>
      <c r="H191" s="6">
        <v>0.36</v>
      </c>
      <c r="I191" s="6">
        <v>1.06</v>
      </c>
      <c r="J191" s="6"/>
      <c r="K191" s="6"/>
      <c r="L191" s="6"/>
      <c r="M191" s="6"/>
      <c r="N191" s="6"/>
      <c r="O191" s="6"/>
      <c r="P191" s="6"/>
      <c r="Q191" s="6"/>
      <c r="R191" s="6"/>
      <c r="S191" s="6"/>
    </row>
    <row r="192" spans="2:19" hidden="1">
      <c r="B192" s="9"/>
      <c r="C192" s="10"/>
      <c r="D192" s="9"/>
      <c r="E192" s="10"/>
      <c r="F192" s="9"/>
      <c r="G192" s="10">
        <f>SUM(G14:G191)</f>
        <v>20405.899999999983</v>
      </c>
      <c r="H192" s="9"/>
      <c r="I192" s="9"/>
      <c r="J192" s="9"/>
      <c r="K192" s="9"/>
      <c r="L192" s="9"/>
      <c r="M192" s="9"/>
      <c r="N192" s="9"/>
      <c r="O192" s="9"/>
      <c r="P192" s="9"/>
      <c r="Q192" s="9">
        <f>SUM(Q14:Q191)</f>
        <v>2162.2960000000003</v>
      </c>
      <c r="R192" s="9"/>
      <c r="S192" s="9"/>
    </row>
    <row r="193" spans="2:19" ht="63" hidden="1">
      <c r="B193" s="11"/>
      <c r="C193" s="12"/>
      <c r="D193" s="13" t="s">
        <v>219</v>
      </c>
      <c r="E193" s="14"/>
      <c r="F193" s="13"/>
      <c r="G193" s="13"/>
      <c r="H193" s="13"/>
      <c r="I193" s="64" t="s">
        <v>220</v>
      </c>
      <c r="J193" s="64"/>
      <c r="K193" s="64"/>
      <c r="L193" s="64"/>
      <c r="M193" s="64"/>
      <c r="N193" s="64" t="s">
        <v>221</v>
      </c>
      <c r="O193" s="64"/>
      <c r="P193" s="64"/>
      <c r="Q193" s="64"/>
      <c r="R193" s="64"/>
      <c r="S193" s="15"/>
    </row>
    <row r="194" spans="2:19">
      <c r="B194" s="9"/>
      <c r="C194" s="10"/>
      <c r="D194" s="9"/>
      <c r="E194" s="10"/>
      <c r="F194" s="9"/>
      <c r="G194" s="10"/>
      <c r="H194" s="9"/>
      <c r="I194" s="9"/>
      <c r="J194" s="9"/>
      <c r="K194" s="9"/>
      <c r="L194" s="9"/>
      <c r="M194" s="9"/>
      <c r="N194" s="9"/>
      <c r="O194" s="9"/>
      <c r="P194" s="9"/>
      <c r="Q194" s="9"/>
      <c r="R194" s="9"/>
      <c r="S194" s="9"/>
    </row>
    <row r="195" spans="2:19">
      <c r="B195" s="9"/>
      <c r="C195" s="10"/>
      <c r="D195" s="9"/>
      <c r="E195" s="10"/>
      <c r="F195" s="9"/>
      <c r="G195" s="10"/>
      <c r="H195" s="9"/>
      <c r="I195" s="9"/>
      <c r="J195" s="9"/>
      <c r="K195" s="9"/>
      <c r="L195" s="9"/>
      <c r="M195" s="9"/>
      <c r="N195" s="9"/>
      <c r="O195" s="9"/>
      <c r="P195" s="9"/>
      <c r="Q195" s="9"/>
      <c r="R195" s="9"/>
      <c r="S195" s="9"/>
    </row>
    <row r="196" spans="2:19">
      <c r="B196" s="9"/>
      <c r="C196" s="10"/>
      <c r="D196" s="9"/>
      <c r="E196" s="10"/>
      <c r="F196" s="9"/>
      <c r="G196" s="10"/>
      <c r="H196" s="9"/>
      <c r="I196" s="9"/>
      <c r="J196" s="9"/>
      <c r="K196" s="9"/>
      <c r="L196" s="9"/>
      <c r="M196" s="9"/>
      <c r="N196" s="9"/>
      <c r="O196" s="9"/>
      <c r="P196" s="9"/>
      <c r="Q196" s="9"/>
      <c r="R196" s="9"/>
      <c r="S196" s="9"/>
    </row>
    <row r="197" spans="2:19">
      <c r="B197" s="9"/>
      <c r="C197" s="10"/>
      <c r="D197" s="9"/>
      <c r="E197" s="10"/>
      <c r="F197" s="9"/>
      <c r="G197" s="10"/>
      <c r="H197" s="9"/>
      <c r="I197" s="9"/>
      <c r="J197" s="9"/>
      <c r="K197" s="9"/>
      <c r="L197" s="9"/>
      <c r="M197" s="9"/>
      <c r="N197" s="9"/>
      <c r="O197" s="9"/>
      <c r="P197" s="9"/>
      <c r="Q197" s="9"/>
      <c r="R197" s="9"/>
      <c r="S197" s="9"/>
    </row>
    <row r="198" spans="2:19">
      <c r="B198" s="9"/>
      <c r="C198" s="10"/>
      <c r="D198" s="9"/>
      <c r="E198" s="10"/>
      <c r="F198" s="9"/>
      <c r="G198" s="10"/>
      <c r="H198" s="9"/>
      <c r="I198" s="9"/>
      <c r="J198" s="9"/>
      <c r="K198" s="9"/>
      <c r="L198" s="9"/>
      <c r="M198" s="9"/>
      <c r="N198" s="9"/>
      <c r="O198" s="9"/>
      <c r="P198" s="9"/>
      <c r="Q198" s="9"/>
      <c r="R198" s="9"/>
      <c r="S198" s="9"/>
    </row>
    <row r="199" spans="2:19">
      <c r="B199" s="9"/>
      <c r="C199" s="10"/>
      <c r="D199" s="9"/>
      <c r="E199" s="10"/>
      <c r="F199" s="9"/>
      <c r="G199" s="10"/>
      <c r="H199" s="9"/>
      <c r="I199" s="9"/>
      <c r="J199" s="9"/>
      <c r="K199" s="9"/>
      <c r="L199" s="9"/>
      <c r="M199" s="9"/>
      <c r="N199" s="9"/>
      <c r="O199" s="9"/>
      <c r="P199" s="9"/>
      <c r="Q199" s="9"/>
      <c r="R199" s="9"/>
      <c r="S199" s="9"/>
    </row>
    <row r="200" spans="2:19">
      <c r="B200" s="9"/>
      <c r="C200" s="10"/>
      <c r="D200" s="9"/>
      <c r="E200" s="10"/>
      <c r="F200" s="9"/>
      <c r="G200" s="10"/>
      <c r="H200" s="9"/>
      <c r="I200" s="9"/>
      <c r="J200" s="9"/>
      <c r="K200" s="9"/>
      <c r="L200" s="9"/>
      <c r="M200" s="9"/>
      <c r="N200" s="9"/>
      <c r="O200" s="9"/>
      <c r="P200" s="9"/>
      <c r="Q200" s="9"/>
      <c r="R200" s="9"/>
      <c r="S200" s="9"/>
    </row>
    <row r="201" spans="2:19">
      <c r="B201" s="9"/>
      <c r="C201" s="10"/>
      <c r="D201" s="9"/>
      <c r="E201" s="10"/>
      <c r="F201" s="9"/>
      <c r="G201" s="10"/>
      <c r="H201" s="9"/>
      <c r="I201" s="9"/>
      <c r="J201" s="9"/>
      <c r="K201" s="9"/>
      <c r="L201" s="9"/>
      <c r="M201" s="9"/>
      <c r="N201" s="9"/>
      <c r="O201" s="9"/>
      <c r="P201" s="9"/>
      <c r="Q201" s="9"/>
      <c r="R201" s="9"/>
      <c r="S201" s="9"/>
    </row>
    <row r="202" spans="2:19">
      <c r="B202" s="9"/>
      <c r="C202" s="10"/>
      <c r="D202" s="9"/>
      <c r="E202" s="10"/>
      <c r="F202" s="9"/>
      <c r="G202" s="10"/>
      <c r="H202" s="9"/>
      <c r="I202" s="9"/>
      <c r="J202" s="9"/>
      <c r="K202" s="9"/>
      <c r="L202" s="9"/>
      <c r="M202" s="9"/>
      <c r="N202" s="9"/>
      <c r="O202" s="9"/>
      <c r="P202" s="9"/>
      <c r="Q202" s="9"/>
      <c r="R202" s="9"/>
      <c r="S202" s="9"/>
    </row>
    <row r="203" spans="2:19">
      <c r="B203" s="9"/>
      <c r="C203" s="10"/>
      <c r="D203" s="9"/>
      <c r="E203" s="10"/>
      <c r="F203" s="9"/>
      <c r="G203" s="10"/>
      <c r="H203" s="9"/>
      <c r="I203" s="9"/>
      <c r="J203" s="9"/>
      <c r="K203" s="9"/>
      <c r="L203" s="9"/>
      <c r="M203" s="9"/>
      <c r="N203" s="9"/>
      <c r="O203" s="9"/>
      <c r="P203" s="9"/>
      <c r="Q203" s="9"/>
      <c r="R203" s="9"/>
      <c r="S203" s="9"/>
    </row>
    <row r="204" spans="2:19">
      <c r="B204" s="9"/>
      <c r="C204" s="10"/>
      <c r="D204" s="9"/>
      <c r="E204" s="10"/>
      <c r="F204" s="9"/>
      <c r="R204" s="9"/>
      <c r="S204" s="9"/>
    </row>
    <row r="205" spans="2:19">
      <c r="B205" s="9"/>
      <c r="C205" s="10"/>
      <c r="D205" s="9"/>
      <c r="E205" s="10"/>
      <c r="F205" s="9"/>
      <c r="G205" s="10"/>
      <c r="H205" s="9"/>
      <c r="I205" s="9"/>
      <c r="J205" s="9"/>
      <c r="K205" s="9"/>
      <c r="L205" s="9"/>
      <c r="M205" s="9"/>
      <c r="N205" s="9"/>
      <c r="O205" s="9"/>
      <c r="P205" s="9"/>
      <c r="Q205" s="9"/>
      <c r="R205" s="9"/>
      <c r="S205" s="9"/>
    </row>
    <row r="206" spans="2:19">
      <c r="B206" s="9"/>
      <c r="C206" s="10"/>
      <c r="D206" s="9"/>
      <c r="E206" s="10"/>
      <c r="F206" s="9"/>
      <c r="G206" s="10"/>
      <c r="H206" s="9"/>
      <c r="I206" s="9"/>
      <c r="J206" s="9"/>
      <c r="K206" s="9"/>
      <c r="L206" s="9"/>
      <c r="M206" s="9"/>
      <c r="N206" s="9"/>
      <c r="O206" s="9"/>
      <c r="P206" s="9"/>
      <c r="Q206" s="9"/>
      <c r="R206" s="9"/>
      <c r="S206" s="9"/>
    </row>
    <row r="207" spans="2:19">
      <c r="B207" s="9"/>
      <c r="C207" s="10"/>
      <c r="D207" s="9"/>
      <c r="E207" s="10"/>
      <c r="F207" s="9"/>
      <c r="G207" s="10"/>
      <c r="H207" s="9"/>
      <c r="I207" s="9"/>
      <c r="J207" s="9"/>
      <c r="K207" s="9"/>
      <c r="L207" s="9"/>
      <c r="M207" s="9"/>
      <c r="N207" s="9"/>
      <c r="O207" s="9"/>
      <c r="P207" s="9"/>
      <c r="Q207" s="9"/>
      <c r="R207" s="9"/>
      <c r="S207" s="9"/>
    </row>
    <row r="208" spans="2:19">
      <c r="B208" s="9"/>
      <c r="C208" s="10"/>
      <c r="D208" s="9"/>
      <c r="E208" s="10"/>
      <c r="F208" s="9"/>
      <c r="G208" s="10">
        <v>63</v>
      </c>
      <c r="H208" s="9">
        <v>75</v>
      </c>
      <c r="I208" s="9">
        <v>90</v>
      </c>
      <c r="J208" s="9">
        <v>110</v>
      </c>
      <c r="K208" s="9">
        <v>125</v>
      </c>
      <c r="L208" s="9">
        <v>140</v>
      </c>
      <c r="M208" s="9">
        <v>160</v>
      </c>
      <c r="N208" s="9">
        <v>200</v>
      </c>
      <c r="O208" s="9"/>
      <c r="P208" s="9"/>
      <c r="Q208" s="9"/>
      <c r="R208" s="9"/>
      <c r="S208" s="9"/>
    </row>
    <row r="209" spans="2:19">
      <c r="B209" s="9"/>
      <c r="C209" s="10"/>
      <c r="D209" s="9"/>
      <c r="E209" s="10"/>
      <c r="F209" s="9"/>
      <c r="G209" s="10">
        <f>+SUMIFS($G$14:$G$191,$E$14:$E$191,G208)</f>
        <v>16781.499999999996</v>
      </c>
      <c r="H209" s="10">
        <f t="shared" ref="H209:N209" si="8">+SUMIFS($G$14:$G$191,$E$14:$E$191,H208)</f>
        <v>150</v>
      </c>
      <c r="I209" s="10">
        <f t="shared" si="8"/>
        <v>60.3</v>
      </c>
      <c r="J209" s="10">
        <f t="shared" si="8"/>
        <v>311.10000000000002</v>
      </c>
      <c r="K209" s="10">
        <f t="shared" si="8"/>
        <v>388.7</v>
      </c>
      <c r="L209" s="10">
        <f t="shared" si="8"/>
        <v>579.29999999999995</v>
      </c>
      <c r="M209" s="10">
        <f t="shared" si="8"/>
        <v>625</v>
      </c>
      <c r="N209" s="10">
        <f t="shared" si="8"/>
        <v>1510</v>
      </c>
      <c r="O209" s="9">
        <f>+SUM(G209:N209)</f>
        <v>20405.899999999994</v>
      </c>
      <c r="P209" s="9"/>
      <c r="Q209" s="9"/>
      <c r="R209" s="9"/>
      <c r="S209" s="9"/>
    </row>
    <row r="210" spans="2:19">
      <c r="B210" s="9"/>
      <c r="C210" s="10"/>
      <c r="D210" s="9"/>
      <c r="E210" s="10"/>
      <c r="F210" s="9"/>
      <c r="G210" s="10"/>
      <c r="H210" s="9"/>
      <c r="I210" s="9"/>
      <c r="J210" s="9"/>
      <c r="K210" s="9"/>
      <c r="L210" s="9"/>
      <c r="M210" s="9"/>
      <c r="N210" s="9"/>
      <c r="O210" s="9"/>
      <c r="P210" s="9"/>
      <c r="Q210" s="9"/>
      <c r="R210" s="9"/>
      <c r="S210" s="9"/>
    </row>
    <row r="211" spans="2:19">
      <c r="B211" s="9"/>
      <c r="C211" s="10"/>
      <c r="D211" s="9"/>
      <c r="E211" s="10"/>
      <c r="F211" s="9"/>
      <c r="G211" s="10"/>
      <c r="H211" s="9"/>
      <c r="I211" s="9"/>
      <c r="J211" s="9"/>
      <c r="K211" s="9"/>
      <c r="L211" s="9"/>
      <c r="M211" s="9"/>
      <c r="N211" s="9"/>
      <c r="O211" s="9"/>
      <c r="P211" s="9"/>
      <c r="Q211" s="9"/>
      <c r="R211" s="9"/>
      <c r="S211" s="9"/>
    </row>
    <row r="212" spans="2:19">
      <c r="B212" s="9"/>
      <c r="C212" s="10"/>
      <c r="D212" s="9"/>
      <c r="E212" s="10"/>
      <c r="F212" s="9"/>
      <c r="G212" s="10"/>
      <c r="H212" s="10"/>
      <c r="I212" s="10"/>
      <c r="J212" s="10"/>
      <c r="K212" s="10"/>
      <c r="L212" s="10"/>
      <c r="M212" s="10"/>
      <c r="N212" s="10"/>
      <c r="O212" s="9"/>
      <c r="P212" s="9"/>
      <c r="Q212" s="9"/>
      <c r="R212" s="9"/>
      <c r="S212" s="9"/>
    </row>
  </sheetData>
  <autoFilter ref="B13:S193">
    <filterColumn colId="3">
      <filters>
        <filter val="63"/>
      </filters>
    </filterColumn>
  </autoFilter>
  <mergeCells count="17">
    <mergeCell ref="B8:C8"/>
    <mergeCell ref="D8:G8"/>
    <mergeCell ref="B3:S3"/>
    <mergeCell ref="B4:S4"/>
    <mergeCell ref="B5:S5"/>
    <mergeCell ref="B6:S6"/>
    <mergeCell ref="B7:P7"/>
    <mergeCell ref="B12:C12"/>
    <mergeCell ref="D12:G12"/>
    <mergeCell ref="I193:M193"/>
    <mergeCell ref="N193:R193"/>
    <mergeCell ref="B9:C9"/>
    <mergeCell ref="D9:G9"/>
    <mergeCell ref="B10:C10"/>
    <mergeCell ref="D10:G10"/>
    <mergeCell ref="B11:C11"/>
    <mergeCell ref="D11:G11"/>
  </mergeCells>
  <pageMargins left="0.70866141732283472" right="0.70866141732283472" top="0.35433070866141736" bottom="0.55118110236220474"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hasthara road restoration</vt:lpstr>
      <vt:lpstr>hasthara 2</vt:lpstr>
      <vt:lpstr>hathsara hydro</vt:lpstr>
      <vt:lpstr>brahupurhydro</vt:lpstr>
      <vt:lpstr>brahapur jmr and road restorati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2024-07-01T11:33:09Z</dcterms:modified>
</cp:coreProperties>
</file>