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defaultThemeVersion="124226"/>
  <mc:AlternateContent xmlns:mc="http://schemas.openxmlformats.org/markup-compatibility/2006">
    <mc:Choice Requires="x15">
      <x15ac:absPath xmlns:x15ac="http://schemas.microsoft.com/office/spreadsheetml/2010/11/ac" url="C:\Users\P M P LTD\Downloads\"/>
    </mc:Choice>
  </mc:AlternateContent>
  <xr:revisionPtr revIDLastSave="0" documentId="13_ncr:1_{00561E8C-7CF0-4543-B204-5C793C3DE737}" xr6:coauthVersionLast="47" xr6:coauthVersionMax="47" xr10:uidLastSave="{00000000-0000-0000-0000-000000000000}"/>
  <bookViews>
    <workbookView xWindow="-120" yWindow="-120" windowWidth="24240" windowHeight="13020" tabRatio="641" xr2:uid="{00000000-000D-0000-FFFF-FFFF00000000}"/>
  </bookViews>
  <sheets>
    <sheet name="WO Vs Execution" sheetId="35" r:id="rId1"/>
    <sheet name="Restoration" sheetId="36" state="hidden" r:id="rId2"/>
    <sheet name="Padampur" sheetId="34" state="hidden" r:id="rId3"/>
    <sheet name="PADAMPUR (2)" sheetId="38" r:id="rId4"/>
    <sheet name="padampur hydro" sheetId="39" r:id="rId5"/>
    <sheet name="padampur pipe issue" sheetId="40" r:id="rId6"/>
    <sheet name="Sarsathpur" sheetId="37" r:id="rId7"/>
    <sheet name="Reconsilation Statement AB " sheetId="31"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s>
  <definedNames>
    <definedName name="\0" localSheetId="2">#REF!</definedName>
    <definedName name="\0" localSheetId="1">#REF!</definedName>
    <definedName name="\0" localSheetId="0">#REF!</definedName>
    <definedName name="\0">#REF!</definedName>
    <definedName name="\1" localSheetId="2">#REF!</definedName>
    <definedName name="\1" localSheetId="1">#REF!</definedName>
    <definedName name="\1" localSheetId="0">#REF!</definedName>
    <definedName name="\1">#REF!</definedName>
    <definedName name="\a">'[1]SUMMARY(E)'!#REF!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[2]mech!#REF!</definedName>
    <definedName name="\p" localSheetId="2">#REF!</definedName>
    <definedName name="\p" localSheetId="1">#REF!</definedName>
    <definedName name="\p" localSheetId="0">#REF!</definedName>
    <definedName name="\p">#REF!</definedName>
    <definedName name="\q">#N/A</definedName>
    <definedName name="\R">[2]mech!#REF!</definedName>
    <definedName name="\s">#N/A</definedName>
    <definedName name="\t">#REF!</definedName>
    <definedName name="\V">[2]mech!#REF!</definedName>
    <definedName name="\w">#REF!</definedName>
    <definedName name="\z">#N/A</definedName>
    <definedName name="___________________________A65537" localSheetId="2">#REF!</definedName>
    <definedName name="___________________________A65537" localSheetId="1">#REF!</definedName>
    <definedName name="___________________________A65537" localSheetId="0">#REF!</definedName>
    <definedName name="___________________________A65537">#REF!</definedName>
    <definedName name="___________________________ABM10" localSheetId="2">#REF!</definedName>
    <definedName name="___________________________ABM10" localSheetId="1">#REF!</definedName>
    <definedName name="___________________________ABM10" localSheetId="0">#REF!</definedName>
    <definedName name="___________________________ABM10">#REF!</definedName>
    <definedName name="___________________________ABM40" localSheetId="2">#REF!</definedName>
    <definedName name="___________________________ABM40" localSheetId="1">#REF!</definedName>
    <definedName name="___________________________ABM40" localSheetId="0">#REF!</definedName>
    <definedName name="___________________________ABM40">#REF!</definedName>
    <definedName name="___________________________ABM6" localSheetId="2">#REF!</definedName>
    <definedName name="___________________________ABM6" localSheetId="1">#REF!</definedName>
    <definedName name="___________________________ABM6" localSheetId="0">#REF!</definedName>
    <definedName name="___________________________ABM6">#REF!</definedName>
    <definedName name="___________________________ACB20" localSheetId="2">#REF!</definedName>
    <definedName name="___________________________ACB20" localSheetId="1">#REF!</definedName>
    <definedName name="___________________________ACB20" localSheetId="0">#REF!</definedName>
    <definedName name="___________________________ACB20">#REF!</definedName>
    <definedName name="___________________________ACR10" localSheetId="2">#REF!</definedName>
    <definedName name="___________________________ACR10" localSheetId="1">#REF!</definedName>
    <definedName name="___________________________ACR10" localSheetId="0">#REF!</definedName>
    <definedName name="___________________________ACR10">#REF!</definedName>
    <definedName name="___________________________ACR20" localSheetId="2">#REF!</definedName>
    <definedName name="___________________________ACR20" localSheetId="1">#REF!</definedName>
    <definedName name="___________________________ACR20" localSheetId="0">#REF!</definedName>
    <definedName name="___________________________ACR20">#REF!</definedName>
    <definedName name="___________________________AGG6" localSheetId="2">#REF!</definedName>
    <definedName name="___________________________AGG6" localSheetId="1">#REF!</definedName>
    <definedName name="___________________________AGG6" localSheetId="0">#REF!</definedName>
    <definedName name="___________________________AGG6">#REF!</definedName>
    <definedName name="___________________________AWM10" localSheetId="2">#REF!</definedName>
    <definedName name="___________________________AWM10" localSheetId="1">#REF!</definedName>
    <definedName name="___________________________AWM10" localSheetId="0">#REF!</definedName>
    <definedName name="___________________________AWM10">#REF!</definedName>
    <definedName name="___________________________AWM40" localSheetId="2">#REF!</definedName>
    <definedName name="___________________________AWM40" localSheetId="1">#REF!</definedName>
    <definedName name="___________________________AWM40" localSheetId="0">#REF!</definedName>
    <definedName name="___________________________AWM40">#REF!</definedName>
    <definedName name="___________________________AWM6" localSheetId="2">#REF!</definedName>
    <definedName name="___________________________AWM6" localSheetId="1">#REF!</definedName>
    <definedName name="___________________________AWM6" localSheetId="0">#REF!</definedName>
    <definedName name="___________________________AWM6">#REF!</definedName>
    <definedName name="___________________________CDG100" localSheetId="2">#REF!</definedName>
    <definedName name="___________________________CDG100" localSheetId="1">#REF!</definedName>
    <definedName name="___________________________CDG100" localSheetId="0">#REF!</definedName>
    <definedName name="___________________________CDG100">#REF!</definedName>
    <definedName name="___________________________CDG250" localSheetId="2">#REF!</definedName>
    <definedName name="___________________________CDG250" localSheetId="1">#REF!</definedName>
    <definedName name="___________________________CDG250" localSheetId="0">#REF!</definedName>
    <definedName name="___________________________CDG250">#REF!</definedName>
    <definedName name="___________________________CDG50" localSheetId="2">#REF!</definedName>
    <definedName name="___________________________CDG50" localSheetId="1">#REF!</definedName>
    <definedName name="___________________________CDG50" localSheetId="0">#REF!</definedName>
    <definedName name="___________________________CDG50">#REF!</definedName>
    <definedName name="___________________________CDG500" localSheetId="2">#REF!</definedName>
    <definedName name="___________________________CDG500" localSheetId="1">#REF!</definedName>
    <definedName name="___________________________CDG500" localSheetId="0">#REF!</definedName>
    <definedName name="___________________________CDG500">#REF!</definedName>
    <definedName name="___________________________CRN3" localSheetId="2">#REF!</definedName>
    <definedName name="___________________________CRN3" localSheetId="1">#REF!</definedName>
    <definedName name="___________________________CRN3" localSheetId="0">#REF!</definedName>
    <definedName name="___________________________CRN3">#REF!</definedName>
    <definedName name="___________________________CRN35" localSheetId="2">#REF!</definedName>
    <definedName name="___________________________CRN35" localSheetId="1">#REF!</definedName>
    <definedName name="___________________________CRN35" localSheetId="0">#REF!</definedName>
    <definedName name="___________________________CRN35">#REF!</definedName>
    <definedName name="___________________________CRN80" localSheetId="2">#REF!</definedName>
    <definedName name="___________________________CRN80" localSheetId="1">#REF!</definedName>
    <definedName name="___________________________CRN80" localSheetId="0">#REF!</definedName>
    <definedName name="___________________________CRN80">#REF!</definedName>
    <definedName name="___________________________DOZ50" localSheetId="2">#REF!</definedName>
    <definedName name="___________________________DOZ50" localSheetId="1">#REF!</definedName>
    <definedName name="___________________________DOZ50" localSheetId="0">#REF!</definedName>
    <definedName name="___________________________DOZ50">#REF!</definedName>
    <definedName name="___________________________DOZ80" localSheetId="2">#REF!</definedName>
    <definedName name="___________________________DOZ80" localSheetId="1">#REF!</definedName>
    <definedName name="___________________________DOZ80" localSheetId="0">#REF!</definedName>
    <definedName name="___________________________DOZ80">#REF!</definedName>
    <definedName name="___________________________ExV200" localSheetId="2">#REF!</definedName>
    <definedName name="___________________________ExV200" localSheetId="1">#REF!</definedName>
    <definedName name="___________________________ExV200" localSheetId="0">#REF!</definedName>
    <definedName name="___________________________ExV200">#REF!</definedName>
    <definedName name="___________________________GEN325" localSheetId="2">#REF!</definedName>
    <definedName name="___________________________GEN325" localSheetId="1">#REF!</definedName>
    <definedName name="___________________________GEN325" localSheetId="0">#REF!</definedName>
    <definedName name="___________________________GEN325">#REF!</definedName>
    <definedName name="___________________________GEN380" localSheetId="2">#REF!</definedName>
    <definedName name="___________________________GEN380" localSheetId="1">#REF!</definedName>
    <definedName name="___________________________GEN380" localSheetId="0">#REF!</definedName>
    <definedName name="___________________________GEN380">#REF!</definedName>
    <definedName name="___________________________GSB1" localSheetId="2">#REF!</definedName>
    <definedName name="___________________________GSB1" localSheetId="1">#REF!</definedName>
    <definedName name="___________________________GSB1" localSheetId="0">#REF!</definedName>
    <definedName name="___________________________GSB1">#REF!</definedName>
    <definedName name="___________________________GSB2" localSheetId="2">#REF!</definedName>
    <definedName name="___________________________GSB2" localSheetId="1">#REF!</definedName>
    <definedName name="___________________________GSB2" localSheetId="0">#REF!</definedName>
    <definedName name="___________________________GSB2">#REF!</definedName>
    <definedName name="___________________________GSB3" localSheetId="2">#REF!</definedName>
    <definedName name="___________________________GSB3" localSheetId="1">#REF!</definedName>
    <definedName name="___________________________GSB3" localSheetId="0">#REF!</definedName>
    <definedName name="___________________________GSB3">#REF!</definedName>
    <definedName name="___________________________HMP1" localSheetId="2">#REF!</definedName>
    <definedName name="___________________________HMP1" localSheetId="1">#REF!</definedName>
    <definedName name="___________________________HMP1" localSheetId="0">#REF!</definedName>
    <definedName name="___________________________HMP1">#REF!</definedName>
    <definedName name="___________________________HMP2" localSheetId="2">#REF!</definedName>
    <definedName name="___________________________HMP2" localSheetId="1">#REF!</definedName>
    <definedName name="___________________________HMP2" localSheetId="0">#REF!</definedName>
    <definedName name="___________________________HMP2">#REF!</definedName>
    <definedName name="___________________________HMP3" localSheetId="2">#REF!</definedName>
    <definedName name="___________________________HMP3" localSheetId="1">#REF!</definedName>
    <definedName name="___________________________HMP3" localSheetId="0">#REF!</definedName>
    <definedName name="___________________________HMP3">#REF!</definedName>
    <definedName name="___________________________HMP4" localSheetId="2">#REF!</definedName>
    <definedName name="___________________________HMP4" localSheetId="1">#REF!</definedName>
    <definedName name="___________________________HMP4" localSheetId="0">#REF!</definedName>
    <definedName name="___________________________HMP4">#REF!</definedName>
    <definedName name="___________________________MIX10" localSheetId="2">#REF!</definedName>
    <definedName name="___________________________MIX10" localSheetId="1">#REF!</definedName>
    <definedName name="___________________________MIX10" localSheetId="0">#REF!</definedName>
    <definedName name="___________________________MIX10">#REF!</definedName>
    <definedName name="___________________________MIX15" localSheetId="2">#REF!</definedName>
    <definedName name="___________________________MIX15" localSheetId="1">#REF!</definedName>
    <definedName name="___________________________MIX15" localSheetId="0">#REF!</definedName>
    <definedName name="___________________________MIX15">#REF!</definedName>
    <definedName name="___________________________MIX20" localSheetId="2">#REF!</definedName>
    <definedName name="___________________________MIX20" localSheetId="1">#REF!</definedName>
    <definedName name="___________________________MIX20" localSheetId="0">#REF!</definedName>
    <definedName name="___________________________MIX20">#REF!</definedName>
    <definedName name="___________________________MIX25" localSheetId="2">#REF!</definedName>
    <definedName name="___________________________MIX25" localSheetId="1">#REF!</definedName>
    <definedName name="___________________________MIX25" localSheetId="0">#REF!</definedName>
    <definedName name="___________________________MIX25">#REF!</definedName>
    <definedName name="___________________________MIX30" localSheetId="2">#REF!</definedName>
    <definedName name="___________________________MIX30" localSheetId="1">#REF!</definedName>
    <definedName name="___________________________MIX30" localSheetId="0">#REF!</definedName>
    <definedName name="___________________________MIX30">#REF!</definedName>
    <definedName name="___________________________MIX35" localSheetId="2">#REF!</definedName>
    <definedName name="___________________________MIX35" localSheetId="1">#REF!</definedName>
    <definedName name="___________________________MIX35" localSheetId="0">#REF!</definedName>
    <definedName name="___________________________MIX35">#REF!</definedName>
    <definedName name="___________________________MIX40" localSheetId="2">#REF!</definedName>
    <definedName name="___________________________MIX40" localSheetId="1">#REF!</definedName>
    <definedName name="___________________________MIX40" localSheetId="0">#REF!</definedName>
    <definedName name="___________________________MIX40">#REF!</definedName>
    <definedName name="___________________________MUR5" localSheetId="2">#REF!</definedName>
    <definedName name="___________________________MUR5" localSheetId="1">#REF!</definedName>
    <definedName name="___________________________MUR5" localSheetId="0">#REF!</definedName>
    <definedName name="___________________________MUR5">#REF!</definedName>
    <definedName name="___________________________MUR8" localSheetId="2">#REF!</definedName>
    <definedName name="___________________________MUR8" localSheetId="1">#REF!</definedName>
    <definedName name="___________________________MUR8" localSheetId="0">#REF!</definedName>
    <definedName name="___________________________MUR8">#REF!</definedName>
    <definedName name="___________________________OPC43" localSheetId="2">#REF!</definedName>
    <definedName name="___________________________OPC43" localSheetId="1">#REF!</definedName>
    <definedName name="___________________________OPC43" localSheetId="0">#REF!</definedName>
    <definedName name="___________________________OPC43">#REF!</definedName>
    <definedName name="___________________________TIP1" localSheetId="2">#REF!</definedName>
    <definedName name="___________________________TIP1" localSheetId="1">#REF!</definedName>
    <definedName name="___________________________TIP1" localSheetId="0">#REF!</definedName>
    <definedName name="___________________________TIP1">#REF!</definedName>
    <definedName name="__________________________A65537" localSheetId="2">#REF!</definedName>
    <definedName name="__________________________A65537" localSheetId="1">#REF!</definedName>
    <definedName name="__________________________A65537" localSheetId="0">#REF!</definedName>
    <definedName name="__________________________A65537">#REF!</definedName>
    <definedName name="__________________________ABM10" localSheetId="2">#REF!</definedName>
    <definedName name="__________________________ABM10" localSheetId="1">#REF!</definedName>
    <definedName name="__________________________ABM10" localSheetId="0">#REF!</definedName>
    <definedName name="__________________________ABM10">#REF!</definedName>
    <definedName name="__________________________ABM40" localSheetId="2">#REF!</definedName>
    <definedName name="__________________________ABM40" localSheetId="1">#REF!</definedName>
    <definedName name="__________________________ABM40" localSheetId="0">#REF!</definedName>
    <definedName name="__________________________ABM40">#REF!</definedName>
    <definedName name="__________________________ABM6" localSheetId="2">#REF!</definedName>
    <definedName name="__________________________ABM6" localSheetId="1">#REF!</definedName>
    <definedName name="__________________________ABM6" localSheetId="0">#REF!</definedName>
    <definedName name="__________________________ABM6">#REF!</definedName>
    <definedName name="__________________________ACB10" localSheetId="2">#REF!</definedName>
    <definedName name="__________________________ACB10" localSheetId="1">#REF!</definedName>
    <definedName name="__________________________ACB10" localSheetId="0">#REF!</definedName>
    <definedName name="__________________________ACB10">#REF!</definedName>
    <definedName name="__________________________ACB20" localSheetId="2">#REF!</definedName>
    <definedName name="__________________________ACB20" localSheetId="1">#REF!</definedName>
    <definedName name="__________________________ACB20" localSheetId="0">#REF!</definedName>
    <definedName name="__________________________ACB20">#REF!</definedName>
    <definedName name="__________________________ACR10" localSheetId="2">#REF!</definedName>
    <definedName name="__________________________ACR10" localSheetId="1">#REF!</definedName>
    <definedName name="__________________________ACR10" localSheetId="0">#REF!</definedName>
    <definedName name="__________________________ACR10">#REF!</definedName>
    <definedName name="__________________________ACR20" localSheetId="2">#REF!</definedName>
    <definedName name="__________________________ACR20" localSheetId="1">#REF!</definedName>
    <definedName name="__________________________ACR20" localSheetId="0">#REF!</definedName>
    <definedName name="__________________________ACR20">#REF!</definedName>
    <definedName name="__________________________AGG6" localSheetId="2">#REF!</definedName>
    <definedName name="__________________________AGG6" localSheetId="1">#REF!</definedName>
    <definedName name="__________________________AGG6" localSheetId="0">#REF!</definedName>
    <definedName name="__________________________AGG6">#REF!</definedName>
    <definedName name="__________________________ARV8040">'[3]ANAL-PUMP HOUSE'!$I$55</definedName>
    <definedName name="__________________________AWM10" localSheetId="2">#REF!</definedName>
    <definedName name="__________________________AWM10" localSheetId="1">#REF!</definedName>
    <definedName name="__________________________AWM10" localSheetId="0">#REF!</definedName>
    <definedName name="__________________________AWM10">#REF!</definedName>
    <definedName name="__________________________AWM40" localSheetId="2">#REF!</definedName>
    <definedName name="__________________________AWM40" localSheetId="1">#REF!</definedName>
    <definedName name="__________________________AWM40" localSheetId="0">#REF!</definedName>
    <definedName name="__________________________AWM40">#REF!</definedName>
    <definedName name="__________________________AWM6" localSheetId="2">#REF!</definedName>
    <definedName name="__________________________AWM6" localSheetId="1">#REF!</definedName>
    <definedName name="__________________________AWM6" localSheetId="0">#REF!</definedName>
    <definedName name="__________________________AWM6">#REF!</definedName>
    <definedName name="__________________________BTV300">'[3]ANAL-PUMP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 localSheetId="2">#REF!</definedName>
    <definedName name="__________________________CDG100" localSheetId="1">#REF!</definedName>
    <definedName name="__________________________CDG100" localSheetId="0">#REF!</definedName>
    <definedName name="__________________________CDG100">#REF!</definedName>
    <definedName name="__________________________CDG250" localSheetId="2">#REF!</definedName>
    <definedName name="__________________________CDG250" localSheetId="1">#REF!</definedName>
    <definedName name="__________________________CDG250" localSheetId="0">#REF!</definedName>
    <definedName name="__________________________CDG250">#REF!</definedName>
    <definedName name="__________________________CDG50" localSheetId="2">#REF!</definedName>
    <definedName name="__________________________CDG50" localSheetId="1">#REF!</definedName>
    <definedName name="__________________________CDG50" localSheetId="0">#REF!</definedName>
    <definedName name="__________________________CDG50">#REF!</definedName>
    <definedName name="__________________________CDG500" localSheetId="2">#REF!</definedName>
    <definedName name="__________________________CDG500" localSheetId="1">#REF!</definedName>
    <definedName name="__________________________CDG500" localSheetId="0">#REF!</definedName>
    <definedName name="__________________________CDG500">#REF!</definedName>
    <definedName name="__________________________CEM53" localSheetId="2">#REF!</definedName>
    <definedName name="__________________________CEM53" localSheetId="1">#REF!</definedName>
    <definedName name="__________________________CEM53" localSheetId="0">#REF!</definedName>
    <definedName name="__________________________CEM53">#REF!</definedName>
    <definedName name="__________________________CRN3" localSheetId="2">#REF!</definedName>
    <definedName name="__________________________CRN3" localSheetId="1">#REF!</definedName>
    <definedName name="__________________________CRN3" localSheetId="0">#REF!</definedName>
    <definedName name="__________________________CRN3">#REF!</definedName>
    <definedName name="__________________________CRN35" localSheetId="2">#REF!</definedName>
    <definedName name="__________________________CRN35" localSheetId="1">#REF!</definedName>
    <definedName name="__________________________CRN35" localSheetId="0">#REF!</definedName>
    <definedName name="__________________________CRN35">#REF!</definedName>
    <definedName name="__________________________CRN80" localSheetId="2">#REF!</definedName>
    <definedName name="__________________________CRN80" localSheetId="1">#REF!</definedName>
    <definedName name="__________________________CRN80" localSheetId="0">#REF!</definedName>
    <definedName name="__________________________CRN80">#REF!</definedName>
    <definedName name="__________________________DOZ50" localSheetId="2">#REF!</definedName>
    <definedName name="__________________________DOZ50" localSheetId="1">#REF!</definedName>
    <definedName name="__________________________DOZ50" localSheetId="0">#REF!</definedName>
    <definedName name="__________________________DOZ50">#REF!</definedName>
    <definedName name="__________________________DOZ80" localSheetId="2">#REF!</definedName>
    <definedName name="__________________________DOZ80" localSheetId="1">#REF!</definedName>
    <definedName name="__________________________DOZ80" localSheetId="0">#REF!</definedName>
    <definedName name="__________________________DOZ80">#REF!</definedName>
    <definedName name="__________________________ExV200" localSheetId="2">#REF!</definedName>
    <definedName name="__________________________ExV200" localSheetId="1">#REF!</definedName>
    <definedName name="__________________________ExV200" localSheetId="0">#REF!</definedName>
    <definedName name="__________________________ExV200">#REF!</definedName>
    <definedName name="__________________________GEN100" localSheetId="2">#REF!</definedName>
    <definedName name="__________________________GEN100" localSheetId="1">#REF!</definedName>
    <definedName name="__________________________GEN100" localSheetId="0">#REF!</definedName>
    <definedName name="__________________________GEN100">#REF!</definedName>
    <definedName name="__________________________GEN250" localSheetId="2">#REF!</definedName>
    <definedName name="__________________________GEN250" localSheetId="1">#REF!</definedName>
    <definedName name="__________________________GEN250" localSheetId="0">#REF!</definedName>
    <definedName name="__________________________GEN250">#REF!</definedName>
    <definedName name="__________________________GEN325" localSheetId="2">#REF!</definedName>
    <definedName name="__________________________GEN325" localSheetId="1">#REF!</definedName>
    <definedName name="__________________________GEN325" localSheetId="0">#REF!</definedName>
    <definedName name="__________________________GEN325">#REF!</definedName>
    <definedName name="__________________________GEN380" localSheetId="2">#REF!</definedName>
    <definedName name="__________________________GEN380" localSheetId="1">#REF!</definedName>
    <definedName name="__________________________GEN380" localSheetId="0">#REF!</definedName>
    <definedName name="__________________________GEN380">#REF!</definedName>
    <definedName name="__________________________GSB1" localSheetId="2">#REF!</definedName>
    <definedName name="__________________________GSB1" localSheetId="1">#REF!</definedName>
    <definedName name="__________________________GSB1" localSheetId="0">#REF!</definedName>
    <definedName name="__________________________GSB1">#REF!</definedName>
    <definedName name="__________________________GSB2" localSheetId="2">#REF!</definedName>
    <definedName name="__________________________GSB2" localSheetId="1">#REF!</definedName>
    <definedName name="__________________________GSB2" localSheetId="0">#REF!</definedName>
    <definedName name="__________________________GSB2">#REF!</definedName>
    <definedName name="__________________________GSB3" localSheetId="2">#REF!</definedName>
    <definedName name="__________________________GSB3" localSheetId="1">#REF!</definedName>
    <definedName name="__________________________GSB3" localSheetId="0">#REF!</definedName>
    <definedName name="__________________________GSB3">#REF!</definedName>
    <definedName name="__________________________HMP1" localSheetId="2">#REF!</definedName>
    <definedName name="__________________________HMP1" localSheetId="1">#REF!</definedName>
    <definedName name="__________________________HMP1" localSheetId="0">#REF!</definedName>
    <definedName name="__________________________HMP1">#REF!</definedName>
    <definedName name="__________________________HMP2" localSheetId="2">#REF!</definedName>
    <definedName name="__________________________HMP2" localSheetId="1">#REF!</definedName>
    <definedName name="__________________________HMP2" localSheetId="0">#REF!</definedName>
    <definedName name="__________________________HMP2">#REF!</definedName>
    <definedName name="__________________________HMP3" localSheetId="2">#REF!</definedName>
    <definedName name="__________________________HMP3" localSheetId="1">#REF!</definedName>
    <definedName name="__________________________HMP3" localSheetId="0">#REF!</definedName>
    <definedName name="__________________________HMP3">#REF!</definedName>
    <definedName name="__________________________HMP4" localSheetId="2">#REF!</definedName>
    <definedName name="__________________________HMP4" localSheetId="1">#REF!</definedName>
    <definedName name="__________________________HMP4" localSheetId="0">#REF!</definedName>
    <definedName name="__________________________HMP4">#REF!</definedName>
    <definedName name="__________________________HRC1">'[3]Pipe trench'!$V$23</definedName>
    <definedName name="__________________________HRC2">'[3]Pipe trench'!$V$24</definedName>
    <definedName name="__________________________HSE1">'[3]Pipe trench'!$V$11</definedName>
    <definedName name="__________________________III7">"$C4.$#REF!$#REF!"</definedName>
    <definedName name="__________________________MIX10" localSheetId="2">#REF!</definedName>
    <definedName name="__________________________MIX10" localSheetId="1">#REF!</definedName>
    <definedName name="__________________________MIX10" localSheetId="0">#REF!</definedName>
    <definedName name="__________________________MIX10">#REF!</definedName>
    <definedName name="__________________________MIX15" localSheetId="2">#REF!</definedName>
    <definedName name="__________________________MIX15" localSheetId="1">#REF!</definedName>
    <definedName name="__________________________MIX15" localSheetId="0">#REF!</definedName>
    <definedName name="__________________________MIX15">#REF!</definedName>
    <definedName name="__________________________MIX15150" localSheetId="2">'[4]Mix Design'!#REF!</definedName>
    <definedName name="__________________________MIX15150" localSheetId="1">'[4]Mix Design'!#REF!</definedName>
    <definedName name="__________________________MIX15150" localSheetId="0">'[4]Mix Design'!#REF!</definedName>
    <definedName name="__________________________MIX15150">'[4]Mix Design'!#REF!</definedName>
    <definedName name="__________________________MIX1540">'[4]Mix Design'!$P$11</definedName>
    <definedName name="__________________________MIX1580" localSheetId="2">'[4]Mix Design'!#REF!</definedName>
    <definedName name="__________________________MIX1580" localSheetId="1">'[4]Mix Design'!#REF!</definedName>
    <definedName name="__________________________MIX1580" localSheetId="0">'[4]Mix Design'!#REF!</definedName>
    <definedName name="__________________________MIX1580">'[4]Mix Design'!#REF!</definedName>
    <definedName name="__________________________MIX2">'[5]Mix Design'!$P$12</definedName>
    <definedName name="__________________________MIX20" localSheetId="2">#REF!</definedName>
    <definedName name="__________________________MIX20" localSheetId="1">#REF!</definedName>
    <definedName name="__________________________MIX20" localSheetId="0">#REF!</definedName>
    <definedName name="__________________________MIX20">#REF!</definedName>
    <definedName name="__________________________MIX2020">'[4]Mix Design'!$P$12</definedName>
    <definedName name="__________________________MIX2040">'[4]Mix Design'!$P$13</definedName>
    <definedName name="__________________________MIX25" localSheetId="2">#REF!</definedName>
    <definedName name="__________________________MIX25" localSheetId="1">#REF!</definedName>
    <definedName name="__________________________MIX25" localSheetId="0">#REF!</definedName>
    <definedName name="__________________________MIX25">#REF!</definedName>
    <definedName name="__________________________MIX2540">'[4]Mix Design'!$P$15</definedName>
    <definedName name="__________________________Mix255">'[6]Mix Design'!$P$13</definedName>
    <definedName name="__________________________MIX30" localSheetId="2">#REF!</definedName>
    <definedName name="__________________________MIX30" localSheetId="1">#REF!</definedName>
    <definedName name="__________________________MIX30" localSheetId="0">#REF!</definedName>
    <definedName name="__________________________MIX30">#REF!</definedName>
    <definedName name="__________________________MIX35" localSheetId="2">#REF!</definedName>
    <definedName name="__________________________MIX35" localSheetId="1">#REF!</definedName>
    <definedName name="__________________________MIX35" localSheetId="0">#REF!</definedName>
    <definedName name="__________________________MIX35">#REF!</definedName>
    <definedName name="__________________________MIX40" localSheetId="2">#REF!</definedName>
    <definedName name="__________________________MIX40" localSheetId="1">#REF!</definedName>
    <definedName name="__________________________MIX40" localSheetId="0">#REF!</definedName>
    <definedName name="__________________________MIX40">#REF!</definedName>
    <definedName name="__________________________MIX45" localSheetId="2">'[4]Mix Design'!#REF!</definedName>
    <definedName name="__________________________MIX45" localSheetId="1">'[4]Mix Design'!#REF!</definedName>
    <definedName name="__________________________MIX45" localSheetId="0">'[4]Mix Design'!#REF!</definedName>
    <definedName name="__________________________MIX45">'[4]Mix Design'!#REF!</definedName>
    <definedName name="__________________________MUR5" localSheetId="2">#REF!</definedName>
    <definedName name="__________________________MUR5" localSheetId="1">#REF!</definedName>
    <definedName name="__________________________MUR5" localSheetId="0">#REF!</definedName>
    <definedName name="__________________________MUR5">#REF!</definedName>
    <definedName name="__________________________MUR8" localSheetId="2">#REF!</definedName>
    <definedName name="__________________________MUR8" localSheetId="1">#REF!</definedName>
    <definedName name="__________________________MUR8" localSheetId="0">#REF!</definedName>
    <definedName name="__________________________MUR8">#REF!</definedName>
    <definedName name="__________________________OPC43" localSheetId="2">#REF!</definedName>
    <definedName name="__________________________OPC43" localSheetId="1">#REF!</definedName>
    <definedName name="__________________________OPC43" localSheetId="0">#REF!</definedName>
    <definedName name="__________________________OPC43">#REF!</definedName>
    <definedName name="__________________________ORC1">'[3]Pipe trench'!$V$17</definedName>
    <definedName name="__________________________ORC2">'[3]Pipe trench'!$V$18</definedName>
    <definedName name="__________________________OSE1">'[3]Pipe trench'!$V$8</definedName>
    <definedName name="__________________________SLV20025">'[3]ANAL-PUMP HOUSE'!$I$58</definedName>
    <definedName name="__________________________SLV80010">'[3]ANAL-PUMP HOUSE'!$I$60</definedName>
    <definedName name="__________________________TIP1" localSheetId="2">#REF!</definedName>
    <definedName name="__________________________TIP1" localSheetId="1">#REF!</definedName>
    <definedName name="__________________________TIP1" localSheetId="0">#REF!</definedName>
    <definedName name="__________________________TIP1">#REF!</definedName>
    <definedName name="__________________________TIP2" localSheetId="2">#REF!</definedName>
    <definedName name="__________________________TIP2" localSheetId="1">#REF!</definedName>
    <definedName name="__________________________TIP2" localSheetId="0">#REF!</definedName>
    <definedName name="__________________________TIP2">#REF!</definedName>
    <definedName name="__________________________TIP3" localSheetId="2">#REF!</definedName>
    <definedName name="__________________________TIP3" localSheetId="1">#REF!</definedName>
    <definedName name="__________________________TIP3" localSheetId="0">#REF!</definedName>
    <definedName name="__________________________TIP3">#REF!</definedName>
    <definedName name="_________________________A65537" localSheetId="2">#REF!</definedName>
    <definedName name="_________________________A65537" localSheetId="1">#REF!</definedName>
    <definedName name="_________________________A65537" localSheetId="0">#REF!</definedName>
    <definedName name="_________________________A65537">#REF!</definedName>
    <definedName name="_________________________ABM10" localSheetId="2">#REF!</definedName>
    <definedName name="_________________________ABM10" localSheetId="1">#REF!</definedName>
    <definedName name="_________________________ABM10" localSheetId="0">#REF!</definedName>
    <definedName name="_________________________ABM10">#REF!</definedName>
    <definedName name="_________________________ABM40" localSheetId="2">#REF!</definedName>
    <definedName name="_________________________ABM40" localSheetId="1">#REF!</definedName>
    <definedName name="_________________________ABM40" localSheetId="0">#REF!</definedName>
    <definedName name="_________________________ABM40">#REF!</definedName>
    <definedName name="_________________________ABM6" localSheetId="2">#REF!</definedName>
    <definedName name="_________________________ABM6" localSheetId="1">#REF!</definedName>
    <definedName name="_________________________ABM6" localSheetId="0">#REF!</definedName>
    <definedName name="_________________________ABM6">#REF!</definedName>
    <definedName name="_________________________ACB10" localSheetId="2">#REF!</definedName>
    <definedName name="_________________________ACB10" localSheetId="1">#REF!</definedName>
    <definedName name="_________________________ACB10" localSheetId="0">#REF!</definedName>
    <definedName name="_________________________ACB10">#REF!</definedName>
    <definedName name="_________________________ACB20" localSheetId="2">#REF!</definedName>
    <definedName name="_________________________ACB20" localSheetId="1">#REF!</definedName>
    <definedName name="_________________________ACB20" localSheetId="0">#REF!</definedName>
    <definedName name="_________________________ACB20">#REF!</definedName>
    <definedName name="_________________________ACR10" localSheetId="2">#REF!</definedName>
    <definedName name="_________________________ACR10" localSheetId="1">#REF!</definedName>
    <definedName name="_________________________ACR10" localSheetId="0">#REF!</definedName>
    <definedName name="_________________________ACR10">#REF!</definedName>
    <definedName name="_________________________ACR20" localSheetId="2">#REF!</definedName>
    <definedName name="_________________________ACR20" localSheetId="1">#REF!</definedName>
    <definedName name="_________________________ACR20" localSheetId="0">#REF!</definedName>
    <definedName name="_________________________ACR20">#REF!</definedName>
    <definedName name="_________________________AGG6" localSheetId="2">#REF!</definedName>
    <definedName name="_________________________AGG6" localSheetId="1">#REF!</definedName>
    <definedName name="_________________________AGG6" localSheetId="0">#REF!</definedName>
    <definedName name="_________________________AGG6">#REF!</definedName>
    <definedName name="_________________________AWM10" localSheetId="2">#REF!</definedName>
    <definedName name="_________________________AWM10" localSheetId="1">#REF!</definedName>
    <definedName name="_________________________AWM10" localSheetId="0">#REF!</definedName>
    <definedName name="_________________________AWM10">#REF!</definedName>
    <definedName name="_________________________AWM40" localSheetId="2">#REF!</definedName>
    <definedName name="_________________________AWM40" localSheetId="1">#REF!</definedName>
    <definedName name="_________________________AWM40" localSheetId="0">#REF!</definedName>
    <definedName name="_________________________AWM40">#REF!</definedName>
    <definedName name="_________________________AWM6" localSheetId="2">#REF!</definedName>
    <definedName name="_________________________AWM6" localSheetId="1">#REF!</definedName>
    <definedName name="_________________________AWM6" localSheetId="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 localSheetId="2">#REF!</definedName>
    <definedName name="_________________________CDG100" localSheetId="1">#REF!</definedName>
    <definedName name="_________________________CDG100" localSheetId="0">#REF!</definedName>
    <definedName name="_________________________CDG100">#REF!</definedName>
    <definedName name="_________________________CDG250" localSheetId="2">#REF!</definedName>
    <definedName name="_________________________CDG250" localSheetId="1">#REF!</definedName>
    <definedName name="_________________________CDG250" localSheetId="0">#REF!</definedName>
    <definedName name="_________________________CDG250">#REF!</definedName>
    <definedName name="_________________________CDG50" localSheetId="2">#REF!</definedName>
    <definedName name="_________________________CDG50" localSheetId="1">#REF!</definedName>
    <definedName name="_________________________CDG50" localSheetId="0">#REF!</definedName>
    <definedName name="_________________________CDG50">#REF!</definedName>
    <definedName name="_________________________CDG500" localSheetId="2">#REF!</definedName>
    <definedName name="_________________________CDG500" localSheetId="1">#REF!</definedName>
    <definedName name="_________________________CDG500" localSheetId="0">#REF!</definedName>
    <definedName name="_________________________CDG500">#REF!</definedName>
    <definedName name="_________________________CEM53" localSheetId="2">#REF!</definedName>
    <definedName name="_________________________CEM53" localSheetId="1">#REF!</definedName>
    <definedName name="_________________________CEM53" localSheetId="0">#REF!</definedName>
    <definedName name="_________________________CEM53">#REF!</definedName>
    <definedName name="_________________________CRN3" localSheetId="2">#REF!</definedName>
    <definedName name="_________________________CRN3" localSheetId="1">#REF!</definedName>
    <definedName name="_________________________CRN3" localSheetId="0">#REF!</definedName>
    <definedName name="_________________________CRN3">#REF!</definedName>
    <definedName name="_________________________CRN35" localSheetId="2">#REF!</definedName>
    <definedName name="_________________________CRN35" localSheetId="1">#REF!</definedName>
    <definedName name="_________________________CRN35" localSheetId="0">#REF!</definedName>
    <definedName name="_________________________CRN35">#REF!</definedName>
    <definedName name="_________________________CRN80" localSheetId="2">#REF!</definedName>
    <definedName name="_________________________CRN80" localSheetId="1">#REF!</definedName>
    <definedName name="_________________________CRN80" localSheetId="0">#REF!</definedName>
    <definedName name="_________________________CRN80">#REF!</definedName>
    <definedName name="_________________________DOZ50" localSheetId="2">#REF!</definedName>
    <definedName name="_________________________DOZ50" localSheetId="1">#REF!</definedName>
    <definedName name="_________________________DOZ50" localSheetId="0">#REF!</definedName>
    <definedName name="_________________________DOZ50">#REF!</definedName>
    <definedName name="_________________________DOZ80" localSheetId="2">#REF!</definedName>
    <definedName name="_________________________DOZ80" localSheetId="1">#REF!</definedName>
    <definedName name="_________________________DOZ80" localSheetId="0">#REF!</definedName>
    <definedName name="_________________________DOZ80">#REF!</definedName>
    <definedName name="_________________________ExV200" localSheetId="2">#REF!</definedName>
    <definedName name="_________________________ExV200" localSheetId="1">#REF!</definedName>
    <definedName name="_________________________ExV200" localSheetId="0">#REF!</definedName>
    <definedName name="_________________________ExV200">#REF!</definedName>
    <definedName name="_________________________GEN100" localSheetId="2">#REF!</definedName>
    <definedName name="_________________________GEN100" localSheetId="1">#REF!</definedName>
    <definedName name="_________________________GEN100" localSheetId="0">#REF!</definedName>
    <definedName name="_________________________GEN100">#REF!</definedName>
    <definedName name="_________________________GEN250" localSheetId="2">#REF!</definedName>
    <definedName name="_________________________GEN250" localSheetId="1">#REF!</definedName>
    <definedName name="_________________________GEN250" localSheetId="0">#REF!</definedName>
    <definedName name="_________________________GEN250">#REF!</definedName>
    <definedName name="_________________________GEN325" localSheetId="2">#REF!</definedName>
    <definedName name="_________________________GEN325" localSheetId="1">#REF!</definedName>
    <definedName name="_________________________GEN325" localSheetId="0">#REF!</definedName>
    <definedName name="_________________________GEN325">#REF!</definedName>
    <definedName name="_________________________GEN380" localSheetId="2">#REF!</definedName>
    <definedName name="_________________________GEN380" localSheetId="1">#REF!</definedName>
    <definedName name="_________________________GEN380" localSheetId="0">#REF!</definedName>
    <definedName name="_________________________GEN380">#REF!</definedName>
    <definedName name="_________________________GSB1" localSheetId="2">#REF!</definedName>
    <definedName name="_________________________GSB1" localSheetId="1">#REF!</definedName>
    <definedName name="_________________________GSB1" localSheetId="0">#REF!</definedName>
    <definedName name="_________________________GSB1">#REF!</definedName>
    <definedName name="_________________________GSB2" localSheetId="2">#REF!</definedName>
    <definedName name="_________________________GSB2" localSheetId="1">#REF!</definedName>
    <definedName name="_________________________GSB2" localSheetId="0">#REF!</definedName>
    <definedName name="_________________________GSB2">#REF!</definedName>
    <definedName name="_________________________GSB3" localSheetId="2">#REF!</definedName>
    <definedName name="_________________________GSB3" localSheetId="1">#REF!</definedName>
    <definedName name="_________________________GSB3" localSheetId="0">#REF!</definedName>
    <definedName name="_________________________GSB3">#REF!</definedName>
    <definedName name="_________________________HMP1" localSheetId="2">#REF!</definedName>
    <definedName name="_________________________HMP1" localSheetId="1">#REF!</definedName>
    <definedName name="_________________________HMP1" localSheetId="0">#REF!</definedName>
    <definedName name="_________________________HMP1">#REF!</definedName>
    <definedName name="_________________________HMP2" localSheetId="2">#REF!</definedName>
    <definedName name="_________________________HMP2" localSheetId="1">#REF!</definedName>
    <definedName name="_________________________HMP2" localSheetId="0">#REF!</definedName>
    <definedName name="_________________________HMP2">#REF!</definedName>
    <definedName name="_________________________HMP3" localSheetId="2">#REF!</definedName>
    <definedName name="_________________________HMP3" localSheetId="1">#REF!</definedName>
    <definedName name="_________________________HMP3" localSheetId="0">#REF!</definedName>
    <definedName name="_________________________HMP3">#REF!</definedName>
    <definedName name="_________________________HMP4" localSheetId="2">#REF!</definedName>
    <definedName name="_________________________HMP4" localSheetId="1">#REF!</definedName>
    <definedName name="_________________________HMP4" localSheetId="0">#REF!</definedName>
    <definedName name="_________________________HMP4">#REF!</definedName>
    <definedName name="_________________________III7">"$C4.$#REF!$#REF!"</definedName>
    <definedName name="_________________________MIX10" localSheetId="2">#REF!</definedName>
    <definedName name="_________________________MIX10" localSheetId="1">#REF!</definedName>
    <definedName name="_________________________MIX10" localSheetId="0">#REF!</definedName>
    <definedName name="_________________________MIX10">#REF!</definedName>
    <definedName name="_________________________MIX15" localSheetId="2">#REF!</definedName>
    <definedName name="_________________________MIX15" localSheetId="1">#REF!</definedName>
    <definedName name="_________________________MIX15" localSheetId="0">#REF!</definedName>
    <definedName name="_________________________MIX15">#REF!</definedName>
    <definedName name="_________________________MIX15150" localSheetId="2">'[4]Mix Design'!#REF!</definedName>
    <definedName name="_________________________MIX15150" localSheetId="1">'[4]Mix Design'!#REF!</definedName>
    <definedName name="_________________________MIX15150" localSheetId="0">'[4]Mix Design'!#REF!</definedName>
    <definedName name="_________________________MIX15150">'[4]Mix Design'!#REF!</definedName>
    <definedName name="_________________________MIX1540">'[4]Mix Design'!$P$11</definedName>
    <definedName name="_________________________MIX1580" localSheetId="2">'[4]Mix Design'!#REF!</definedName>
    <definedName name="_________________________MIX1580" localSheetId="1">'[4]Mix Design'!#REF!</definedName>
    <definedName name="_________________________MIX1580" localSheetId="0">'[4]Mix Design'!#REF!</definedName>
    <definedName name="_________________________MIX1580">'[4]Mix Design'!#REF!</definedName>
    <definedName name="_________________________MIX2">'[5]Mix Design'!$P$12</definedName>
    <definedName name="_________________________MIX20" localSheetId="2">#REF!</definedName>
    <definedName name="_________________________MIX20" localSheetId="1">#REF!</definedName>
    <definedName name="_________________________MIX20" localSheetId="0">#REF!</definedName>
    <definedName name="_________________________MIX20">#REF!</definedName>
    <definedName name="_________________________MIX2020">'[4]Mix Design'!$P$12</definedName>
    <definedName name="_________________________MIX2040">'[4]Mix Design'!$P$13</definedName>
    <definedName name="_________________________MIX25" localSheetId="2">#REF!</definedName>
    <definedName name="_________________________MIX25" localSheetId="1">#REF!</definedName>
    <definedName name="_________________________MIX25" localSheetId="0">#REF!</definedName>
    <definedName name="_________________________MIX25">#REF!</definedName>
    <definedName name="_________________________MIX2540">'[4]Mix Design'!$P$15</definedName>
    <definedName name="_________________________Mix255">'[6]Mix Design'!$P$13</definedName>
    <definedName name="_________________________MIX30" localSheetId="2">#REF!</definedName>
    <definedName name="_________________________MIX30" localSheetId="1">#REF!</definedName>
    <definedName name="_________________________MIX30" localSheetId="0">#REF!</definedName>
    <definedName name="_________________________MIX30">#REF!</definedName>
    <definedName name="_________________________MIX35" localSheetId="2">#REF!</definedName>
    <definedName name="_________________________MIX35" localSheetId="1">#REF!</definedName>
    <definedName name="_________________________MIX35" localSheetId="0">#REF!</definedName>
    <definedName name="_________________________MIX35">#REF!</definedName>
    <definedName name="_________________________MIX40" localSheetId="2">#REF!</definedName>
    <definedName name="_________________________MIX40" localSheetId="1">#REF!</definedName>
    <definedName name="_________________________MIX40" localSheetId="0">#REF!</definedName>
    <definedName name="_________________________MIX40">#REF!</definedName>
    <definedName name="_________________________MIX45" localSheetId="2">'[4]Mix Design'!#REF!</definedName>
    <definedName name="_________________________MIX45" localSheetId="1">'[4]Mix Design'!#REF!</definedName>
    <definedName name="_________________________MIX45" localSheetId="0">'[4]Mix Design'!#REF!</definedName>
    <definedName name="_________________________MIX45">'[4]Mix Design'!#REF!</definedName>
    <definedName name="_________________________MUR5" localSheetId="2">#REF!</definedName>
    <definedName name="_________________________MUR5" localSheetId="1">#REF!</definedName>
    <definedName name="_________________________MUR5" localSheetId="0">#REF!</definedName>
    <definedName name="_________________________MUR5">#REF!</definedName>
    <definedName name="_________________________MUR8" localSheetId="2">#REF!</definedName>
    <definedName name="_________________________MUR8" localSheetId="1">#REF!</definedName>
    <definedName name="_________________________MUR8" localSheetId="0">#REF!</definedName>
    <definedName name="_________________________MUR8">#REF!</definedName>
    <definedName name="_________________________OPC43" localSheetId="2">#REF!</definedName>
    <definedName name="_________________________OPC43" localSheetId="1">#REF!</definedName>
    <definedName name="_________________________OPC43" localSheetId="0">#REF!</definedName>
    <definedName name="_________________________OPC43">#REF!</definedName>
    <definedName name="_________________________SLV10025" localSheetId="2">'[7]ANAL-PIPE LINE'!#REF!</definedName>
    <definedName name="_________________________SLV10025" localSheetId="1">'[7]ANAL-PIPE LINE'!#REF!</definedName>
    <definedName name="_________________________SLV10025" localSheetId="0">'[7]ANAL-PIPE LINE'!#REF!</definedName>
    <definedName name="_________________________SLV10025">'[7]ANAL-PIPE LINE'!#REF!</definedName>
    <definedName name="_________________________TIP1" localSheetId="2">#REF!</definedName>
    <definedName name="_________________________TIP1" localSheetId="1">#REF!</definedName>
    <definedName name="_________________________TIP1" localSheetId="0">#REF!</definedName>
    <definedName name="_________________________TIP1">#REF!</definedName>
    <definedName name="_________________________TIP2" localSheetId="2">#REF!</definedName>
    <definedName name="_________________________TIP2" localSheetId="1">#REF!</definedName>
    <definedName name="_________________________TIP2" localSheetId="0">#REF!</definedName>
    <definedName name="_________________________TIP2">#REF!</definedName>
    <definedName name="_________________________TIP3" localSheetId="2">#REF!</definedName>
    <definedName name="_________________________TIP3" localSheetId="1">#REF!</definedName>
    <definedName name="_________________________TIP3" localSheetId="0">#REF!</definedName>
    <definedName name="_________________________TIP3">#REF!</definedName>
    <definedName name="________________________A65537" localSheetId="2">#REF!</definedName>
    <definedName name="________________________A65537" localSheetId="1">#REF!</definedName>
    <definedName name="________________________A65537" localSheetId="0">#REF!</definedName>
    <definedName name="________________________A65537">#REF!</definedName>
    <definedName name="________________________ABM10" localSheetId="2">#REF!</definedName>
    <definedName name="________________________ABM10" localSheetId="1">#REF!</definedName>
    <definedName name="________________________ABM10" localSheetId="0">#REF!</definedName>
    <definedName name="________________________ABM10">#REF!</definedName>
    <definedName name="________________________ABM40" localSheetId="2">#REF!</definedName>
    <definedName name="________________________ABM40" localSheetId="1">#REF!</definedName>
    <definedName name="________________________ABM40" localSheetId="0">#REF!</definedName>
    <definedName name="________________________ABM40">#REF!</definedName>
    <definedName name="________________________ABM6" localSheetId="2">#REF!</definedName>
    <definedName name="________________________ABM6" localSheetId="1">#REF!</definedName>
    <definedName name="________________________ABM6" localSheetId="0">#REF!</definedName>
    <definedName name="________________________ABM6">#REF!</definedName>
    <definedName name="________________________ACB10" localSheetId="2">#REF!</definedName>
    <definedName name="________________________ACB10" localSheetId="1">#REF!</definedName>
    <definedName name="________________________ACB10" localSheetId="0">#REF!</definedName>
    <definedName name="________________________ACB10">#REF!</definedName>
    <definedName name="________________________ACB20" localSheetId="2">#REF!</definedName>
    <definedName name="________________________ACB20" localSheetId="1">#REF!</definedName>
    <definedName name="________________________ACB20" localSheetId="0">#REF!</definedName>
    <definedName name="________________________ACB20">#REF!</definedName>
    <definedName name="________________________ACR10" localSheetId="2">#REF!</definedName>
    <definedName name="________________________ACR10" localSheetId="1">#REF!</definedName>
    <definedName name="________________________ACR10" localSheetId="0">#REF!</definedName>
    <definedName name="________________________ACR10">#REF!</definedName>
    <definedName name="________________________ACR20" localSheetId="2">#REF!</definedName>
    <definedName name="________________________ACR20" localSheetId="1">#REF!</definedName>
    <definedName name="________________________ACR20" localSheetId="0">#REF!</definedName>
    <definedName name="________________________ACR20">#REF!</definedName>
    <definedName name="________________________AGG6" localSheetId="2">#REF!</definedName>
    <definedName name="________________________AGG6" localSheetId="1">#REF!</definedName>
    <definedName name="________________________AGG6" localSheetId="0">#REF!</definedName>
    <definedName name="________________________AGG6">#REF!</definedName>
    <definedName name="________________________AWM10" localSheetId="2">#REF!</definedName>
    <definedName name="________________________AWM10" localSheetId="1">#REF!</definedName>
    <definedName name="________________________AWM10" localSheetId="0">#REF!</definedName>
    <definedName name="________________________AWM10">#REF!</definedName>
    <definedName name="________________________AWM40" localSheetId="2">#REF!</definedName>
    <definedName name="________________________AWM40" localSheetId="1">#REF!</definedName>
    <definedName name="________________________AWM40" localSheetId="0">#REF!</definedName>
    <definedName name="________________________AWM40">#REF!</definedName>
    <definedName name="________________________AWM6" localSheetId="2">#REF!</definedName>
    <definedName name="________________________AWM6" localSheetId="1">#REF!</definedName>
    <definedName name="________________________AWM6" localSheetId="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 localSheetId="2">#REF!</definedName>
    <definedName name="________________________CDG100" localSheetId="1">#REF!</definedName>
    <definedName name="________________________CDG100" localSheetId="0">#REF!</definedName>
    <definedName name="________________________CDG100">#REF!</definedName>
    <definedName name="________________________CDG250" localSheetId="2">#REF!</definedName>
    <definedName name="________________________CDG250" localSheetId="1">#REF!</definedName>
    <definedName name="________________________CDG250" localSheetId="0">#REF!</definedName>
    <definedName name="________________________CDG250">#REF!</definedName>
    <definedName name="________________________CDG50" localSheetId="2">#REF!</definedName>
    <definedName name="________________________CDG50" localSheetId="1">#REF!</definedName>
    <definedName name="________________________CDG50" localSheetId="0">#REF!</definedName>
    <definedName name="________________________CDG50">#REF!</definedName>
    <definedName name="________________________CDG500" localSheetId="2">#REF!</definedName>
    <definedName name="________________________CDG500" localSheetId="1">#REF!</definedName>
    <definedName name="________________________CDG500" localSheetId="0">#REF!</definedName>
    <definedName name="________________________CDG500">#REF!</definedName>
    <definedName name="________________________CEM53" localSheetId="2">#REF!</definedName>
    <definedName name="________________________CEM53" localSheetId="1">#REF!</definedName>
    <definedName name="________________________CEM53" localSheetId="0">#REF!</definedName>
    <definedName name="________________________CEM53">#REF!</definedName>
    <definedName name="________________________CRN3" localSheetId="2">#REF!</definedName>
    <definedName name="________________________CRN3" localSheetId="1">#REF!</definedName>
    <definedName name="________________________CRN3" localSheetId="0">#REF!</definedName>
    <definedName name="________________________CRN3">#REF!</definedName>
    <definedName name="________________________CRN35" localSheetId="2">#REF!</definedName>
    <definedName name="________________________CRN35" localSheetId="1">#REF!</definedName>
    <definedName name="________________________CRN35" localSheetId="0">#REF!</definedName>
    <definedName name="________________________CRN35">#REF!</definedName>
    <definedName name="________________________CRN80" localSheetId="2">#REF!</definedName>
    <definedName name="________________________CRN80" localSheetId="1">#REF!</definedName>
    <definedName name="________________________CRN80" localSheetId="0">#REF!</definedName>
    <definedName name="________________________CRN80">#REF!</definedName>
    <definedName name="________________________DOZ50" localSheetId="2">#REF!</definedName>
    <definedName name="________________________DOZ50" localSheetId="1">#REF!</definedName>
    <definedName name="________________________DOZ50" localSheetId="0">#REF!</definedName>
    <definedName name="________________________DOZ50">#REF!</definedName>
    <definedName name="________________________DOZ80" localSheetId="2">#REF!</definedName>
    <definedName name="________________________DOZ80" localSheetId="1">#REF!</definedName>
    <definedName name="________________________DOZ80" localSheetId="0">#REF!</definedName>
    <definedName name="________________________DOZ80">#REF!</definedName>
    <definedName name="________________________ExV200" localSheetId="2">#REF!</definedName>
    <definedName name="________________________ExV200" localSheetId="1">#REF!</definedName>
    <definedName name="________________________ExV200" localSheetId="0">#REF!</definedName>
    <definedName name="________________________ExV200">#REF!</definedName>
    <definedName name="________________________GEN100" localSheetId="2">#REF!</definedName>
    <definedName name="________________________GEN100" localSheetId="1">#REF!</definedName>
    <definedName name="________________________GEN100" localSheetId="0">#REF!</definedName>
    <definedName name="________________________GEN100">#REF!</definedName>
    <definedName name="________________________GEN250" localSheetId="2">#REF!</definedName>
    <definedName name="________________________GEN250" localSheetId="1">#REF!</definedName>
    <definedName name="________________________GEN250" localSheetId="0">#REF!</definedName>
    <definedName name="________________________GEN250">#REF!</definedName>
    <definedName name="________________________GEN325" localSheetId="2">#REF!</definedName>
    <definedName name="________________________GEN325" localSheetId="1">#REF!</definedName>
    <definedName name="________________________GEN325" localSheetId="0">#REF!</definedName>
    <definedName name="________________________GEN325">#REF!</definedName>
    <definedName name="________________________GEN380" localSheetId="2">#REF!</definedName>
    <definedName name="________________________GEN380" localSheetId="1">#REF!</definedName>
    <definedName name="________________________GEN380" localSheetId="0">#REF!</definedName>
    <definedName name="________________________GEN380">#REF!</definedName>
    <definedName name="________________________GSB1" localSheetId="2">#REF!</definedName>
    <definedName name="________________________GSB1" localSheetId="1">#REF!</definedName>
    <definedName name="________________________GSB1" localSheetId="0">#REF!</definedName>
    <definedName name="________________________GSB1">#REF!</definedName>
    <definedName name="________________________GSB2" localSheetId="2">#REF!</definedName>
    <definedName name="________________________GSB2" localSheetId="1">#REF!</definedName>
    <definedName name="________________________GSB2" localSheetId="0">#REF!</definedName>
    <definedName name="________________________GSB2">#REF!</definedName>
    <definedName name="________________________GSB3" localSheetId="2">#REF!</definedName>
    <definedName name="________________________GSB3" localSheetId="1">#REF!</definedName>
    <definedName name="________________________GSB3" localSheetId="0">#REF!</definedName>
    <definedName name="________________________GSB3">#REF!</definedName>
    <definedName name="________________________HMP1" localSheetId="2">#REF!</definedName>
    <definedName name="________________________HMP1" localSheetId="1">#REF!</definedName>
    <definedName name="________________________HMP1" localSheetId="0">#REF!</definedName>
    <definedName name="________________________HMP1">#REF!</definedName>
    <definedName name="________________________HMP2" localSheetId="2">#REF!</definedName>
    <definedName name="________________________HMP2" localSheetId="1">#REF!</definedName>
    <definedName name="________________________HMP2" localSheetId="0">#REF!</definedName>
    <definedName name="________________________HMP2">#REF!</definedName>
    <definedName name="________________________HMP3" localSheetId="2">#REF!</definedName>
    <definedName name="________________________HMP3" localSheetId="1">#REF!</definedName>
    <definedName name="________________________HMP3" localSheetId="0">#REF!</definedName>
    <definedName name="________________________HMP3">#REF!</definedName>
    <definedName name="________________________HMP4" localSheetId="2">#REF!</definedName>
    <definedName name="________________________HMP4" localSheetId="1">#REF!</definedName>
    <definedName name="________________________HMP4" localSheetId="0">#REF!</definedName>
    <definedName name="________________________HMP4">#REF!</definedName>
    <definedName name="________________________III7">"$C4.$#REF!$#REF!"</definedName>
    <definedName name="________________________MIX10" localSheetId="2">#REF!</definedName>
    <definedName name="________________________MIX10" localSheetId="1">#REF!</definedName>
    <definedName name="________________________MIX10" localSheetId="0">#REF!</definedName>
    <definedName name="________________________MIX10">#REF!</definedName>
    <definedName name="________________________MIX15" localSheetId="2">#REF!</definedName>
    <definedName name="________________________MIX15" localSheetId="1">#REF!</definedName>
    <definedName name="________________________MIX15" localSheetId="0">#REF!</definedName>
    <definedName name="________________________MIX15">#REF!</definedName>
    <definedName name="________________________MIX15150" localSheetId="2">'[4]Mix Design'!#REF!</definedName>
    <definedName name="________________________MIX15150" localSheetId="1">'[4]Mix Design'!#REF!</definedName>
    <definedName name="________________________MIX15150" localSheetId="0">'[4]Mix Design'!#REF!</definedName>
    <definedName name="________________________MIX15150">'[4]Mix Design'!#REF!</definedName>
    <definedName name="________________________MIX1540">'[4]Mix Design'!$P$11</definedName>
    <definedName name="________________________MIX1580" localSheetId="2">'[4]Mix Design'!#REF!</definedName>
    <definedName name="________________________MIX1580" localSheetId="1">'[4]Mix Design'!#REF!</definedName>
    <definedName name="________________________MIX1580" localSheetId="0">'[4]Mix Design'!#REF!</definedName>
    <definedName name="________________________MIX1580">'[4]Mix Design'!#REF!</definedName>
    <definedName name="________________________MIX2">'[5]Mix Design'!$P$12</definedName>
    <definedName name="________________________MIX20" localSheetId="2">#REF!</definedName>
    <definedName name="________________________MIX20" localSheetId="1">#REF!</definedName>
    <definedName name="________________________MIX20" localSheetId="0">#REF!</definedName>
    <definedName name="________________________MIX20">#REF!</definedName>
    <definedName name="________________________MIX2020">'[4]Mix Design'!$P$12</definedName>
    <definedName name="________________________MIX2040">'[4]Mix Design'!$P$13</definedName>
    <definedName name="________________________MIX25" localSheetId="2">#REF!</definedName>
    <definedName name="________________________MIX25" localSheetId="1">#REF!</definedName>
    <definedName name="________________________MIX25" localSheetId="0">#REF!</definedName>
    <definedName name="________________________MIX25">#REF!</definedName>
    <definedName name="________________________MIX2540">'[4]Mix Design'!$P$15</definedName>
    <definedName name="________________________Mix255">'[6]Mix Design'!$P$13</definedName>
    <definedName name="________________________MIX30" localSheetId="2">#REF!</definedName>
    <definedName name="________________________MIX30" localSheetId="1">#REF!</definedName>
    <definedName name="________________________MIX30" localSheetId="0">#REF!</definedName>
    <definedName name="________________________MIX30">#REF!</definedName>
    <definedName name="________________________MIX35" localSheetId="2">#REF!</definedName>
    <definedName name="________________________MIX35" localSheetId="1">#REF!</definedName>
    <definedName name="________________________MIX35" localSheetId="0">#REF!</definedName>
    <definedName name="________________________MIX35">#REF!</definedName>
    <definedName name="________________________MIX40" localSheetId="2">#REF!</definedName>
    <definedName name="________________________MIX40" localSheetId="1">#REF!</definedName>
    <definedName name="________________________MIX40" localSheetId="0">#REF!</definedName>
    <definedName name="________________________MIX40">#REF!</definedName>
    <definedName name="________________________MIX45" localSheetId="2">'[4]Mix Design'!#REF!</definedName>
    <definedName name="________________________MIX45" localSheetId="1">'[4]Mix Design'!#REF!</definedName>
    <definedName name="________________________MIX45" localSheetId="0">'[4]Mix Design'!#REF!</definedName>
    <definedName name="________________________MIX45">'[4]Mix Design'!#REF!</definedName>
    <definedName name="________________________MUR5" localSheetId="2">#REF!</definedName>
    <definedName name="________________________MUR5" localSheetId="1">#REF!</definedName>
    <definedName name="________________________MUR5" localSheetId="0">#REF!</definedName>
    <definedName name="________________________MUR5">#REF!</definedName>
    <definedName name="________________________MUR8" localSheetId="2">#REF!</definedName>
    <definedName name="________________________MUR8" localSheetId="1">#REF!</definedName>
    <definedName name="________________________MUR8" localSheetId="0">#REF!</definedName>
    <definedName name="________________________MUR8">#REF!</definedName>
    <definedName name="________________________OPC43" localSheetId="2">#REF!</definedName>
    <definedName name="________________________OPC43" localSheetId="1">#REF!</definedName>
    <definedName name="________________________OPC43" localSheetId="0">#REF!</definedName>
    <definedName name="________________________OPC43">#REF!</definedName>
    <definedName name="________________________SLV10025" localSheetId="2">'[8]ANAL-PIPE LINE'!#REF!</definedName>
    <definedName name="________________________SLV10025" localSheetId="1">'[8]ANAL-PIPE LINE'!#REF!</definedName>
    <definedName name="________________________SLV10025" localSheetId="0">'[8]ANAL-PIPE LINE'!#REF!</definedName>
    <definedName name="________________________SLV10025">'[8]ANAL-PIPE LINE'!#REF!</definedName>
    <definedName name="________________________TIP1" localSheetId="2">#REF!</definedName>
    <definedName name="________________________TIP1" localSheetId="1">#REF!</definedName>
    <definedName name="________________________TIP1" localSheetId="0">#REF!</definedName>
    <definedName name="________________________TIP1">#REF!</definedName>
    <definedName name="________________________TIP2" localSheetId="2">#REF!</definedName>
    <definedName name="________________________TIP2" localSheetId="1">#REF!</definedName>
    <definedName name="________________________TIP2" localSheetId="0">#REF!</definedName>
    <definedName name="________________________TIP2">#REF!</definedName>
    <definedName name="________________________TIP3" localSheetId="2">#REF!</definedName>
    <definedName name="________________________TIP3" localSheetId="1">#REF!</definedName>
    <definedName name="________________________TIP3" localSheetId="0">#REF!</definedName>
    <definedName name="________________________TIP3">#REF!</definedName>
    <definedName name="_______________________A65537" localSheetId="2">#REF!</definedName>
    <definedName name="_______________________A65537" localSheetId="1">#REF!</definedName>
    <definedName name="_______________________A65537" localSheetId="0">#REF!</definedName>
    <definedName name="_______________________A65537">#REF!</definedName>
    <definedName name="_______________________ABM10" localSheetId="2">#REF!</definedName>
    <definedName name="_______________________ABM10" localSheetId="1">#REF!</definedName>
    <definedName name="_______________________ABM10" localSheetId="0">#REF!</definedName>
    <definedName name="_______________________ABM10">#REF!</definedName>
    <definedName name="_______________________ABM40" localSheetId="2">#REF!</definedName>
    <definedName name="_______________________ABM40" localSheetId="1">#REF!</definedName>
    <definedName name="_______________________ABM40" localSheetId="0">#REF!</definedName>
    <definedName name="_______________________ABM40">#REF!</definedName>
    <definedName name="_______________________ABM6" localSheetId="2">#REF!</definedName>
    <definedName name="_______________________ABM6" localSheetId="1">#REF!</definedName>
    <definedName name="_______________________ABM6" localSheetId="0">#REF!</definedName>
    <definedName name="_______________________ABM6">#REF!</definedName>
    <definedName name="_______________________ACB10" localSheetId="2">#REF!</definedName>
    <definedName name="_______________________ACB10" localSheetId="1">#REF!</definedName>
    <definedName name="_______________________ACB10" localSheetId="0">#REF!</definedName>
    <definedName name="_______________________ACB10">#REF!</definedName>
    <definedName name="_______________________ACB20" localSheetId="2">#REF!</definedName>
    <definedName name="_______________________ACB20" localSheetId="1">#REF!</definedName>
    <definedName name="_______________________ACB20" localSheetId="0">#REF!</definedName>
    <definedName name="_______________________ACB20">#REF!</definedName>
    <definedName name="_______________________ACR10" localSheetId="2">#REF!</definedName>
    <definedName name="_______________________ACR10" localSheetId="1">#REF!</definedName>
    <definedName name="_______________________ACR10" localSheetId="0">#REF!</definedName>
    <definedName name="_______________________ACR10">#REF!</definedName>
    <definedName name="_______________________ACR20" localSheetId="2">#REF!</definedName>
    <definedName name="_______________________ACR20" localSheetId="1">#REF!</definedName>
    <definedName name="_______________________ACR20" localSheetId="0">#REF!</definedName>
    <definedName name="_______________________ACR20">#REF!</definedName>
    <definedName name="_______________________AGG6" localSheetId="2">#REF!</definedName>
    <definedName name="_______________________AGG6" localSheetId="1">#REF!</definedName>
    <definedName name="_______________________AGG6" localSheetId="0">#REF!</definedName>
    <definedName name="_______________________AGG6">#REF!</definedName>
    <definedName name="_______________________AWM10" localSheetId="2">#REF!</definedName>
    <definedName name="_______________________AWM10" localSheetId="1">#REF!</definedName>
    <definedName name="_______________________AWM10" localSheetId="0">#REF!</definedName>
    <definedName name="_______________________AWM10">#REF!</definedName>
    <definedName name="_______________________AWM40" localSheetId="2">#REF!</definedName>
    <definedName name="_______________________AWM40" localSheetId="1">#REF!</definedName>
    <definedName name="_______________________AWM40" localSheetId="0">#REF!</definedName>
    <definedName name="_______________________AWM40">#REF!</definedName>
    <definedName name="_______________________AWM6" localSheetId="2">#REF!</definedName>
    <definedName name="_______________________AWM6" localSheetId="1">#REF!</definedName>
    <definedName name="_______________________AWM6" localSheetId="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 localSheetId="2">#REF!</definedName>
    <definedName name="_______________________CDG100" localSheetId="1">#REF!</definedName>
    <definedName name="_______________________CDG100" localSheetId="0">#REF!</definedName>
    <definedName name="_______________________CDG100">#REF!</definedName>
    <definedName name="_______________________CDG250" localSheetId="2">#REF!</definedName>
    <definedName name="_______________________CDG250" localSheetId="1">#REF!</definedName>
    <definedName name="_______________________CDG250" localSheetId="0">#REF!</definedName>
    <definedName name="_______________________CDG250">#REF!</definedName>
    <definedName name="_______________________CDG50" localSheetId="2">#REF!</definedName>
    <definedName name="_______________________CDG50" localSheetId="1">#REF!</definedName>
    <definedName name="_______________________CDG50" localSheetId="0">#REF!</definedName>
    <definedName name="_______________________CDG50">#REF!</definedName>
    <definedName name="_______________________CDG500" localSheetId="2">#REF!</definedName>
    <definedName name="_______________________CDG500" localSheetId="1">#REF!</definedName>
    <definedName name="_______________________CDG500" localSheetId="0">#REF!</definedName>
    <definedName name="_______________________CDG500">#REF!</definedName>
    <definedName name="_______________________CEM53" localSheetId="2">#REF!</definedName>
    <definedName name="_______________________CEM53" localSheetId="1">#REF!</definedName>
    <definedName name="_______________________CEM53" localSheetId="0">#REF!</definedName>
    <definedName name="_______________________CEM53">#REF!</definedName>
    <definedName name="_______________________CRN3" localSheetId="2">#REF!</definedName>
    <definedName name="_______________________CRN3" localSheetId="1">#REF!</definedName>
    <definedName name="_______________________CRN3" localSheetId="0">#REF!</definedName>
    <definedName name="_______________________CRN3">#REF!</definedName>
    <definedName name="_______________________CRN35" localSheetId="2">#REF!</definedName>
    <definedName name="_______________________CRN35" localSheetId="1">#REF!</definedName>
    <definedName name="_______________________CRN35" localSheetId="0">#REF!</definedName>
    <definedName name="_______________________CRN35">#REF!</definedName>
    <definedName name="_______________________CRN80" localSheetId="2">#REF!</definedName>
    <definedName name="_______________________CRN80" localSheetId="1">#REF!</definedName>
    <definedName name="_______________________CRN80" localSheetId="0">#REF!</definedName>
    <definedName name="_______________________CRN80">#REF!</definedName>
    <definedName name="_______________________DOZ50" localSheetId="2">#REF!</definedName>
    <definedName name="_______________________DOZ50" localSheetId="1">#REF!</definedName>
    <definedName name="_______________________DOZ50" localSheetId="0">#REF!</definedName>
    <definedName name="_______________________DOZ50">#REF!</definedName>
    <definedName name="_______________________DOZ80" localSheetId="2">#REF!</definedName>
    <definedName name="_______________________DOZ80" localSheetId="1">#REF!</definedName>
    <definedName name="_______________________DOZ80" localSheetId="0">#REF!</definedName>
    <definedName name="_______________________DOZ80">#REF!</definedName>
    <definedName name="_______________________ExV200" localSheetId="2">#REF!</definedName>
    <definedName name="_______________________ExV200" localSheetId="1">#REF!</definedName>
    <definedName name="_______________________ExV200" localSheetId="0">#REF!</definedName>
    <definedName name="_______________________ExV200">#REF!</definedName>
    <definedName name="_______________________GEN100" localSheetId="2">#REF!</definedName>
    <definedName name="_______________________GEN100" localSheetId="1">#REF!</definedName>
    <definedName name="_______________________GEN100" localSheetId="0">#REF!</definedName>
    <definedName name="_______________________GEN100">#REF!</definedName>
    <definedName name="_______________________GEN250" localSheetId="2">#REF!</definedName>
    <definedName name="_______________________GEN250" localSheetId="1">#REF!</definedName>
    <definedName name="_______________________GEN250" localSheetId="0">#REF!</definedName>
    <definedName name="_______________________GEN250">#REF!</definedName>
    <definedName name="_______________________GEN325" localSheetId="2">#REF!</definedName>
    <definedName name="_______________________GEN325" localSheetId="1">#REF!</definedName>
    <definedName name="_______________________GEN325" localSheetId="0">#REF!</definedName>
    <definedName name="_______________________GEN325">#REF!</definedName>
    <definedName name="_______________________GEN380" localSheetId="2">#REF!</definedName>
    <definedName name="_______________________GEN380" localSheetId="1">#REF!</definedName>
    <definedName name="_______________________GEN380" localSheetId="0">#REF!</definedName>
    <definedName name="_______________________GEN380">#REF!</definedName>
    <definedName name="_______________________GSB1" localSheetId="2">#REF!</definedName>
    <definedName name="_______________________GSB1" localSheetId="1">#REF!</definedName>
    <definedName name="_______________________GSB1" localSheetId="0">#REF!</definedName>
    <definedName name="_______________________GSB1">#REF!</definedName>
    <definedName name="_______________________GSB2" localSheetId="2">#REF!</definedName>
    <definedName name="_______________________GSB2" localSheetId="1">#REF!</definedName>
    <definedName name="_______________________GSB2" localSheetId="0">#REF!</definedName>
    <definedName name="_______________________GSB2">#REF!</definedName>
    <definedName name="_______________________GSB3" localSheetId="2">#REF!</definedName>
    <definedName name="_______________________GSB3" localSheetId="1">#REF!</definedName>
    <definedName name="_______________________GSB3" localSheetId="0">#REF!</definedName>
    <definedName name="_______________________GSB3">#REF!</definedName>
    <definedName name="_______________________HMP1" localSheetId="2">#REF!</definedName>
    <definedName name="_______________________HMP1" localSheetId="1">#REF!</definedName>
    <definedName name="_______________________HMP1" localSheetId="0">#REF!</definedName>
    <definedName name="_______________________HMP1">#REF!</definedName>
    <definedName name="_______________________HMP2" localSheetId="2">#REF!</definedName>
    <definedName name="_______________________HMP2" localSheetId="1">#REF!</definedName>
    <definedName name="_______________________HMP2" localSheetId="0">#REF!</definedName>
    <definedName name="_______________________HMP2">#REF!</definedName>
    <definedName name="_______________________HMP3" localSheetId="2">#REF!</definedName>
    <definedName name="_______________________HMP3" localSheetId="1">#REF!</definedName>
    <definedName name="_______________________HMP3" localSheetId="0">#REF!</definedName>
    <definedName name="_______________________HMP3">#REF!</definedName>
    <definedName name="_______________________HMP4" localSheetId="2">#REF!</definedName>
    <definedName name="_______________________HMP4" localSheetId="1">#REF!</definedName>
    <definedName name="_______________________HMP4" localSheetId="0">#REF!</definedName>
    <definedName name="_______________________HMP4">#REF!</definedName>
    <definedName name="_______________________III7">"$C4.$#REF!$#REF!"</definedName>
    <definedName name="_______________________MIX10" localSheetId="2">#REF!</definedName>
    <definedName name="_______________________MIX10" localSheetId="1">#REF!</definedName>
    <definedName name="_______________________MIX10" localSheetId="0">#REF!</definedName>
    <definedName name="_______________________MIX10">#REF!</definedName>
    <definedName name="_______________________MIX15" localSheetId="2">#REF!</definedName>
    <definedName name="_______________________MIX15" localSheetId="1">#REF!</definedName>
    <definedName name="_______________________MIX15" localSheetId="0">#REF!</definedName>
    <definedName name="_______________________MIX15">#REF!</definedName>
    <definedName name="_______________________MIX15150" localSheetId="2">'[4]Mix Design'!#REF!</definedName>
    <definedName name="_______________________MIX15150" localSheetId="1">'[4]Mix Design'!#REF!</definedName>
    <definedName name="_______________________MIX15150" localSheetId="0">'[4]Mix Design'!#REF!</definedName>
    <definedName name="_______________________MIX15150">'[4]Mix Design'!#REF!</definedName>
    <definedName name="_______________________MIX1540">'[4]Mix Design'!$P$11</definedName>
    <definedName name="_______________________MIX1580" localSheetId="2">'[4]Mix Design'!#REF!</definedName>
    <definedName name="_______________________MIX1580" localSheetId="1">'[4]Mix Design'!#REF!</definedName>
    <definedName name="_______________________MIX1580" localSheetId="0">'[4]Mix Design'!#REF!</definedName>
    <definedName name="_______________________MIX1580">'[4]Mix Design'!#REF!</definedName>
    <definedName name="_______________________MIX2">'[5]Mix Design'!$P$12</definedName>
    <definedName name="_______________________MIX20" localSheetId="2">#REF!</definedName>
    <definedName name="_______________________MIX20" localSheetId="1">#REF!</definedName>
    <definedName name="_______________________MIX20" localSheetId="0">#REF!</definedName>
    <definedName name="_______________________MIX20">#REF!</definedName>
    <definedName name="_______________________MIX2020">'[4]Mix Design'!$P$12</definedName>
    <definedName name="_______________________MIX2040">'[4]Mix Design'!$P$13</definedName>
    <definedName name="_______________________MIX25" localSheetId="2">#REF!</definedName>
    <definedName name="_______________________MIX25" localSheetId="1">#REF!</definedName>
    <definedName name="_______________________MIX25" localSheetId="0">#REF!</definedName>
    <definedName name="_______________________MIX25">#REF!</definedName>
    <definedName name="_______________________MIX2540">'[4]Mix Design'!$P$15</definedName>
    <definedName name="_______________________Mix255">'[6]Mix Design'!$P$13</definedName>
    <definedName name="_______________________MIX30" localSheetId="2">#REF!</definedName>
    <definedName name="_______________________MIX30" localSheetId="1">#REF!</definedName>
    <definedName name="_______________________MIX30" localSheetId="0">#REF!</definedName>
    <definedName name="_______________________MIX30">#REF!</definedName>
    <definedName name="_______________________MIX35" localSheetId="2">#REF!</definedName>
    <definedName name="_______________________MIX35" localSheetId="1">#REF!</definedName>
    <definedName name="_______________________MIX35" localSheetId="0">#REF!</definedName>
    <definedName name="_______________________MIX35">#REF!</definedName>
    <definedName name="_______________________MIX40" localSheetId="2">#REF!</definedName>
    <definedName name="_______________________MIX40" localSheetId="1">#REF!</definedName>
    <definedName name="_______________________MIX40" localSheetId="0">#REF!</definedName>
    <definedName name="_______________________MIX40">#REF!</definedName>
    <definedName name="_______________________MIX45" localSheetId="2">'[4]Mix Design'!#REF!</definedName>
    <definedName name="_______________________MIX45" localSheetId="1">'[4]Mix Design'!#REF!</definedName>
    <definedName name="_______________________MIX45" localSheetId="0">'[4]Mix Design'!#REF!</definedName>
    <definedName name="_______________________MIX45">'[4]Mix Design'!#REF!</definedName>
    <definedName name="_______________________MUR5" localSheetId="2">#REF!</definedName>
    <definedName name="_______________________MUR5" localSheetId="1">#REF!</definedName>
    <definedName name="_______________________MUR5" localSheetId="0">#REF!</definedName>
    <definedName name="_______________________MUR5">#REF!</definedName>
    <definedName name="_______________________MUR8" localSheetId="2">#REF!</definedName>
    <definedName name="_______________________MUR8" localSheetId="1">#REF!</definedName>
    <definedName name="_______________________MUR8" localSheetId="0">#REF!</definedName>
    <definedName name="_______________________MUR8">#REF!</definedName>
    <definedName name="_______________________OPC43" localSheetId="2">#REF!</definedName>
    <definedName name="_______________________OPC43" localSheetId="1">#REF!</definedName>
    <definedName name="_______________________OPC43" localSheetId="0">#REF!</definedName>
    <definedName name="_______________________OPC43">#REF!</definedName>
    <definedName name="_______________________SLV10025" localSheetId="2">'[8]ANAL-PIPE LINE'!#REF!</definedName>
    <definedName name="_______________________SLV10025" localSheetId="1">'[8]ANAL-PIPE LINE'!#REF!</definedName>
    <definedName name="_______________________SLV10025" localSheetId="0">'[8]ANAL-PIPE LINE'!#REF!</definedName>
    <definedName name="_______________________SLV10025">'[8]ANAL-PIPE LINE'!#REF!</definedName>
    <definedName name="_______________________TIP1" localSheetId="2">#REF!</definedName>
    <definedName name="_______________________TIP1" localSheetId="1">#REF!</definedName>
    <definedName name="_______________________TIP1" localSheetId="0">#REF!</definedName>
    <definedName name="_______________________TIP1">#REF!</definedName>
    <definedName name="_______________________TIP2" localSheetId="2">#REF!</definedName>
    <definedName name="_______________________TIP2" localSheetId="1">#REF!</definedName>
    <definedName name="_______________________TIP2" localSheetId="0">#REF!</definedName>
    <definedName name="_______________________TIP2">#REF!</definedName>
    <definedName name="_______________________TIP3" localSheetId="2">#REF!</definedName>
    <definedName name="_______________________TIP3" localSheetId="1">#REF!</definedName>
    <definedName name="_______________________TIP3" localSheetId="0">#REF!</definedName>
    <definedName name="_______________________TIP3">#REF!</definedName>
    <definedName name="______________________A65537" localSheetId="2">#REF!</definedName>
    <definedName name="______________________A65537" localSheetId="1">#REF!</definedName>
    <definedName name="______________________A65537" localSheetId="0">#REF!</definedName>
    <definedName name="______________________A65537">#REF!</definedName>
    <definedName name="______________________ABM10" localSheetId="2">#REF!</definedName>
    <definedName name="______________________ABM10" localSheetId="1">#REF!</definedName>
    <definedName name="______________________ABM10" localSheetId="0">#REF!</definedName>
    <definedName name="______________________ABM10">#REF!</definedName>
    <definedName name="______________________ABM40" localSheetId="2">#REF!</definedName>
    <definedName name="______________________ABM40" localSheetId="1">#REF!</definedName>
    <definedName name="______________________ABM40" localSheetId="0">#REF!</definedName>
    <definedName name="______________________ABM40">#REF!</definedName>
    <definedName name="______________________ABM6" localSheetId="2">#REF!</definedName>
    <definedName name="______________________ABM6" localSheetId="1">#REF!</definedName>
    <definedName name="______________________ABM6" localSheetId="0">#REF!</definedName>
    <definedName name="______________________ABM6">#REF!</definedName>
    <definedName name="______________________ACB10" localSheetId="2">#REF!</definedName>
    <definedName name="______________________ACB10" localSheetId="1">#REF!</definedName>
    <definedName name="______________________ACB10" localSheetId="0">#REF!</definedName>
    <definedName name="______________________ACB10">#REF!</definedName>
    <definedName name="______________________ACB20" localSheetId="2">#REF!</definedName>
    <definedName name="______________________ACB20" localSheetId="1">#REF!</definedName>
    <definedName name="______________________ACB20" localSheetId="0">#REF!</definedName>
    <definedName name="______________________ACB20">#REF!</definedName>
    <definedName name="______________________ACR10" localSheetId="2">#REF!</definedName>
    <definedName name="______________________ACR10" localSheetId="1">#REF!</definedName>
    <definedName name="______________________ACR10" localSheetId="0">#REF!</definedName>
    <definedName name="______________________ACR10">#REF!</definedName>
    <definedName name="______________________ACR20" localSheetId="2">#REF!</definedName>
    <definedName name="______________________ACR20" localSheetId="1">#REF!</definedName>
    <definedName name="______________________ACR20" localSheetId="0">#REF!</definedName>
    <definedName name="______________________ACR20">#REF!</definedName>
    <definedName name="______________________AGG6" localSheetId="2">#REF!</definedName>
    <definedName name="______________________AGG6" localSheetId="1">#REF!</definedName>
    <definedName name="______________________AGG6" localSheetId="0">#REF!</definedName>
    <definedName name="______________________AGG6">#REF!</definedName>
    <definedName name="______________________AWM10" localSheetId="2">#REF!</definedName>
    <definedName name="______________________AWM10" localSheetId="1">#REF!</definedName>
    <definedName name="______________________AWM10" localSheetId="0">#REF!</definedName>
    <definedName name="______________________AWM10">#REF!</definedName>
    <definedName name="______________________AWM40" localSheetId="2">#REF!</definedName>
    <definedName name="______________________AWM40" localSheetId="1">#REF!</definedName>
    <definedName name="______________________AWM40" localSheetId="0">#REF!</definedName>
    <definedName name="______________________AWM40">#REF!</definedName>
    <definedName name="______________________AWM6" localSheetId="2">#REF!</definedName>
    <definedName name="______________________AWM6" localSheetId="1">#REF!</definedName>
    <definedName name="______________________AWM6" localSheetId="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 localSheetId="2">#REF!</definedName>
    <definedName name="______________________CDG100" localSheetId="1">#REF!</definedName>
    <definedName name="______________________CDG100" localSheetId="0">#REF!</definedName>
    <definedName name="______________________CDG100">#REF!</definedName>
    <definedName name="______________________CDG250" localSheetId="2">#REF!</definedName>
    <definedName name="______________________CDG250" localSheetId="1">#REF!</definedName>
    <definedName name="______________________CDG250" localSheetId="0">#REF!</definedName>
    <definedName name="______________________CDG250">#REF!</definedName>
    <definedName name="______________________CDG50" localSheetId="2">#REF!</definedName>
    <definedName name="______________________CDG50" localSheetId="1">#REF!</definedName>
    <definedName name="______________________CDG50" localSheetId="0">#REF!</definedName>
    <definedName name="______________________CDG50">#REF!</definedName>
    <definedName name="______________________CDG500" localSheetId="2">#REF!</definedName>
    <definedName name="______________________CDG500" localSheetId="1">#REF!</definedName>
    <definedName name="______________________CDG500" localSheetId="0">#REF!</definedName>
    <definedName name="______________________CDG500">#REF!</definedName>
    <definedName name="______________________CEM53" localSheetId="2">#REF!</definedName>
    <definedName name="______________________CEM53" localSheetId="1">#REF!</definedName>
    <definedName name="______________________CEM53" localSheetId="0">#REF!</definedName>
    <definedName name="______________________CEM53">#REF!</definedName>
    <definedName name="______________________CRN3" localSheetId="2">#REF!</definedName>
    <definedName name="______________________CRN3" localSheetId="1">#REF!</definedName>
    <definedName name="______________________CRN3" localSheetId="0">#REF!</definedName>
    <definedName name="______________________CRN3">#REF!</definedName>
    <definedName name="______________________CRN35" localSheetId="2">#REF!</definedName>
    <definedName name="______________________CRN35" localSheetId="1">#REF!</definedName>
    <definedName name="______________________CRN35" localSheetId="0">#REF!</definedName>
    <definedName name="______________________CRN35">#REF!</definedName>
    <definedName name="______________________CRN80" localSheetId="2">#REF!</definedName>
    <definedName name="______________________CRN80" localSheetId="1">#REF!</definedName>
    <definedName name="______________________CRN80" localSheetId="0">#REF!</definedName>
    <definedName name="______________________CRN80">#REF!</definedName>
    <definedName name="______________________dec05" localSheetId="7" hidden="1">{"'Sheet1'!$A$4386:$N$4591"}</definedName>
    <definedName name="______________________dec05" localSheetId="1" hidden="1">{"'Sheet1'!$A$4386:$N$4591"}</definedName>
    <definedName name="______________________dec05" localSheetId="0" hidden="1">{"'Sheet1'!$A$4386:$N$4591"}</definedName>
    <definedName name="______________________dec05" hidden="1">{"'Sheet1'!$A$4386:$N$4591"}</definedName>
    <definedName name="______________________DOZ50" localSheetId="2">#REF!</definedName>
    <definedName name="______________________DOZ50" localSheetId="1">#REF!</definedName>
    <definedName name="______________________DOZ50" localSheetId="0">#REF!</definedName>
    <definedName name="______________________DOZ50">#REF!</definedName>
    <definedName name="______________________DOZ80" localSheetId="2">#REF!</definedName>
    <definedName name="______________________DOZ80" localSheetId="1">#REF!</definedName>
    <definedName name="______________________DOZ80" localSheetId="0">#REF!</definedName>
    <definedName name="______________________DOZ80">#REF!</definedName>
    <definedName name="______________________EXC20">'[9]Rate Analysis '!$E$50</definedName>
    <definedName name="______________________ExV200" localSheetId="2">#REF!</definedName>
    <definedName name="______________________ExV200" localSheetId="1">#REF!</definedName>
    <definedName name="______________________ExV200" localSheetId="0">#REF!</definedName>
    <definedName name="______________________ExV200">#REF!</definedName>
    <definedName name="______________________GEN100" localSheetId="2">#REF!</definedName>
    <definedName name="______________________GEN100" localSheetId="1">#REF!</definedName>
    <definedName name="______________________GEN100" localSheetId="0">#REF!</definedName>
    <definedName name="______________________GEN100">#REF!</definedName>
    <definedName name="______________________GEN250" localSheetId="2">#REF!</definedName>
    <definedName name="______________________GEN250" localSheetId="1">#REF!</definedName>
    <definedName name="______________________GEN250" localSheetId="0">#REF!</definedName>
    <definedName name="______________________GEN250">#REF!</definedName>
    <definedName name="______________________GEN325" localSheetId="2">#REF!</definedName>
    <definedName name="______________________GEN325" localSheetId="1">#REF!</definedName>
    <definedName name="______________________GEN325" localSheetId="0">#REF!</definedName>
    <definedName name="______________________GEN325">#REF!</definedName>
    <definedName name="______________________GEN380" localSheetId="2">#REF!</definedName>
    <definedName name="______________________GEN380" localSheetId="1">#REF!</definedName>
    <definedName name="______________________GEN380" localSheetId="0">#REF!</definedName>
    <definedName name="______________________GEN380">#REF!</definedName>
    <definedName name="______________________GSB1" localSheetId="2">#REF!</definedName>
    <definedName name="______________________GSB1" localSheetId="1">#REF!</definedName>
    <definedName name="______________________GSB1" localSheetId="0">#REF!</definedName>
    <definedName name="______________________GSB1">#REF!</definedName>
    <definedName name="______________________GSB2" localSheetId="2">#REF!</definedName>
    <definedName name="______________________GSB2" localSheetId="1">#REF!</definedName>
    <definedName name="______________________GSB2" localSheetId="0">#REF!</definedName>
    <definedName name="______________________GSB2">#REF!</definedName>
    <definedName name="______________________GSB3" localSheetId="2">#REF!</definedName>
    <definedName name="______________________GSB3" localSheetId="1">#REF!</definedName>
    <definedName name="______________________GSB3" localSheetId="0">#REF!</definedName>
    <definedName name="______________________GSB3">#REF!</definedName>
    <definedName name="______________________HMP1" localSheetId="2">#REF!</definedName>
    <definedName name="______________________HMP1" localSheetId="1">#REF!</definedName>
    <definedName name="______________________HMP1" localSheetId="0">#REF!</definedName>
    <definedName name="______________________HMP1">#REF!</definedName>
    <definedName name="______________________HMP2" localSheetId="2">#REF!</definedName>
    <definedName name="______________________HMP2" localSheetId="1">#REF!</definedName>
    <definedName name="______________________HMP2" localSheetId="0">#REF!</definedName>
    <definedName name="______________________HMP2">#REF!</definedName>
    <definedName name="______________________HMP3" localSheetId="2">#REF!</definedName>
    <definedName name="______________________HMP3" localSheetId="1">#REF!</definedName>
    <definedName name="______________________HMP3" localSheetId="0">#REF!</definedName>
    <definedName name="______________________HMP3">#REF!</definedName>
    <definedName name="______________________HMP4" localSheetId="2">#REF!</definedName>
    <definedName name="______________________HMP4" localSheetId="1">#REF!</definedName>
    <definedName name="______________________HMP4" localSheetId="0">#REF!</definedName>
    <definedName name="______________________HMP4">#REF!</definedName>
    <definedName name="______________________III7">"$C4.$#REF!$#REF!"</definedName>
    <definedName name="______________________lb2" localSheetId="2">#REF!</definedName>
    <definedName name="______________________lb2" localSheetId="1">#REF!</definedName>
    <definedName name="______________________lb2" localSheetId="0">#REF!</definedName>
    <definedName name="______________________lb2">#REF!</definedName>
    <definedName name="______________________mac2">200</definedName>
    <definedName name="______________________MIX10" localSheetId="2">#REF!</definedName>
    <definedName name="______________________MIX10" localSheetId="1">#REF!</definedName>
    <definedName name="______________________MIX10" localSheetId="0">#REF!</definedName>
    <definedName name="______________________MIX10">#REF!</definedName>
    <definedName name="______________________MIX15" localSheetId="2">#REF!</definedName>
    <definedName name="______________________MIX15" localSheetId="1">#REF!</definedName>
    <definedName name="______________________MIX15" localSheetId="0">#REF!</definedName>
    <definedName name="______________________MIX15">#REF!</definedName>
    <definedName name="______________________MIX15150" localSheetId="2">'[4]Mix Design'!#REF!</definedName>
    <definedName name="______________________MIX15150" localSheetId="1">'[4]Mix Design'!#REF!</definedName>
    <definedName name="______________________MIX15150" localSheetId="0">'[4]Mix Design'!#REF!</definedName>
    <definedName name="______________________MIX15150">'[4]Mix Design'!#REF!</definedName>
    <definedName name="______________________MIX1540">'[4]Mix Design'!$P$11</definedName>
    <definedName name="______________________MIX1580" localSheetId="2">'[4]Mix Design'!#REF!</definedName>
    <definedName name="______________________MIX1580" localSheetId="1">'[4]Mix Design'!#REF!</definedName>
    <definedName name="______________________MIX1580" localSheetId="0">'[4]Mix Design'!#REF!</definedName>
    <definedName name="______________________MIX1580">'[4]Mix Design'!#REF!</definedName>
    <definedName name="______________________MIX2">'[5]Mix Design'!$P$12</definedName>
    <definedName name="______________________MIX20" localSheetId="2">#REF!</definedName>
    <definedName name="______________________MIX20" localSheetId="1">#REF!</definedName>
    <definedName name="______________________MIX20" localSheetId="0">#REF!</definedName>
    <definedName name="______________________MIX20">#REF!</definedName>
    <definedName name="______________________MIX2020">'[4]Mix Design'!$P$12</definedName>
    <definedName name="______________________MIX2040">'[4]Mix Design'!$P$13</definedName>
    <definedName name="______________________MIX25" localSheetId="2">#REF!</definedName>
    <definedName name="______________________MIX25" localSheetId="1">#REF!</definedName>
    <definedName name="______________________MIX25" localSheetId="0">#REF!</definedName>
    <definedName name="______________________MIX25">#REF!</definedName>
    <definedName name="______________________MIX2540">'[4]Mix Design'!$P$15</definedName>
    <definedName name="______________________Mix255">'[6]Mix Design'!$P$13</definedName>
    <definedName name="______________________MIX30" localSheetId="2">#REF!</definedName>
    <definedName name="______________________MIX30" localSheetId="1">#REF!</definedName>
    <definedName name="______________________MIX30" localSheetId="0">#REF!</definedName>
    <definedName name="______________________MIX30">#REF!</definedName>
    <definedName name="______________________MIX35" localSheetId="2">#REF!</definedName>
    <definedName name="______________________MIX35" localSheetId="1">#REF!</definedName>
    <definedName name="______________________MIX35" localSheetId="0">#REF!</definedName>
    <definedName name="______________________MIX35">#REF!</definedName>
    <definedName name="______________________MIX40" localSheetId="2">#REF!</definedName>
    <definedName name="______________________MIX40" localSheetId="1">#REF!</definedName>
    <definedName name="______________________MIX40" localSheetId="0">#REF!</definedName>
    <definedName name="______________________MIX40">#REF!</definedName>
    <definedName name="______________________MIX45" localSheetId="2">'[4]Mix Design'!#REF!</definedName>
    <definedName name="______________________MIX45" localSheetId="1">'[4]Mix Design'!#REF!</definedName>
    <definedName name="______________________MIX45" localSheetId="0">'[4]Mix Design'!#REF!</definedName>
    <definedName name="______________________MIX45">'[4]Mix Design'!#REF!</definedName>
    <definedName name="______________________mm2" localSheetId="2">#REF!</definedName>
    <definedName name="______________________mm2" localSheetId="1">#REF!</definedName>
    <definedName name="______________________mm2" localSheetId="0">#REF!</definedName>
    <definedName name="______________________mm2">#REF!</definedName>
    <definedName name="______________________mm3" localSheetId="2">#REF!</definedName>
    <definedName name="______________________mm3" localSheetId="1">#REF!</definedName>
    <definedName name="______________________mm3" localSheetId="0">#REF!</definedName>
    <definedName name="______________________mm3">#REF!</definedName>
    <definedName name="______________________MUR5" localSheetId="2">#REF!</definedName>
    <definedName name="______________________MUR5" localSheetId="1">#REF!</definedName>
    <definedName name="______________________MUR5" localSheetId="0">#REF!</definedName>
    <definedName name="______________________MUR5">#REF!</definedName>
    <definedName name="______________________MUR8" localSheetId="2">#REF!</definedName>
    <definedName name="______________________MUR8" localSheetId="1">#REF!</definedName>
    <definedName name="______________________MUR8" localSheetId="0">#REF!</definedName>
    <definedName name="______________________MUR8">#REF!</definedName>
    <definedName name="______________________OPC43" localSheetId="2">#REF!</definedName>
    <definedName name="______________________OPC43" localSheetId="1">#REF!</definedName>
    <definedName name="______________________OPC43" localSheetId="0">#REF!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 localSheetId="2">'[8]ANAL-PIPE LINE'!#REF!</definedName>
    <definedName name="______________________SLV10025" localSheetId="1">'[8]ANAL-PIPE LINE'!#REF!</definedName>
    <definedName name="______________________SLV10025" localSheetId="0">'[8]ANAL-PIPE LINE'!#REF!</definedName>
    <definedName name="______________________SLV10025">'[8]ANAL-PIPE LINE'!#REF!</definedName>
    <definedName name="______________________tab2" localSheetId="2">#REF!</definedName>
    <definedName name="______________________tab2" localSheetId="1">#REF!</definedName>
    <definedName name="______________________tab2" localSheetId="0">#REF!</definedName>
    <definedName name="______________________tab2">#REF!</definedName>
    <definedName name="______________________TIP1" localSheetId="2">#REF!</definedName>
    <definedName name="______________________TIP1" localSheetId="1">#REF!</definedName>
    <definedName name="______________________TIP1" localSheetId="0">#REF!</definedName>
    <definedName name="______________________TIP1">#REF!</definedName>
    <definedName name="______________________TIP2" localSheetId="2">#REF!</definedName>
    <definedName name="______________________TIP2" localSheetId="1">#REF!</definedName>
    <definedName name="______________________TIP2" localSheetId="0">#REF!</definedName>
    <definedName name="______________________TIP2">#REF!</definedName>
    <definedName name="______________________TIP3" localSheetId="2">#REF!</definedName>
    <definedName name="______________________TIP3" localSheetId="1">#REF!</definedName>
    <definedName name="______________________TIP3" localSheetId="0">#REF!</definedName>
    <definedName name="______________________TIP3">#REF!</definedName>
    <definedName name="_____________________A65537" localSheetId="2">#REF!</definedName>
    <definedName name="_____________________A65537" localSheetId="1">#REF!</definedName>
    <definedName name="_____________________A65537" localSheetId="0">#REF!</definedName>
    <definedName name="_____________________A65537">#REF!</definedName>
    <definedName name="_____________________ABM10" localSheetId="2">#REF!</definedName>
    <definedName name="_____________________ABM10" localSheetId="1">#REF!</definedName>
    <definedName name="_____________________ABM10" localSheetId="0">#REF!</definedName>
    <definedName name="_____________________ABM10">#REF!</definedName>
    <definedName name="_____________________ABM40" localSheetId="2">#REF!</definedName>
    <definedName name="_____________________ABM40" localSheetId="1">#REF!</definedName>
    <definedName name="_____________________ABM40" localSheetId="0">#REF!</definedName>
    <definedName name="_____________________ABM40">#REF!</definedName>
    <definedName name="_____________________ABM6" localSheetId="2">#REF!</definedName>
    <definedName name="_____________________ABM6" localSheetId="1">#REF!</definedName>
    <definedName name="_____________________ABM6" localSheetId="0">#REF!</definedName>
    <definedName name="_____________________ABM6">#REF!</definedName>
    <definedName name="_____________________ACB10" localSheetId="2">#REF!</definedName>
    <definedName name="_____________________ACB10" localSheetId="1">#REF!</definedName>
    <definedName name="_____________________ACB10" localSheetId="0">#REF!</definedName>
    <definedName name="_____________________ACB10">#REF!</definedName>
    <definedName name="_____________________ACB20" localSheetId="2">#REF!</definedName>
    <definedName name="_____________________ACB20" localSheetId="1">#REF!</definedName>
    <definedName name="_____________________ACB20" localSheetId="0">#REF!</definedName>
    <definedName name="_____________________ACB20">#REF!</definedName>
    <definedName name="_____________________ACR10" localSheetId="2">#REF!</definedName>
    <definedName name="_____________________ACR10" localSheetId="1">#REF!</definedName>
    <definedName name="_____________________ACR10" localSheetId="0">#REF!</definedName>
    <definedName name="_____________________ACR10">#REF!</definedName>
    <definedName name="_____________________ACR20" localSheetId="2">#REF!</definedName>
    <definedName name="_____________________ACR20" localSheetId="1">#REF!</definedName>
    <definedName name="_____________________ACR20" localSheetId="0">#REF!</definedName>
    <definedName name="_____________________ACR20">#REF!</definedName>
    <definedName name="_____________________AGG6" localSheetId="2">#REF!</definedName>
    <definedName name="_____________________AGG6" localSheetId="1">#REF!</definedName>
    <definedName name="_____________________AGG6" localSheetId="0">#REF!</definedName>
    <definedName name="_____________________AGG6">#REF!</definedName>
    <definedName name="_____________________AWM10" localSheetId="2">#REF!</definedName>
    <definedName name="_____________________AWM10" localSheetId="1">#REF!</definedName>
    <definedName name="_____________________AWM10" localSheetId="0">#REF!</definedName>
    <definedName name="_____________________AWM10">#REF!</definedName>
    <definedName name="_____________________AWM40" localSheetId="2">#REF!</definedName>
    <definedName name="_____________________AWM40" localSheetId="1">#REF!</definedName>
    <definedName name="_____________________AWM40" localSheetId="0">#REF!</definedName>
    <definedName name="_____________________AWM40">#REF!</definedName>
    <definedName name="_____________________AWM6" localSheetId="2">#REF!</definedName>
    <definedName name="_____________________AWM6" localSheetId="1">#REF!</definedName>
    <definedName name="_____________________AWM6" localSheetId="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 localSheetId="2">#REF!</definedName>
    <definedName name="_____________________CDG100" localSheetId="1">#REF!</definedName>
    <definedName name="_____________________CDG100" localSheetId="0">#REF!</definedName>
    <definedName name="_____________________CDG100">#REF!</definedName>
    <definedName name="_____________________CDG250" localSheetId="2">#REF!</definedName>
    <definedName name="_____________________CDG250" localSheetId="1">#REF!</definedName>
    <definedName name="_____________________CDG250" localSheetId="0">#REF!</definedName>
    <definedName name="_____________________CDG250">#REF!</definedName>
    <definedName name="_____________________CDG50" localSheetId="2">#REF!</definedName>
    <definedName name="_____________________CDG50" localSheetId="1">#REF!</definedName>
    <definedName name="_____________________CDG50" localSheetId="0">#REF!</definedName>
    <definedName name="_____________________CDG50">#REF!</definedName>
    <definedName name="_____________________CDG500" localSheetId="2">#REF!</definedName>
    <definedName name="_____________________CDG500" localSheetId="1">#REF!</definedName>
    <definedName name="_____________________CDG500" localSheetId="0">#REF!</definedName>
    <definedName name="_____________________CDG500">#REF!</definedName>
    <definedName name="_____________________CEM53" localSheetId="2">#REF!</definedName>
    <definedName name="_____________________CEM53" localSheetId="1">#REF!</definedName>
    <definedName name="_____________________CEM53" localSheetId="0">#REF!</definedName>
    <definedName name="_____________________CEM53">#REF!</definedName>
    <definedName name="_____________________CRN3" localSheetId="2">#REF!</definedName>
    <definedName name="_____________________CRN3" localSheetId="1">#REF!</definedName>
    <definedName name="_____________________CRN3" localSheetId="0">#REF!</definedName>
    <definedName name="_____________________CRN3">#REF!</definedName>
    <definedName name="_____________________CRN35" localSheetId="2">#REF!</definedName>
    <definedName name="_____________________CRN35" localSheetId="1">#REF!</definedName>
    <definedName name="_____________________CRN35" localSheetId="0">#REF!</definedName>
    <definedName name="_____________________CRN35">#REF!</definedName>
    <definedName name="_____________________CRN80" localSheetId="2">#REF!</definedName>
    <definedName name="_____________________CRN80" localSheetId="1">#REF!</definedName>
    <definedName name="_____________________CRN80" localSheetId="0">#REF!</definedName>
    <definedName name="_____________________CRN80">#REF!</definedName>
    <definedName name="_____________________dec05" localSheetId="7" hidden="1">{"'Sheet1'!$A$4386:$N$4591"}</definedName>
    <definedName name="_____________________dec05" localSheetId="1" hidden="1">{"'Sheet1'!$A$4386:$N$4591"}</definedName>
    <definedName name="_____________________dec05" localSheetId="0" hidden="1">{"'Sheet1'!$A$4386:$N$4591"}</definedName>
    <definedName name="_____________________dec05" hidden="1">{"'Sheet1'!$A$4386:$N$4591"}</definedName>
    <definedName name="_____________________DOZ50" localSheetId="2">#REF!</definedName>
    <definedName name="_____________________DOZ50" localSheetId="1">#REF!</definedName>
    <definedName name="_____________________DOZ50" localSheetId="0">#REF!</definedName>
    <definedName name="_____________________DOZ50">#REF!</definedName>
    <definedName name="_____________________DOZ80" localSheetId="2">#REF!</definedName>
    <definedName name="_____________________DOZ80" localSheetId="1">#REF!</definedName>
    <definedName name="_____________________DOZ80" localSheetId="0">#REF!</definedName>
    <definedName name="_____________________DOZ80">#REF!</definedName>
    <definedName name="_____________________EXC20">'[10]Rate Analysis '!$E$50</definedName>
    <definedName name="_____________________ExV200" localSheetId="2">#REF!</definedName>
    <definedName name="_____________________ExV200" localSheetId="1">#REF!</definedName>
    <definedName name="_____________________ExV200" localSheetId="0">#REF!</definedName>
    <definedName name="_____________________ExV200">#REF!</definedName>
    <definedName name="_____________________GEN100" localSheetId="2">#REF!</definedName>
    <definedName name="_____________________GEN100" localSheetId="1">#REF!</definedName>
    <definedName name="_____________________GEN100" localSheetId="0">#REF!</definedName>
    <definedName name="_____________________GEN100">#REF!</definedName>
    <definedName name="_____________________GEN250" localSheetId="2">#REF!</definedName>
    <definedName name="_____________________GEN250" localSheetId="1">#REF!</definedName>
    <definedName name="_____________________GEN250" localSheetId="0">#REF!</definedName>
    <definedName name="_____________________GEN250">#REF!</definedName>
    <definedName name="_____________________GEN325" localSheetId="2">#REF!</definedName>
    <definedName name="_____________________GEN325" localSheetId="1">#REF!</definedName>
    <definedName name="_____________________GEN325" localSheetId="0">#REF!</definedName>
    <definedName name="_____________________GEN325">#REF!</definedName>
    <definedName name="_____________________GEN380" localSheetId="2">#REF!</definedName>
    <definedName name="_____________________GEN380" localSheetId="1">#REF!</definedName>
    <definedName name="_____________________GEN380" localSheetId="0">#REF!</definedName>
    <definedName name="_____________________GEN380">#REF!</definedName>
    <definedName name="_____________________GSB1" localSheetId="2">#REF!</definedName>
    <definedName name="_____________________GSB1" localSheetId="1">#REF!</definedName>
    <definedName name="_____________________GSB1" localSheetId="0">#REF!</definedName>
    <definedName name="_____________________GSB1">#REF!</definedName>
    <definedName name="_____________________GSB2" localSheetId="2">#REF!</definedName>
    <definedName name="_____________________GSB2" localSheetId="1">#REF!</definedName>
    <definedName name="_____________________GSB2" localSheetId="0">#REF!</definedName>
    <definedName name="_____________________GSB2">#REF!</definedName>
    <definedName name="_____________________GSB3" localSheetId="2">#REF!</definedName>
    <definedName name="_____________________GSB3" localSheetId="1">#REF!</definedName>
    <definedName name="_____________________GSB3" localSheetId="0">#REF!</definedName>
    <definedName name="_____________________GSB3">#REF!</definedName>
    <definedName name="_____________________HMP1" localSheetId="2">#REF!</definedName>
    <definedName name="_____________________HMP1" localSheetId="1">#REF!</definedName>
    <definedName name="_____________________HMP1" localSheetId="0">#REF!</definedName>
    <definedName name="_____________________HMP1">#REF!</definedName>
    <definedName name="_____________________HMP2" localSheetId="2">#REF!</definedName>
    <definedName name="_____________________HMP2" localSheetId="1">#REF!</definedName>
    <definedName name="_____________________HMP2" localSheetId="0">#REF!</definedName>
    <definedName name="_____________________HMP2">#REF!</definedName>
    <definedName name="_____________________HMP3" localSheetId="2">#REF!</definedName>
    <definedName name="_____________________HMP3" localSheetId="1">#REF!</definedName>
    <definedName name="_____________________HMP3" localSheetId="0">#REF!</definedName>
    <definedName name="_____________________HMP3">#REF!</definedName>
    <definedName name="_____________________HMP4" localSheetId="2">#REF!</definedName>
    <definedName name="_____________________HMP4" localSheetId="1">#REF!</definedName>
    <definedName name="_____________________HMP4" localSheetId="0">#REF!</definedName>
    <definedName name="_____________________HMP4">#REF!</definedName>
    <definedName name="_____________________III7">"$C4.$#REF!$#REF!"</definedName>
    <definedName name="_____________________lb1" localSheetId="2">#REF!</definedName>
    <definedName name="_____________________lb1" localSheetId="1">#REF!</definedName>
    <definedName name="_____________________lb1" localSheetId="0">#REF!</definedName>
    <definedName name="_____________________lb1">#REF!</definedName>
    <definedName name="_____________________lb2" localSheetId="2">#REF!</definedName>
    <definedName name="_____________________lb2" localSheetId="1">#REF!</definedName>
    <definedName name="_____________________lb2" localSheetId="0">#REF!</definedName>
    <definedName name="_____________________lb2">#REF!</definedName>
    <definedName name="_____________________mac2">200</definedName>
    <definedName name="_____________________MIX10" localSheetId="2">#REF!</definedName>
    <definedName name="_____________________MIX10" localSheetId="1">#REF!</definedName>
    <definedName name="_____________________MIX10" localSheetId="0">#REF!</definedName>
    <definedName name="_____________________MIX10">#REF!</definedName>
    <definedName name="_____________________MIX15" localSheetId="2">#REF!</definedName>
    <definedName name="_____________________MIX15" localSheetId="1">#REF!</definedName>
    <definedName name="_____________________MIX15" localSheetId="0">#REF!</definedName>
    <definedName name="_____________________MIX15">#REF!</definedName>
    <definedName name="_____________________MIX15150" localSheetId="2">'[4]Mix Design'!#REF!</definedName>
    <definedName name="_____________________MIX15150" localSheetId="1">'[4]Mix Design'!#REF!</definedName>
    <definedName name="_____________________MIX15150" localSheetId="0">'[4]Mix Design'!#REF!</definedName>
    <definedName name="_____________________MIX15150">'[4]Mix Design'!#REF!</definedName>
    <definedName name="_____________________MIX1540">'[4]Mix Design'!$P$11</definedName>
    <definedName name="_____________________MIX1580" localSheetId="2">'[4]Mix Design'!#REF!</definedName>
    <definedName name="_____________________MIX1580" localSheetId="1">'[4]Mix Design'!#REF!</definedName>
    <definedName name="_____________________MIX1580" localSheetId="0">'[4]Mix Design'!#REF!</definedName>
    <definedName name="_____________________MIX1580">'[4]Mix Design'!#REF!</definedName>
    <definedName name="_____________________MIX2">'[5]Mix Design'!$P$12</definedName>
    <definedName name="_____________________MIX20" localSheetId="2">#REF!</definedName>
    <definedName name="_____________________MIX20" localSheetId="1">#REF!</definedName>
    <definedName name="_____________________MIX20" localSheetId="0">#REF!</definedName>
    <definedName name="_____________________MIX20">#REF!</definedName>
    <definedName name="_____________________MIX2020">'[4]Mix Design'!$P$12</definedName>
    <definedName name="_____________________MIX2040">'[4]Mix Design'!$P$13</definedName>
    <definedName name="_____________________MIX25" localSheetId="2">#REF!</definedName>
    <definedName name="_____________________MIX25" localSheetId="1">#REF!</definedName>
    <definedName name="_____________________MIX25" localSheetId="0">#REF!</definedName>
    <definedName name="_____________________MIX25">#REF!</definedName>
    <definedName name="_____________________MIX2540">'[4]Mix Design'!$P$15</definedName>
    <definedName name="_____________________Mix255">'[6]Mix Design'!$P$13</definedName>
    <definedName name="_____________________MIX30" localSheetId="2">#REF!</definedName>
    <definedName name="_____________________MIX30" localSheetId="1">#REF!</definedName>
    <definedName name="_____________________MIX30" localSheetId="0">#REF!</definedName>
    <definedName name="_____________________MIX30">#REF!</definedName>
    <definedName name="_____________________MIX35" localSheetId="2">#REF!</definedName>
    <definedName name="_____________________MIX35" localSheetId="1">#REF!</definedName>
    <definedName name="_____________________MIX35" localSheetId="0">#REF!</definedName>
    <definedName name="_____________________MIX35">#REF!</definedName>
    <definedName name="_____________________MIX40" localSheetId="2">#REF!</definedName>
    <definedName name="_____________________MIX40" localSheetId="1">#REF!</definedName>
    <definedName name="_____________________MIX40" localSheetId="0">#REF!</definedName>
    <definedName name="_____________________MIX40">#REF!</definedName>
    <definedName name="_____________________MIX45" localSheetId="2">'[4]Mix Design'!#REF!</definedName>
    <definedName name="_____________________MIX45" localSheetId="1">'[4]Mix Design'!#REF!</definedName>
    <definedName name="_____________________MIX45" localSheetId="0">'[4]Mix Design'!#REF!</definedName>
    <definedName name="_____________________MIX45">'[4]Mix Design'!#REF!</definedName>
    <definedName name="_____________________mm1" localSheetId="2">#REF!</definedName>
    <definedName name="_____________________mm1" localSheetId="1">#REF!</definedName>
    <definedName name="_____________________mm1" localSheetId="0">#REF!</definedName>
    <definedName name="_____________________mm1">#REF!</definedName>
    <definedName name="_____________________mm2" localSheetId="2">#REF!</definedName>
    <definedName name="_____________________mm2" localSheetId="1">#REF!</definedName>
    <definedName name="_____________________mm2" localSheetId="0">#REF!</definedName>
    <definedName name="_____________________mm2">#REF!</definedName>
    <definedName name="_____________________mm3" localSheetId="2">#REF!</definedName>
    <definedName name="_____________________mm3" localSheetId="1">#REF!</definedName>
    <definedName name="_____________________mm3" localSheetId="0">#REF!</definedName>
    <definedName name="_____________________mm3">#REF!</definedName>
    <definedName name="_____________________MUR5" localSheetId="2">#REF!</definedName>
    <definedName name="_____________________MUR5" localSheetId="1">#REF!</definedName>
    <definedName name="_____________________MUR5" localSheetId="0">#REF!</definedName>
    <definedName name="_____________________MUR5">#REF!</definedName>
    <definedName name="_____________________MUR8" localSheetId="2">#REF!</definedName>
    <definedName name="_____________________MUR8" localSheetId="1">#REF!</definedName>
    <definedName name="_____________________MUR8" localSheetId="0">#REF!</definedName>
    <definedName name="_____________________MUR8">#REF!</definedName>
    <definedName name="_____________________OPC43" localSheetId="2">#REF!</definedName>
    <definedName name="_____________________OPC43" localSheetId="1">#REF!</definedName>
    <definedName name="_____________________OPC43" localSheetId="0">#REF!</definedName>
    <definedName name="_____________________OPC43">#REF!</definedName>
    <definedName name="_____________________PPC53">'[11]Rate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 localSheetId="2">'[8]ANAL-PIPE LINE'!#REF!</definedName>
    <definedName name="_____________________SLV10025" localSheetId="1">'[8]ANAL-PIPE LINE'!#REF!</definedName>
    <definedName name="_____________________SLV10025" localSheetId="0">'[8]ANAL-PIPE LINE'!#REF!</definedName>
    <definedName name="_____________________SLV10025">'[8]ANAL-PIPE LINE'!#REF!</definedName>
    <definedName name="_____________________tab1" localSheetId="2">#REF!</definedName>
    <definedName name="_____________________tab1" localSheetId="1">#REF!</definedName>
    <definedName name="_____________________tab1" localSheetId="0">#REF!</definedName>
    <definedName name="_____________________tab1">#REF!</definedName>
    <definedName name="_____________________tab2" localSheetId="2">#REF!</definedName>
    <definedName name="_____________________tab2" localSheetId="1">#REF!</definedName>
    <definedName name="_____________________tab2" localSheetId="0">#REF!</definedName>
    <definedName name="_____________________tab2">#REF!</definedName>
    <definedName name="_____________________TIP1" localSheetId="2">#REF!</definedName>
    <definedName name="_____________________TIP1" localSheetId="1">#REF!</definedName>
    <definedName name="_____________________TIP1" localSheetId="0">#REF!</definedName>
    <definedName name="_____________________TIP1">#REF!</definedName>
    <definedName name="_____________________TIP2" localSheetId="2">#REF!</definedName>
    <definedName name="_____________________TIP2" localSheetId="1">#REF!</definedName>
    <definedName name="_____________________TIP2" localSheetId="0">#REF!</definedName>
    <definedName name="_____________________TIP2">#REF!</definedName>
    <definedName name="_____________________TIP3" localSheetId="2">#REF!</definedName>
    <definedName name="_____________________TIP3" localSheetId="1">#REF!</definedName>
    <definedName name="_____________________TIP3" localSheetId="0">#REF!</definedName>
    <definedName name="_____________________TIP3">#REF!</definedName>
    <definedName name="____________________A65537" localSheetId="2">#REF!</definedName>
    <definedName name="____________________A65537" localSheetId="1">#REF!</definedName>
    <definedName name="____________________A65537" localSheetId="0">#REF!</definedName>
    <definedName name="____________________A65537">#REF!</definedName>
    <definedName name="____________________ABM10" localSheetId="2">#REF!</definedName>
    <definedName name="____________________ABM10" localSheetId="1">#REF!</definedName>
    <definedName name="____________________ABM10" localSheetId="0">#REF!</definedName>
    <definedName name="____________________ABM10">#REF!</definedName>
    <definedName name="____________________ABM40" localSheetId="2">#REF!</definedName>
    <definedName name="____________________ABM40" localSheetId="1">#REF!</definedName>
    <definedName name="____________________ABM40" localSheetId="0">#REF!</definedName>
    <definedName name="____________________ABM40">#REF!</definedName>
    <definedName name="____________________ABM6" localSheetId="2">#REF!</definedName>
    <definedName name="____________________ABM6" localSheetId="1">#REF!</definedName>
    <definedName name="____________________ABM6" localSheetId="0">#REF!</definedName>
    <definedName name="____________________ABM6">#REF!</definedName>
    <definedName name="____________________ACB10" localSheetId="2">#REF!</definedName>
    <definedName name="____________________ACB10" localSheetId="1">#REF!</definedName>
    <definedName name="____________________ACB10" localSheetId="0">#REF!</definedName>
    <definedName name="____________________ACB10">#REF!</definedName>
    <definedName name="____________________ACB20" localSheetId="2">#REF!</definedName>
    <definedName name="____________________ACB20" localSheetId="1">#REF!</definedName>
    <definedName name="____________________ACB20" localSheetId="0">#REF!</definedName>
    <definedName name="____________________ACB20">#REF!</definedName>
    <definedName name="____________________ACR10" localSheetId="2">#REF!</definedName>
    <definedName name="____________________ACR10" localSheetId="1">#REF!</definedName>
    <definedName name="____________________ACR10" localSheetId="0">#REF!</definedName>
    <definedName name="____________________ACR10">#REF!</definedName>
    <definedName name="____________________ACR20" localSheetId="2">#REF!</definedName>
    <definedName name="____________________ACR20" localSheetId="1">#REF!</definedName>
    <definedName name="____________________ACR20" localSheetId="0">#REF!</definedName>
    <definedName name="____________________ACR20">#REF!</definedName>
    <definedName name="____________________AGG6" localSheetId="2">#REF!</definedName>
    <definedName name="____________________AGG6" localSheetId="1">#REF!</definedName>
    <definedName name="____________________AGG6" localSheetId="0">#REF!</definedName>
    <definedName name="____________________AGG6">#REF!</definedName>
    <definedName name="____________________AWM10" localSheetId="2">#REF!</definedName>
    <definedName name="____________________AWM10" localSheetId="1">#REF!</definedName>
    <definedName name="____________________AWM10" localSheetId="0">#REF!</definedName>
    <definedName name="____________________AWM10">#REF!</definedName>
    <definedName name="____________________AWM40" localSheetId="2">#REF!</definedName>
    <definedName name="____________________AWM40" localSheetId="1">#REF!</definedName>
    <definedName name="____________________AWM40" localSheetId="0">#REF!</definedName>
    <definedName name="____________________AWM40">#REF!</definedName>
    <definedName name="____________________AWM6" localSheetId="2">#REF!</definedName>
    <definedName name="____________________AWM6" localSheetId="1">#REF!</definedName>
    <definedName name="____________________AWM6" localSheetId="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 localSheetId="2">#REF!</definedName>
    <definedName name="____________________CDG100" localSheetId="1">#REF!</definedName>
    <definedName name="____________________CDG100" localSheetId="0">#REF!</definedName>
    <definedName name="____________________CDG100">#REF!</definedName>
    <definedName name="____________________CDG250" localSheetId="2">#REF!</definedName>
    <definedName name="____________________CDG250" localSheetId="1">#REF!</definedName>
    <definedName name="____________________CDG250" localSheetId="0">#REF!</definedName>
    <definedName name="____________________CDG250">#REF!</definedName>
    <definedName name="____________________CDG50" localSheetId="2">#REF!</definedName>
    <definedName name="____________________CDG50" localSheetId="1">#REF!</definedName>
    <definedName name="____________________CDG50" localSheetId="0">#REF!</definedName>
    <definedName name="____________________CDG50">#REF!</definedName>
    <definedName name="____________________CDG500" localSheetId="2">#REF!</definedName>
    <definedName name="____________________CDG500" localSheetId="1">#REF!</definedName>
    <definedName name="____________________CDG500" localSheetId="0">#REF!</definedName>
    <definedName name="____________________CDG500">#REF!</definedName>
    <definedName name="____________________CEM53" localSheetId="2">#REF!</definedName>
    <definedName name="____________________CEM53" localSheetId="1">#REF!</definedName>
    <definedName name="____________________CEM53" localSheetId="0">#REF!</definedName>
    <definedName name="____________________CEM53">#REF!</definedName>
    <definedName name="____________________CRN3" localSheetId="2">#REF!</definedName>
    <definedName name="____________________CRN3" localSheetId="1">#REF!</definedName>
    <definedName name="____________________CRN3" localSheetId="0">#REF!</definedName>
    <definedName name="____________________CRN3">#REF!</definedName>
    <definedName name="____________________CRN35" localSheetId="2">#REF!</definedName>
    <definedName name="____________________CRN35" localSheetId="1">#REF!</definedName>
    <definedName name="____________________CRN35" localSheetId="0">#REF!</definedName>
    <definedName name="____________________CRN35">#REF!</definedName>
    <definedName name="____________________CRN80" localSheetId="2">#REF!</definedName>
    <definedName name="____________________CRN80" localSheetId="1">#REF!</definedName>
    <definedName name="____________________CRN80" localSheetId="0">#REF!</definedName>
    <definedName name="____________________CRN80">#REF!</definedName>
    <definedName name="____________________dec05" localSheetId="7" hidden="1">{"'Sheet1'!$A$4386:$N$4591"}</definedName>
    <definedName name="____________________dec05" localSheetId="1" hidden="1">{"'Sheet1'!$A$4386:$N$4591"}</definedName>
    <definedName name="____________________dec05" localSheetId="0" hidden="1">{"'Sheet1'!$A$4386:$N$4591"}</definedName>
    <definedName name="____________________dec05" hidden="1">{"'Sheet1'!$A$4386:$N$4591"}</definedName>
    <definedName name="____________________DOZ50" localSheetId="2">#REF!</definedName>
    <definedName name="____________________DOZ50" localSheetId="1">#REF!</definedName>
    <definedName name="____________________DOZ50" localSheetId="0">#REF!</definedName>
    <definedName name="____________________DOZ50">#REF!</definedName>
    <definedName name="____________________DOZ80" localSheetId="2">#REF!</definedName>
    <definedName name="____________________DOZ80" localSheetId="1">#REF!</definedName>
    <definedName name="____________________DOZ80" localSheetId="0">#REF!</definedName>
    <definedName name="____________________DOZ80">#REF!</definedName>
    <definedName name="____________________EXC20">'[10]Rate Analysis '!$E$50</definedName>
    <definedName name="____________________ExV200" localSheetId="2">#REF!</definedName>
    <definedName name="____________________ExV200" localSheetId="1">#REF!</definedName>
    <definedName name="____________________ExV200" localSheetId="0">#REF!</definedName>
    <definedName name="____________________ExV200">#REF!</definedName>
    <definedName name="____________________GEN100" localSheetId="2">#REF!</definedName>
    <definedName name="____________________GEN100" localSheetId="1">#REF!</definedName>
    <definedName name="____________________GEN100" localSheetId="0">#REF!</definedName>
    <definedName name="____________________GEN100">#REF!</definedName>
    <definedName name="____________________GEN250" localSheetId="2">#REF!</definedName>
    <definedName name="____________________GEN250" localSheetId="1">#REF!</definedName>
    <definedName name="____________________GEN250" localSheetId="0">#REF!</definedName>
    <definedName name="____________________GEN250">#REF!</definedName>
    <definedName name="____________________GEN325" localSheetId="2">#REF!</definedName>
    <definedName name="____________________GEN325" localSheetId="1">#REF!</definedName>
    <definedName name="____________________GEN325" localSheetId="0">#REF!</definedName>
    <definedName name="____________________GEN325">#REF!</definedName>
    <definedName name="____________________GEN380" localSheetId="2">#REF!</definedName>
    <definedName name="____________________GEN380" localSheetId="1">#REF!</definedName>
    <definedName name="____________________GEN380" localSheetId="0">#REF!</definedName>
    <definedName name="____________________GEN380">#REF!</definedName>
    <definedName name="____________________GSB1" localSheetId="2">#REF!</definedName>
    <definedName name="____________________GSB1" localSheetId="1">#REF!</definedName>
    <definedName name="____________________GSB1" localSheetId="0">#REF!</definedName>
    <definedName name="____________________GSB1">#REF!</definedName>
    <definedName name="____________________GSB2" localSheetId="2">#REF!</definedName>
    <definedName name="____________________GSB2" localSheetId="1">#REF!</definedName>
    <definedName name="____________________GSB2" localSheetId="0">#REF!</definedName>
    <definedName name="____________________GSB2">#REF!</definedName>
    <definedName name="____________________GSB3" localSheetId="2">#REF!</definedName>
    <definedName name="____________________GSB3" localSheetId="1">#REF!</definedName>
    <definedName name="____________________GSB3" localSheetId="0">#REF!</definedName>
    <definedName name="____________________GSB3">#REF!</definedName>
    <definedName name="____________________HMP1" localSheetId="2">#REF!</definedName>
    <definedName name="____________________HMP1" localSheetId="1">#REF!</definedName>
    <definedName name="____________________HMP1" localSheetId="0">#REF!</definedName>
    <definedName name="____________________HMP1">#REF!</definedName>
    <definedName name="____________________HMP2" localSheetId="2">#REF!</definedName>
    <definedName name="____________________HMP2" localSheetId="1">#REF!</definedName>
    <definedName name="____________________HMP2" localSheetId="0">#REF!</definedName>
    <definedName name="____________________HMP2">#REF!</definedName>
    <definedName name="____________________HMP3" localSheetId="2">#REF!</definedName>
    <definedName name="____________________HMP3" localSheetId="1">#REF!</definedName>
    <definedName name="____________________HMP3" localSheetId="0">#REF!</definedName>
    <definedName name="____________________HMP3">#REF!</definedName>
    <definedName name="____________________HMP4" localSheetId="2">#REF!</definedName>
    <definedName name="____________________HMP4" localSheetId="1">#REF!</definedName>
    <definedName name="____________________HMP4" localSheetId="0">#REF!</definedName>
    <definedName name="____________________HMP4">#REF!</definedName>
    <definedName name="____________________III7">"$C4.$#REF!$#REF!"</definedName>
    <definedName name="____________________lb1" localSheetId="2">#REF!</definedName>
    <definedName name="____________________lb1" localSheetId="1">#REF!</definedName>
    <definedName name="____________________lb1" localSheetId="0">#REF!</definedName>
    <definedName name="____________________lb1">#REF!</definedName>
    <definedName name="____________________lb2" localSheetId="2">#REF!</definedName>
    <definedName name="____________________lb2" localSheetId="1">#REF!</definedName>
    <definedName name="____________________lb2" localSheetId="0">#REF!</definedName>
    <definedName name="____________________lb2">#REF!</definedName>
    <definedName name="____________________mac2">200</definedName>
    <definedName name="____________________MIX10" localSheetId="2">#REF!</definedName>
    <definedName name="____________________MIX10" localSheetId="1">#REF!</definedName>
    <definedName name="____________________MIX10" localSheetId="0">#REF!</definedName>
    <definedName name="____________________MIX10">#REF!</definedName>
    <definedName name="____________________MIX15" localSheetId="2">#REF!</definedName>
    <definedName name="____________________MIX15" localSheetId="1">#REF!</definedName>
    <definedName name="____________________MIX15" localSheetId="0">#REF!</definedName>
    <definedName name="____________________MIX15">#REF!</definedName>
    <definedName name="____________________MIX15150" localSheetId="2">'[4]Mix Design'!#REF!</definedName>
    <definedName name="____________________MIX15150" localSheetId="1">'[4]Mix Design'!#REF!</definedName>
    <definedName name="____________________MIX15150" localSheetId="0">'[4]Mix Design'!#REF!</definedName>
    <definedName name="____________________MIX15150">'[4]Mix Design'!#REF!</definedName>
    <definedName name="____________________MIX1540">'[4]Mix Design'!$P$11</definedName>
    <definedName name="____________________MIX1580" localSheetId="2">'[4]Mix Design'!#REF!</definedName>
    <definedName name="____________________MIX1580" localSheetId="1">'[4]Mix Design'!#REF!</definedName>
    <definedName name="____________________MIX1580" localSheetId="0">'[4]Mix Design'!#REF!</definedName>
    <definedName name="____________________MIX1580">'[4]Mix Design'!#REF!</definedName>
    <definedName name="____________________MIX2">'[5]Mix Design'!$P$12</definedName>
    <definedName name="____________________MIX20" localSheetId="2">#REF!</definedName>
    <definedName name="____________________MIX20" localSheetId="1">#REF!</definedName>
    <definedName name="____________________MIX20" localSheetId="0">#REF!</definedName>
    <definedName name="____________________MIX20">#REF!</definedName>
    <definedName name="____________________MIX2020">'[4]Mix Design'!$P$12</definedName>
    <definedName name="____________________MIX2040">'[4]Mix Design'!$P$13</definedName>
    <definedName name="____________________MIX25" localSheetId="2">#REF!</definedName>
    <definedName name="____________________MIX25" localSheetId="1">#REF!</definedName>
    <definedName name="____________________MIX25" localSheetId="0">#REF!</definedName>
    <definedName name="____________________MIX25">#REF!</definedName>
    <definedName name="____________________MIX2540">'[4]Mix Design'!$P$15</definedName>
    <definedName name="____________________Mix255">'[6]Mix Design'!$P$13</definedName>
    <definedName name="____________________MIX30" localSheetId="2">#REF!</definedName>
    <definedName name="____________________MIX30" localSheetId="1">#REF!</definedName>
    <definedName name="____________________MIX30" localSheetId="0">#REF!</definedName>
    <definedName name="____________________MIX30">#REF!</definedName>
    <definedName name="____________________MIX35" localSheetId="2">#REF!</definedName>
    <definedName name="____________________MIX35" localSheetId="1">#REF!</definedName>
    <definedName name="____________________MIX35" localSheetId="0">#REF!</definedName>
    <definedName name="____________________MIX35">#REF!</definedName>
    <definedName name="____________________MIX40" localSheetId="2">#REF!</definedName>
    <definedName name="____________________MIX40" localSheetId="1">#REF!</definedName>
    <definedName name="____________________MIX40" localSheetId="0">#REF!</definedName>
    <definedName name="____________________MIX40">#REF!</definedName>
    <definedName name="____________________MIX45" localSheetId="2">'[4]Mix Design'!#REF!</definedName>
    <definedName name="____________________MIX45" localSheetId="1">'[4]Mix Design'!#REF!</definedName>
    <definedName name="____________________MIX45" localSheetId="0">'[4]Mix Design'!#REF!</definedName>
    <definedName name="____________________MIX45">'[4]Mix Design'!#REF!</definedName>
    <definedName name="____________________mm1" localSheetId="2">#REF!</definedName>
    <definedName name="____________________mm1" localSheetId="1">#REF!</definedName>
    <definedName name="____________________mm1" localSheetId="0">#REF!</definedName>
    <definedName name="____________________mm1">#REF!</definedName>
    <definedName name="____________________mm2" localSheetId="2">#REF!</definedName>
    <definedName name="____________________mm2" localSheetId="1">#REF!</definedName>
    <definedName name="____________________mm2" localSheetId="0">#REF!</definedName>
    <definedName name="____________________mm2">#REF!</definedName>
    <definedName name="____________________mm3" localSheetId="2">#REF!</definedName>
    <definedName name="____________________mm3" localSheetId="1">#REF!</definedName>
    <definedName name="____________________mm3" localSheetId="0">#REF!</definedName>
    <definedName name="____________________mm3">#REF!</definedName>
    <definedName name="____________________MUR5" localSheetId="2">#REF!</definedName>
    <definedName name="____________________MUR5" localSheetId="1">#REF!</definedName>
    <definedName name="____________________MUR5" localSheetId="0">#REF!</definedName>
    <definedName name="____________________MUR5">#REF!</definedName>
    <definedName name="____________________MUR8" localSheetId="2">#REF!</definedName>
    <definedName name="____________________MUR8" localSheetId="1">#REF!</definedName>
    <definedName name="____________________MUR8" localSheetId="0">#REF!</definedName>
    <definedName name="____________________MUR8">#REF!</definedName>
    <definedName name="____________________OPC43" localSheetId="2">#REF!</definedName>
    <definedName name="____________________OPC43" localSheetId="1">#REF!</definedName>
    <definedName name="____________________OPC43" localSheetId="0">#REF!</definedName>
    <definedName name="____________________OPC43">#REF!</definedName>
    <definedName name="____________________PPC53">'[12]Rate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 localSheetId="2">'[8]ANAL-PIPE LINE'!#REF!</definedName>
    <definedName name="____________________SLV10025" localSheetId="1">'[8]ANAL-PIPE LINE'!#REF!</definedName>
    <definedName name="____________________SLV10025" localSheetId="0">'[8]ANAL-PIPE LINE'!#REF!</definedName>
    <definedName name="____________________SLV10025">'[8]ANAL-PIPE LINE'!#REF!</definedName>
    <definedName name="____________________tab1" localSheetId="2">#REF!</definedName>
    <definedName name="____________________tab1" localSheetId="1">#REF!</definedName>
    <definedName name="____________________tab1" localSheetId="0">#REF!</definedName>
    <definedName name="____________________tab1">#REF!</definedName>
    <definedName name="____________________tab2" localSheetId="2">#REF!</definedName>
    <definedName name="____________________tab2" localSheetId="1">#REF!</definedName>
    <definedName name="____________________tab2" localSheetId="0">#REF!</definedName>
    <definedName name="____________________tab2">#REF!</definedName>
    <definedName name="____________________TIP1" localSheetId="2">#REF!</definedName>
    <definedName name="____________________TIP1" localSheetId="1">#REF!</definedName>
    <definedName name="____________________TIP1" localSheetId="0">#REF!</definedName>
    <definedName name="____________________TIP1">#REF!</definedName>
    <definedName name="____________________TIP2" localSheetId="2">#REF!</definedName>
    <definedName name="____________________TIP2" localSheetId="1">#REF!</definedName>
    <definedName name="____________________TIP2" localSheetId="0">#REF!</definedName>
    <definedName name="____________________TIP2">#REF!</definedName>
    <definedName name="____________________TIP3" localSheetId="2">#REF!</definedName>
    <definedName name="____________________TIP3" localSheetId="1">#REF!</definedName>
    <definedName name="____________________TIP3" localSheetId="0">#REF!</definedName>
    <definedName name="____________________TIP3">#REF!</definedName>
    <definedName name="___________________A65537" localSheetId="2">#REF!</definedName>
    <definedName name="___________________A65537" localSheetId="1">#REF!</definedName>
    <definedName name="___________________A65537" localSheetId="0">#REF!</definedName>
    <definedName name="___________________A65537">#REF!</definedName>
    <definedName name="___________________ABM10" localSheetId="2">#REF!</definedName>
    <definedName name="___________________ABM10" localSheetId="1">#REF!</definedName>
    <definedName name="___________________ABM10" localSheetId="0">#REF!</definedName>
    <definedName name="___________________ABM10">#REF!</definedName>
    <definedName name="___________________ABM40" localSheetId="2">#REF!</definedName>
    <definedName name="___________________ABM40" localSheetId="1">#REF!</definedName>
    <definedName name="___________________ABM40" localSheetId="0">#REF!</definedName>
    <definedName name="___________________ABM40">#REF!</definedName>
    <definedName name="___________________ABM6" localSheetId="2">#REF!</definedName>
    <definedName name="___________________ABM6" localSheetId="1">#REF!</definedName>
    <definedName name="___________________ABM6" localSheetId="0">#REF!</definedName>
    <definedName name="___________________ABM6">#REF!</definedName>
    <definedName name="___________________ACB10" localSheetId="2">#REF!</definedName>
    <definedName name="___________________ACB10" localSheetId="1">#REF!</definedName>
    <definedName name="___________________ACB10" localSheetId="0">#REF!</definedName>
    <definedName name="___________________ACB10">#REF!</definedName>
    <definedName name="___________________ACB20" localSheetId="2">#REF!</definedName>
    <definedName name="___________________ACB20" localSheetId="1">#REF!</definedName>
    <definedName name="___________________ACB20" localSheetId="0">#REF!</definedName>
    <definedName name="___________________ACB20">#REF!</definedName>
    <definedName name="___________________ACR10" localSheetId="2">#REF!</definedName>
    <definedName name="___________________ACR10" localSheetId="1">#REF!</definedName>
    <definedName name="___________________ACR10" localSheetId="0">#REF!</definedName>
    <definedName name="___________________ACR10">#REF!</definedName>
    <definedName name="___________________ACR20" localSheetId="2">#REF!</definedName>
    <definedName name="___________________ACR20" localSheetId="1">#REF!</definedName>
    <definedName name="___________________ACR20" localSheetId="0">#REF!</definedName>
    <definedName name="___________________ACR20">#REF!</definedName>
    <definedName name="___________________AGG6" localSheetId="2">#REF!</definedName>
    <definedName name="___________________AGG6" localSheetId="1">#REF!</definedName>
    <definedName name="___________________AGG6" localSheetId="0">#REF!</definedName>
    <definedName name="___________________AGG6">#REF!</definedName>
    <definedName name="___________________ash1" localSheetId="2">[13]ANAL!#REF!</definedName>
    <definedName name="___________________ash1" localSheetId="1">[13]ANAL!#REF!</definedName>
    <definedName name="___________________ash1" localSheetId="0">[13]ANAL!#REF!</definedName>
    <definedName name="___________________ash1">[13]ANAL!#REF!</definedName>
    <definedName name="___________________AWM10" localSheetId="2">#REF!</definedName>
    <definedName name="___________________AWM10" localSheetId="1">#REF!</definedName>
    <definedName name="___________________AWM10" localSheetId="0">#REF!</definedName>
    <definedName name="___________________AWM10">#REF!</definedName>
    <definedName name="___________________AWM40" localSheetId="2">#REF!</definedName>
    <definedName name="___________________AWM40" localSheetId="1">#REF!</definedName>
    <definedName name="___________________AWM40" localSheetId="0">#REF!</definedName>
    <definedName name="___________________AWM40">#REF!</definedName>
    <definedName name="___________________AWM6" localSheetId="2">#REF!</definedName>
    <definedName name="___________________AWM6" localSheetId="1">#REF!</definedName>
    <definedName name="___________________AWM6" localSheetId="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 localSheetId="2">[14]PROCTOR!#REF!</definedName>
    <definedName name="___________________CAN458" localSheetId="1">[14]PROCTOR!#REF!</definedName>
    <definedName name="___________________CAN458" localSheetId="0">[14]PROCTOR!#REF!</definedName>
    <definedName name="___________________CAN458">[14]PROCTOR!#REF!</definedName>
    <definedName name="___________________CAN486" localSheetId="2">[14]PROCTOR!#REF!</definedName>
    <definedName name="___________________CAN486" localSheetId="1">[14]PROCTOR!#REF!</definedName>
    <definedName name="___________________CAN486" localSheetId="0">[14]PROCTOR!#REF!</definedName>
    <definedName name="___________________CAN486">[14]PROCTOR!#REF!</definedName>
    <definedName name="___________________CAN487" localSheetId="2">[14]PROCTOR!#REF!</definedName>
    <definedName name="___________________CAN487" localSheetId="1">[14]PROCTOR!#REF!</definedName>
    <definedName name="___________________CAN487" localSheetId="0">[14]PROCTOR!#REF!</definedName>
    <definedName name="___________________CAN487">[14]PROCTOR!#REF!</definedName>
    <definedName name="___________________CAN488" localSheetId="2">[14]PROCTOR!#REF!</definedName>
    <definedName name="___________________CAN488" localSheetId="1">[14]PROCTOR!#REF!</definedName>
    <definedName name="___________________CAN488" localSheetId="0">[14]PROCTOR!#REF!</definedName>
    <definedName name="___________________CAN488">[14]PROCTOR!#REF!</definedName>
    <definedName name="___________________CAN489" localSheetId="2">[14]PROCTOR!#REF!</definedName>
    <definedName name="___________________CAN489" localSheetId="1">[14]PROCTOR!#REF!</definedName>
    <definedName name="___________________CAN489" localSheetId="0">[14]PROCTOR!#REF!</definedName>
    <definedName name="___________________CAN489">[14]PROCTOR!#REF!</definedName>
    <definedName name="___________________CAN490" localSheetId="2">[14]PROCTOR!#REF!</definedName>
    <definedName name="___________________CAN490" localSheetId="1">[14]PROCTOR!#REF!</definedName>
    <definedName name="___________________CAN490" localSheetId="0">[14]PROCTOR!#REF!</definedName>
    <definedName name="___________________CAN490">[14]PROCTOR!#REF!</definedName>
    <definedName name="___________________CAN491" localSheetId="2">[14]PROCTOR!#REF!</definedName>
    <definedName name="___________________CAN491" localSheetId="1">[14]PROCTOR!#REF!</definedName>
    <definedName name="___________________CAN491" localSheetId="0">[14]PROCTOR!#REF!</definedName>
    <definedName name="___________________CAN491">[14]PROCTOR!#REF!</definedName>
    <definedName name="___________________CAN492" localSheetId="2">[14]PROCTOR!#REF!</definedName>
    <definedName name="___________________CAN492" localSheetId="1">[14]PROCTOR!#REF!</definedName>
    <definedName name="___________________CAN492" localSheetId="0">[14]PROCTOR!#REF!</definedName>
    <definedName name="___________________CAN492">[14]PROCTOR!#REF!</definedName>
    <definedName name="___________________CAN493" localSheetId="2">[14]PROCTOR!#REF!</definedName>
    <definedName name="___________________CAN493" localSheetId="1">[14]PROCTOR!#REF!</definedName>
    <definedName name="___________________CAN493" localSheetId="0">[14]PROCTOR!#REF!</definedName>
    <definedName name="___________________CAN493">[14]PROCTOR!#REF!</definedName>
    <definedName name="___________________CAN494" localSheetId="2">[14]PROCTOR!#REF!</definedName>
    <definedName name="___________________CAN494" localSheetId="1">[14]PROCTOR!#REF!</definedName>
    <definedName name="___________________CAN494" localSheetId="0">[14]PROCTOR!#REF!</definedName>
    <definedName name="___________________CAN494">[14]PROCTOR!#REF!</definedName>
    <definedName name="___________________CAN495" localSheetId="2">[14]PROCTOR!#REF!</definedName>
    <definedName name="___________________CAN495" localSheetId="1">[14]PROCTOR!#REF!</definedName>
    <definedName name="___________________CAN495" localSheetId="0">[14]PROCTOR!#REF!</definedName>
    <definedName name="___________________CAN495">[14]PROCTOR!#REF!</definedName>
    <definedName name="___________________CAN496" localSheetId="2">[14]PROCTOR!#REF!</definedName>
    <definedName name="___________________CAN496" localSheetId="1">[14]PROCTOR!#REF!</definedName>
    <definedName name="___________________CAN496" localSheetId="0">[14]PROCTOR!#REF!</definedName>
    <definedName name="___________________CAN496">[14]PROCTOR!#REF!</definedName>
    <definedName name="___________________CAN497" localSheetId="2">[14]PROCTOR!#REF!</definedName>
    <definedName name="___________________CAN497" localSheetId="1">[14]PROCTOR!#REF!</definedName>
    <definedName name="___________________CAN497" localSheetId="0">[14]PROCTOR!#REF!</definedName>
    <definedName name="___________________CAN497">[14]PROCTOR!#REF!</definedName>
    <definedName name="___________________CAN498" localSheetId="2">[14]PROCTOR!#REF!</definedName>
    <definedName name="___________________CAN498" localSheetId="1">[14]PROCTOR!#REF!</definedName>
    <definedName name="___________________CAN498" localSheetId="0">[14]PROCTOR!#REF!</definedName>
    <definedName name="___________________CAN498">[14]PROCTOR!#REF!</definedName>
    <definedName name="___________________CAN499" localSheetId="2">[14]PROCTOR!#REF!</definedName>
    <definedName name="___________________CAN499" localSheetId="1">[14]PROCTOR!#REF!</definedName>
    <definedName name="___________________CAN499" localSheetId="0">[14]PROCTOR!#REF!</definedName>
    <definedName name="___________________CAN499">[14]PROCTOR!#REF!</definedName>
    <definedName name="___________________CAN500" localSheetId="2">[14]PROCTOR!#REF!</definedName>
    <definedName name="___________________CAN500" localSheetId="1">[14]PROCTOR!#REF!</definedName>
    <definedName name="___________________CAN500" localSheetId="0">[14]PROCTOR!#REF!</definedName>
    <definedName name="___________________CAN500">[14]PROCTOR!#REF!</definedName>
    <definedName name="___________________CDG100" localSheetId="2">#REF!</definedName>
    <definedName name="___________________CDG100" localSheetId="1">#REF!</definedName>
    <definedName name="___________________CDG100" localSheetId="0">#REF!</definedName>
    <definedName name="___________________CDG100">#REF!</definedName>
    <definedName name="___________________CDG250" localSheetId="2">#REF!</definedName>
    <definedName name="___________________CDG250" localSheetId="1">#REF!</definedName>
    <definedName name="___________________CDG250" localSheetId="0">#REF!</definedName>
    <definedName name="___________________CDG250">#REF!</definedName>
    <definedName name="___________________CDG50" localSheetId="2">#REF!</definedName>
    <definedName name="___________________CDG50" localSheetId="1">#REF!</definedName>
    <definedName name="___________________CDG50" localSheetId="0">#REF!</definedName>
    <definedName name="___________________CDG50">#REF!</definedName>
    <definedName name="___________________CDG500" localSheetId="2">#REF!</definedName>
    <definedName name="___________________CDG500" localSheetId="1">#REF!</definedName>
    <definedName name="___________________CDG500" localSheetId="0">#REF!</definedName>
    <definedName name="___________________CDG500">#REF!</definedName>
    <definedName name="___________________CEM53" localSheetId="2">#REF!</definedName>
    <definedName name="___________________CEM53" localSheetId="1">#REF!</definedName>
    <definedName name="___________________CEM53" localSheetId="0">#REF!</definedName>
    <definedName name="___________________CEM53">#REF!</definedName>
    <definedName name="___________________CRN3" localSheetId="2">#REF!</definedName>
    <definedName name="___________________CRN3" localSheetId="1">#REF!</definedName>
    <definedName name="___________________CRN3" localSheetId="0">#REF!</definedName>
    <definedName name="___________________CRN3">#REF!</definedName>
    <definedName name="___________________CRN35" localSheetId="2">#REF!</definedName>
    <definedName name="___________________CRN35" localSheetId="1">#REF!</definedName>
    <definedName name="___________________CRN35" localSheetId="0">#REF!</definedName>
    <definedName name="___________________CRN35">#REF!</definedName>
    <definedName name="___________________CRN80" localSheetId="2">#REF!</definedName>
    <definedName name="___________________CRN80" localSheetId="1">#REF!</definedName>
    <definedName name="___________________CRN80" localSheetId="0">#REF!</definedName>
    <definedName name="___________________CRN80">#REF!</definedName>
    <definedName name="___________________dec05" localSheetId="7" hidden="1">{"'Sheet1'!$A$4386:$N$4591"}</definedName>
    <definedName name="___________________dec05" localSheetId="1" hidden="1">{"'Sheet1'!$A$4386:$N$4591"}</definedName>
    <definedName name="___________________dec05" localSheetId="0" hidden="1">{"'Sheet1'!$A$4386:$N$4591"}</definedName>
    <definedName name="___________________dec05" hidden="1">{"'Sheet1'!$A$4386:$N$4591"}</definedName>
    <definedName name="___________________DOZ50" localSheetId="2">#REF!</definedName>
    <definedName name="___________________DOZ50" localSheetId="1">#REF!</definedName>
    <definedName name="___________________DOZ50" localSheetId="0">#REF!</definedName>
    <definedName name="___________________DOZ50">#REF!</definedName>
    <definedName name="___________________DOZ80" localSheetId="2">#REF!</definedName>
    <definedName name="___________________DOZ80" localSheetId="1">#REF!</definedName>
    <definedName name="___________________DOZ80" localSheetId="0">#REF!</definedName>
    <definedName name="___________________DOZ80">#REF!</definedName>
    <definedName name="___________________EXC20">'[10]Rate Analysis '!$E$50</definedName>
    <definedName name="___________________ExV200" localSheetId="2">#REF!</definedName>
    <definedName name="___________________ExV200" localSheetId="1">#REF!</definedName>
    <definedName name="___________________ExV200" localSheetId="0">#REF!</definedName>
    <definedName name="___________________ExV200">#REF!</definedName>
    <definedName name="___________________GEN100" localSheetId="2">#REF!</definedName>
    <definedName name="___________________GEN100" localSheetId="1">#REF!</definedName>
    <definedName name="___________________GEN100" localSheetId="0">#REF!</definedName>
    <definedName name="___________________GEN100">#REF!</definedName>
    <definedName name="___________________GEN250" localSheetId="2">#REF!</definedName>
    <definedName name="___________________GEN250" localSheetId="1">#REF!</definedName>
    <definedName name="___________________GEN250" localSheetId="0">#REF!</definedName>
    <definedName name="___________________GEN250">#REF!</definedName>
    <definedName name="___________________GEN325" localSheetId="2">#REF!</definedName>
    <definedName name="___________________GEN325" localSheetId="1">#REF!</definedName>
    <definedName name="___________________GEN325" localSheetId="0">#REF!</definedName>
    <definedName name="___________________GEN325">#REF!</definedName>
    <definedName name="___________________GEN380" localSheetId="2">#REF!</definedName>
    <definedName name="___________________GEN380" localSheetId="1">#REF!</definedName>
    <definedName name="___________________GEN380" localSheetId="0">#REF!</definedName>
    <definedName name="___________________GEN380">#REF!</definedName>
    <definedName name="___________________GSB1" localSheetId="2">#REF!</definedName>
    <definedName name="___________________GSB1" localSheetId="1">#REF!</definedName>
    <definedName name="___________________GSB1" localSheetId="0">#REF!</definedName>
    <definedName name="___________________GSB1">#REF!</definedName>
    <definedName name="___________________GSB2" localSheetId="2">#REF!</definedName>
    <definedName name="___________________GSB2" localSheetId="1">#REF!</definedName>
    <definedName name="___________________GSB2" localSheetId="0">#REF!</definedName>
    <definedName name="___________________GSB2">#REF!</definedName>
    <definedName name="___________________GSB3" localSheetId="2">#REF!</definedName>
    <definedName name="___________________GSB3" localSheetId="1">#REF!</definedName>
    <definedName name="___________________GSB3" localSheetId="0">#REF!</definedName>
    <definedName name="___________________GSB3">#REF!</definedName>
    <definedName name="___________________HMP1" localSheetId="2">#REF!</definedName>
    <definedName name="___________________HMP1" localSheetId="1">#REF!</definedName>
    <definedName name="___________________HMP1" localSheetId="0">#REF!</definedName>
    <definedName name="___________________HMP1">#REF!</definedName>
    <definedName name="___________________HMP2" localSheetId="2">#REF!</definedName>
    <definedName name="___________________HMP2" localSheetId="1">#REF!</definedName>
    <definedName name="___________________HMP2" localSheetId="0">#REF!</definedName>
    <definedName name="___________________HMP2">#REF!</definedName>
    <definedName name="___________________HMP3" localSheetId="2">#REF!</definedName>
    <definedName name="___________________HMP3" localSheetId="1">#REF!</definedName>
    <definedName name="___________________HMP3" localSheetId="0">#REF!</definedName>
    <definedName name="___________________HMP3">#REF!</definedName>
    <definedName name="___________________HMP4" localSheetId="2">#REF!</definedName>
    <definedName name="___________________HMP4" localSheetId="1">#REF!</definedName>
    <definedName name="___________________HMP4" localSheetId="0">#REF!</definedName>
    <definedName name="___________________HMP4">#REF!</definedName>
    <definedName name="___________________III7">"$C4.$#REF!$#REF!"</definedName>
    <definedName name="___________________lb1" localSheetId="2">#REF!</definedName>
    <definedName name="___________________lb1" localSheetId="1">#REF!</definedName>
    <definedName name="___________________lb1" localSheetId="0">#REF!</definedName>
    <definedName name="___________________lb1">#REF!</definedName>
    <definedName name="___________________lb2" localSheetId="2">#REF!</definedName>
    <definedName name="___________________lb2" localSheetId="1">#REF!</definedName>
    <definedName name="___________________lb2" localSheetId="0">#REF!</definedName>
    <definedName name="___________________lb2">#REF!</definedName>
    <definedName name="___________________mac2">200</definedName>
    <definedName name="___________________MIX10" localSheetId="2">#REF!</definedName>
    <definedName name="___________________MIX10" localSheetId="1">#REF!</definedName>
    <definedName name="___________________MIX10" localSheetId="0">#REF!</definedName>
    <definedName name="___________________MIX10">#REF!</definedName>
    <definedName name="___________________MIX15" localSheetId="2">#REF!</definedName>
    <definedName name="___________________MIX15" localSheetId="1">#REF!</definedName>
    <definedName name="___________________MIX15" localSheetId="0">#REF!</definedName>
    <definedName name="___________________MIX15">#REF!</definedName>
    <definedName name="___________________MIX15150" localSheetId="2">'[4]Mix Design'!#REF!</definedName>
    <definedName name="___________________MIX15150" localSheetId="1">'[4]Mix Design'!#REF!</definedName>
    <definedName name="___________________MIX15150" localSheetId="0">'[4]Mix Design'!#REF!</definedName>
    <definedName name="___________________MIX15150">'[4]Mix Design'!#REF!</definedName>
    <definedName name="___________________MIX1540">'[4]Mix Design'!$P$11</definedName>
    <definedName name="___________________MIX1580" localSheetId="2">'[4]Mix Design'!#REF!</definedName>
    <definedName name="___________________MIX1580" localSheetId="1">'[4]Mix Design'!#REF!</definedName>
    <definedName name="___________________MIX1580" localSheetId="0">'[4]Mix Design'!#REF!</definedName>
    <definedName name="___________________MIX1580">'[4]Mix Design'!#REF!</definedName>
    <definedName name="___________________MIX2">'[5]Mix Design'!$P$12</definedName>
    <definedName name="___________________MIX20" localSheetId="2">#REF!</definedName>
    <definedName name="___________________MIX20" localSheetId="1">#REF!</definedName>
    <definedName name="___________________MIX20" localSheetId="0">#REF!</definedName>
    <definedName name="___________________MIX20">#REF!</definedName>
    <definedName name="___________________MIX2020">'[4]Mix Design'!$P$12</definedName>
    <definedName name="___________________MIX2040">'[4]Mix Design'!$P$13</definedName>
    <definedName name="___________________MIX25" localSheetId="2">#REF!</definedName>
    <definedName name="___________________MIX25" localSheetId="1">#REF!</definedName>
    <definedName name="___________________MIX25" localSheetId="0">#REF!</definedName>
    <definedName name="___________________MIX25">#REF!</definedName>
    <definedName name="___________________MIX2540">'[4]Mix Design'!$P$15</definedName>
    <definedName name="___________________Mix255">'[6]Mix Design'!$P$13</definedName>
    <definedName name="___________________MIX30" localSheetId="2">#REF!</definedName>
    <definedName name="___________________MIX30" localSheetId="1">#REF!</definedName>
    <definedName name="___________________MIX30" localSheetId="0">#REF!</definedName>
    <definedName name="___________________MIX30">#REF!</definedName>
    <definedName name="___________________MIX35" localSheetId="2">#REF!</definedName>
    <definedName name="___________________MIX35" localSheetId="1">#REF!</definedName>
    <definedName name="___________________MIX35" localSheetId="0">#REF!</definedName>
    <definedName name="___________________MIX35">#REF!</definedName>
    <definedName name="___________________MIX40" localSheetId="2">#REF!</definedName>
    <definedName name="___________________MIX40" localSheetId="1">#REF!</definedName>
    <definedName name="___________________MIX40" localSheetId="0">#REF!</definedName>
    <definedName name="___________________MIX40">#REF!</definedName>
    <definedName name="___________________MIX45" localSheetId="2">'[4]Mix Design'!#REF!</definedName>
    <definedName name="___________________MIX45" localSheetId="1">'[4]Mix Design'!#REF!</definedName>
    <definedName name="___________________MIX45" localSheetId="0">'[4]Mix Design'!#REF!</definedName>
    <definedName name="___________________MIX45">'[4]Mix Design'!#REF!</definedName>
    <definedName name="___________________mm1" localSheetId="2">#REF!</definedName>
    <definedName name="___________________mm1" localSheetId="1">#REF!</definedName>
    <definedName name="___________________mm1" localSheetId="0">#REF!</definedName>
    <definedName name="___________________mm1">#REF!</definedName>
    <definedName name="___________________mm2" localSheetId="2">#REF!</definedName>
    <definedName name="___________________mm2" localSheetId="1">#REF!</definedName>
    <definedName name="___________________mm2" localSheetId="0">#REF!</definedName>
    <definedName name="___________________mm2">#REF!</definedName>
    <definedName name="___________________mm3" localSheetId="2">#REF!</definedName>
    <definedName name="___________________mm3" localSheetId="1">#REF!</definedName>
    <definedName name="___________________mm3" localSheetId="0">#REF!</definedName>
    <definedName name="___________________mm3">#REF!</definedName>
    <definedName name="___________________MUR5" localSheetId="2">#REF!</definedName>
    <definedName name="___________________MUR5" localSheetId="1">#REF!</definedName>
    <definedName name="___________________MUR5" localSheetId="0">#REF!</definedName>
    <definedName name="___________________MUR5">#REF!</definedName>
    <definedName name="___________________MUR8" localSheetId="2">#REF!</definedName>
    <definedName name="___________________MUR8" localSheetId="1">#REF!</definedName>
    <definedName name="___________________MUR8" localSheetId="0">#REF!</definedName>
    <definedName name="___________________MUR8">#REF!</definedName>
    <definedName name="___________________OPC43" localSheetId="2">#REF!</definedName>
    <definedName name="___________________OPC43" localSheetId="1">#REF!</definedName>
    <definedName name="___________________OPC43" localSheetId="0">#REF!</definedName>
    <definedName name="___________________OPC43">#REF!</definedName>
    <definedName name="___________________PPC53">'[12]Rate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 localSheetId="2">'[8]ANAL-PIPE LINE'!#REF!</definedName>
    <definedName name="___________________SLV10025" localSheetId="1">'[8]ANAL-PIPE LINE'!#REF!</definedName>
    <definedName name="___________________SLV10025" localSheetId="0">'[8]ANAL-PIPE LINE'!#REF!</definedName>
    <definedName name="___________________SLV10025">'[8]ANAL-PIPE LINE'!#REF!</definedName>
    <definedName name="___________________tab1" localSheetId="2">#REF!</definedName>
    <definedName name="___________________tab1" localSheetId="1">#REF!</definedName>
    <definedName name="___________________tab1" localSheetId="0">#REF!</definedName>
    <definedName name="___________________tab1">#REF!</definedName>
    <definedName name="___________________tab2" localSheetId="2">#REF!</definedName>
    <definedName name="___________________tab2" localSheetId="1">#REF!</definedName>
    <definedName name="___________________tab2" localSheetId="0">#REF!</definedName>
    <definedName name="___________________tab2">#REF!</definedName>
    <definedName name="___________________TIP1" localSheetId="2">#REF!</definedName>
    <definedName name="___________________TIP1" localSheetId="1">#REF!</definedName>
    <definedName name="___________________TIP1" localSheetId="0">#REF!</definedName>
    <definedName name="___________________TIP1">#REF!</definedName>
    <definedName name="___________________TIP2" localSheetId="2">#REF!</definedName>
    <definedName name="___________________TIP2" localSheetId="1">#REF!</definedName>
    <definedName name="___________________TIP2" localSheetId="0">#REF!</definedName>
    <definedName name="___________________TIP2">#REF!</definedName>
    <definedName name="___________________TIP3" localSheetId="2">#REF!</definedName>
    <definedName name="___________________TIP3" localSheetId="1">#REF!</definedName>
    <definedName name="___________________TIP3" localSheetId="0">#REF!</definedName>
    <definedName name="___________________TIP3">#REF!</definedName>
    <definedName name="__________________A65537" localSheetId="2">#REF!</definedName>
    <definedName name="__________________A65537" localSheetId="1">#REF!</definedName>
    <definedName name="__________________A65537" localSheetId="0">#REF!</definedName>
    <definedName name="__________________A65537">#REF!</definedName>
    <definedName name="__________________ABM10" localSheetId="2">#REF!</definedName>
    <definedName name="__________________ABM10" localSheetId="1">#REF!</definedName>
    <definedName name="__________________ABM10" localSheetId="0">#REF!</definedName>
    <definedName name="__________________ABM10">#REF!</definedName>
    <definedName name="__________________ABM40" localSheetId="2">#REF!</definedName>
    <definedName name="__________________ABM40" localSheetId="1">#REF!</definedName>
    <definedName name="__________________ABM40" localSheetId="0">#REF!</definedName>
    <definedName name="__________________ABM40">#REF!</definedName>
    <definedName name="__________________ABM6" localSheetId="2">#REF!</definedName>
    <definedName name="__________________ABM6" localSheetId="1">#REF!</definedName>
    <definedName name="__________________ABM6" localSheetId="0">#REF!</definedName>
    <definedName name="__________________ABM6">#REF!</definedName>
    <definedName name="__________________ACB10" localSheetId="2">#REF!</definedName>
    <definedName name="__________________ACB10" localSheetId="1">#REF!</definedName>
    <definedName name="__________________ACB10" localSheetId="0">#REF!</definedName>
    <definedName name="__________________ACB10">#REF!</definedName>
    <definedName name="__________________ACB20" localSheetId="2">#REF!</definedName>
    <definedName name="__________________ACB20" localSheetId="1">#REF!</definedName>
    <definedName name="__________________ACB20" localSheetId="0">#REF!</definedName>
    <definedName name="__________________ACB20">#REF!</definedName>
    <definedName name="__________________ACR10" localSheetId="2">#REF!</definedName>
    <definedName name="__________________ACR10" localSheetId="1">#REF!</definedName>
    <definedName name="__________________ACR10" localSheetId="0">#REF!</definedName>
    <definedName name="__________________ACR10">#REF!</definedName>
    <definedName name="__________________ACR20" localSheetId="2">#REF!</definedName>
    <definedName name="__________________ACR20" localSheetId="1">#REF!</definedName>
    <definedName name="__________________ACR20" localSheetId="0">#REF!</definedName>
    <definedName name="__________________ACR20">#REF!</definedName>
    <definedName name="__________________AGG10" localSheetId="2">#REF!</definedName>
    <definedName name="__________________AGG10" localSheetId="1">#REF!</definedName>
    <definedName name="__________________AGG10" localSheetId="0">#REF!</definedName>
    <definedName name="__________________AGG10">#REF!</definedName>
    <definedName name="__________________AGG6" localSheetId="2">#REF!</definedName>
    <definedName name="__________________AGG6" localSheetId="1">#REF!</definedName>
    <definedName name="__________________AGG6" localSheetId="0">#REF!</definedName>
    <definedName name="__________________AGG6">#REF!</definedName>
    <definedName name="__________________ARV8040">'[15]ANAL-PUMP HOUSE'!$I$55</definedName>
    <definedName name="__________________ash1" localSheetId="2">[16]ANAL!#REF!</definedName>
    <definedName name="__________________ash1" localSheetId="1">[16]ANAL!#REF!</definedName>
    <definedName name="__________________ash1" localSheetId="0">[16]ANAL!#REF!</definedName>
    <definedName name="__________________ash1">[16]ANAL!#REF!</definedName>
    <definedName name="__________________AWM10" localSheetId="2">#REF!</definedName>
    <definedName name="__________________AWM10" localSheetId="1">#REF!</definedName>
    <definedName name="__________________AWM10" localSheetId="0">#REF!</definedName>
    <definedName name="__________________AWM10">#REF!</definedName>
    <definedName name="__________________AWM40" localSheetId="2">#REF!</definedName>
    <definedName name="__________________AWM40" localSheetId="1">#REF!</definedName>
    <definedName name="__________________AWM40" localSheetId="0">#REF!</definedName>
    <definedName name="__________________AWM40">#REF!</definedName>
    <definedName name="__________________AWM6" localSheetId="2">#REF!</definedName>
    <definedName name="__________________AWM6" localSheetId="1">#REF!</definedName>
    <definedName name="__________________AWM6" localSheetId="0">#REF!</definedName>
    <definedName name="__________________AWM6">#REF!</definedName>
    <definedName name="__________________BTV300">'[15]ANAL-PUMP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 localSheetId="2">[17]PROCTOR!#REF!</definedName>
    <definedName name="__________________CAN458" localSheetId="1">[17]PROCTOR!#REF!</definedName>
    <definedName name="__________________CAN458" localSheetId="0">[17]PROCTOR!#REF!</definedName>
    <definedName name="__________________CAN458">[17]PROCTOR!#REF!</definedName>
    <definedName name="__________________CAN486" localSheetId="2">[17]PROCTOR!#REF!</definedName>
    <definedName name="__________________CAN486" localSheetId="1">[17]PROCTOR!#REF!</definedName>
    <definedName name="__________________CAN486" localSheetId="0">[17]PROCTOR!#REF!</definedName>
    <definedName name="__________________CAN486">[17]PROCTOR!#REF!</definedName>
    <definedName name="__________________CAN487" localSheetId="2">[17]PROCTOR!#REF!</definedName>
    <definedName name="__________________CAN487" localSheetId="1">[17]PROCTOR!#REF!</definedName>
    <definedName name="__________________CAN487" localSheetId="0">[17]PROCTOR!#REF!</definedName>
    <definedName name="__________________CAN487">[17]PROCTOR!#REF!</definedName>
    <definedName name="__________________CAN488" localSheetId="2">[17]PROCTOR!#REF!</definedName>
    <definedName name="__________________CAN488" localSheetId="1">[17]PROCTOR!#REF!</definedName>
    <definedName name="__________________CAN488" localSheetId="0">[17]PROCTOR!#REF!</definedName>
    <definedName name="__________________CAN488">[17]PROCTOR!#REF!</definedName>
    <definedName name="__________________CAN489" localSheetId="2">[17]PROCTOR!#REF!</definedName>
    <definedName name="__________________CAN489" localSheetId="1">[17]PROCTOR!#REF!</definedName>
    <definedName name="__________________CAN489" localSheetId="0">[17]PROCTOR!#REF!</definedName>
    <definedName name="__________________CAN489">[17]PROCTOR!#REF!</definedName>
    <definedName name="__________________CAN490" localSheetId="2">[17]PROCTOR!#REF!</definedName>
    <definedName name="__________________CAN490" localSheetId="1">[17]PROCTOR!#REF!</definedName>
    <definedName name="__________________CAN490" localSheetId="0">[17]PROCTOR!#REF!</definedName>
    <definedName name="__________________CAN490">[17]PROCTOR!#REF!</definedName>
    <definedName name="__________________CAN491" localSheetId="2">[17]PROCTOR!#REF!</definedName>
    <definedName name="__________________CAN491" localSheetId="1">[17]PROCTOR!#REF!</definedName>
    <definedName name="__________________CAN491" localSheetId="0">[17]PROCTOR!#REF!</definedName>
    <definedName name="__________________CAN491">[17]PROCTOR!#REF!</definedName>
    <definedName name="__________________CAN492" localSheetId="2">[17]PROCTOR!#REF!</definedName>
    <definedName name="__________________CAN492" localSheetId="1">[17]PROCTOR!#REF!</definedName>
    <definedName name="__________________CAN492" localSheetId="0">[17]PROCTOR!#REF!</definedName>
    <definedName name="__________________CAN492">[17]PROCTOR!#REF!</definedName>
    <definedName name="__________________CAN493" localSheetId="2">[17]PROCTOR!#REF!</definedName>
    <definedName name="__________________CAN493" localSheetId="1">[17]PROCTOR!#REF!</definedName>
    <definedName name="__________________CAN493" localSheetId="0">[17]PROCTOR!#REF!</definedName>
    <definedName name="__________________CAN493">[17]PROCTOR!#REF!</definedName>
    <definedName name="__________________CAN494" localSheetId="2">[17]PROCTOR!#REF!</definedName>
    <definedName name="__________________CAN494" localSheetId="1">[17]PROCTOR!#REF!</definedName>
    <definedName name="__________________CAN494" localSheetId="0">[17]PROCTOR!#REF!</definedName>
    <definedName name="__________________CAN494">[17]PROCTOR!#REF!</definedName>
    <definedName name="__________________CAN495" localSheetId="2">[17]PROCTOR!#REF!</definedName>
    <definedName name="__________________CAN495" localSheetId="1">[17]PROCTOR!#REF!</definedName>
    <definedName name="__________________CAN495" localSheetId="0">[17]PROCTOR!#REF!</definedName>
    <definedName name="__________________CAN495">[17]PROCTOR!#REF!</definedName>
    <definedName name="__________________CAN496" localSheetId="2">[17]PROCTOR!#REF!</definedName>
    <definedName name="__________________CAN496" localSheetId="1">[17]PROCTOR!#REF!</definedName>
    <definedName name="__________________CAN496" localSheetId="0">[17]PROCTOR!#REF!</definedName>
    <definedName name="__________________CAN496">[17]PROCTOR!#REF!</definedName>
    <definedName name="__________________CAN497" localSheetId="2">[17]PROCTOR!#REF!</definedName>
    <definedName name="__________________CAN497" localSheetId="1">[17]PROCTOR!#REF!</definedName>
    <definedName name="__________________CAN497" localSheetId="0">[17]PROCTOR!#REF!</definedName>
    <definedName name="__________________CAN497">[17]PROCTOR!#REF!</definedName>
    <definedName name="__________________CAN498" localSheetId="2">[17]PROCTOR!#REF!</definedName>
    <definedName name="__________________CAN498" localSheetId="1">[17]PROCTOR!#REF!</definedName>
    <definedName name="__________________CAN498" localSheetId="0">[17]PROCTOR!#REF!</definedName>
    <definedName name="__________________CAN498">[17]PROCTOR!#REF!</definedName>
    <definedName name="__________________CAN499" localSheetId="2">[17]PROCTOR!#REF!</definedName>
    <definedName name="__________________CAN499" localSheetId="1">[17]PROCTOR!#REF!</definedName>
    <definedName name="__________________CAN499" localSheetId="0">[17]PROCTOR!#REF!</definedName>
    <definedName name="__________________CAN499">[17]PROCTOR!#REF!</definedName>
    <definedName name="__________________CAN500" localSheetId="2">[17]PROCTOR!#REF!</definedName>
    <definedName name="__________________CAN500" localSheetId="1">[17]PROCTOR!#REF!</definedName>
    <definedName name="__________________CAN500" localSheetId="0">[17]PROCTOR!#REF!</definedName>
    <definedName name="__________________CAN500">[17]PROCTOR!#REF!</definedName>
    <definedName name="__________________CDG100" localSheetId="2">#REF!</definedName>
    <definedName name="__________________CDG100" localSheetId="1">#REF!</definedName>
    <definedName name="__________________CDG100" localSheetId="0">#REF!</definedName>
    <definedName name="__________________CDG100">#REF!</definedName>
    <definedName name="__________________CDG250" localSheetId="2">#REF!</definedName>
    <definedName name="__________________CDG250" localSheetId="1">#REF!</definedName>
    <definedName name="__________________CDG250" localSheetId="0">#REF!</definedName>
    <definedName name="__________________CDG250">#REF!</definedName>
    <definedName name="__________________CDG50" localSheetId="2">#REF!</definedName>
    <definedName name="__________________CDG50" localSheetId="1">#REF!</definedName>
    <definedName name="__________________CDG50" localSheetId="0">#REF!</definedName>
    <definedName name="__________________CDG50">#REF!</definedName>
    <definedName name="__________________CDG500" localSheetId="2">#REF!</definedName>
    <definedName name="__________________CDG500" localSheetId="1">#REF!</definedName>
    <definedName name="__________________CDG500" localSheetId="0">#REF!</definedName>
    <definedName name="__________________CDG500">#REF!</definedName>
    <definedName name="__________________CEM53" localSheetId="2">#REF!</definedName>
    <definedName name="__________________CEM53" localSheetId="1">#REF!</definedName>
    <definedName name="__________________CEM53" localSheetId="0">#REF!</definedName>
    <definedName name="__________________CEM53">#REF!</definedName>
    <definedName name="__________________CRN3" localSheetId="2">#REF!</definedName>
    <definedName name="__________________CRN3" localSheetId="1">#REF!</definedName>
    <definedName name="__________________CRN3" localSheetId="0">#REF!</definedName>
    <definedName name="__________________CRN3">#REF!</definedName>
    <definedName name="__________________CRN35" localSheetId="2">#REF!</definedName>
    <definedName name="__________________CRN35" localSheetId="1">#REF!</definedName>
    <definedName name="__________________CRN35" localSheetId="0">#REF!</definedName>
    <definedName name="__________________CRN35">#REF!</definedName>
    <definedName name="__________________CRN80" localSheetId="2">#REF!</definedName>
    <definedName name="__________________CRN80" localSheetId="1">#REF!</definedName>
    <definedName name="__________________CRN80" localSheetId="0">#REF!</definedName>
    <definedName name="__________________CRN80">#REF!</definedName>
    <definedName name="__________________dec05" localSheetId="7" hidden="1">{"'Sheet1'!$A$4386:$N$4591"}</definedName>
    <definedName name="__________________dec05" localSheetId="1" hidden="1">{"'Sheet1'!$A$4386:$N$4591"}</definedName>
    <definedName name="__________________dec05" localSheetId="0" hidden="1">{"'Sheet1'!$A$4386:$N$4591"}</definedName>
    <definedName name="__________________dec05" hidden="1">{"'Sheet1'!$A$4386:$N$4591"}</definedName>
    <definedName name="__________________DOZ50" localSheetId="2">#REF!</definedName>
    <definedName name="__________________DOZ50" localSheetId="1">#REF!</definedName>
    <definedName name="__________________DOZ50" localSheetId="0">#REF!</definedName>
    <definedName name="__________________DOZ50">#REF!</definedName>
    <definedName name="__________________DOZ80" localSheetId="2">#REF!</definedName>
    <definedName name="__________________DOZ80" localSheetId="1">#REF!</definedName>
    <definedName name="__________________DOZ80" localSheetId="0">#REF!</definedName>
    <definedName name="__________________DOZ80">#REF!</definedName>
    <definedName name="__________________EXC20">'[10]Rate Analysis '!$E$50</definedName>
    <definedName name="__________________ExV200" localSheetId="2">#REF!</definedName>
    <definedName name="__________________ExV200" localSheetId="1">#REF!</definedName>
    <definedName name="__________________ExV200" localSheetId="0">#REF!</definedName>
    <definedName name="__________________ExV200">#REF!</definedName>
    <definedName name="__________________GEN100" localSheetId="2">#REF!</definedName>
    <definedName name="__________________GEN100" localSheetId="1">#REF!</definedName>
    <definedName name="__________________GEN100" localSheetId="0">#REF!</definedName>
    <definedName name="__________________GEN100">#REF!</definedName>
    <definedName name="__________________GEN250" localSheetId="2">#REF!</definedName>
    <definedName name="__________________GEN250" localSheetId="1">#REF!</definedName>
    <definedName name="__________________GEN250" localSheetId="0">#REF!</definedName>
    <definedName name="__________________GEN250">#REF!</definedName>
    <definedName name="__________________GEN325" localSheetId="2">#REF!</definedName>
    <definedName name="__________________GEN325" localSheetId="1">#REF!</definedName>
    <definedName name="__________________GEN325" localSheetId="0">#REF!</definedName>
    <definedName name="__________________GEN325">#REF!</definedName>
    <definedName name="__________________GEN380" localSheetId="2">#REF!</definedName>
    <definedName name="__________________GEN380" localSheetId="1">#REF!</definedName>
    <definedName name="__________________GEN380" localSheetId="0">#REF!</definedName>
    <definedName name="__________________GEN380">#REF!</definedName>
    <definedName name="__________________GSB1" localSheetId="2">#REF!</definedName>
    <definedName name="__________________GSB1" localSheetId="1">#REF!</definedName>
    <definedName name="__________________GSB1" localSheetId="0">#REF!</definedName>
    <definedName name="__________________GSB1">#REF!</definedName>
    <definedName name="__________________GSB2" localSheetId="2">#REF!</definedName>
    <definedName name="__________________GSB2" localSheetId="1">#REF!</definedName>
    <definedName name="__________________GSB2" localSheetId="0">#REF!</definedName>
    <definedName name="__________________GSB2">#REF!</definedName>
    <definedName name="__________________GSB3" localSheetId="2">#REF!</definedName>
    <definedName name="__________________GSB3" localSheetId="1">#REF!</definedName>
    <definedName name="__________________GSB3" localSheetId="0">#REF!</definedName>
    <definedName name="__________________GSB3">#REF!</definedName>
    <definedName name="__________________HMP1" localSheetId="2">#REF!</definedName>
    <definedName name="__________________HMP1" localSheetId="1">#REF!</definedName>
    <definedName name="__________________HMP1" localSheetId="0">#REF!</definedName>
    <definedName name="__________________HMP1">#REF!</definedName>
    <definedName name="__________________HMP2" localSheetId="2">#REF!</definedName>
    <definedName name="__________________HMP2" localSheetId="1">#REF!</definedName>
    <definedName name="__________________HMP2" localSheetId="0">#REF!</definedName>
    <definedName name="__________________HMP2">#REF!</definedName>
    <definedName name="__________________HMP3" localSheetId="2">#REF!</definedName>
    <definedName name="__________________HMP3" localSheetId="1">#REF!</definedName>
    <definedName name="__________________HMP3" localSheetId="0">#REF!</definedName>
    <definedName name="__________________HMP3">#REF!</definedName>
    <definedName name="__________________HMP4" localSheetId="2">#REF!</definedName>
    <definedName name="__________________HMP4" localSheetId="1">#REF!</definedName>
    <definedName name="__________________HMP4" localSheetId="0">#REF!</definedName>
    <definedName name="__________________HMP4">#REF!</definedName>
    <definedName name="__________________HRC1">'[15]Pipe trench'!$V$23</definedName>
    <definedName name="__________________HRC2">'[15]Pipe trench'!$V$24</definedName>
    <definedName name="__________________HSE1">'[15]Pipe trench'!$V$11</definedName>
    <definedName name="__________________III7">"$C4.$#REF!$#REF!"</definedName>
    <definedName name="__________________lb1" localSheetId="2">#REF!</definedName>
    <definedName name="__________________lb1" localSheetId="1">#REF!</definedName>
    <definedName name="__________________lb1" localSheetId="0">#REF!</definedName>
    <definedName name="__________________lb1">#REF!</definedName>
    <definedName name="__________________lb2" localSheetId="2">#REF!</definedName>
    <definedName name="__________________lb2" localSheetId="1">#REF!</definedName>
    <definedName name="__________________lb2" localSheetId="0">#REF!</definedName>
    <definedName name="__________________lb2">#REF!</definedName>
    <definedName name="__________________mac2">200</definedName>
    <definedName name="__________________MIX10" localSheetId="2">#REF!</definedName>
    <definedName name="__________________MIX10" localSheetId="1">#REF!</definedName>
    <definedName name="__________________MIX10" localSheetId="0">#REF!</definedName>
    <definedName name="__________________MIX10">#REF!</definedName>
    <definedName name="__________________MIX15" localSheetId="2">#REF!</definedName>
    <definedName name="__________________MIX15" localSheetId="1">#REF!</definedName>
    <definedName name="__________________MIX15" localSheetId="0">#REF!</definedName>
    <definedName name="__________________MIX15">#REF!</definedName>
    <definedName name="__________________MIX15150" localSheetId="2">'[4]Mix Design'!#REF!</definedName>
    <definedName name="__________________MIX15150" localSheetId="1">'[4]Mix Design'!#REF!</definedName>
    <definedName name="__________________MIX15150" localSheetId="0">'[4]Mix Design'!#REF!</definedName>
    <definedName name="__________________MIX15150">'[4]Mix Design'!#REF!</definedName>
    <definedName name="__________________MIX1540">'[4]Mix Design'!$P$11</definedName>
    <definedName name="__________________MIX1580" localSheetId="2">'[4]Mix Design'!#REF!</definedName>
    <definedName name="__________________MIX1580" localSheetId="1">'[4]Mix Design'!#REF!</definedName>
    <definedName name="__________________MIX1580" localSheetId="0">'[4]Mix Design'!#REF!</definedName>
    <definedName name="__________________MIX1580">'[4]Mix Design'!#REF!</definedName>
    <definedName name="__________________MIX2">'[5]Mix Design'!$P$12</definedName>
    <definedName name="__________________MIX20" localSheetId="2">#REF!</definedName>
    <definedName name="__________________MIX20" localSheetId="1">#REF!</definedName>
    <definedName name="__________________MIX20" localSheetId="0">#REF!</definedName>
    <definedName name="__________________MIX20">#REF!</definedName>
    <definedName name="__________________MIX2020">'[4]Mix Design'!$P$12</definedName>
    <definedName name="__________________MIX2040">'[4]Mix Design'!$P$13</definedName>
    <definedName name="__________________MIX25" localSheetId="2">#REF!</definedName>
    <definedName name="__________________MIX25" localSheetId="1">#REF!</definedName>
    <definedName name="__________________MIX25" localSheetId="0">#REF!</definedName>
    <definedName name="__________________MIX25">#REF!</definedName>
    <definedName name="__________________MIX2540">'[4]Mix Design'!$P$15</definedName>
    <definedName name="__________________Mix255">'[6]Mix Design'!$P$13</definedName>
    <definedName name="__________________MIX30" localSheetId="2">#REF!</definedName>
    <definedName name="__________________MIX30" localSheetId="1">#REF!</definedName>
    <definedName name="__________________MIX30" localSheetId="0">#REF!</definedName>
    <definedName name="__________________MIX30">#REF!</definedName>
    <definedName name="__________________MIX35" localSheetId="2">#REF!</definedName>
    <definedName name="__________________MIX35" localSheetId="1">#REF!</definedName>
    <definedName name="__________________MIX35" localSheetId="0">#REF!</definedName>
    <definedName name="__________________MIX35">#REF!</definedName>
    <definedName name="__________________MIX40" localSheetId="2">#REF!</definedName>
    <definedName name="__________________MIX40" localSheetId="1">#REF!</definedName>
    <definedName name="__________________MIX40" localSheetId="0">#REF!</definedName>
    <definedName name="__________________MIX40">#REF!</definedName>
    <definedName name="__________________MIX45" localSheetId="2">'[4]Mix Design'!#REF!</definedName>
    <definedName name="__________________MIX45" localSheetId="1">'[4]Mix Design'!#REF!</definedName>
    <definedName name="__________________MIX45" localSheetId="0">'[4]Mix Design'!#REF!</definedName>
    <definedName name="__________________MIX45">'[4]Mix Design'!#REF!</definedName>
    <definedName name="__________________mm1" localSheetId="2">#REF!</definedName>
    <definedName name="__________________mm1" localSheetId="1">#REF!</definedName>
    <definedName name="__________________mm1" localSheetId="0">#REF!</definedName>
    <definedName name="__________________mm1">#REF!</definedName>
    <definedName name="__________________mm2" localSheetId="2">#REF!</definedName>
    <definedName name="__________________mm2" localSheetId="1">#REF!</definedName>
    <definedName name="__________________mm2" localSheetId="0">#REF!</definedName>
    <definedName name="__________________mm2">#REF!</definedName>
    <definedName name="__________________mm3" localSheetId="2">#REF!</definedName>
    <definedName name="__________________mm3" localSheetId="1">#REF!</definedName>
    <definedName name="__________________mm3" localSheetId="0">#REF!</definedName>
    <definedName name="__________________mm3">#REF!</definedName>
    <definedName name="__________________MUR5" localSheetId="2">#REF!</definedName>
    <definedName name="__________________MUR5" localSheetId="1">#REF!</definedName>
    <definedName name="__________________MUR5" localSheetId="0">#REF!</definedName>
    <definedName name="__________________MUR5">#REF!</definedName>
    <definedName name="__________________MUR8" localSheetId="2">#REF!</definedName>
    <definedName name="__________________MUR8" localSheetId="1">#REF!</definedName>
    <definedName name="__________________MUR8" localSheetId="0">#REF!</definedName>
    <definedName name="__________________MUR8">#REF!</definedName>
    <definedName name="__________________OPC43" localSheetId="2">#REF!</definedName>
    <definedName name="__________________OPC43" localSheetId="1">#REF!</definedName>
    <definedName name="__________________OPC43" localSheetId="0">#REF!</definedName>
    <definedName name="__________________OPC43">#REF!</definedName>
    <definedName name="__________________ORC1">'[15]Pipe trench'!$V$17</definedName>
    <definedName name="__________________ORC2">'[15]Pipe trench'!$V$18</definedName>
    <definedName name="__________________OSE1">'[15]Pipe trench'!$V$8</definedName>
    <definedName name="__________________PPC53">'[12]Rate Analysis '!$E$19</definedName>
    <definedName name="__________________sh1">90</definedName>
    <definedName name="__________________sh2">120</definedName>
    <definedName name="__________________sh3">150</definedName>
    <definedName name="__________________sh4">180</definedName>
    <definedName name="__________________SLV10025" localSheetId="2">'[8]ANAL-PIPE LINE'!#REF!</definedName>
    <definedName name="__________________SLV10025" localSheetId="1">'[8]ANAL-PIPE LINE'!#REF!</definedName>
    <definedName name="__________________SLV10025" localSheetId="0">'[8]ANAL-PIPE LINE'!#REF!</definedName>
    <definedName name="__________________SLV10025">'[8]ANAL-PIPE LINE'!#REF!</definedName>
    <definedName name="__________________SLV20025">'[15]ANAL-PUMP HOUSE'!$I$58</definedName>
    <definedName name="__________________SLV80010">'[15]ANAL-PUMP HOUSE'!$I$60</definedName>
    <definedName name="__________________tab1" localSheetId="2">#REF!</definedName>
    <definedName name="__________________tab1" localSheetId="1">#REF!</definedName>
    <definedName name="__________________tab1" localSheetId="0">#REF!</definedName>
    <definedName name="__________________tab1">#REF!</definedName>
    <definedName name="__________________tab2" localSheetId="2">#REF!</definedName>
    <definedName name="__________________tab2" localSheetId="1">#REF!</definedName>
    <definedName name="__________________tab2" localSheetId="0">#REF!</definedName>
    <definedName name="__________________tab2">#REF!</definedName>
    <definedName name="__________________TIP1" localSheetId="2">#REF!</definedName>
    <definedName name="__________________TIP1" localSheetId="1">#REF!</definedName>
    <definedName name="__________________TIP1" localSheetId="0">#REF!</definedName>
    <definedName name="__________________TIP1">#REF!</definedName>
    <definedName name="__________________TIP2" localSheetId="2">#REF!</definedName>
    <definedName name="__________________TIP2" localSheetId="1">#REF!</definedName>
    <definedName name="__________________TIP2" localSheetId="0">#REF!</definedName>
    <definedName name="__________________TIP2">#REF!</definedName>
    <definedName name="__________________TIP3" localSheetId="2">#REF!</definedName>
    <definedName name="__________________TIP3" localSheetId="1">#REF!</definedName>
    <definedName name="__________________TIP3" localSheetId="0">#REF!</definedName>
    <definedName name="__________________TIP3">#REF!</definedName>
    <definedName name="_________________A65537" localSheetId="2">#REF!</definedName>
    <definedName name="_________________A65537" localSheetId="1">#REF!</definedName>
    <definedName name="_________________A65537" localSheetId="0">#REF!</definedName>
    <definedName name="_________________A65537">#REF!</definedName>
    <definedName name="_________________ABM10" localSheetId="2">#REF!</definedName>
    <definedName name="_________________ABM10" localSheetId="1">#REF!</definedName>
    <definedName name="_________________ABM10" localSheetId="0">#REF!</definedName>
    <definedName name="_________________ABM10">#REF!</definedName>
    <definedName name="_________________ABM40" localSheetId="2">#REF!</definedName>
    <definedName name="_________________ABM40" localSheetId="1">#REF!</definedName>
    <definedName name="_________________ABM40" localSheetId="0">#REF!</definedName>
    <definedName name="_________________ABM40">#REF!</definedName>
    <definedName name="_________________ABM6" localSheetId="2">#REF!</definedName>
    <definedName name="_________________ABM6" localSheetId="1">#REF!</definedName>
    <definedName name="_________________ABM6" localSheetId="0">#REF!</definedName>
    <definedName name="_________________ABM6">#REF!</definedName>
    <definedName name="_________________ACB10" localSheetId="2">#REF!</definedName>
    <definedName name="_________________ACB10" localSheetId="1">#REF!</definedName>
    <definedName name="_________________ACB10" localSheetId="0">#REF!</definedName>
    <definedName name="_________________ACB10">#REF!</definedName>
    <definedName name="_________________ACB20" localSheetId="2">#REF!</definedName>
    <definedName name="_________________ACB20" localSheetId="1">#REF!</definedName>
    <definedName name="_________________ACB20" localSheetId="0">#REF!</definedName>
    <definedName name="_________________ACB20">#REF!</definedName>
    <definedName name="_________________ACR10" localSheetId="2">#REF!</definedName>
    <definedName name="_________________ACR10" localSheetId="1">#REF!</definedName>
    <definedName name="_________________ACR10" localSheetId="0">#REF!</definedName>
    <definedName name="_________________ACR10">#REF!</definedName>
    <definedName name="_________________ACR20" localSheetId="2">#REF!</definedName>
    <definedName name="_________________ACR20" localSheetId="1">#REF!</definedName>
    <definedName name="_________________ACR20" localSheetId="0">#REF!</definedName>
    <definedName name="_________________ACR20">#REF!</definedName>
    <definedName name="_________________AGG10" localSheetId="2">#REF!</definedName>
    <definedName name="_________________AGG10" localSheetId="1">#REF!</definedName>
    <definedName name="_________________AGG10" localSheetId="0">#REF!</definedName>
    <definedName name="_________________AGG10">#REF!</definedName>
    <definedName name="_________________AGG6" localSheetId="2">#REF!</definedName>
    <definedName name="_________________AGG6" localSheetId="1">#REF!</definedName>
    <definedName name="_________________AGG6" localSheetId="0">#REF!</definedName>
    <definedName name="_________________AGG6">#REF!</definedName>
    <definedName name="_________________ash1" localSheetId="2">[13]ANAL!#REF!</definedName>
    <definedName name="_________________ash1" localSheetId="1">[13]ANAL!#REF!</definedName>
    <definedName name="_________________ash1" localSheetId="0">[13]ANAL!#REF!</definedName>
    <definedName name="_________________ash1">[13]ANAL!#REF!</definedName>
    <definedName name="_________________AWM10" localSheetId="2">#REF!</definedName>
    <definedName name="_________________AWM10" localSheetId="1">#REF!</definedName>
    <definedName name="_________________AWM10" localSheetId="0">#REF!</definedName>
    <definedName name="_________________AWM10">#REF!</definedName>
    <definedName name="_________________AWM40" localSheetId="2">#REF!</definedName>
    <definedName name="_________________AWM40" localSheetId="1">#REF!</definedName>
    <definedName name="_________________AWM40" localSheetId="0">#REF!</definedName>
    <definedName name="_________________AWM40">#REF!</definedName>
    <definedName name="_________________AWM6" localSheetId="2">#REF!</definedName>
    <definedName name="_________________AWM6" localSheetId="1">#REF!</definedName>
    <definedName name="_________________AWM6" localSheetId="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 localSheetId="2">[14]PROCTOR!#REF!</definedName>
    <definedName name="_________________CAN458" localSheetId="1">[14]PROCTOR!#REF!</definedName>
    <definedName name="_________________CAN458" localSheetId="0">[14]PROCTOR!#REF!</definedName>
    <definedName name="_________________CAN458">[14]PROCTOR!#REF!</definedName>
    <definedName name="_________________CAN486" localSheetId="2">[14]PROCTOR!#REF!</definedName>
    <definedName name="_________________CAN486" localSheetId="1">[14]PROCTOR!#REF!</definedName>
    <definedName name="_________________CAN486" localSheetId="0">[14]PROCTOR!#REF!</definedName>
    <definedName name="_________________CAN486">[14]PROCTOR!#REF!</definedName>
    <definedName name="_________________CAN487" localSheetId="2">[14]PROCTOR!#REF!</definedName>
    <definedName name="_________________CAN487" localSheetId="1">[14]PROCTOR!#REF!</definedName>
    <definedName name="_________________CAN487" localSheetId="0">[14]PROCTOR!#REF!</definedName>
    <definedName name="_________________CAN487">[14]PROCTOR!#REF!</definedName>
    <definedName name="_________________CAN488" localSheetId="2">[14]PROCTOR!#REF!</definedName>
    <definedName name="_________________CAN488" localSheetId="1">[14]PROCTOR!#REF!</definedName>
    <definedName name="_________________CAN488" localSheetId="0">[14]PROCTOR!#REF!</definedName>
    <definedName name="_________________CAN488">[14]PROCTOR!#REF!</definedName>
    <definedName name="_________________CAN489" localSheetId="2">[14]PROCTOR!#REF!</definedName>
    <definedName name="_________________CAN489" localSheetId="1">[14]PROCTOR!#REF!</definedName>
    <definedName name="_________________CAN489" localSheetId="0">[14]PROCTOR!#REF!</definedName>
    <definedName name="_________________CAN489">[14]PROCTOR!#REF!</definedName>
    <definedName name="_________________CAN490" localSheetId="2">[14]PROCTOR!#REF!</definedName>
    <definedName name="_________________CAN490" localSheetId="1">[14]PROCTOR!#REF!</definedName>
    <definedName name="_________________CAN490" localSheetId="0">[14]PROCTOR!#REF!</definedName>
    <definedName name="_________________CAN490">[14]PROCTOR!#REF!</definedName>
    <definedName name="_________________CAN491" localSheetId="2">[14]PROCTOR!#REF!</definedName>
    <definedName name="_________________CAN491" localSheetId="1">[14]PROCTOR!#REF!</definedName>
    <definedName name="_________________CAN491" localSheetId="0">[14]PROCTOR!#REF!</definedName>
    <definedName name="_________________CAN491">[14]PROCTOR!#REF!</definedName>
    <definedName name="_________________CAN492" localSheetId="2">[14]PROCTOR!#REF!</definedName>
    <definedName name="_________________CAN492" localSheetId="1">[14]PROCTOR!#REF!</definedName>
    <definedName name="_________________CAN492" localSheetId="0">[14]PROCTOR!#REF!</definedName>
    <definedName name="_________________CAN492">[14]PROCTOR!#REF!</definedName>
    <definedName name="_________________CAN493" localSheetId="2">[14]PROCTOR!#REF!</definedName>
    <definedName name="_________________CAN493" localSheetId="1">[14]PROCTOR!#REF!</definedName>
    <definedName name="_________________CAN493" localSheetId="0">[14]PROCTOR!#REF!</definedName>
    <definedName name="_________________CAN493">[14]PROCTOR!#REF!</definedName>
    <definedName name="_________________CAN494" localSheetId="2">[14]PROCTOR!#REF!</definedName>
    <definedName name="_________________CAN494" localSheetId="1">[14]PROCTOR!#REF!</definedName>
    <definedName name="_________________CAN494" localSheetId="0">[14]PROCTOR!#REF!</definedName>
    <definedName name="_________________CAN494">[14]PROCTOR!#REF!</definedName>
    <definedName name="_________________CAN495" localSheetId="2">[14]PROCTOR!#REF!</definedName>
    <definedName name="_________________CAN495" localSheetId="1">[14]PROCTOR!#REF!</definedName>
    <definedName name="_________________CAN495" localSheetId="0">[14]PROCTOR!#REF!</definedName>
    <definedName name="_________________CAN495">[14]PROCTOR!#REF!</definedName>
    <definedName name="_________________CAN496" localSheetId="2">[14]PROCTOR!#REF!</definedName>
    <definedName name="_________________CAN496" localSheetId="1">[14]PROCTOR!#REF!</definedName>
    <definedName name="_________________CAN496" localSheetId="0">[14]PROCTOR!#REF!</definedName>
    <definedName name="_________________CAN496">[14]PROCTOR!#REF!</definedName>
    <definedName name="_________________CAN497" localSheetId="2">[14]PROCTOR!#REF!</definedName>
    <definedName name="_________________CAN497" localSheetId="1">[14]PROCTOR!#REF!</definedName>
    <definedName name="_________________CAN497" localSheetId="0">[14]PROCTOR!#REF!</definedName>
    <definedName name="_________________CAN497">[14]PROCTOR!#REF!</definedName>
    <definedName name="_________________CAN498" localSheetId="2">[14]PROCTOR!#REF!</definedName>
    <definedName name="_________________CAN498" localSheetId="1">[14]PROCTOR!#REF!</definedName>
    <definedName name="_________________CAN498" localSheetId="0">[14]PROCTOR!#REF!</definedName>
    <definedName name="_________________CAN498">[14]PROCTOR!#REF!</definedName>
    <definedName name="_________________CAN499" localSheetId="2">[14]PROCTOR!#REF!</definedName>
    <definedName name="_________________CAN499" localSheetId="1">[14]PROCTOR!#REF!</definedName>
    <definedName name="_________________CAN499" localSheetId="0">[14]PROCTOR!#REF!</definedName>
    <definedName name="_________________CAN499">[14]PROCTOR!#REF!</definedName>
    <definedName name="_________________CAN500" localSheetId="2">[14]PROCTOR!#REF!</definedName>
    <definedName name="_________________CAN500" localSheetId="1">[14]PROCTOR!#REF!</definedName>
    <definedName name="_________________CAN500" localSheetId="0">[14]PROCTOR!#REF!</definedName>
    <definedName name="_________________CAN500">[14]PROCTOR!#REF!</definedName>
    <definedName name="_________________CDG100" localSheetId="2">#REF!</definedName>
    <definedName name="_________________CDG100" localSheetId="1">#REF!</definedName>
    <definedName name="_________________CDG100" localSheetId="0">#REF!</definedName>
    <definedName name="_________________CDG100">#REF!</definedName>
    <definedName name="_________________CDG250" localSheetId="2">#REF!</definedName>
    <definedName name="_________________CDG250" localSheetId="1">#REF!</definedName>
    <definedName name="_________________CDG250" localSheetId="0">#REF!</definedName>
    <definedName name="_________________CDG250">#REF!</definedName>
    <definedName name="_________________CDG50" localSheetId="2">#REF!</definedName>
    <definedName name="_________________CDG50" localSheetId="1">#REF!</definedName>
    <definedName name="_________________CDG50" localSheetId="0">#REF!</definedName>
    <definedName name="_________________CDG50">#REF!</definedName>
    <definedName name="_________________CDG500" localSheetId="2">#REF!</definedName>
    <definedName name="_________________CDG500" localSheetId="1">#REF!</definedName>
    <definedName name="_________________CDG500" localSheetId="0">#REF!</definedName>
    <definedName name="_________________CDG500">#REF!</definedName>
    <definedName name="_________________CEM53" localSheetId="2">#REF!</definedName>
    <definedName name="_________________CEM53" localSheetId="1">#REF!</definedName>
    <definedName name="_________________CEM53" localSheetId="0">#REF!</definedName>
    <definedName name="_________________CEM53">#REF!</definedName>
    <definedName name="_________________CRN3" localSheetId="2">#REF!</definedName>
    <definedName name="_________________CRN3" localSheetId="1">#REF!</definedName>
    <definedName name="_________________CRN3" localSheetId="0">#REF!</definedName>
    <definedName name="_________________CRN3">#REF!</definedName>
    <definedName name="_________________CRN35" localSheetId="2">#REF!</definedName>
    <definedName name="_________________CRN35" localSheetId="1">#REF!</definedName>
    <definedName name="_________________CRN35" localSheetId="0">#REF!</definedName>
    <definedName name="_________________CRN35">#REF!</definedName>
    <definedName name="_________________CRN80" localSheetId="2">#REF!</definedName>
    <definedName name="_________________CRN80" localSheetId="1">#REF!</definedName>
    <definedName name="_________________CRN80" localSheetId="0">#REF!</definedName>
    <definedName name="_________________CRN80">#REF!</definedName>
    <definedName name="_________________dec05" localSheetId="7" hidden="1">{"'Sheet1'!$A$4386:$N$4591"}</definedName>
    <definedName name="_________________dec05" localSheetId="1" hidden="1">{"'Sheet1'!$A$4386:$N$4591"}</definedName>
    <definedName name="_________________dec05" localSheetId="0" hidden="1">{"'Sheet1'!$A$4386:$N$4591"}</definedName>
    <definedName name="_________________dec05" hidden="1">{"'Sheet1'!$A$4386:$N$4591"}</definedName>
    <definedName name="_________________DOZ50" localSheetId="2">#REF!</definedName>
    <definedName name="_________________DOZ50" localSheetId="1">#REF!</definedName>
    <definedName name="_________________DOZ50" localSheetId="0">#REF!</definedName>
    <definedName name="_________________DOZ50">#REF!</definedName>
    <definedName name="_________________DOZ80" localSheetId="2">#REF!</definedName>
    <definedName name="_________________DOZ80" localSheetId="1">#REF!</definedName>
    <definedName name="_________________DOZ80" localSheetId="0">#REF!</definedName>
    <definedName name="_________________DOZ80">#REF!</definedName>
    <definedName name="_________________EXC20">'[10]Rate Analysis '!$E$50</definedName>
    <definedName name="_________________ExV200" localSheetId="2">#REF!</definedName>
    <definedName name="_________________ExV200" localSheetId="1">#REF!</definedName>
    <definedName name="_________________ExV200" localSheetId="0">#REF!</definedName>
    <definedName name="_________________ExV200">#REF!</definedName>
    <definedName name="_________________GEN100" localSheetId="2">#REF!</definedName>
    <definedName name="_________________GEN100" localSheetId="1">#REF!</definedName>
    <definedName name="_________________GEN100" localSheetId="0">#REF!</definedName>
    <definedName name="_________________GEN100">#REF!</definedName>
    <definedName name="_________________GEN250" localSheetId="2">#REF!</definedName>
    <definedName name="_________________GEN250" localSheetId="1">#REF!</definedName>
    <definedName name="_________________GEN250" localSheetId="0">#REF!</definedName>
    <definedName name="_________________GEN250">#REF!</definedName>
    <definedName name="_________________GEN325" localSheetId="2">#REF!</definedName>
    <definedName name="_________________GEN325" localSheetId="1">#REF!</definedName>
    <definedName name="_________________GEN325" localSheetId="0">#REF!</definedName>
    <definedName name="_________________GEN325">#REF!</definedName>
    <definedName name="_________________GEN380" localSheetId="2">#REF!</definedName>
    <definedName name="_________________GEN380" localSheetId="1">#REF!</definedName>
    <definedName name="_________________GEN380" localSheetId="0">#REF!</definedName>
    <definedName name="_________________GEN380">#REF!</definedName>
    <definedName name="_________________GSB1" localSheetId="2">#REF!</definedName>
    <definedName name="_________________GSB1" localSheetId="1">#REF!</definedName>
    <definedName name="_________________GSB1" localSheetId="0">#REF!</definedName>
    <definedName name="_________________GSB1">#REF!</definedName>
    <definedName name="_________________GSB2" localSheetId="2">#REF!</definedName>
    <definedName name="_________________GSB2" localSheetId="1">#REF!</definedName>
    <definedName name="_________________GSB2" localSheetId="0">#REF!</definedName>
    <definedName name="_________________GSB2">#REF!</definedName>
    <definedName name="_________________GSB3" localSheetId="2">#REF!</definedName>
    <definedName name="_________________GSB3" localSheetId="1">#REF!</definedName>
    <definedName name="_________________GSB3" localSheetId="0">#REF!</definedName>
    <definedName name="_________________GSB3">#REF!</definedName>
    <definedName name="_________________HMP1" localSheetId="2">#REF!</definedName>
    <definedName name="_________________HMP1" localSheetId="1">#REF!</definedName>
    <definedName name="_________________HMP1" localSheetId="0">#REF!</definedName>
    <definedName name="_________________HMP1">#REF!</definedName>
    <definedName name="_________________HMP2" localSheetId="2">#REF!</definedName>
    <definedName name="_________________HMP2" localSheetId="1">#REF!</definedName>
    <definedName name="_________________HMP2" localSheetId="0">#REF!</definedName>
    <definedName name="_________________HMP2">#REF!</definedName>
    <definedName name="_________________HMP3" localSheetId="2">#REF!</definedName>
    <definedName name="_________________HMP3" localSheetId="1">#REF!</definedName>
    <definedName name="_________________HMP3" localSheetId="0">#REF!</definedName>
    <definedName name="_________________HMP3">#REF!</definedName>
    <definedName name="_________________HMP4" localSheetId="2">#REF!</definedName>
    <definedName name="_________________HMP4" localSheetId="1">#REF!</definedName>
    <definedName name="_________________HMP4" localSheetId="0">#REF!</definedName>
    <definedName name="_________________HMP4">#REF!</definedName>
    <definedName name="_________________III7">"$C4.$#REF!$#REF!"</definedName>
    <definedName name="_________________lb1" localSheetId="2">#REF!</definedName>
    <definedName name="_________________lb1" localSheetId="1">#REF!</definedName>
    <definedName name="_________________lb1" localSheetId="0">#REF!</definedName>
    <definedName name="_________________lb1">#REF!</definedName>
    <definedName name="_________________lb2" localSheetId="2">#REF!</definedName>
    <definedName name="_________________lb2" localSheetId="1">#REF!</definedName>
    <definedName name="_________________lb2" localSheetId="0">#REF!</definedName>
    <definedName name="_________________lb2">#REF!</definedName>
    <definedName name="_________________mac2">200</definedName>
    <definedName name="_________________MIX10" localSheetId="2">#REF!</definedName>
    <definedName name="_________________MIX10" localSheetId="1">#REF!</definedName>
    <definedName name="_________________MIX10" localSheetId="0">#REF!</definedName>
    <definedName name="_________________MIX10">#REF!</definedName>
    <definedName name="_________________MIX15" localSheetId="2">#REF!</definedName>
    <definedName name="_________________MIX15" localSheetId="1">#REF!</definedName>
    <definedName name="_________________MIX15" localSheetId="0">#REF!</definedName>
    <definedName name="_________________MIX15">#REF!</definedName>
    <definedName name="_________________MIX15150" localSheetId="2">'[4]Mix Design'!#REF!</definedName>
    <definedName name="_________________MIX15150" localSheetId="1">'[4]Mix Design'!#REF!</definedName>
    <definedName name="_________________MIX15150" localSheetId="0">'[4]Mix Design'!#REF!</definedName>
    <definedName name="_________________MIX15150">'[4]Mix Design'!#REF!</definedName>
    <definedName name="_________________MIX1540">'[4]Mix Design'!$P$11</definedName>
    <definedName name="_________________MIX1580" localSheetId="2">'[4]Mix Design'!#REF!</definedName>
    <definedName name="_________________MIX1580" localSheetId="1">'[4]Mix Design'!#REF!</definedName>
    <definedName name="_________________MIX1580" localSheetId="0">'[4]Mix Design'!#REF!</definedName>
    <definedName name="_________________MIX1580">'[4]Mix Design'!#REF!</definedName>
    <definedName name="_________________MIX2">'[5]Mix Design'!$P$12</definedName>
    <definedName name="_________________MIX20" localSheetId="2">#REF!</definedName>
    <definedName name="_________________MIX20" localSheetId="1">#REF!</definedName>
    <definedName name="_________________MIX20" localSheetId="0">#REF!</definedName>
    <definedName name="_________________MIX20">#REF!</definedName>
    <definedName name="_________________MIX2020">'[4]Mix Design'!$P$12</definedName>
    <definedName name="_________________MIX2040">'[4]Mix Design'!$P$13</definedName>
    <definedName name="_________________MIX25" localSheetId="2">#REF!</definedName>
    <definedName name="_________________MIX25" localSheetId="1">#REF!</definedName>
    <definedName name="_________________MIX25" localSheetId="0">#REF!</definedName>
    <definedName name="_________________MIX25">#REF!</definedName>
    <definedName name="_________________MIX2540">'[4]Mix Design'!$P$15</definedName>
    <definedName name="_________________Mix255">'[6]Mix Design'!$P$13</definedName>
    <definedName name="_________________MIX30" localSheetId="2">#REF!</definedName>
    <definedName name="_________________MIX30" localSheetId="1">#REF!</definedName>
    <definedName name="_________________MIX30" localSheetId="0">#REF!</definedName>
    <definedName name="_________________MIX30">#REF!</definedName>
    <definedName name="_________________MIX35" localSheetId="2">#REF!</definedName>
    <definedName name="_________________MIX35" localSheetId="1">#REF!</definedName>
    <definedName name="_________________MIX35" localSheetId="0">#REF!</definedName>
    <definedName name="_________________MIX35">#REF!</definedName>
    <definedName name="_________________MIX40" localSheetId="2">#REF!</definedName>
    <definedName name="_________________MIX40" localSheetId="1">#REF!</definedName>
    <definedName name="_________________MIX40" localSheetId="0">#REF!</definedName>
    <definedName name="_________________MIX40">#REF!</definedName>
    <definedName name="_________________MIX45" localSheetId="2">'[4]Mix Design'!#REF!</definedName>
    <definedName name="_________________MIX45" localSheetId="1">'[4]Mix Design'!#REF!</definedName>
    <definedName name="_________________MIX45" localSheetId="0">'[4]Mix Design'!#REF!</definedName>
    <definedName name="_________________MIX45">'[4]Mix Design'!#REF!</definedName>
    <definedName name="_________________mm1" localSheetId="2">#REF!</definedName>
    <definedName name="_________________mm1" localSheetId="1">#REF!</definedName>
    <definedName name="_________________mm1" localSheetId="0">#REF!</definedName>
    <definedName name="_________________mm1">#REF!</definedName>
    <definedName name="_________________mm2" localSheetId="2">#REF!</definedName>
    <definedName name="_________________mm2" localSheetId="1">#REF!</definedName>
    <definedName name="_________________mm2" localSheetId="0">#REF!</definedName>
    <definedName name="_________________mm2">#REF!</definedName>
    <definedName name="_________________mm3" localSheetId="2">#REF!</definedName>
    <definedName name="_________________mm3" localSheetId="1">#REF!</definedName>
    <definedName name="_________________mm3" localSheetId="0">#REF!</definedName>
    <definedName name="_________________mm3">#REF!</definedName>
    <definedName name="_________________MUR5" localSheetId="2">#REF!</definedName>
    <definedName name="_________________MUR5" localSheetId="1">#REF!</definedName>
    <definedName name="_________________MUR5" localSheetId="0">#REF!</definedName>
    <definedName name="_________________MUR5">#REF!</definedName>
    <definedName name="_________________MUR8" localSheetId="2">#REF!</definedName>
    <definedName name="_________________MUR8" localSheetId="1">#REF!</definedName>
    <definedName name="_________________MUR8" localSheetId="0">#REF!</definedName>
    <definedName name="_________________MUR8">#REF!</definedName>
    <definedName name="_________________OPC43" localSheetId="2">#REF!</definedName>
    <definedName name="_________________OPC43" localSheetId="1">#REF!</definedName>
    <definedName name="_________________OPC43" localSheetId="0">#REF!</definedName>
    <definedName name="_________________OPC43">#REF!</definedName>
    <definedName name="_________________PPC53">'[12]Rate Analysis '!$E$19</definedName>
    <definedName name="_________________sh1">90</definedName>
    <definedName name="_________________sh2">120</definedName>
    <definedName name="_________________sh3">150</definedName>
    <definedName name="_________________sh4">180</definedName>
    <definedName name="_________________SLV10025" localSheetId="2">'[18]ANAL-PIPE LINE'!#REF!</definedName>
    <definedName name="_________________SLV10025" localSheetId="1">'[18]ANAL-PIPE LINE'!#REF!</definedName>
    <definedName name="_________________SLV10025" localSheetId="0">'[18]ANAL-PIPE LINE'!#REF!</definedName>
    <definedName name="_________________SLV10025">'[18]ANAL-PIPE LINE'!#REF!</definedName>
    <definedName name="_________________tab1" localSheetId="2">#REF!</definedName>
    <definedName name="_________________tab1" localSheetId="1">#REF!</definedName>
    <definedName name="_________________tab1" localSheetId="0">#REF!</definedName>
    <definedName name="_________________tab1">#REF!</definedName>
    <definedName name="_________________tab2" localSheetId="2">#REF!</definedName>
    <definedName name="_________________tab2" localSheetId="1">#REF!</definedName>
    <definedName name="_________________tab2" localSheetId="0">#REF!</definedName>
    <definedName name="_________________tab2">#REF!</definedName>
    <definedName name="_________________TIP1" localSheetId="2">#REF!</definedName>
    <definedName name="_________________TIP1" localSheetId="1">#REF!</definedName>
    <definedName name="_________________TIP1" localSheetId="0">#REF!</definedName>
    <definedName name="_________________TIP1">#REF!</definedName>
    <definedName name="_________________TIP2" localSheetId="2">#REF!</definedName>
    <definedName name="_________________TIP2" localSheetId="1">#REF!</definedName>
    <definedName name="_________________TIP2" localSheetId="0">#REF!</definedName>
    <definedName name="_________________TIP2">#REF!</definedName>
    <definedName name="_________________TIP3" localSheetId="2">#REF!</definedName>
    <definedName name="_________________TIP3" localSheetId="1">#REF!</definedName>
    <definedName name="_________________TIP3" localSheetId="0">#REF!</definedName>
    <definedName name="_________________TIP3">#REF!</definedName>
    <definedName name="________________A65537" localSheetId="2">#REF!</definedName>
    <definedName name="________________A65537" localSheetId="1">#REF!</definedName>
    <definedName name="________________A65537" localSheetId="0">#REF!</definedName>
    <definedName name="________________A65537">#REF!</definedName>
    <definedName name="________________ABM10" localSheetId="2">#REF!</definedName>
    <definedName name="________________ABM10" localSheetId="1">#REF!</definedName>
    <definedName name="________________ABM10" localSheetId="0">#REF!</definedName>
    <definedName name="________________ABM10">#REF!</definedName>
    <definedName name="________________ABM40" localSheetId="2">#REF!</definedName>
    <definedName name="________________ABM40" localSheetId="1">#REF!</definedName>
    <definedName name="________________ABM40" localSheetId="0">#REF!</definedName>
    <definedName name="________________ABM40">#REF!</definedName>
    <definedName name="________________ABM6" localSheetId="2">#REF!</definedName>
    <definedName name="________________ABM6" localSheetId="1">#REF!</definedName>
    <definedName name="________________ABM6" localSheetId="0">#REF!</definedName>
    <definedName name="________________ABM6">#REF!</definedName>
    <definedName name="________________ACB10" localSheetId="2">#REF!</definedName>
    <definedName name="________________ACB10" localSheetId="1">#REF!</definedName>
    <definedName name="________________ACB10" localSheetId="0">#REF!</definedName>
    <definedName name="________________ACB10">#REF!</definedName>
    <definedName name="________________ACB20" localSheetId="2">#REF!</definedName>
    <definedName name="________________ACB20" localSheetId="1">#REF!</definedName>
    <definedName name="________________ACB20" localSheetId="0">#REF!</definedName>
    <definedName name="________________ACB20">#REF!</definedName>
    <definedName name="________________ACR10" localSheetId="2">#REF!</definedName>
    <definedName name="________________ACR10" localSheetId="1">#REF!</definedName>
    <definedName name="________________ACR10" localSheetId="0">#REF!</definedName>
    <definedName name="________________ACR10">#REF!</definedName>
    <definedName name="________________ACR20" localSheetId="2">#REF!</definedName>
    <definedName name="________________ACR20" localSheetId="1">#REF!</definedName>
    <definedName name="________________ACR20" localSheetId="0">#REF!</definedName>
    <definedName name="________________ACR20">#REF!</definedName>
    <definedName name="________________AGG10" localSheetId="2">#REF!</definedName>
    <definedName name="________________AGG10" localSheetId="1">#REF!</definedName>
    <definedName name="________________AGG10" localSheetId="0">#REF!</definedName>
    <definedName name="________________AGG10">#REF!</definedName>
    <definedName name="________________AGG6" localSheetId="2">#REF!</definedName>
    <definedName name="________________AGG6" localSheetId="1">#REF!</definedName>
    <definedName name="________________AGG6" localSheetId="0">#REF!</definedName>
    <definedName name="________________AGG6">#REF!</definedName>
    <definedName name="________________ash1" localSheetId="2">[13]ANAL!#REF!</definedName>
    <definedName name="________________ash1" localSheetId="1">[13]ANAL!#REF!</definedName>
    <definedName name="________________ash1" localSheetId="0">[13]ANAL!#REF!</definedName>
    <definedName name="________________ash1">[13]ANAL!#REF!</definedName>
    <definedName name="________________AWM10" localSheetId="2">#REF!</definedName>
    <definedName name="________________AWM10" localSheetId="1">#REF!</definedName>
    <definedName name="________________AWM10" localSheetId="0">#REF!</definedName>
    <definedName name="________________AWM10">#REF!</definedName>
    <definedName name="________________AWM40" localSheetId="2">#REF!</definedName>
    <definedName name="________________AWM40" localSheetId="1">#REF!</definedName>
    <definedName name="________________AWM40" localSheetId="0">#REF!</definedName>
    <definedName name="________________AWM40">#REF!</definedName>
    <definedName name="________________AWM6" localSheetId="2">#REF!</definedName>
    <definedName name="________________AWM6" localSheetId="1">#REF!</definedName>
    <definedName name="________________AWM6" localSheetId="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 localSheetId="2">[14]PROCTOR!#REF!</definedName>
    <definedName name="________________CAN458" localSheetId="1">[14]PROCTOR!#REF!</definedName>
    <definedName name="________________CAN458" localSheetId="0">[14]PROCTOR!#REF!</definedName>
    <definedName name="________________CAN458">[14]PROCTOR!#REF!</definedName>
    <definedName name="________________CAN486" localSheetId="2">[14]PROCTOR!#REF!</definedName>
    <definedName name="________________CAN486" localSheetId="1">[14]PROCTOR!#REF!</definedName>
    <definedName name="________________CAN486" localSheetId="0">[14]PROCTOR!#REF!</definedName>
    <definedName name="________________CAN486">[14]PROCTOR!#REF!</definedName>
    <definedName name="________________CAN487" localSheetId="2">[14]PROCTOR!#REF!</definedName>
    <definedName name="________________CAN487" localSheetId="1">[14]PROCTOR!#REF!</definedName>
    <definedName name="________________CAN487" localSheetId="0">[14]PROCTOR!#REF!</definedName>
    <definedName name="________________CAN487">[14]PROCTOR!#REF!</definedName>
    <definedName name="________________CAN488" localSheetId="2">[14]PROCTOR!#REF!</definedName>
    <definedName name="________________CAN488" localSheetId="1">[14]PROCTOR!#REF!</definedName>
    <definedName name="________________CAN488" localSheetId="0">[14]PROCTOR!#REF!</definedName>
    <definedName name="________________CAN488">[14]PROCTOR!#REF!</definedName>
    <definedName name="________________CAN489" localSheetId="2">[14]PROCTOR!#REF!</definedName>
    <definedName name="________________CAN489" localSheetId="1">[14]PROCTOR!#REF!</definedName>
    <definedName name="________________CAN489" localSheetId="0">[14]PROCTOR!#REF!</definedName>
    <definedName name="________________CAN489">[14]PROCTOR!#REF!</definedName>
    <definedName name="________________CAN490" localSheetId="2">[14]PROCTOR!#REF!</definedName>
    <definedName name="________________CAN490" localSheetId="1">[14]PROCTOR!#REF!</definedName>
    <definedName name="________________CAN490" localSheetId="0">[14]PROCTOR!#REF!</definedName>
    <definedName name="________________CAN490">[14]PROCTOR!#REF!</definedName>
    <definedName name="________________CAN491" localSheetId="2">[14]PROCTOR!#REF!</definedName>
    <definedName name="________________CAN491" localSheetId="1">[14]PROCTOR!#REF!</definedName>
    <definedName name="________________CAN491" localSheetId="0">[14]PROCTOR!#REF!</definedName>
    <definedName name="________________CAN491">[14]PROCTOR!#REF!</definedName>
    <definedName name="________________CAN492" localSheetId="2">[14]PROCTOR!#REF!</definedName>
    <definedName name="________________CAN492" localSheetId="1">[14]PROCTOR!#REF!</definedName>
    <definedName name="________________CAN492" localSheetId="0">[14]PROCTOR!#REF!</definedName>
    <definedName name="________________CAN492">[14]PROCTOR!#REF!</definedName>
    <definedName name="________________CAN493" localSheetId="2">[14]PROCTOR!#REF!</definedName>
    <definedName name="________________CAN493" localSheetId="1">[14]PROCTOR!#REF!</definedName>
    <definedName name="________________CAN493" localSheetId="0">[14]PROCTOR!#REF!</definedName>
    <definedName name="________________CAN493">[14]PROCTOR!#REF!</definedName>
    <definedName name="________________CAN494" localSheetId="2">[14]PROCTOR!#REF!</definedName>
    <definedName name="________________CAN494" localSheetId="1">[14]PROCTOR!#REF!</definedName>
    <definedName name="________________CAN494" localSheetId="0">[14]PROCTOR!#REF!</definedName>
    <definedName name="________________CAN494">[14]PROCTOR!#REF!</definedName>
    <definedName name="________________CAN495" localSheetId="2">[14]PROCTOR!#REF!</definedName>
    <definedName name="________________CAN495" localSheetId="1">[14]PROCTOR!#REF!</definedName>
    <definedName name="________________CAN495" localSheetId="0">[14]PROCTOR!#REF!</definedName>
    <definedName name="________________CAN495">[14]PROCTOR!#REF!</definedName>
    <definedName name="________________CAN496" localSheetId="2">[14]PROCTOR!#REF!</definedName>
    <definedName name="________________CAN496" localSheetId="1">[14]PROCTOR!#REF!</definedName>
    <definedName name="________________CAN496" localSheetId="0">[14]PROCTOR!#REF!</definedName>
    <definedName name="________________CAN496">[14]PROCTOR!#REF!</definedName>
    <definedName name="________________CAN497" localSheetId="2">[14]PROCTOR!#REF!</definedName>
    <definedName name="________________CAN497" localSheetId="1">[14]PROCTOR!#REF!</definedName>
    <definedName name="________________CAN497" localSheetId="0">[14]PROCTOR!#REF!</definedName>
    <definedName name="________________CAN497">[14]PROCTOR!#REF!</definedName>
    <definedName name="________________CAN498" localSheetId="2">[14]PROCTOR!#REF!</definedName>
    <definedName name="________________CAN498" localSheetId="1">[14]PROCTOR!#REF!</definedName>
    <definedName name="________________CAN498" localSheetId="0">[14]PROCTOR!#REF!</definedName>
    <definedName name="________________CAN498">[14]PROCTOR!#REF!</definedName>
    <definedName name="________________CAN499" localSheetId="2">[14]PROCTOR!#REF!</definedName>
    <definedName name="________________CAN499" localSheetId="1">[14]PROCTOR!#REF!</definedName>
    <definedName name="________________CAN499" localSheetId="0">[14]PROCTOR!#REF!</definedName>
    <definedName name="________________CAN499">[14]PROCTOR!#REF!</definedName>
    <definedName name="________________CAN500" localSheetId="2">[14]PROCTOR!#REF!</definedName>
    <definedName name="________________CAN500" localSheetId="1">[14]PROCTOR!#REF!</definedName>
    <definedName name="________________CAN500" localSheetId="0">[14]PROCTOR!#REF!</definedName>
    <definedName name="________________CAN500">[14]PROCTOR!#REF!</definedName>
    <definedName name="________________CDG100" localSheetId="2">#REF!</definedName>
    <definedName name="________________CDG100" localSheetId="1">#REF!</definedName>
    <definedName name="________________CDG100" localSheetId="0">#REF!</definedName>
    <definedName name="________________CDG100">#REF!</definedName>
    <definedName name="________________CDG250" localSheetId="2">#REF!</definedName>
    <definedName name="________________CDG250" localSheetId="1">#REF!</definedName>
    <definedName name="________________CDG250" localSheetId="0">#REF!</definedName>
    <definedName name="________________CDG250">#REF!</definedName>
    <definedName name="________________CDG50" localSheetId="2">#REF!</definedName>
    <definedName name="________________CDG50" localSheetId="1">#REF!</definedName>
    <definedName name="________________CDG50" localSheetId="0">#REF!</definedName>
    <definedName name="________________CDG50">#REF!</definedName>
    <definedName name="________________CDG500" localSheetId="2">#REF!</definedName>
    <definedName name="________________CDG500" localSheetId="1">#REF!</definedName>
    <definedName name="________________CDG500" localSheetId="0">#REF!</definedName>
    <definedName name="________________CDG500">#REF!</definedName>
    <definedName name="________________CEM53" localSheetId="2">#REF!</definedName>
    <definedName name="________________CEM53" localSheetId="1">#REF!</definedName>
    <definedName name="________________CEM53" localSheetId="0">#REF!</definedName>
    <definedName name="________________CEM53">#REF!</definedName>
    <definedName name="________________CRN3" localSheetId="2">#REF!</definedName>
    <definedName name="________________CRN3" localSheetId="1">#REF!</definedName>
    <definedName name="________________CRN3" localSheetId="0">#REF!</definedName>
    <definedName name="________________CRN3">#REF!</definedName>
    <definedName name="________________CRN35" localSheetId="2">#REF!</definedName>
    <definedName name="________________CRN35" localSheetId="1">#REF!</definedName>
    <definedName name="________________CRN35" localSheetId="0">#REF!</definedName>
    <definedName name="________________CRN35">#REF!</definedName>
    <definedName name="________________CRN80" localSheetId="2">#REF!</definedName>
    <definedName name="________________CRN80" localSheetId="1">#REF!</definedName>
    <definedName name="________________CRN80" localSheetId="0">#REF!</definedName>
    <definedName name="________________CRN80">#REF!</definedName>
    <definedName name="________________dec05" localSheetId="7" hidden="1">{"'Sheet1'!$A$4386:$N$4591"}</definedName>
    <definedName name="________________dec05" localSheetId="1" hidden="1">{"'Sheet1'!$A$4386:$N$4591"}</definedName>
    <definedName name="________________dec05" localSheetId="0" hidden="1">{"'Sheet1'!$A$4386:$N$4591"}</definedName>
    <definedName name="________________dec05" hidden="1">{"'Sheet1'!$A$4386:$N$4591"}</definedName>
    <definedName name="________________DOZ50" localSheetId="2">#REF!</definedName>
    <definedName name="________________DOZ50" localSheetId="1">#REF!</definedName>
    <definedName name="________________DOZ50" localSheetId="0">#REF!</definedName>
    <definedName name="________________DOZ50">#REF!</definedName>
    <definedName name="________________DOZ80" localSheetId="2">#REF!</definedName>
    <definedName name="________________DOZ80" localSheetId="1">#REF!</definedName>
    <definedName name="________________DOZ80" localSheetId="0">#REF!</definedName>
    <definedName name="________________DOZ80">#REF!</definedName>
    <definedName name="________________EXC20">'[10]Rate Analysis '!$E$50</definedName>
    <definedName name="________________ExV200" localSheetId="2">#REF!</definedName>
    <definedName name="________________ExV200" localSheetId="1">#REF!</definedName>
    <definedName name="________________ExV200" localSheetId="0">#REF!</definedName>
    <definedName name="________________ExV200">#REF!</definedName>
    <definedName name="________________GEN100" localSheetId="2">#REF!</definedName>
    <definedName name="________________GEN100" localSheetId="1">#REF!</definedName>
    <definedName name="________________GEN100" localSheetId="0">#REF!</definedName>
    <definedName name="________________GEN100">#REF!</definedName>
    <definedName name="________________GEN250" localSheetId="2">#REF!</definedName>
    <definedName name="________________GEN250" localSheetId="1">#REF!</definedName>
    <definedName name="________________GEN250" localSheetId="0">#REF!</definedName>
    <definedName name="________________GEN250">#REF!</definedName>
    <definedName name="________________GEN325" localSheetId="2">#REF!</definedName>
    <definedName name="________________GEN325" localSheetId="1">#REF!</definedName>
    <definedName name="________________GEN325" localSheetId="0">#REF!</definedName>
    <definedName name="________________GEN325">#REF!</definedName>
    <definedName name="________________GEN380" localSheetId="2">#REF!</definedName>
    <definedName name="________________GEN380" localSheetId="1">#REF!</definedName>
    <definedName name="________________GEN380" localSheetId="0">#REF!</definedName>
    <definedName name="________________GEN380">#REF!</definedName>
    <definedName name="________________GSB1" localSheetId="2">#REF!</definedName>
    <definedName name="________________GSB1" localSheetId="1">#REF!</definedName>
    <definedName name="________________GSB1" localSheetId="0">#REF!</definedName>
    <definedName name="________________GSB1">#REF!</definedName>
    <definedName name="________________GSB2" localSheetId="2">#REF!</definedName>
    <definedName name="________________GSB2" localSheetId="1">#REF!</definedName>
    <definedName name="________________GSB2" localSheetId="0">#REF!</definedName>
    <definedName name="________________GSB2">#REF!</definedName>
    <definedName name="________________GSB3" localSheetId="2">#REF!</definedName>
    <definedName name="________________GSB3" localSheetId="1">#REF!</definedName>
    <definedName name="________________GSB3" localSheetId="0">#REF!</definedName>
    <definedName name="________________GSB3">#REF!</definedName>
    <definedName name="________________HMP1" localSheetId="2">#REF!</definedName>
    <definedName name="________________HMP1" localSheetId="1">#REF!</definedName>
    <definedName name="________________HMP1" localSheetId="0">#REF!</definedName>
    <definedName name="________________HMP1">#REF!</definedName>
    <definedName name="________________HMP2" localSheetId="2">#REF!</definedName>
    <definedName name="________________HMP2" localSheetId="1">#REF!</definedName>
    <definedName name="________________HMP2" localSheetId="0">#REF!</definedName>
    <definedName name="________________HMP2">#REF!</definedName>
    <definedName name="________________HMP3" localSheetId="2">#REF!</definedName>
    <definedName name="________________HMP3" localSheetId="1">#REF!</definedName>
    <definedName name="________________HMP3" localSheetId="0">#REF!</definedName>
    <definedName name="________________HMP3">#REF!</definedName>
    <definedName name="________________HMP4" localSheetId="2">#REF!</definedName>
    <definedName name="________________HMP4" localSheetId="1">#REF!</definedName>
    <definedName name="________________HMP4" localSheetId="0">#REF!</definedName>
    <definedName name="________________HMP4">#REF!</definedName>
    <definedName name="________________lb1" localSheetId="2">#REF!</definedName>
    <definedName name="________________lb1" localSheetId="1">#REF!</definedName>
    <definedName name="________________lb1" localSheetId="0">#REF!</definedName>
    <definedName name="________________lb1">#REF!</definedName>
    <definedName name="________________lb2" localSheetId="2">#REF!</definedName>
    <definedName name="________________lb2" localSheetId="1">#REF!</definedName>
    <definedName name="________________lb2" localSheetId="0">#REF!</definedName>
    <definedName name="________________lb2">#REF!</definedName>
    <definedName name="________________mac2">200</definedName>
    <definedName name="________________MIX10" localSheetId="2">#REF!</definedName>
    <definedName name="________________MIX10" localSheetId="1">#REF!</definedName>
    <definedName name="________________MIX10" localSheetId="0">#REF!</definedName>
    <definedName name="________________MIX10">#REF!</definedName>
    <definedName name="________________MIX15" localSheetId="2">#REF!</definedName>
    <definedName name="________________MIX15" localSheetId="1">#REF!</definedName>
    <definedName name="________________MIX15" localSheetId="0">#REF!</definedName>
    <definedName name="________________MIX15">#REF!</definedName>
    <definedName name="________________MIX15150" localSheetId="2">'[4]Mix Design'!#REF!</definedName>
    <definedName name="________________MIX15150" localSheetId="1">'[4]Mix Design'!#REF!</definedName>
    <definedName name="________________MIX15150" localSheetId="0">'[4]Mix Design'!#REF!</definedName>
    <definedName name="________________MIX15150">'[4]Mix Design'!#REF!</definedName>
    <definedName name="________________MIX1540">'[4]Mix Design'!$P$11</definedName>
    <definedName name="________________MIX1580" localSheetId="2">'[4]Mix Design'!#REF!</definedName>
    <definedName name="________________MIX1580" localSheetId="1">'[4]Mix Design'!#REF!</definedName>
    <definedName name="________________MIX1580" localSheetId="0">'[4]Mix Design'!#REF!</definedName>
    <definedName name="________________MIX1580">'[4]Mix Design'!#REF!</definedName>
    <definedName name="________________MIX2">'[5]Mix Design'!$P$12</definedName>
    <definedName name="________________MIX20" localSheetId="2">#REF!</definedName>
    <definedName name="________________MIX20" localSheetId="1">#REF!</definedName>
    <definedName name="________________MIX20" localSheetId="0">#REF!</definedName>
    <definedName name="________________MIX20">#REF!</definedName>
    <definedName name="________________MIX2020">'[4]Mix Design'!$P$12</definedName>
    <definedName name="________________MIX2040">'[4]Mix Design'!$P$13</definedName>
    <definedName name="________________MIX25" localSheetId="2">#REF!</definedName>
    <definedName name="________________MIX25" localSheetId="1">#REF!</definedName>
    <definedName name="________________MIX25" localSheetId="0">#REF!</definedName>
    <definedName name="________________MIX25">#REF!</definedName>
    <definedName name="________________MIX2540">'[4]Mix Design'!$P$15</definedName>
    <definedName name="________________Mix255">'[6]Mix Design'!$P$13</definedName>
    <definedName name="________________MIX30" localSheetId="2">#REF!</definedName>
    <definedName name="________________MIX30" localSheetId="1">#REF!</definedName>
    <definedName name="________________MIX30" localSheetId="0">#REF!</definedName>
    <definedName name="________________MIX30">#REF!</definedName>
    <definedName name="________________MIX35" localSheetId="2">#REF!</definedName>
    <definedName name="________________MIX35" localSheetId="1">#REF!</definedName>
    <definedName name="________________MIX35" localSheetId="0">#REF!</definedName>
    <definedName name="________________MIX35">#REF!</definedName>
    <definedName name="________________MIX40" localSheetId="2">#REF!</definedName>
    <definedName name="________________MIX40" localSheetId="1">#REF!</definedName>
    <definedName name="________________MIX40" localSheetId="0">#REF!</definedName>
    <definedName name="________________MIX40">#REF!</definedName>
    <definedName name="________________MIX45" localSheetId="2">'[4]Mix Design'!#REF!</definedName>
    <definedName name="________________MIX45" localSheetId="1">'[4]Mix Design'!#REF!</definedName>
    <definedName name="________________MIX45" localSheetId="0">'[4]Mix Design'!#REF!</definedName>
    <definedName name="________________MIX45">'[4]Mix Design'!#REF!</definedName>
    <definedName name="________________mm1" localSheetId="2">#REF!</definedName>
    <definedName name="________________mm1" localSheetId="1">#REF!</definedName>
    <definedName name="________________mm1" localSheetId="0">#REF!</definedName>
    <definedName name="________________mm1">#REF!</definedName>
    <definedName name="________________mm2" localSheetId="2">#REF!</definedName>
    <definedName name="________________mm2" localSheetId="1">#REF!</definedName>
    <definedName name="________________mm2" localSheetId="0">#REF!</definedName>
    <definedName name="________________mm2">#REF!</definedName>
    <definedName name="________________mm3" localSheetId="2">#REF!</definedName>
    <definedName name="________________mm3" localSheetId="1">#REF!</definedName>
    <definedName name="________________mm3" localSheetId="0">#REF!</definedName>
    <definedName name="________________mm3">#REF!</definedName>
    <definedName name="________________MUR5" localSheetId="2">#REF!</definedName>
    <definedName name="________________MUR5" localSheetId="1">#REF!</definedName>
    <definedName name="________________MUR5" localSheetId="0">#REF!</definedName>
    <definedName name="________________MUR5">#REF!</definedName>
    <definedName name="________________MUR8" localSheetId="2">#REF!</definedName>
    <definedName name="________________MUR8" localSheetId="1">#REF!</definedName>
    <definedName name="________________MUR8" localSheetId="0">#REF!</definedName>
    <definedName name="________________MUR8">#REF!</definedName>
    <definedName name="________________OPC43" localSheetId="2">#REF!</definedName>
    <definedName name="________________OPC43" localSheetId="1">#REF!</definedName>
    <definedName name="________________OPC43" localSheetId="0">#REF!</definedName>
    <definedName name="________________OPC43">#REF!</definedName>
    <definedName name="________________PPC53">'[12]Rate Analysis '!$E$19</definedName>
    <definedName name="________________sh1">90</definedName>
    <definedName name="________________sh2">120</definedName>
    <definedName name="________________sh3">150</definedName>
    <definedName name="________________sh4">180</definedName>
    <definedName name="________________SLV10025" localSheetId="2">'[8]ANAL-PIPE LINE'!#REF!</definedName>
    <definedName name="________________SLV10025" localSheetId="1">'[8]ANAL-PIPE LINE'!#REF!</definedName>
    <definedName name="________________SLV10025" localSheetId="0">'[8]ANAL-PIPE LINE'!#REF!</definedName>
    <definedName name="________________SLV10025">'[8]ANAL-PIPE LINE'!#REF!</definedName>
    <definedName name="________________tab1" localSheetId="2">#REF!</definedName>
    <definedName name="________________tab1" localSheetId="1">#REF!</definedName>
    <definedName name="________________tab1" localSheetId="0">#REF!</definedName>
    <definedName name="________________tab1">#REF!</definedName>
    <definedName name="________________tab2" localSheetId="2">#REF!</definedName>
    <definedName name="________________tab2" localSheetId="1">#REF!</definedName>
    <definedName name="________________tab2" localSheetId="0">#REF!</definedName>
    <definedName name="________________tab2">#REF!</definedName>
    <definedName name="________________TIP1" localSheetId="2">#REF!</definedName>
    <definedName name="________________TIP1" localSheetId="1">#REF!</definedName>
    <definedName name="________________TIP1" localSheetId="0">#REF!</definedName>
    <definedName name="________________TIP1">#REF!</definedName>
    <definedName name="________________TIP2" localSheetId="2">#REF!</definedName>
    <definedName name="________________TIP2" localSheetId="1">#REF!</definedName>
    <definedName name="________________TIP2" localSheetId="0">#REF!</definedName>
    <definedName name="________________TIP2">#REF!</definedName>
    <definedName name="________________TIP3" localSheetId="2">#REF!</definedName>
    <definedName name="________________TIP3" localSheetId="1">#REF!</definedName>
    <definedName name="________________TIP3" localSheetId="0">#REF!</definedName>
    <definedName name="________________TIP3">#REF!</definedName>
    <definedName name="_______________A65537" localSheetId="2">#REF!</definedName>
    <definedName name="_______________A65537" localSheetId="1">#REF!</definedName>
    <definedName name="_______________A65537" localSheetId="0">#REF!</definedName>
    <definedName name="_______________A65537">#REF!</definedName>
    <definedName name="_______________ABM10" localSheetId="2">#REF!</definedName>
    <definedName name="_______________ABM10" localSheetId="1">#REF!</definedName>
    <definedName name="_______________ABM10" localSheetId="0">#REF!</definedName>
    <definedName name="_______________ABM10">#REF!</definedName>
    <definedName name="_______________ABM40" localSheetId="2">#REF!</definedName>
    <definedName name="_______________ABM40" localSheetId="1">#REF!</definedName>
    <definedName name="_______________ABM40" localSheetId="0">#REF!</definedName>
    <definedName name="_______________ABM40">#REF!</definedName>
    <definedName name="_______________ABM6" localSheetId="2">#REF!</definedName>
    <definedName name="_______________ABM6" localSheetId="1">#REF!</definedName>
    <definedName name="_______________ABM6" localSheetId="0">#REF!</definedName>
    <definedName name="_______________ABM6">#REF!</definedName>
    <definedName name="_______________ACB10" localSheetId="2">#REF!</definedName>
    <definedName name="_______________ACB10" localSheetId="1">#REF!</definedName>
    <definedName name="_______________ACB10" localSheetId="0">#REF!</definedName>
    <definedName name="_______________ACB10">#REF!</definedName>
    <definedName name="_______________ACB20" localSheetId="2">#REF!</definedName>
    <definedName name="_______________ACB20" localSheetId="1">#REF!</definedName>
    <definedName name="_______________ACB20" localSheetId="0">#REF!</definedName>
    <definedName name="_______________ACB20">#REF!</definedName>
    <definedName name="_______________ACR10" localSheetId="2">#REF!</definedName>
    <definedName name="_______________ACR10" localSheetId="1">#REF!</definedName>
    <definedName name="_______________ACR10" localSheetId="0">#REF!</definedName>
    <definedName name="_______________ACR10">#REF!</definedName>
    <definedName name="_______________ACR20" localSheetId="2">#REF!</definedName>
    <definedName name="_______________ACR20" localSheetId="1">#REF!</definedName>
    <definedName name="_______________ACR20" localSheetId="0">#REF!</definedName>
    <definedName name="_______________ACR20">#REF!</definedName>
    <definedName name="_______________AGG10" localSheetId="2">#REF!</definedName>
    <definedName name="_______________AGG10" localSheetId="1">#REF!</definedName>
    <definedName name="_______________AGG10" localSheetId="0">#REF!</definedName>
    <definedName name="_______________AGG10">#REF!</definedName>
    <definedName name="_______________AGG6" localSheetId="2">#REF!</definedName>
    <definedName name="_______________AGG6" localSheetId="1">#REF!</definedName>
    <definedName name="_______________AGG6" localSheetId="0">#REF!</definedName>
    <definedName name="_______________AGG6">#REF!</definedName>
    <definedName name="_______________ash1" localSheetId="2">[13]ANAL!#REF!</definedName>
    <definedName name="_______________ash1" localSheetId="1">[13]ANAL!#REF!</definedName>
    <definedName name="_______________ash1" localSheetId="0">[13]ANAL!#REF!</definedName>
    <definedName name="_______________ash1">[13]ANAL!#REF!</definedName>
    <definedName name="_______________AWM10" localSheetId="2">#REF!</definedName>
    <definedName name="_______________AWM10" localSheetId="1">#REF!</definedName>
    <definedName name="_______________AWM10" localSheetId="0">#REF!</definedName>
    <definedName name="_______________AWM10">#REF!</definedName>
    <definedName name="_______________AWM40" localSheetId="2">#REF!</definedName>
    <definedName name="_______________AWM40" localSheetId="1">#REF!</definedName>
    <definedName name="_______________AWM40" localSheetId="0">#REF!</definedName>
    <definedName name="_______________AWM40">#REF!</definedName>
    <definedName name="_______________AWM6" localSheetId="2">#REF!</definedName>
    <definedName name="_______________AWM6" localSheetId="1">#REF!</definedName>
    <definedName name="_______________AWM6" localSheetId="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 localSheetId="2">[19]PROCTOR!#REF!</definedName>
    <definedName name="_______________CAN458" localSheetId="1">[19]PROCTOR!#REF!</definedName>
    <definedName name="_______________CAN458" localSheetId="0">[19]PROCTOR!#REF!</definedName>
    <definedName name="_______________CAN458">[19]PROCTOR!#REF!</definedName>
    <definedName name="_______________CAN486" localSheetId="2">[19]PROCTOR!#REF!</definedName>
    <definedName name="_______________CAN486" localSheetId="1">[19]PROCTOR!#REF!</definedName>
    <definedName name="_______________CAN486" localSheetId="0">[19]PROCTOR!#REF!</definedName>
    <definedName name="_______________CAN486">[19]PROCTOR!#REF!</definedName>
    <definedName name="_______________CAN487" localSheetId="2">[19]PROCTOR!#REF!</definedName>
    <definedName name="_______________CAN487" localSheetId="1">[19]PROCTOR!#REF!</definedName>
    <definedName name="_______________CAN487" localSheetId="0">[19]PROCTOR!#REF!</definedName>
    <definedName name="_______________CAN487">[19]PROCTOR!#REF!</definedName>
    <definedName name="_______________CAN488" localSheetId="2">[19]PROCTOR!#REF!</definedName>
    <definedName name="_______________CAN488" localSheetId="1">[19]PROCTOR!#REF!</definedName>
    <definedName name="_______________CAN488" localSheetId="0">[19]PROCTOR!#REF!</definedName>
    <definedName name="_______________CAN488">[19]PROCTOR!#REF!</definedName>
    <definedName name="_______________CAN489" localSheetId="2">[19]PROCTOR!#REF!</definedName>
    <definedName name="_______________CAN489" localSheetId="1">[19]PROCTOR!#REF!</definedName>
    <definedName name="_______________CAN489" localSheetId="0">[19]PROCTOR!#REF!</definedName>
    <definedName name="_______________CAN489">[19]PROCTOR!#REF!</definedName>
    <definedName name="_______________CAN490" localSheetId="2">[19]PROCTOR!#REF!</definedName>
    <definedName name="_______________CAN490" localSheetId="1">[19]PROCTOR!#REF!</definedName>
    <definedName name="_______________CAN490" localSheetId="0">[19]PROCTOR!#REF!</definedName>
    <definedName name="_______________CAN490">[19]PROCTOR!#REF!</definedName>
    <definedName name="_______________CAN491" localSheetId="2">[19]PROCTOR!#REF!</definedName>
    <definedName name="_______________CAN491" localSheetId="1">[19]PROCTOR!#REF!</definedName>
    <definedName name="_______________CAN491" localSheetId="0">[19]PROCTOR!#REF!</definedName>
    <definedName name="_______________CAN491">[19]PROCTOR!#REF!</definedName>
    <definedName name="_______________CAN492" localSheetId="2">[19]PROCTOR!#REF!</definedName>
    <definedName name="_______________CAN492" localSheetId="1">[19]PROCTOR!#REF!</definedName>
    <definedName name="_______________CAN492" localSheetId="0">[19]PROCTOR!#REF!</definedName>
    <definedName name="_______________CAN492">[19]PROCTOR!#REF!</definedName>
    <definedName name="_______________CAN493" localSheetId="2">[19]PROCTOR!#REF!</definedName>
    <definedName name="_______________CAN493" localSheetId="1">[19]PROCTOR!#REF!</definedName>
    <definedName name="_______________CAN493" localSheetId="0">[19]PROCTOR!#REF!</definedName>
    <definedName name="_______________CAN493">[19]PROCTOR!#REF!</definedName>
    <definedName name="_______________CAN494" localSheetId="2">[19]PROCTOR!#REF!</definedName>
    <definedName name="_______________CAN494" localSheetId="1">[19]PROCTOR!#REF!</definedName>
    <definedName name="_______________CAN494" localSheetId="0">[19]PROCTOR!#REF!</definedName>
    <definedName name="_______________CAN494">[19]PROCTOR!#REF!</definedName>
    <definedName name="_______________CAN495" localSheetId="2">[19]PROCTOR!#REF!</definedName>
    <definedName name="_______________CAN495" localSheetId="1">[19]PROCTOR!#REF!</definedName>
    <definedName name="_______________CAN495" localSheetId="0">[19]PROCTOR!#REF!</definedName>
    <definedName name="_______________CAN495">[19]PROCTOR!#REF!</definedName>
    <definedName name="_______________CAN496" localSheetId="2">[19]PROCTOR!#REF!</definedName>
    <definedName name="_______________CAN496" localSheetId="1">[19]PROCTOR!#REF!</definedName>
    <definedName name="_______________CAN496" localSheetId="0">[19]PROCTOR!#REF!</definedName>
    <definedName name="_______________CAN496">[19]PROCTOR!#REF!</definedName>
    <definedName name="_______________CAN497" localSheetId="2">[19]PROCTOR!#REF!</definedName>
    <definedName name="_______________CAN497" localSheetId="1">[19]PROCTOR!#REF!</definedName>
    <definedName name="_______________CAN497" localSheetId="0">[19]PROCTOR!#REF!</definedName>
    <definedName name="_______________CAN497">[19]PROCTOR!#REF!</definedName>
    <definedName name="_______________CAN498" localSheetId="2">[19]PROCTOR!#REF!</definedName>
    <definedName name="_______________CAN498" localSheetId="1">[19]PROCTOR!#REF!</definedName>
    <definedName name="_______________CAN498" localSheetId="0">[19]PROCTOR!#REF!</definedName>
    <definedName name="_______________CAN498">[19]PROCTOR!#REF!</definedName>
    <definedName name="_______________CAN499" localSheetId="2">[19]PROCTOR!#REF!</definedName>
    <definedName name="_______________CAN499" localSheetId="1">[19]PROCTOR!#REF!</definedName>
    <definedName name="_______________CAN499" localSheetId="0">[19]PROCTOR!#REF!</definedName>
    <definedName name="_______________CAN499">[19]PROCTOR!#REF!</definedName>
    <definedName name="_______________CAN500" localSheetId="2">[19]PROCTOR!#REF!</definedName>
    <definedName name="_______________CAN500" localSheetId="1">[19]PROCTOR!#REF!</definedName>
    <definedName name="_______________CAN500" localSheetId="0">[19]PROCTOR!#REF!</definedName>
    <definedName name="_______________CAN500">[19]PROCTOR!#REF!</definedName>
    <definedName name="_______________CDG100" localSheetId="2">#REF!</definedName>
    <definedName name="_______________CDG100" localSheetId="1">#REF!</definedName>
    <definedName name="_______________CDG100" localSheetId="0">#REF!</definedName>
    <definedName name="_______________CDG100">#REF!</definedName>
    <definedName name="_______________CDG250" localSheetId="2">#REF!</definedName>
    <definedName name="_______________CDG250" localSheetId="1">#REF!</definedName>
    <definedName name="_______________CDG250" localSheetId="0">#REF!</definedName>
    <definedName name="_______________CDG250">#REF!</definedName>
    <definedName name="_______________CDG50" localSheetId="2">#REF!</definedName>
    <definedName name="_______________CDG50" localSheetId="1">#REF!</definedName>
    <definedName name="_______________CDG50" localSheetId="0">#REF!</definedName>
    <definedName name="_______________CDG50">#REF!</definedName>
    <definedName name="_______________CDG500" localSheetId="2">#REF!</definedName>
    <definedName name="_______________CDG500" localSheetId="1">#REF!</definedName>
    <definedName name="_______________CDG500" localSheetId="0">#REF!</definedName>
    <definedName name="_______________CDG500">#REF!</definedName>
    <definedName name="_______________CEM53" localSheetId="2">#REF!</definedName>
    <definedName name="_______________CEM53" localSheetId="1">#REF!</definedName>
    <definedName name="_______________CEM53" localSheetId="0">#REF!</definedName>
    <definedName name="_______________CEM53">#REF!</definedName>
    <definedName name="_______________CRN3" localSheetId="2">#REF!</definedName>
    <definedName name="_______________CRN3" localSheetId="1">#REF!</definedName>
    <definedName name="_______________CRN3" localSheetId="0">#REF!</definedName>
    <definedName name="_______________CRN3">#REF!</definedName>
    <definedName name="_______________CRN35" localSheetId="2">#REF!</definedName>
    <definedName name="_______________CRN35" localSheetId="1">#REF!</definedName>
    <definedName name="_______________CRN35" localSheetId="0">#REF!</definedName>
    <definedName name="_______________CRN35">#REF!</definedName>
    <definedName name="_______________CRN80" localSheetId="2">#REF!</definedName>
    <definedName name="_______________CRN80" localSheetId="1">#REF!</definedName>
    <definedName name="_______________CRN80" localSheetId="0">#REF!</definedName>
    <definedName name="_______________CRN80">#REF!</definedName>
    <definedName name="_______________dec05" localSheetId="7" hidden="1">{"'Sheet1'!$A$4386:$N$4591"}</definedName>
    <definedName name="_______________dec05" localSheetId="1" hidden="1">{"'Sheet1'!$A$4386:$N$4591"}</definedName>
    <definedName name="_______________dec05" localSheetId="0" hidden="1">{"'Sheet1'!$A$4386:$N$4591"}</definedName>
    <definedName name="_______________dec05" hidden="1">{"'Sheet1'!$A$4386:$N$4591"}</definedName>
    <definedName name="_______________DOZ50" localSheetId="2">#REF!</definedName>
    <definedName name="_______________DOZ50" localSheetId="1">#REF!</definedName>
    <definedName name="_______________DOZ50" localSheetId="0">#REF!</definedName>
    <definedName name="_______________DOZ50">#REF!</definedName>
    <definedName name="_______________DOZ80" localSheetId="2">#REF!</definedName>
    <definedName name="_______________DOZ80" localSheetId="1">#REF!</definedName>
    <definedName name="_______________DOZ80" localSheetId="0">#REF!</definedName>
    <definedName name="_______________DOZ80">#REF!</definedName>
    <definedName name="_______________EXC20">'[10]Rate Analysis '!$E$50</definedName>
    <definedName name="_______________ExV200" localSheetId="2">#REF!</definedName>
    <definedName name="_______________ExV200" localSheetId="1">#REF!</definedName>
    <definedName name="_______________ExV200" localSheetId="0">#REF!</definedName>
    <definedName name="_______________ExV200">#REF!</definedName>
    <definedName name="_______________GEN100" localSheetId="2">#REF!</definedName>
    <definedName name="_______________GEN100" localSheetId="1">#REF!</definedName>
    <definedName name="_______________GEN100" localSheetId="0">#REF!</definedName>
    <definedName name="_______________GEN100">#REF!</definedName>
    <definedName name="_______________GEN250" localSheetId="2">#REF!</definedName>
    <definedName name="_______________GEN250" localSheetId="1">#REF!</definedName>
    <definedName name="_______________GEN250" localSheetId="0">#REF!</definedName>
    <definedName name="_______________GEN250">#REF!</definedName>
    <definedName name="_______________GEN325" localSheetId="2">#REF!</definedName>
    <definedName name="_______________GEN325" localSheetId="1">#REF!</definedName>
    <definedName name="_______________GEN325" localSheetId="0">#REF!</definedName>
    <definedName name="_______________GEN325">#REF!</definedName>
    <definedName name="_______________GEN380" localSheetId="2">#REF!</definedName>
    <definedName name="_______________GEN380" localSheetId="1">#REF!</definedName>
    <definedName name="_______________GEN380" localSheetId="0">#REF!</definedName>
    <definedName name="_______________GEN380">#REF!</definedName>
    <definedName name="_______________GSB1" localSheetId="2">#REF!</definedName>
    <definedName name="_______________GSB1" localSheetId="1">#REF!</definedName>
    <definedName name="_______________GSB1" localSheetId="0">#REF!</definedName>
    <definedName name="_______________GSB1">#REF!</definedName>
    <definedName name="_______________GSB2" localSheetId="2">#REF!</definedName>
    <definedName name="_______________GSB2" localSheetId="1">#REF!</definedName>
    <definedName name="_______________GSB2" localSheetId="0">#REF!</definedName>
    <definedName name="_______________GSB2">#REF!</definedName>
    <definedName name="_______________GSB3" localSheetId="2">#REF!</definedName>
    <definedName name="_______________GSB3" localSheetId="1">#REF!</definedName>
    <definedName name="_______________GSB3" localSheetId="0">#REF!</definedName>
    <definedName name="_______________GSB3">#REF!</definedName>
    <definedName name="_______________HMP1" localSheetId="2">#REF!</definedName>
    <definedName name="_______________HMP1" localSheetId="1">#REF!</definedName>
    <definedName name="_______________HMP1" localSheetId="0">#REF!</definedName>
    <definedName name="_______________HMP1">#REF!</definedName>
    <definedName name="_______________HMP2" localSheetId="2">#REF!</definedName>
    <definedName name="_______________HMP2" localSheetId="1">#REF!</definedName>
    <definedName name="_______________HMP2" localSheetId="0">#REF!</definedName>
    <definedName name="_______________HMP2">#REF!</definedName>
    <definedName name="_______________HMP3" localSheetId="2">#REF!</definedName>
    <definedName name="_______________HMP3" localSheetId="1">#REF!</definedName>
    <definedName name="_______________HMP3" localSheetId="0">#REF!</definedName>
    <definedName name="_______________HMP3">#REF!</definedName>
    <definedName name="_______________HMP4" localSheetId="2">#REF!</definedName>
    <definedName name="_______________HMP4" localSheetId="1">#REF!</definedName>
    <definedName name="_______________HMP4" localSheetId="0">#REF!</definedName>
    <definedName name="_______________HMP4">#REF!</definedName>
    <definedName name="_______________lb1" localSheetId="2">#REF!</definedName>
    <definedName name="_______________lb1" localSheetId="1">#REF!</definedName>
    <definedName name="_______________lb1" localSheetId="0">#REF!</definedName>
    <definedName name="_______________lb1">#REF!</definedName>
    <definedName name="_______________lb2" localSheetId="2">#REF!</definedName>
    <definedName name="_______________lb2" localSheetId="1">#REF!</definedName>
    <definedName name="_______________lb2" localSheetId="0">#REF!</definedName>
    <definedName name="_______________lb2">#REF!</definedName>
    <definedName name="_______________mac2">200</definedName>
    <definedName name="_______________MIX10" localSheetId="2">#REF!</definedName>
    <definedName name="_______________MIX10" localSheetId="1">#REF!</definedName>
    <definedName name="_______________MIX10" localSheetId="0">#REF!</definedName>
    <definedName name="_______________MIX10">#REF!</definedName>
    <definedName name="_______________MIX15" localSheetId="2">#REF!</definedName>
    <definedName name="_______________MIX15" localSheetId="1">#REF!</definedName>
    <definedName name="_______________MIX15" localSheetId="0">#REF!</definedName>
    <definedName name="_______________MIX15">#REF!</definedName>
    <definedName name="_______________MIX15150" localSheetId="2">'[4]Mix Design'!#REF!</definedName>
    <definedName name="_______________MIX15150" localSheetId="1">'[4]Mix Design'!#REF!</definedName>
    <definedName name="_______________MIX15150" localSheetId="0">'[4]Mix Design'!#REF!</definedName>
    <definedName name="_______________MIX15150">'[4]Mix Design'!#REF!</definedName>
    <definedName name="_______________MIX1540">'[4]Mix Design'!$P$11</definedName>
    <definedName name="_______________MIX1580" localSheetId="2">'[4]Mix Design'!#REF!</definedName>
    <definedName name="_______________MIX1580" localSheetId="1">'[4]Mix Design'!#REF!</definedName>
    <definedName name="_______________MIX1580" localSheetId="0">'[4]Mix Design'!#REF!</definedName>
    <definedName name="_______________MIX1580">'[4]Mix Design'!#REF!</definedName>
    <definedName name="_______________MIX2">'[5]Mix Design'!$P$12</definedName>
    <definedName name="_______________MIX20" localSheetId="2">#REF!</definedName>
    <definedName name="_______________MIX20" localSheetId="1">#REF!</definedName>
    <definedName name="_______________MIX20" localSheetId="0">#REF!</definedName>
    <definedName name="_______________MIX20">#REF!</definedName>
    <definedName name="_______________MIX2020">'[4]Mix Design'!$P$12</definedName>
    <definedName name="_______________MIX2040">'[4]Mix Design'!$P$13</definedName>
    <definedName name="_______________MIX25" localSheetId="2">#REF!</definedName>
    <definedName name="_______________MIX25" localSheetId="1">#REF!</definedName>
    <definedName name="_______________MIX25" localSheetId="0">#REF!</definedName>
    <definedName name="_______________MIX25">#REF!</definedName>
    <definedName name="_______________MIX2540">'[4]Mix Design'!$P$15</definedName>
    <definedName name="_______________Mix255">'[6]Mix Design'!$P$13</definedName>
    <definedName name="_______________MIX30" localSheetId="2">#REF!</definedName>
    <definedName name="_______________MIX30" localSheetId="1">#REF!</definedName>
    <definedName name="_______________MIX30" localSheetId="0">#REF!</definedName>
    <definedName name="_______________MIX30">#REF!</definedName>
    <definedName name="_______________MIX35" localSheetId="2">#REF!</definedName>
    <definedName name="_______________MIX35" localSheetId="1">#REF!</definedName>
    <definedName name="_______________MIX35" localSheetId="0">#REF!</definedName>
    <definedName name="_______________MIX35">#REF!</definedName>
    <definedName name="_______________MIX40" localSheetId="2">#REF!</definedName>
    <definedName name="_______________MIX40" localSheetId="1">#REF!</definedName>
    <definedName name="_______________MIX40" localSheetId="0">#REF!</definedName>
    <definedName name="_______________MIX40">#REF!</definedName>
    <definedName name="_______________MIX45" localSheetId="2">'[4]Mix Design'!#REF!</definedName>
    <definedName name="_______________MIX45" localSheetId="1">'[4]Mix Design'!#REF!</definedName>
    <definedName name="_______________MIX45" localSheetId="0">'[4]Mix Design'!#REF!</definedName>
    <definedName name="_______________MIX45">'[4]Mix Design'!#REF!</definedName>
    <definedName name="_______________mm1" localSheetId="2">#REF!</definedName>
    <definedName name="_______________mm1" localSheetId="1">#REF!</definedName>
    <definedName name="_______________mm1" localSheetId="0">#REF!</definedName>
    <definedName name="_______________mm1">#REF!</definedName>
    <definedName name="_______________mm2" localSheetId="2">#REF!</definedName>
    <definedName name="_______________mm2" localSheetId="1">#REF!</definedName>
    <definedName name="_______________mm2" localSheetId="0">#REF!</definedName>
    <definedName name="_______________mm2">#REF!</definedName>
    <definedName name="_______________mm3" localSheetId="2">#REF!</definedName>
    <definedName name="_______________mm3" localSheetId="1">#REF!</definedName>
    <definedName name="_______________mm3" localSheetId="0">#REF!</definedName>
    <definedName name="_______________mm3">#REF!</definedName>
    <definedName name="_______________MUR5" localSheetId="2">#REF!</definedName>
    <definedName name="_______________MUR5" localSheetId="1">#REF!</definedName>
    <definedName name="_______________MUR5" localSheetId="0">#REF!</definedName>
    <definedName name="_______________MUR5">#REF!</definedName>
    <definedName name="_______________MUR8" localSheetId="2">#REF!</definedName>
    <definedName name="_______________MUR8" localSheetId="1">#REF!</definedName>
    <definedName name="_______________MUR8" localSheetId="0">#REF!</definedName>
    <definedName name="_______________MUR8">#REF!</definedName>
    <definedName name="_______________OPC43" localSheetId="2">#REF!</definedName>
    <definedName name="_______________OPC43" localSheetId="1">#REF!</definedName>
    <definedName name="_______________OPC43" localSheetId="0">#REF!</definedName>
    <definedName name="_______________OPC43">#REF!</definedName>
    <definedName name="_______________PPC53">'[12]Rate Analysis '!$E$19</definedName>
    <definedName name="_______________sh1">90</definedName>
    <definedName name="_______________sh2">120</definedName>
    <definedName name="_______________sh3">150</definedName>
    <definedName name="_______________sh4">180</definedName>
    <definedName name="_______________tab1" localSheetId="2">#REF!</definedName>
    <definedName name="_______________tab1" localSheetId="1">#REF!</definedName>
    <definedName name="_______________tab1" localSheetId="0">#REF!</definedName>
    <definedName name="_______________tab1">#REF!</definedName>
    <definedName name="_______________tab2" localSheetId="2">#REF!</definedName>
    <definedName name="_______________tab2" localSheetId="1">#REF!</definedName>
    <definedName name="_______________tab2" localSheetId="0">#REF!</definedName>
    <definedName name="_______________tab2">#REF!</definedName>
    <definedName name="_______________TIP1" localSheetId="2">#REF!</definedName>
    <definedName name="_______________TIP1" localSheetId="1">#REF!</definedName>
    <definedName name="_______________TIP1" localSheetId="0">#REF!</definedName>
    <definedName name="_______________TIP1">#REF!</definedName>
    <definedName name="_______________TIP2" localSheetId="2">#REF!</definedName>
    <definedName name="_______________TIP2" localSheetId="1">#REF!</definedName>
    <definedName name="_______________TIP2" localSheetId="0">#REF!</definedName>
    <definedName name="_______________TIP2">#REF!</definedName>
    <definedName name="_______________TIP3" localSheetId="2">#REF!</definedName>
    <definedName name="_______________TIP3" localSheetId="1">#REF!</definedName>
    <definedName name="_______________TIP3" localSheetId="0">#REF!</definedName>
    <definedName name="_______________TIP3">#REF!</definedName>
    <definedName name="______________A65537" localSheetId="2">#REF!</definedName>
    <definedName name="______________A65537" localSheetId="1">#REF!</definedName>
    <definedName name="______________A65537" localSheetId="0">#REF!</definedName>
    <definedName name="______________A65537">#REF!</definedName>
    <definedName name="______________ABM10" localSheetId="2">#REF!</definedName>
    <definedName name="______________ABM10" localSheetId="1">#REF!</definedName>
    <definedName name="______________ABM10" localSheetId="0">#REF!</definedName>
    <definedName name="______________ABM10">#REF!</definedName>
    <definedName name="______________ABM40" localSheetId="2">#REF!</definedName>
    <definedName name="______________ABM40" localSheetId="1">#REF!</definedName>
    <definedName name="______________ABM40" localSheetId="0">#REF!</definedName>
    <definedName name="______________ABM40">#REF!</definedName>
    <definedName name="______________ABM6" localSheetId="2">#REF!</definedName>
    <definedName name="______________ABM6" localSheetId="1">#REF!</definedName>
    <definedName name="______________ABM6" localSheetId="0">#REF!</definedName>
    <definedName name="______________ABM6">#REF!</definedName>
    <definedName name="______________ACB10" localSheetId="2">#REF!</definedName>
    <definedName name="______________ACB10" localSheetId="1">#REF!</definedName>
    <definedName name="______________ACB10" localSheetId="0">#REF!</definedName>
    <definedName name="______________ACB10">#REF!</definedName>
    <definedName name="______________ACB20" localSheetId="2">#REF!</definedName>
    <definedName name="______________ACB20" localSheetId="1">#REF!</definedName>
    <definedName name="______________ACB20" localSheetId="0">#REF!</definedName>
    <definedName name="______________ACB20">#REF!</definedName>
    <definedName name="______________ACR10" localSheetId="2">#REF!</definedName>
    <definedName name="______________ACR10" localSheetId="1">#REF!</definedName>
    <definedName name="______________ACR10" localSheetId="0">#REF!</definedName>
    <definedName name="______________ACR10">#REF!</definedName>
    <definedName name="______________ACR20" localSheetId="2">#REF!</definedName>
    <definedName name="______________ACR20" localSheetId="1">#REF!</definedName>
    <definedName name="______________ACR20" localSheetId="0">#REF!</definedName>
    <definedName name="______________ACR20">#REF!</definedName>
    <definedName name="______________AGG10" localSheetId="2">#REF!</definedName>
    <definedName name="______________AGG10" localSheetId="1">#REF!</definedName>
    <definedName name="______________AGG10" localSheetId="0">#REF!</definedName>
    <definedName name="______________AGG10">#REF!</definedName>
    <definedName name="______________AGG6" localSheetId="2">#REF!</definedName>
    <definedName name="______________AGG6" localSheetId="1">#REF!</definedName>
    <definedName name="______________AGG6" localSheetId="0">#REF!</definedName>
    <definedName name="______________AGG6">#REF!</definedName>
    <definedName name="______________ARV8040">'[20]ANAL-PUMP HOUSE'!$I$55</definedName>
    <definedName name="______________ash1" localSheetId="2">[21]ANAL!#REF!</definedName>
    <definedName name="______________ash1" localSheetId="1">[21]ANAL!#REF!</definedName>
    <definedName name="______________ash1" localSheetId="0">[21]ANAL!#REF!</definedName>
    <definedName name="______________ash1">[21]ANAL!#REF!</definedName>
    <definedName name="______________AWM10" localSheetId="2">#REF!</definedName>
    <definedName name="______________AWM10" localSheetId="1">#REF!</definedName>
    <definedName name="______________AWM10" localSheetId="0">#REF!</definedName>
    <definedName name="______________AWM10">#REF!</definedName>
    <definedName name="______________AWM40" localSheetId="2">#REF!</definedName>
    <definedName name="______________AWM40" localSheetId="1">#REF!</definedName>
    <definedName name="______________AWM40" localSheetId="0">#REF!</definedName>
    <definedName name="______________AWM40">#REF!</definedName>
    <definedName name="______________AWM6" localSheetId="2">#REF!</definedName>
    <definedName name="______________AWM6" localSheetId="1">#REF!</definedName>
    <definedName name="______________AWM6" localSheetId="0">#REF!</definedName>
    <definedName name="______________AWM6">#REF!</definedName>
    <definedName name="______________b111121">#REF!</definedName>
    <definedName name="______________BTV300">'[20]ANAL-PUMP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 localSheetId="2">[14]PROCTOR!#REF!</definedName>
    <definedName name="______________CAN458" localSheetId="1">[14]PROCTOR!#REF!</definedName>
    <definedName name="______________CAN458" localSheetId="0">[14]PROCTOR!#REF!</definedName>
    <definedName name="______________CAN458">[14]PROCTOR!#REF!</definedName>
    <definedName name="______________CAN486" localSheetId="2">[14]PROCTOR!#REF!</definedName>
    <definedName name="______________CAN486" localSheetId="1">[14]PROCTOR!#REF!</definedName>
    <definedName name="______________CAN486" localSheetId="0">[14]PROCTOR!#REF!</definedName>
    <definedName name="______________CAN486">[14]PROCTOR!#REF!</definedName>
    <definedName name="______________CAN487" localSheetId="2">[14]PROCTOR!#REF!</definedName>
    <definedName name="______________CAN487" localSheetId="1">[14]PROCTOR!#REF!</definedName>
    <definedName name="______________CAN487" localSheetId="0">[14]PROCTOR!#REF!</definedName>
    <definedName name="______________CAN487">[14]PROCTOR!#REF!</definedName>
    <definedName name="______________CAN488" localSheetId="2">[14]PROCTOR!#REF!</definedName>
    <definedName name="______________CAN488" localSheetId="1">[14]PROCTOR!#REF!</definedName>
    <definedName name="______________CAN488" localSheetId="0">[14]PROCTOR!#REF!</definedName>
    <definedName name="______________CAN488">[14]PROCTOR!#REF!</definedName>
    <definedName name="______________CAN489" localSheetId="2">[14]PROCTOR!#REF!</definedName>
    <definedName name="______________CAN489" localSheetId="1">[14]PROCTOR!#REF!</definedName>
    <definedName name="______________CAN489" localSheetId="0">[14]PROCTOR!#REF!</definedName>
    <definedName name="______________CAN489">[14]PROCTOR!#REF!</definedName>
    <definedName name="______________CAN490" localSheetId="2">[14]PROCTOR!#REF!</definedName>
    <definedName name="______________CAN490" localSheetId="1">[14]PROCTOR!#REF!</definedName>
    <definedName name="______________CAN490" localSheetId="0">[14]PROCTOR!#REF!</definedName>
    <definedName name="______________CAN490">[14]PROCTOR!#REF!</definedName>
    <definedName name="______________CAN491" localSheetId="2">[14]PROCTOR!#REF!</definedName>
    <definedName name="______________CAN491" localSheetId="1">[14]PROCTOR!#REF!</definedName>
    <definedName name="______________CAN491" localSheetId="0">[14]PROCTOR!#REF!</definedName>
    <definedName name="______________CAN491">[14]PROCTOR!#REF!</definedName>
    <definedName name="______________CAN492" localSheetId="2">[14]PROCTOR!#REF!</definedName>
    <definedName name="______________CAN492" localSheetId="1">[14]PROCTOR!#REF!</definedName>
    <definedName name="______________CAN492" localSheetId="0">[14]PROCTOR!#REF!</definedName>
    <definedName name="______________CAN492">[14]PROCTOR!#REF!</definedName>
    <definedName name="______________CAN493" localSheetId="2">[14]PROCTOR!#REF!</definedName>
    <definedName name="______________CAN493" localSheetId="1">[14]PROCTOR!#REF!</definedName>
    <definedName name="______________CAN493" localSheetId="0">[14]PROCTOR!#REF!</definedName>
    <definedName name="______________CAN493">[14]PROCTOR!#REF!</definedName>
    <definedName name="______________CAN494" localSheetId="2">[14]PROCTOR!#REF!</definedName>
    <definedName name="______________CAN494" localSheetId="1">[14]PROCTOR!#REF!</definedName>
    <definedName name="______________CAN494" localSheetId="0">[14]PROCTOR!#REF!</definedName>
    <definedName name="______________CAN494">[14]PROCTOR!#REF!</definedName>
    <definedName name="______________CAN495" localSheetId="2">[14]PROCTOR!#REF!</definedName>
    <definedName name="______________CAN495" localSheetId="1">[14]PROCTOR!#REF!</definedName>
    <definedName name="______________CAN495" localSheetId="0">[14]PROCTOR!#REF!</definedName>
    <definedName name="______________CAN495">[14]PROCTOR!#REF!</definedName>
    <definedName name="______________CAN496" localSheetId="2">[14]PROCTOR!#REF!</definedName>
    <definedName name="______________CAN496" localSheetId="1">[14]PROCTOR!#REF!</definedName>
    <definedName name="______________CAN496" localSheetId="0">[14]PROCTOR!#REF!</definedName>
    <definedName name="______________CAN496">[14]PROCTOR!#REF!</definedName>
    <definedName name="______________CAN497" localSheetId="2">[14]PROCTOR!#REF!</definedName>
    <definedName name="______________CAN497" localSheetId="1">[14]PROCTOR!#REF!</definedName>
    <definedName name="______________CAN497" localSheetId="0">[14]PROCTOR!#REF!</definedName>
    <definedName name="______________CAN497">[14]PROCTOR!#REF!</definedName>
    <definedName name="______________CAN498" localSheetId="2">[14]PROCTOR!#REF!</definedName>
    <definedName name="______________CAN498" localSheetId="1">[14]PROCTOR!#REF!</definedName>
    <definedName name="______________CAN498" localSheetId="0">[14]PROCTOR!#REF!</definedName>
    <definedName name="______________CAN498">[14]PROCTOR!#REF!</definedName>
    <definedName name="______________CAN499" localSheetId="2">[14]PROCTOR!#REF!</definedName>
    <definedName name="______________CAN499" localSheetId="1">[14]PROCTOR!#REF!</definedName>
    <definedName name="______________CAN499" localSheetId="0">[14]PROCTOR!#REF!</definedName>
    <definedName name="______________CAN499">[14]PROCTOR!#REF!</definedName>
    <definedName name="______________CAN500" localSheetId="2">[14]PROCTOR!#REF!</definedName>
    <definedName name="______________CAN500" localSheetId="1">[14]PROCTOR!#REF!</definedName>
    <definedName name="______________CAN500" localSheetId="0">[14]PROCTOR!#REF!</definedName>
    <definedName name="______________CAN500">[14]PROCTOR!#REF!</definedName>
    <definedName name="______________CDG100" localSheetId="2">#REF!</definedName>
    <definedName name="______________CDG100" localSheetId="1">#REF!</definedName>
    <definedName name="______________CDG100" localSheetId="0">#REF!</definedName>
    <definedName name="______________CDG100">#REF!</definedName>
    <definedName name="______________CDG250" localSheetId="2">#REF!</definedName>
    <definedName name="______________CDG250" localSheetId="1">#REF!</definedName>
    <definedName name="______________CDG250" localSheetId="0">#REF!</definedName>
    <definedName name="______________CDG250">#REF!</definedName>
    <definedName name="______________CDG50" localSheetId="2">#REF!</definedName>
    <definedName name="______________CDG50" localSheetId="1">#REF!</definedName>
    <definedName name="______________CDG50" localSheetId="0">#REF!</definedName>
    <definedName name="______________CDG50">#REF!</definedName>
    <definedName name="______________CDG500" localSheetId="2">#REF!</definedName>
    <definedName name="______________CDG500" localSheetId="1">#REF!</definedName>
    <definedName name="______________CDG500" localSheetId="0">#REF!</definedName>
    <definedName name="______________CDG500">#REF!</definedName>
    <definedName name="______________CEM53" localSheetId="2">#REF!</definedName>
    <definedName name="______________CEM53" localSheetId="1">#REF!</definedName>
    <definedName name="______________CEM53" localSheetId="0">#REF!</definedName>
    <definedName name="______________CEM53">#REF!</definedName>
    <definedName name="______________CRN3" localSheetId="2">#REF!</definedName>
    <definedName name="______________CRN3" localSheetId="1">#REF!</definedName>
    <definedName name="______________CRN3" localSheetId="0">#REF!</definedName>
    <definedName name="______________CRN3">#REF!</definedName>
    <definedName name="______________CRN35" localSheetId="2">#REF!</definedName>
    <definedName name="______________CRN35" localSheetId="1">#REF!</definedName>
    <definedName name="______________CRN35" localSheetId="0">#REF!</definedName>
    <definedName name="______________CRN35">#REF!</definedName>
    <definedName name="______________CRN80" localSheetId="2">#REF!</definedName>
    <definedName name="______________CRN80" localSheetId="1">#REF!</definedName>
    <definedName name="______________CRN80" localSheetId="0">#REF!</definedName>
    <definedName name="______________CRN80">#REF!</definedName>
    <definedName name="______________dec05" localSheetId="7" hidden="1">{"'Sheet1'!$A$4386:$N$4591"}</definedName>
    <definedName name="______________dec05" localSheetId="1" hidden="1">{"'Sheet1'!$A$4386:$N$4591"}</definedName>
    <definedName name="______________dec05" localSheetId="0" hidden="1">{"'Sheet1'!$A$4386:$N$4591"}</definedName>
    <definedName name="______________dec05" hidden="1">{"'Sheet1'!$A$4386:$N$4591"}</definedName>
    <definedName name="______________DOZ50" localSheetId="2">#REF!</definedName>
    <definedName name="______________DOZ50" localSheetId="1">#REF!</definedName>
    <definedName name="______________DOZ50" localSheetId="0">#REF!</definedName>
    <definedName name="______________DOZ50">#REF!</definedName>
    <definedName name="______________DOZ80" localSheetId="2">#REF!</definedName>
    <definedName name="______________DOZ80" localSheetId="1">#REF!</definedName>
    <definedName name="______________DOZ80" localSheetId="0">#REF!</definedName>
    <definedName name="______________DOZ80">#REF!</definedName>
    <definedName name="______________EXC20">'[10]Rate Analysis '!$E$50</definedName>
    <definedName name="______________ExV200" localSheetId="2">#REF!</definedName>
    <definedName name="______________ExV200" localSheetId="1">#REF!</definedName>
    <definedName name="______________ExV200" localSheetId="0">#REF!</definedName>
    <definedName name="______________ExV200">#REF!</definedName>
    <definedName name="______________GEN100" localSheetId="2">#REF!</definedName>
    <definedName name="______________GEN100" localSheetId="1">#REF!</definedName>
    <definedName name="______________GEN100" localSheetId="0">#REF!</definedName>
    <definedName name="______________GEN100">#REF!</definedName>
    <definedName name="______________GEN250" localSheetId="2">#REF!</definedName>
    <definedName name="______________GEN250" localSheetId="1">#REF!</definedName>
    <definedName name="______________GEN250" localSheetId="0">#REF!</definedName>
    <definedName name="______________GEN250">#REF!</definedName>
    <definedName name="______________GEN325" localSheetId="2">#REF!</definedName>
    <definedName name="______________GEN325" localSheetId="1">#REF!</definedName>
    <definedName name="______________GEN325" localSheetId="0">#REF!</definedName>
    <definedName name="______________GEN325">#REF!</definedName>
    <definedName name="______________GEN380" localSheetId="2">#REF!</definedName>
    <definedName name="______________GEN380" localSheetId="1">#REF!</definedName>
    <definedName name="______________GEN380" localSheetId="0">#REF!</definedName>
    <definedName name="______________GEN380">#REF!</definedName>
    <definedName name="______________GSB1" localSheetId="2">#REF!</definedName>
    <definedName name="______________GSB1" localSheetId="1">#REF!</definedName>
    <definedName name="______________GSB1" localSheetId="0">#REF!</definedName>
    <definedName name="______________GSB1">#REF!</definedName>
    <definedName name="______________GSB2" localSheetId="2">#REF!</definedName>
    <definedName name="______________GSB2" localSheetId="1">#REF!</definedName>
    <definedName name="______________GSB2" localSheetId="0">#REF!</definedName>
    <definedName name="______________GSB2">#REF!</definedName>
    <definedName name="______________GSB3" localSheetId="2">#REF!</definedName>
    <definedName name="______________GSB3" localSheetId="1">#REF!</definedName>
    <definedName name="______________GSB3" localSheetId="0">#REF!</definedName>
    <definedName name="______________GSB3">#REF!</definedName>
    <definedName name="______________HMP1" localSheetId="2">#REF!</definedName>
    <definedName name="______________HMP1" localSheetId="1">#REF!</definedName>
    <definedName name="______________HMP1" localSheetId="0">#REF!</definedName>
    <definedName name="______________HMP1">#REF!</definedName>
    <definedName name="______________HMP2" localSheetId="2">#REF!</definedName>
    <definedName name="______________HMP2" localSheetId="1">#REF!</definedName>
    <definedName name="______________HMP2" localSheetId="0">#REF!</definedName>
    <definedName name="______________HMP2">#REF!</definedName>
    <definedName name="______________HMP3" localSheetId="2">#REF!</definedName>
    <definedName name="______________HMP3" localSheetId="1">#REF!</definedName>
    <definedName name="______________HMP3" localSheetId="0">#REF!</definedName>
    <definedName name="______________HMP3">#REF!</definedName>
    <definedName name="______________HMP4" localSheetId="2">#REF!</definedName>
    <definedName name="______________HMP4" localSheetId="1">#REF!</definedName>
    <definedName name="______________HMP4" localSheetId="0">#REF!</definedName>
    <definedName name="______________HMP4">#REF!</definedName>
    <definedName name="______________HRC1">'[20]Pipe trench'!$V$23</definedName>
    <definedName name="______________HRC2">'[20]Pipe trench'!$V$24</definedName>
    <definedName name="______________HSE1">'[20]Pipe trench'!$V$11</definedName>
    <definedName name="______________Ki1">#REF!</definedName>
    <definedName name="______________Ki2">#REF!</definedName>
    <definedName name="______________lb1" localSheetId="2">#REF!</definedName>
    <definedName name="______________lb1" localSheetId="1">#REF!</definedName>
    <definedName name="______________lb1" localSheetId="0">#REF!</definedName>
    <definedName name="______________lb1">#REF!</definedName>
    <definedName name="______________lb2" localSheetId="2">#REF!</definedName>
    <definedName name="______________lb2" localSheetId="1">#REF!</definedName>
    <definedName name="______________lb2" localSheetId="0">#REF!</definedName>
    <definedName name="______________lb2">#REF!</definedName>
    <definedName name="______________mac2">200</definedName>
    <definedName name="______________MAN1">#REF!</definedName>
    <definedName name="______________MIX10" localSheetId="2">#REF!</definedName>
    <definedName name="______________MIX10" localSheetId="1">#REF!</definedName>
    <definedName name="______________MIX10" localSheetId="0">#REF!</definedName>
    <definedName name="______________MIX10">#REF!</definedName>
    <definedName name="______________MIX15" localSheetId="2">#REF!</definedName>
    <definedName name="______________MIX15" localSheetId="1">#REF!</definedName>
    <definedName name="______________MIX15" localSheetId="0">#REF!</definedName>
    <definedName name="______________MIX15">#REF!</definedName>
    <definedName name="______________MIX15150" localSheetId="2">'[4]Mix Design'!#REF!</definedName>
    <definedName name="______________MIX15150" localSheetId="1">'[4]Mix Design'!#REF!</definedName>
    <definedName name="______________MIX15150" localSheetId="0">'[4]Mix Design'!#REF!</definedName>
    <definedName name="______________MIX15150">'[4]Mix Design'!#REF!</definedName>
    <definedName name="______________MIX1540">'[4]Mix Design'!$P$11</definedName>
    <definedName name="______________MIX1580" localSheetId="2">'[4]Mix Design'!#REF!</definedName>
    <definedName name="______________MIX1580" localSheetId="1">'[4]Mix Design'!#REF!</definedName>
    <definedName name="______________MIX1580" localSheetId="0">'[4]Mix Design'!#REF!</definedName>
    <definedName name="______________MIX1580">'[4]Mix Design'!#REF!</definedName>
    <definedName name="______________MIX2">'[5]Mix Design'!$P$12</definedName>
    <definedName name="______________MIX20" localSheetId="2">#REF!</definedName>
    <definedName name="______________MIX20" localSheetId="1">#REF!</definedName>
    <definedName name="______________MIX20" localSheetId="0">#REF!</definedName>
    <definedName name="______________MIX20">#REF!</definedName>
    <definedName name="______________MIX2020">'[4]Mix Design'!$P$12</definedName>
    <definedName name="______________MIX2040">'[4]Mix Design'!$P$13</definedName>
    <definedName name="______________MIX25" localSheetId="2">#REF!</definedName>
    <definedName name="______________MIX25" localSheetId="1">#REF!</definedName>
    <definedName name="______________MIX25" localSheetId="0">#REF!</definedName>
    <definedName name="______________MIX25">#REF!</definedName>
    <definedName name="______________MIX2540">'[4]Mix Design'!$P$15</definedName>
    <definedName name="______________Mix255">'[6]Mix Design'!$P$13</definedName>
    <definedName name="______________MIX30" localSheetId="2">#REF!</definedName>
    <definedName name="______________MIX30" localSheetId="1">#REF!</definedName>
    <definedName name="______________MIX30" localSheetId="0">#REF!</definedName>
    <definedName name="______________MIX30">#REF!</definedName>
    <definedName name="______________MIX35" localSheetId="2">#REF!</definedName>
    <definedName name="______________MIX35" localSheetId="1">#REF!</definedName>
    <definedName name="______________MIX35" localSheetId="0">#REF!</definedName>
    <definedName name="______________MIX35">#REF!</definedName>
    <definedName name="______________MIX40" localSheetId="2">#REF!</definedName>
    <definedName name="______________MIX40" localSheetId="1">#REF!</definedName>
    <definedName name="______________MIX40" localSheetId="0">#REF!</definedName>
    <definedName name="______________MIX40">#REF!</definedName>
    <definedName name="______________MIX45" localSheetId="2">'[4]Mix Design'!#REF!</definedName>
    <definedName name="______________MIX45" localSheetId="1">'[4]Mix Design'!#REF!</definedName>
    <definedName name="______________MIX45" localSheetId="0">'[4]Mix Design'!#REF!</definedName>
    <definedName name="______________MIX45">'[4]Mix Design'!#REF!</definedName>
    <definedName name="______________mm1" localSheetId="2">#REF!</definedName>
    <definedName name="______________mm1" localSheetId="1">#REF!</definedName>
    <definedName name="______________mm1" localSheetId="0">#REF!</definedName>
    <definedName name="______________mm1">#REF!</definedName>
    <definedName name="______________mm2" localSheetId="2">#REF!</definedName>
    <definedName name="______________mm2" localSheetId="1">#REF!</definedName>
    <definedName name="______________mm2" localSheetId="0">#REF!</definedName>
    <definedName name="______________mm2">#REF!</definedName>
    <definedName name="______________mm3" localSheetId="2">#REF!</definedName>
    <definedName name="______________mm3" localSheetId="1">#REF!</definedName>
    <definedName name="______________mm3" localSheetId="0">#REF!</definedName>
    <definedName name="______________mm3">#REF!</definedName>
    <definedName name="______________MUR5" localSheetId="2">#REF!</definedName>
    <definedName name="______________MUR5" localSheetId="1">#REF!</definedName>
    <definedName name="______________MUR5" localSheetId="0">#REF!</definedName>
    <definedName name="______________MUR5">#REF!</definedName>
    <definedName name="______________MUR8" localSheetId="2">#REF!</definedName>
    <definedName name="______________MUR8" localSheetId="1">#REF!</definedName>
    <definedName name="______________MUR8" localSheetId="0">#REF!</definedName>
    <definedName name="______________MUR8">#REF!</definedName>
    <definedName name="______________OPC43" localSheetId="2">#REF!</definedName>
    <definedName name="______________OPC43" localSheetId="1">#REF!</definedName>
    <definedName name="______________OPC43" localSheetId="0">#REF!</definedName>
    <definedName name="______________OPC43">#REF!</definedName>
    <definedName name="______________ORC1">'[20]Pipe trench'!$V$17</definedName>
    <definedName name="______________ORC2">'[20]Pipe trench'!$V$18</definedName>
    <definedName name="______________OSE1">'[20]Pipe trench'!$V$8</definedName>
    <definedName name="______________PB1">#REF!</definedName>
    <definedName name="______________PPC53">'[12]Rate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 localSheetId="2">'[8]ANAL-PIPE LINE'!#REF!</definedName>
    <definedName name="______________SLV10025" localSheetId="1">'[8]ANAL-PIPE LINE'!#REF!</definedName>
    <definedName name="______________SLV10025" localSheetId="0">'[8]ANAL-PIPE LINE'!#REF!</definedName>
    <definedName name="______________SLV10025">'[8]ANAL-PIPE LINE'!#REF!</definedName>
    <definedName name="______________SLV20025">'[20]ANAL-PUMP HOUSE'!$I$58</definedName>
    <definedName name="______________SLV80010">'[20]ANAL-PUMP HOUSE'!$I$60</definedName>
    <definedName name="______________tab1" localSheetId="2">#REF!</definedName>
    <definedName name="______________tab1" localSheetId="1">#REF!</definedName>
    <definedName name="______________tab1" localSheetId="0">#REF!</definedName>
    <definedName name="______________tab1">#REF!</definedName>
    <definedName name="______________tab2" localSheetId="2">#REF!</definedName>
    <definedName name="______________tab2" localSheetId="1">#REF!</definedName>
    <definedName name="______________tab2" localSheetId="0">#REF!</definedName>
    <definedName name="______________tab2">#REF!</definedName>
    <definedName name="______________TB2">#REF!</definedName>
    <definedName name="______________TIP1" localSheetId="2">#REF!</definedName>
    <definedName name="______________TIP1" localSheetId="1">#REF!</definedName>
    <definedName name="______________TIP1" localSheetId="0">#REF!</definedName>
    <definedName name="______________TIP1">#REF!</definedName>
    <definedName name="______________TIP2" localSheetId="2">#REF!</definedName>
    <definedName name="______________TIP2" localSheetId="1">#REF!</definedName>
    <definedName name="______________TIP2" localSheetId="0">#REF!</definedName>
    <definedName name="______________TIP2">#REF!</definedName>
    <definedName name="______________TIP3" localSheetId="2">#REF!</definedName>
    <definedName name="______________TIP3" localSheetId="1">#REF!</definedName>
    <definedName name="______________TIP3" localSheetId="0">#REF!</definedName>
    <definedName name="______________TIP3">#REF!</definedName>
    <definedName name="_____________A65537" localSheetId="2">#REF!</definedName>
    <definedName name="_____________A65537" localSheetId="1">#REF!</definedName>
    <definedName name="_____________A65537" localSheetId="0">#REF!</definedName>
    <definedName name="_____________A65537">#REF!</definedName>
    <definedName name="_____________ABM10" localSheetId="2">#REF!</definedName>
    <definedName name="_____________ABM10" localSheetId="1">#REF!</definedName>
    <definedName name="_____________ABM10" localSheetId="0">#REF!</definedName>
    <definedName name="_____________ABM10">#REF!</definedName>
    <definedName name="_____________ABM40" localSheetId="2">#REF!</definedName>
    <definedName name="_____________ABM40" localSheetId="1">#REF!</definedName>
    <definedName name="_____________ABM40" localSheetId="0">#REF!</definedName>
    <definedName name="_____________ABM40">#REF!</definedName>
    <definedName name="_____________ABM6" localSheetId="2">#REF!</definedName>
    <definedName name="_____________ABM6" localSheetId="1">#REF!</definedName>
    <definedName name="_____________ABM6" localSheetId="0">#REF!</definedName>
    <definedName name="_____________ABM6">#REF!</definedName>
    <definedName name="_____________ACB10" localSheetId="2">#REF!</definedName>
    <definedName name="_____________ACB10" localSheetId="1">#REF!</definedName>
    <definedName name="_____________ACB10" localSheetId="0">#REF!</definedName>
    <definedName name="_____________ACB10">#REF!</definedName>
    <definedName name="_____________ACB20" localSheetId="2">#REF!</definedName>
    <definedName name="_____________ACB20" localSheetId="1">#REF!</definedName>
    <definedName name="_____________ACB20" localSheetId="0">#REF!</definedName>
    <definedName name="_____________ACB20">#REF!</definedName>
    <definedName name="_____________ACR10" localSheetId="2">#REF!</definedName>
    <definedName name="_____________ACR10" localSheetId="1">#REF!</definedName>
    <definedName name="_____________ACR10" localSheetId="0">#REF!</definedName>
    <definedName name="_____________ACR10">#REF!</definedName>
    <definedName name="_____________ACR20" localSheetId="2">#REF!</definedName>
    <definedName name="_____________ACR20" localSheetId="1">#REF!</definedName>
    <definedName name="_____________ACR20" localSheetId="0">#REF!</definedName>
    <definedName name="_____________ACR20">#REF!</definedName>
    <definedName name="_____________AGG10" localSheetId="2">#REF!</definedName>
    <definedName name="_____________AGG10" localSheetId="1">#REF!</definedName>
    <definedName name="_____________AGG10" localSheetId="0">#REF!</definedName>
    <definedName name="_____________AGG10">#REF!</definedName>
    <definedName name="_____________AGG40" localSheetId="2">#REF!</definedName>
    <definedName name="_____________AGG40" localSheetId="1">#REF!</definedName>
    <definedName name="_____________AGG40" localSheetId="0">#REF!</definedName>
    <definedName name="_____________AGG40">#REF!</definedName>
    <definedName name="_____________AGG6" localSheetId="2">#REF!</definedName>
    <definedName name="_____________AGG6" localSheetId="1">#REF!</definedName>
    <definedName name="_____________AGG6" localSheetId="0">#REF!</definedName>
    <definedName name="_____________AGG6">#REF!</definedName>
    <definedName name="_____________ash1" localSheetId="2">[13]ANAL!#REF!</definedName>
    <definedName name="_____________ash1" localSheetId="1">[13]ANAL!#REF!</definedName>
    <definedName name="_____________ash1" localSheetId="0">[13]ANAL!#REF!</definedName>
    <definedName name="_____________ash1">[13]ANAL!#REF!</definedName>
    <definedName name="_____________AWM10" localSheetId="2">#REF!</definedName>
    <definedName name="_____________AWM10" localSheetId="1">#REF!</definedName>
    <definedName name="_____________AWM10" localSheetId="0">#REF!</definedName>
    <definedName name="_____________AWM10">#REF!</definedName>
    <definedName name="_____________AWM40" localSheetId="2">#REF!</definedName>
    <definedName name="_____________AWM40" localSheetId="1">#REF!</definedName>
    <definedName name="_____________AWM40" localSheetId="0">#REF!</definedName>
    <definedName name="_____________AWM40">#REF!</definedName>
    <definedName name="_____________AWM6" localSheetId="2">#REF!</definedName>
    <definedName name="_____________AWM6" localSheetId="1">#REF!</definedName>
    <definedName name="_____________AWM6" localSheetId="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 localSheetId="2">[14]PROCTOR!#REF!</definedName>
    <definedName name="_____________CAN458" localSheetId="1">[14]PROCTOR!#REF!</definedName>
    <definedName name="_____________CAN458" localSheetId="0">[14]PROCTOR!#REF!</definedName>
    <definedName name="_____________CAN458">[14]PROCTOR!#REF!</definedName>
    <definedName name="_____________CAN486" localSheetId="2">[14]PROCTOR!#REF!</definedName>
    <definedName name="_____________CAN486" localSheetId="1">[14]PROCTOR!#REF!</definedName>
    <definedName name="_____________CAN486" localSheetId="0">[14]PROCTOR!#REF!</definedName>
    <definedName name="_____________CAN486">[14]PROCTOR!#REF!</definedName>
    <definedName name="_____________CAN487" localSheetId="2">[14]PROCTOR!#REF!</definedName>
    <definedName name="_____________CAN487" localSheetId="1">[14]PROCTOR!#REF!</definedName>
    <definedName name="_____________CAN487" localSheetId="0">[14]PROCTOR!#REF!</definedName>
    <definedName name="_____________CAN487">[14]PROCTOR!#REF!</definedName>
    <definedName name="_____________CAN488" localSheetId="2">[14]PROCTOR!#REF!</definedName>
    <definedName name="_____________CAN488" localSheetId="1">[14]PROCTOR!#REF!</definedName>
    <definedName name="_____________CAN488" localSheetId="0">[14]PROCTOR!#REF!</definedName>
    <definedName name="_____________CAN488">[14]PROCTOR!#REF!</definedName>
    <definedName name="_____________CAN489" localSheetId="2">[14]PROCTOR!#REF!</definedName>
    <definedName name="_____________CAN489" localSheetId="1">[14]PROCTOR!#REF!</definedName>
    <definedName name="_____________CAN489" localSheetId="0">[14]PROCTOR!#REF!</definedName>
    <definedName name="_____________CAN489">[14]PROCTOR!#REF!</definedName>
    <definedName name="_____________CAN490" localSheetId="2">[14]PROCTOR!#REF!</definedName>
    <definedName name="_____________CAN490" localSheetId="1">[14]PROCTOR!#REF!</definedName>
    <definedName name="_____________CAN490" localSheetId="0">[14]PROCTOR!#REF!</definedName>
    <definedName name="_____________CAN490">[14]PROCTOR!#REF!</definedName>
    <definedName name="_____________CAN491" localSheetId="2">[14]PROCTOR!#REF!</definedName>
    <definedName name="_____________CAN491" localSheetId="1">[14]PROCTOR!#REF!</definedName>
    <definedName name="_____________CAN491" localSheetId="0">[14]PROCTOR!#REF!</definedName>
    <definedName name="_____________CAN491">[14]PROCTOR!#REF!</definedName>
    <definedName name="_____________CAN492" localSheetId="2">[14]PROCTOR!#REF!</definedName>
    <definedName name="_____________CAN492" localSheetId="1">[14]PROCTOR!#REF!</definedName>
    <definedName name="_____________CAN492" localSheetId="0">[14]PROCTOR!#REF!</definedName>
    <definedName name="_____________CAN492">[14]PROCTOR!#REF!</definedName>
    <definedName name="_____________CAN493" localSheetId="2">[14]PROCTOR!#REF!</definedName>
    <definedName name="_____________CAN493" localSheetId="1">[14]PROCTOR!#REF!</definedName>
    <definedName name="_____________CAN493" localSheetId="0">[14]PROCTOR!#REF!</definedName>
    <definedName name="_____________CAN493">[14]PROCTOR!#REF!</definedName>
    <definedName name="_____________CAN494" localSheetId="2">[14]PROCTOR!#REF!</definedName>
    <definedName name="_____________CAN494" localSheetId="1">[14]PROCTOR!#REF!</definedName>
    <definedName name="_____________CAN494" localSheetId="0">[14]PROCTOR!#REF!</definedName>
    <definedName name="_____________CAN494">[14]PROCTOR!#REF!</definedName>
    <definedName name="_____________CAN495" localSheetId="2">[14]PROCTOR!#REF!</definedName>
    <definedName name="_____________CAN495" localSheetId="1">[14]PROCTOR!#REF!</definedName>
    <definedName name="_____________CAN495" localSheetId="0">[14]PROCTOR!#REF!</definedName>
    <definedName name="_____________CAN495">[14]PROCTOR!#REF!</definedName>
    <definedName name="_____________CAN496" localSheetId="2">[14]PROCTOR!#REF!</definedName>
    <definedName name="_____________CAN496" localSheetId="1">[14]PROCTOR!#REF!</definedName>
    <definedName name="_____________CAN496" localSheetId="0">[14]PROCTOR!#REF!</definedName>
    <definedName name="_____________CAN496">[14]PROCTOR!#REF!</definedName>
    <definedName name="_____________CAN497" localSheetId="2">[14]PROCTOR!#REF!</definedName>
    <definedName name="_____________CAN497" localSheetId="1">[14]PROCTOR!#REF!</definedName>
    <definedName name="_____________CAN497" localSheetId="0">[14]PROCTOR!#REF!</definedName>
    <definedName name="_____________CAN497">[14]PROCTOR!#REF!</definedName>
    <definedName name="_____________CAN498" localSheetId="2">[14]PROCTOR!#REF!</definedName>
    <definedName name="_____________CAN498" localSheetId="1">[14]PROCTOR!#REF!</definedName>
    <definedName name="_____________CAN498" localSheetId="0">[14]PROCTOR!#REF!</definedName>
    <definedName name="_____________CAN498">[14]PROCTOR!#REF!</definedName>
    <definedName name="_____________CAN499" localSheetId="2">[14]PROCTOR!#REF!</definedName>
    <definedName name="_____________CAN499" localSheetId="1">[14]PROCTOR!#REF!</definedName>
    <definedName name="_____________CAN499" localSheetId="0">[14]PROCTOR!#REF!</definedName>
    <definedName name="_____________CAN499">[14]PROCTOR!#REF!</definedName>
    <definedName name="_____________CAN500" localSheetId="2">[14]PROCTOR!#REF!</definedName>
    <definedName name="_____________CAN500" localSheetId="1">[14]PROCTOR!#REF!</definedName>
    <definedName name="_____________CAN500" localSheetId="0">[14]PROCTOR!#REF!</definedName>
    <definedName name="_____________CAN500">[14]PROCTOR!#REF!</definedName>
    <definedName name="_____________CDG100" localSheetId="2">#REF!</definedName>
    <definedName name="_____________CDG100" localSheetId="1">#REF!</definedName>
    <definedName name="_____________CDG100" localSheetId="0">#REF!</definedName>
    <definedName name="_____________CDG100">#REF!</definedName>
    <definedName name="_____________CDG250" localSheetId="2">#REF!</definedName>
    <definedName name="_____________CDG250" localSheetId="1">#REF!</definedName>
    <definedName name="_____________CDG250" localSheetId="0">#REF!</definedName>
    <definedName name="_____________CDG250">#REF!</definedName>
    <definedName name="_____________CDG50" localSheetId="2">#REF!</definedName>
    <definedName name="_____________CDG50" localSheetId="1">#REF!</definedName>
    <definedName name="_____________CDG50" localSheetId="0">#REF!</definedName>
    <definedName name="_____________CDG50">#REF!</definedName>
    <definedName name="_____________CDG500" localSheetId="2">#REF!</definedName>
    <definedName name="_____________CDG500" localSheetId="1">#REF!</definedName>
    <definedName name="_____________CDG500" localSheetId="0">#REF!</definedName>
    <definedName name="_____________CDG500">#REF!</definedName>
    <definedName name="_____________CEM53" localSheetId="2">#REF!</definedName>
    <definedName name="_____________CEM53" localSheetId="1">#REF!</definedName>
    <definedName name="_____________CEM53" localSheetId="0">#REF!</definedName>
    <definedName name="_____________CEM53">#REF!</definedName>
    <definedName name="_____________CRN3" localSheetId="2">#REF!</definedName>
    <definedName name="_____________CRN3" localSheetId="1">#REF!</definedName>
    <definedName name="_____________CRN3" localSheetId="0">#REF!</definedName>
    <definedName name="_____________CRN3">#REF!</definedName>
    <definedName name="_____________CRN35" localSheetId="2">#REF!</definedName>
    <definedName name="_____________CRN35" localSheetId="1">#REF!</definedName>
    <definedName name="_____________CRN35" localSheetId="0">#REF!</definedName>
    <definedName name="_____________CRN35">#REF!</definedName>
    <definedName name="_____________CRN80" localSheetId="2">#REF!</definedName>
    <definedName name="_____________CRN80" localSheetId="1">#REF!</definedName>
    <definedName name="_____________CRN80" localSheetId="0">#REF!</definedName>
    <definedName name="_____________CRN80">#REF!</definedName>
    <definedName name="_____________dec05" localSheetId="7" hidden="1">{"'Sheet1'!$A$4386:$N$4591"}</definedName>
    <definedName name="_____________dec05" localSheetId="1" hidden="1">{"'Sheet1'!$A$4386:$N$4591"}</definedName>
    <definedName name="_____________dec05" localSheetId="0" hidden="1">{"'Sheet1'!$A$4386:$N$4591"}</definedName>
    <definedName name="_____________dec05" hidden="1">{"'Sheet1'!$A$4386:$N$4591"}</definedName>
    <definedName name="_____________DOZ50" localSheetId="2">#REF!</definedName>
    <definedName name="_____________DOZ50" localSheetId="1">#REF!</definedName>
    <definedName name="_____________DOZ50" localSheetId="0">#REF!</definedName>
    <definedName name="_____________DOZ50">#REF!</definedName>
    <definedName name="_____________DOZ80" localSheetId="2">#REF!</definedName>
    <definedName name="_____________DOZ80" localSheetId="1">#REF!</definedName>
    <definedName name="_____________DOZ80" localSheetId="0">#REF!</definedName>
    <definedName name="_____________DOZ80">#REF!</definedName>
    <definedName name="_____________ExV200" localSheetId="2">#REF!</definedName>
    <definedName name="_____________ExV200" localSheetId="1">#REF!</definedName>
    <definedName name="_____________ExV200" localSheetId="0">#REF!</definedName>
    <definedName name="_____________ExV200">#REF!</definedName>
    <definedName name="_____________GEN100" localSheetId="2">#REF!</definedName>
    <definedName name="_____________GEN100" localSheetId="1">#REF!</definedName>
    <definedName name="_____________GEN100" localSheetId="0">#REF!</definedName>
    <definedName name="_____________GEN100">#REF!</definedName>
    <definedName name="_____________GEN250" localSheetId="2">#REF!</definedName>
    <definedName name="_____________GEN250" localSheetId="1">#REF!</definedName>
    <definedName name="_____________GEN250" localSheetId="0">#REF!</definedName>
    <definedName name="_____________GEN250">#REF!</definedName>
    <definedName name="_____________GEN325" localSheetId="2">#REF!</definedName>
    <definedName name="_____________GEN325" localSheetId="1">#REF!</definedName>
    <definedName name="_____________GEN325" localSheetId="0">#REF!</definedName>
    <definedName name="_____________GEN325">#REF!</definedName>
    <definedName name="_____________GEN380" localSheetId="2">#REF!</definedName>
    <definedName name="_____________GEN380" localSheetId="1">#REF!</definedName>
    <definedName name="_____________GEN380" localSheetId="0">#REF!</definedName>
    <definedName name="_____________GEN380">#REF!</definedName>
    <definedName name="_____________GSB1" localSheetId="2">#REF!</definedName>
    <definedName name="_____________GSB1" localSheetId="1">#REF!</definedName>
    <definedName name="_____________GSB1" localSheetId="0">#REF!</definedName>
    <definedName name="_____________GSB1">#REF!</definedName>
    <definedName name="_____________GSB2" localSheetId="2">#REF!</definedName>
    <definedName name="_____________GSB2" localSheetId="1">#REF!</definedName>
    <definedName name="_____________GSB2" localSheetId="0">#REF!</definedName>
    <definedName name="_____________GSB2">#REF!</definedName>
    <definedName name="_____________GSB3" localSheetId="2">#REF!</definedName>
    <definedName name="_____________GSB3" localSheetId="1">#REF!</definedName>
    <definedName name="_____________GSB3" localSheetId="0">#REF!</definedName>
    <definedName name="_____________GSB3">#REF!</definedName>
    <definedName name="_____________HMP1" localSheetId="2">#REF!</definedName>
    <definedName name="_____________HMP1" localSheetId="1">#REF!</definedName>
    <definedName name="_____________HMP1" localSheetId="0">#REF!</definedName>
    <definedName name="_____________HMP1">#REF!</definedName>
    <definedName name="_____________HMP2" localSheetId="2">#REF!</definedName>
    <definedName name="_____________HMP2" localSheetId="1">#REF!</definedName>
    <definedName name="_____________HMP2" localSheetId="0">#REF!</definedName>
    <definedName name="_____________HMP2">#REF!</definedName>
    <definedName name="_____________HMP3" localSheetId="2">#REF!</definedName>
    <definedName name="_____________HMP3" localSheetId="1">#REF!</definedName>
    <definedName name="_____________HMP3" localSheetId="0">#REF!</definedName>
    <definedName name="_____________HMP3">#REF!</definedName>
    <definedName name="_____________HMP4" localSheetId="2">#REF!</definedName>
    <definedName name="_____________HMP4" localSheetId="1">#REF!</definedName>
    <definedName name="_____________HMP4" localSheetId="0">#REF!</definedName>
    <definedName name="_____________HMP4">#REF!</definedName>
    <definedName name="_____________Ki1">#REF!</definedName>
    <definedName name="_____________Ki2">#REF!</definedName>
    <definedName name="_____________lb1" localSheetId="2">#REF!</definedName>
    <definedName name="_____________lb1" localSheetId="1">#REF!</definedName>
    <definedName name="_____________lb1" localSheetId="0">#REF!</definedName>
    <definedName name="_____________lb1">#REF!</definedName>
    <definedName name="_____________lb2" localSheetId="2">#REF!</definedName>
    <definedName name="_____________lb2" localSheetId="1">#REF!</definedName>
    <definedName name="_____________lb2" localSheetId="0">#REF!</definedName>
    <definedName name="_____________lb2">#REF!</definedName>
    <definedName name="_____________mac2">200</definedName>
    <definedName name="_____________MAN1">#REF!</definedName>
    <definedName name="_____________MIX10" localSheetId="2">#REF!</definedName>
    <definedName name="_____________MIX10" localSheetId="1">#REF!</definedName>
    <definedName name="_____________MIX10" localSheetId="0">#REF!</definedName>
    <definedName name="_____________MIX10">#REF!</definedName>
    <definedName name="_____________MIX15" localSheetId="2">#REF!</definedName>
    <definedName name="_____________MIX15" localSheetId="1">#REF!</definedName>
    <definedName name="_____________MIX15" localSheetId="0">#REF!</definedName>
    <definedName name="_____________MIX15">#REF!</definedName>
    <definedName name="_____________MIX15150" localSheetId="2">'[4]Mix Design'!#REF!</definedName>
    <definedName name="_____________MIX15150" localSheetId="1">'[4]Mix Design'!#REF!</definedName>
    <definedName name="_____________MIX15150" localSheetId="0">'[4]Mix Design'!#REF!</definedName>
    <definedName name="_____________MIX15150">'[4]Mix Design'!#REF!</definedName>
    <definedName name="_____________MIX1540">'[4]Mix Design'!$P$11</definedName>
    <definedName name="_____________MIX1580" localSheetId="2">'[4]Mix Design'!#REF!</definedName>
    <definedName name="_____________MIX1580" localSheetId="1">'[4]Mix Design'!#REF!</definedName>
    <definedName name="_____________MIX1580" localSheetId="0">'[4]Mix Design'!#REF!</definedName>
    <definedName name="_____________MIX1580">'[4]Mix Design'!#REF!</definedName>
    <definedName name="_____________MIX2">'[5]Mix Design'!$P$12</definedName>
    <definedName name="_____________MIX20" localSheetId="2">#REF!</definedName>
    <definedName name="_____________MIX20" localSheetId="1">#REF!</definedName>
    <definedName name="_____________MIX20" localSheetId="0">#REF!</definedName>
    <definedName name="_____________MIX20">#REF!</definedName>
    <definedName name="_____________MIX2020">'[4]Mix Design'!$P$12</definedName>
    <definedName name="_____________MIX2040">'[4]Mix Design'!$P$13</definedName>
    <definedName name="_____________MIX25" localSheetId="2">#REF!</definedName>
    <definedName name="_____________MIX25" localSheetId="1">#REF!</definedName>
    <definedName name="_____________MIX25" localSheetId="0">#REF!</definedName>
    <definedName name="_____________MIX25">#REF!</definedName>
    <definedName name="_____________MIX2540">'[4]Mix Design'!$P$15</definedName>
    <definedName name="_____________Mix255">'[6]Mix Design'!$P$13</definedName>
    <definedName name="_____________MIX30" localSheetId="2">#REF!</definedName>
    <definedName name="_____________MIX30" localSheetId="1">#REF!</definedName>
    <definedName name="_____________MIX30" localSheetId="0">#REF!</definedName>
    <definedName name="_____________MIX30">#REF!</definedName>
    <definedName name="_____________MIX35" localSheetId="2">#REF!</definedName>
    <definedName name="_____________MIX35" localSheetId="1">#REF!</definedName>
    <definedName name="_____________MIX35" localSheetId="0">#REF!</definedName>
    <definedName name="_____________MIX35">#REF!</definedName>
    <definedName name="_____________MIX40" localSheetId="2">#REF!</definedName>
    <definedName name="_____________MIX40" localSheetId="1">#REF!</definedName>
    <definedName name="_____________MIX40" localSheetId="0">#REF!</definedName>
    <definedName name="_____________MIX40">#REF!</definedName>
    <definedName name="_____________MIX45" localSheetId="2">'[4]Mix Design'!#REF!</definedName>
    <definedName name="_____________MIX45" localSheetId="1">'[4]Mix Design'!#REF!</definedName>
    <definedName name="_____________MIX45" localSheetId="0">'[4]Mix Design'!#REF!</definedName>
    <definedName name="_____________MIX45">'[4]Mix Design'!#REF!</definedName>
    <definedName name="_____________mm1" localSheetId="2">#REF!</definedName>
    <definedName name="_____________mm1" localSheetId="1">#REF!</definedName>
    <definedName name="_____________mm1" localSheetId="0">#REF!</definedName>
    <definedName name="_____________mm1">#REF!</definedName>
    <definedName name="_____________mm2" localSheetId="2">#REF!</definedName>
    <definedName name="_____________mm2" localSheetId="1">#REF!</definedName>
    <definedName name="_____________mm2" localSheetId="0">#REF!</definedName>
    <definedName name="_____________mm2">#REF!</definedName>
    <definedName name="_____________mm3" localSheetId="2">#REF!</definedName>
    <definedName name="_____________mm3" localSheetId="1">#REF!</definedName>
    <definedName name="_____________mm3" localSheetId="0">#REF!</definedName>
    <definedName name="_____________mm3">#REF!</definedName>
    <definedName name="_____________MUR5" localSheetId="2">#REF!</definedName>
    <definedName name="_____________MUR5" localSheetId="1">#REF!</definedName>
    <definedName name="_____________MUR5" localSheetId="0">#REF!</definedName>
    <definedName name="_____________MUR5">#REF!</definedName>
    <definedName name="_____________MUR8" localSheetId="2">#REF!</definedName>
    <definedName name="_____________MUR8" localSheetId="1">#REF!</definedName>
    <definedName name="_____________MUR8" localSheetId="0">#REF!</definedName>
    <definedName name="_____________MUR8">#REF!</definedName>
    <definedName name="_____________OPC43" localSheetId="2">#REF!</definedName>
    <definedName name="_____________OPC43" localSheetId="1">#REF!</definedName>
    <definedName name="_____________OPC43" localSheetId="0">#REF!</definedName>
    <definedName name="_____________OPC43">#REF!</definedName>
    <definedName name="_____________PB1">#REF!</definedName>
    <definedName name="_____________PPC53">'[22]Rate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 localSheetId="2">#REF!</definedName>
    <definedName name="_____________tab1" localSheetId="1">#REF!</definedName>
    <definedName name="_____________tab1" localSheetId="0">#REF!</definedName>
    <definedName name="_____________tab1">#REF!</definedName>
    <definedName name="_____________tab2" localSheetId="2">#REF!</definedName>
    <definedName name="_____________tab2" localSheetId="1">#REF!</definedName>
    <definedName name="_____________tab2" localSheetId="0">#REF!</definedName>
    <definedName name="_____________tab2">#REF!</definedName>
    <definedName name="_____________TB2">#REF!</definedName>
    <definedName name="_____________TIP1" localSheetId="2">#REF!</definedName>
    <definedName name="_____________TIP1" localSheetId="1">#REF!</definedName>
    <definedName name="_____________TIP1" localSheetId="0">#REF!</definedName>
    <definedName name="_____________TIP1">#REF!</definedName>
    <definedName name="_____________TIP2" localSheetId="2">#REF!</definedName>
    <definedName name="_____________TIP2" localSheetId="1">#REF!</definedName>
    <definedName name="_____________TIP2" localSheetId="0">#REF!</definedName>
    <definedName name="_____________TIP2">#REF!</definedName>
    <definedName name="_____________TIP3" localSheetId="2">#REF!</definedName>
    <definedName name="_____________TIP3" localSheetId="1">#REF!</definedName>
    <definedName name="_____________TIP3" localSheetId="0">#REF!</definedName>
    <definedName name="_____________TIP3">#REF!</definedName>
    <definedName name="____________A65537" localSheetId="2">#REF!</definedName>
    <definedName name="____________A65537" localSheetId="1">#REF!</definedName>
    <definedName name="____________A65537" localSheetId="0">#REF!</definedName>
    <definedName name="____________A65537">#REF!</definedName>
    <definedName name="____________ABM10" localSheetId="2">#REF!</definedName>
    <definedName name="____________ABM10" localSheetId="1">#REF!</definedName>
    <definedName name="____________ABM10" localSheetId="0">#REF!</definedName>
    <definedName name="____________ABM10">#REF!</definedName>
    <definedName name="____________ABM40" localSheetId="2">#REF!</definedName>
    <definedName name="____________ABM40" localSheetId="1">#REF!</definedName>
    <definedName name="____________ABM40" localSheetId="0">#REF!</definedName>
    <definedName name="____________ABM40">#REF!</definedName>
    <definedName name="____________ABM6" localSheetId="2">#REF!</definedName>
    <definedName name="____________ABM6" localSheetId="1">#REF!</definedName>
    <definedName name="____________ABM6" localSheetId="0">#REF!</definedName>
    <definedName name="____________ABM6">#REF!</definedName>
    <definedName name="____________ACB10" localSheetId="2">#REF!</definedName>
    <definedName name="____________ACB10" localSheetId="1">#REF!</definedName>
    <definedName name="____________ACB10" localSheetId="0">#REF!</definedName>
    <definedName name="____________ACB10">#REF!</definedName>
    <definedName name="____________ACB20" localSheetId="2">#REF!</definedName>
    <definedName name="____________ACB20" localSheetId="1">#REF!</definedName>
    <definedName name="____________ACB20" localSheetId="0">#REF!</definedName>
    <definedName name="____________ACB20">#REF!</definedName>
    <definedName name="____________ACR10" localSheetId="2">#REF!</definedName>
    <definedName name="____________ACR10" localSheetId="1">#REF!</definedName>
    <definedName name="____________ACR10" localSheetId="0">#REF!</definedName>
    <definedName name="____________ACR10">#REF!</definedName>
    <definedName name="____________ACR20" localSheetId="2">#REF!</definedName>
    <definedName name="____________ACR20" localSheetId="1">#REF!</definedName>
    <definedName name="____________ACR20" localSheetId="0">#REF!</definedName>
    <definedName name="____________ACR20">#REF!</definedName>
    <definedName name="____________AGG10" localSheetId="2">#REF!</definedName>
    <definedName name="____________AGG10" localSheetId="1">#REF!</definedName>
    <definedName name="____________AGG10" localSheetId="0">#REF!</definedName>
    <definedName name="____________AGG10">#REF!</definedName>
    <definedName name="____________AGG40" localSheetId="2">#REF!</definedName>
    <definedName name="____________AGG40" localSheetId="1">#REF!</definedName>
    <definedName name="____________AGG40" localSheetId="0">#REF!</definedName>
    <definedName name="____________AGG40">#REF!</definedName>
    <definedName name="____________AGG6" localSheetId="2">#REF!</definedName>
    <definedName name="____________AGG6" localSheetId="1">#REF!</definedName>
    <definedName name="____________AGG6" localSheetId="0">#REF!</definedName>
    <definedName name="____________AGG6">#REF!</definedName>
    <definedName name="____________ash1" localSheetId="2">[13]ANAL!#REF!</definedName>
    <definedName name="____________ash1" localSheetId="1">[13]ANAL!#REF!</definedName>
    <definedName name="____________ash1" localSheetId="0">[13]ANAL!#REF!</definedName>
    <definedName name="____________ash1">[13]ANAL!#REF!</definedName>
    <definedName name="____________AWM10" localSheetId="2">#REF!</definedName>
    <definedName name="____________AWM10" localSheetId="1">#REF!</definedName>
    <definedName name="____________AWM10" localSheetId="0">#REF!</definedName>
    <definedName name="____________AWM10">#REF!</definedName>
    <definedName name="____________AWM40" localSheetId="2">#REF!</definedName>
    <definedName name="____________AWM40" localSheetId="1">#REF!</definedName>
    <definedName name="____________AWM40" localSheetId="0">#REF!</definedName>
    <definedName name="____________AWM40">#REF!</definedName>
    <definedName name="____________AWM6" localSheetId="2">#REF!</definedName>
    <definedName name="____________AWM6" localSheetId="1">#REF!</definedName>
    <definedName name="____________AWM6" localSheetId="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 localSheetId="2">[19]PROCTOR!#REF!</definedName>
    <definedName name="____________CAN458" localSheetId="1">[19]PROCTOR!#REF!</definedName>
    <definedName name="____________CAN458" localSheetId="0">[19]PROCTOR!#REF!</definedName>
    <definedName name="____________CAN458">[19]PROCTOR!#REF!</definedName>
    <definedName name="____________CAN486" localSheetId="2">[19]PROCTOR!#REF!</definedName>
    <definedName name="____________CAN486" localSheetId="1">[19]PROCTOR!#REF!</definedName>
    <definedName name="____________CAN486" localSheetId="0">[19]PROCTOR!#REF!</definedName>
    <definedName name="____________CAN486">[19]PROCTOR!#REF!</definedName>
    <definedName name="____________CAN487" localSheetId="2">[19]PROCTOR!#REF!</definedName>
    <definedName name="____________CAN487" localSheetId="1">[19]PROCTOR!#REF!</definedName>
    <definedName name="____________CAN487" localSheetId="0">[19]PROCTOR!#REF!</definedName>
    <definedName name="____________CAN487">[19]PROCTOR!#REF!</definedName>
    <definedName name="____________CAN488" localSheetId="2">[19]PROCTOR!#REF!</definedName>
    <definedName name="____________CAN488" localSheetId="1">[19]PROCTOR!#REF!</definedName>
    <definedName name="____________CAN488" localSheetId="0">[19]PROCTOR!#REF!</definedName>
    <definedName name="____________CAN488">[19]PROCTOR!#REF!</definedName>
    <definedName name="____________CAN489" localSheetId="2">[19]PROCTOR!#REF!</definedName>
    <definedName name="____________CAN489" localSheetId="1">[19]PROCTOR!#REF!</definedName>
    <definedName name="____________CAN489" localSheetId="0">[19]PROCTOR!#REF!</definedName>
    <definedName name="____________CAN489">[19]PROCTOR!#REF!</definedName>
    <definedName name="____________CAN490" localSheetId="2">[19]PROCTOR!#REF!</definedName>
    <definedName name="____________CAN490" localSheetId="1">[19]PROCTOR!#REF!</definedName>
    <definedName name="____________CAN490" localSheetId="0">[19]PROCTOR!#REF!</definedName>
    <definedName name="____________CAN490">[19]PROCTOR!#REF!</definedName>
    <definedName name="____________CAN491" localSheetId="2">[19]PROCTOR!#REF!</definedName>
    <definedName name="____________CAN491" localSheetId="1">[19]PROCTOR!#REF!</definedName>
    <definedName name="____________CAN491" localSheetId="0">[19]PROCTOR!#REF!</definedName>
    <definedName name="____________CAN491">[19]PROCTOR!#REF!</definedName>
    <definedName name="____________CAN492" localSheetId="2">[19]PROCTOR!#REF!</definedName>
    <definedName name="____________CAN492" localSheetId="1">[19]PROCTOR!#REF!</definedName>
    <definedName name="____________CAN492" localSheetId="0">[19]PROCTOR!#REF!</definedName>
    <definedName name="____________CAN492">[19]PROCTOR!#REF!</definedName>
    <definedName name="____________CAN493" localSheetId="2">[19]PROCTOR!#REF!</definedName>
    <definedName name="____________CAN493" localSheetId="1">[19]PROCTOR!#REF!</definedName>
    <definedName name="____________CAN493" localSheetId="0">[19]PROCTOR!#REF!</definedName>
    <definedName name="____________CAN493">[19]PROCTOR!#REF!</definedName>
    <definedName name="____________CAN494" localSheetId="2">[19]PROCTOR!#REF!</definedName>
    <definedName name="____________CAN494" localSheetId="1">[19]PROCTOR!#REF!</definedName>
    <definedName name="____________CAN494" localSheetId="0">[19]PROCTOR!#REF!</definedName>
    <definedName name="____________CAN494">[19]PROCTOR!#REF!</definedName>
    <definedName name="____________CAN495" localSheetId="2">[19]PROCTOR!#REF!</definedName>
    <definedName name="____________CAN495" localSheetId="1">[19]PROCTOR!#REF!</definedName>
    <definedName name="____________CAN495" localSheetId="0">[19]PROCTOR!#REF!</definedName>
    <definedName name="____________CAN495">[19]PROCTOR!#REF!</definedName>
    <definedName name="____________CAN496" localSheetId="2">[19]PROCTOR!#REF!</definedName>
    <definedName name="____________CAN496" localSheetId="1">[19]PROCTOR!#REF!</definedName>
    <definedName name="____________CAN496" localSheetId="0">[19]PROCTOR!#REF!</definedName>
    <definedName name="____________CAN496">[19]PROCTOR!#REF!</definedName>
    <definedName name="____________CAN497" localSheetId="2">[19]PROCTOR!#REF!</definedName>
    <definedName name="____________CAN497" localSheetId="1">[19]PROCTOR!#REF!</definedName>
    <definedName name="____________CAN497" localSheetId="0">[19]PROCTOR!#REF!</definedName>
    <definedName name="____________CAN497">[19]PROCTOR!#REF!</definedName>
    <definedName name="____________CAN498" localSheetId="2">[19]PROCTOR!#REF!</definedName>
    <definedName name="____________CAN498" localSheetId="1">[19]PROCTOR!#REF!</definedName>
    <definedName name="____________CAN498" localSheetId="0">[19]PROCTOR!#REF!</definedName>
    <definedName name="____________CAN498">[19]PROCTOR!#REF!</definedName>
    <definedName name="____________CAN499" localSheetId="2">[19]PROCTOR!#REF!</definedName>
    <definedName name="____________CAN499" localSheetId="1">[19]PROCTOR!#REF!</definedName>
    <definedName name="____________CAN499" localSheetId="0">[19]PROCTOR!#REF!</definedName>
    <definedName name="____________CAN499">[19]PROCTOR!#REF!</definedName>
    <definedName name="____________CAN500" localSheetId="2">[19]PROCTOR!#REF!</definedName>
    <definedName name="____________CAN500" localSheetId="1">[19]PROCTOR!#REF!</definedName>
    <definedName name="____________CAN500" localSheetId="0">[19]PROCTOR!#REF!</definedName>
    <definedName name="____________CAN500">[19]PROCTOR!#REF!</definedName>
    <definedName name="____________CDG100" localSheetId="2">#REF!</definedName>
    <definedName name="____________CDG100" localSheetId="1">#REF!</definedName>
    <definedName name="____________CDG100" localSheetId="0">#REF!</definedName>
    <definedName name="____________CDG100">#REF!</definedName>
    <definedName name="____________CDG250" localSheetId="2">#REF!</definedName>
    <definedName name="____________CDG250" localSheetId="1">#REF!</definedName>
    <definedName name="____________CDG250" localSheetId="0">#REF!</definedName>
    <definedName name="____________CDG250">#REF!</definedName>
    <definedName name="____________CDG50" localSheetId="2">#REF!</definedName>
    <definedName name="____________CDG50" localSheetId="1">#REF!</definedName>
    <definedName name="____________CDG50" localSheetId="0">#REF!</definedName>
    <definedName name="____________CDG50">#REF!</definedName>
    <definedName name="____________CDG500" localSheetId="2">#REF!</definedName>
    <definedName name="____________CDG500" localSheetId="1">#REF!</definedName>
    <definedName name="____________CDG500" localSheetId="0">#REF!</definedName>
    <definedName name="____________CDG500">#REF!</definedName>
    <definedName name="____________CEM53" localSheetId="2">#REF!</definedName>
    <definedName name="____________CEM53" localSheetId="1">#REF!</definedName>
    <definedName name="____________CEM53" localSheetId="0">#REF!</definedName>
    <definedName name="____________CEM53">#REF!</definedName>
    <definedName name="____________CRN3" localSheetId="2">#REF!</definedName>
    <definedName name="____________CRN3" localSheetId="1">#REF!</definedName>
    <definedName name="____________CRN3" localSheetId="0">#REF!</definedName>
    <definedName name="____________CRN3">#REF!</definedName>
    <definedName name="____________CRN35" localSheetId="2">#REF!</definedName>
    <definedName name="____________CRN35" localSheetId="1">#REF!</definedName>
    <definedName name="____________CRN35" localSheetId="0">#REF!</definedName>
    <definedName name="____________CRN35">#REF!</definedName>
    <definedName name="____________CRN80" localSheetId="2">#REF!</definedName>
    <definedName name="____________CRN80" localSheetId="1">#REF!</definedName>
    <definedName name="____________CRN80" localSheetId="0">#REF!</definedName>
    <definedName name="____________CRN80">#REF!</definedName>
    <definedName name="____________dec05" localSheetId="7" hidden="1">{"'Sheet1'!$A$4386:$N$4591"}</definedName>
    <definedName name="____________dec05" localSheetId="1" hidden="1">{"'Sheet1'!$A$4386:$N$4591"}</definedName>
    <definedName name="____________dec05" localSheetId="0" hidden="1">{"'Sheet1'!$A$4386:$N$4591"}</definedName>
    <definedName name="____________dec05" hidden="1">{"'Sheet1'!$A$4386:$N$4591"}</definedName>
    <definedName name="____________DOZ50" localSheetId="2">#REF!</definedName>
    <definedName name="____________DOZ50" localSheetId="1">#REF!</definedName>
    <definedName name="____________DOZ50" localSheetId="0">#REF!</definedName>
    <definedName name="____________DOZ50">#REF!</definedName>
    <definedName name="____________DOZ80" localSheetId="2">#REF!</definedName>
    <definedName name="____________DOZ80" localSheetId="1">#REF!</definedName>
    <definedName name="____________DOZ80" localSheetId="0">#REF!</definedName>
    <definedName name="____________DOZ80">#REF!</definedName>
    <definedName name="____________EXC20">'[23]21-Rate Analysis-1'!$E$51</definedName>
    <definedName name="____________ExV200" localSheetId="2">#REF!</definedName>
    <definedName name="____________ExV200" localSheetId="1">#REF!</definedName>
    <definedName name="____________ExV200" localSheetId="0">#REF!</definedName>
    <definedName name="____________ExV200">#REF!</definedName>
    <definedName name="____________GEN100" localSheetId="2">#REF!</definedName>
    <definedName name="____________GEN100" localSheetId="1">#REF!</definedName>
    <definedName name="____________GEN100" localSheetId="0">#REF!</definedName>
    <definedName name="____________GEN100">#REF!</definedName>
    <definedName name="____________GEN250" localSheetId="2">#REF!</definedName>
    <definedName name="____________GEN250" localSheetId="1">#REF!</definedName>
    <definedName name="____________GEN250" localSheetId="0">#REF!</definedName>
    <definedName name="____________GEN250">#REF!</definedName>
    <definedName name="____________GEN325" localSheetId="2">#REF!</definedName>
    <definedName name="____________GEN325" localSheetId="1">#REF!</definedName>
    <definedName name="____________GEN325" localSheetId="0">#REF!</definedName>
    <definedName name="____________GEN325">#REF!</definedName>
    <definedName name="____________GEN380" localSheetId="2">#REF!</definedName>
    <definedName name="____________GEN380" localSheetId="1">#REF!</definedName>
    <definedName name="____________GEN380" localSheetId="0">#REF!</definedName>
    <definedName name="____________GEN380">#REF!</definedName>
    <definedName name="____________GSB1" localSheetId="2">#REF!</definedName>
    <definedName name="____________GSB1" localSheetId="1">#REF!</definedName>
    <definedName name="____________GSB1" localSheetId="0">#REF!</definedName>
    <definedName name="____________GSB1">#REF!</definedName>
    <definedName name="____________GSB2" localSheetId="2">#REF!</definedName>
    <definedName name="____________GSB2" localSheetId="1">#REF!</definedName>
    <definedName name="____________GSB2" localSheetId="0">#REF!</definedName>
    <definedName name="____________GSB2">#REF!</definedName>
    <definedName name="____________GSB3" localSheetId="2">#REF!</definedName>
    <definedName name="____________GSB3" localSheetId="1">#REF!</definedName>
    <definedName name="____________GSB3" localSheetId="0">#REF!</definedName>
    <definedName name="____________GSB3">#REF!</definedName>
    <definedName name="____________HMP1" localSheetId="2">#REF!</definedName>
    <definedName name="____________HMP1" localSheetId="1">#REF!</definedName>
    <definedName name="____________HMP1" localSheetId="0">#REF!</definedName>
    <definedName name="____________HMP1">#REF!</definedName>
    <definedName name="____________HMP2" localSheetId="2">#REF!</definedName>
    <definedName name="____________HMP2" localSheetId="1">#REF!</definedName>
    <definedName name="____________HMP2" localSheetId="0">#REF!</definedName>
    <definedName name="____________HMP2">#REF!</definedName>
    <definedName name="____________HMP3" localSheetId="2">#REF!</definedName>
    <definedName name="____________HMP3" localSheetId="1">#REF!</definedName>
    <definedName name="____________HMP3" localSheetId="0">#REF!</definedName>
    <definedName name="____________HMP3">#REF!</definedName>
    <definedName name="____________HMP4" localSheetId="2">#REF!</definedName>
    <definedName name="____________HMP4" localSheetId="1">#REF!</definedName>
    <definedName name="____________HMP4" localSheetId="0">#REF!</definedName>
    <definedName name="____________HMP4">#REF!</definedName>
    <definedName name="____________Ki1">#REF!</definedName>
    <definedName name="____________Ki2">#REF!</definedName>
    <definedName name="____________lb1" localSheetId="2">#REF!</definedName>
    <definedName name="____________lb1" localSheetId="1">#REF!</definedName>
    <definedName name="____________lb1" localSheetId="0">#REF!</definedName>
    <definedName name="____________lb1">#REF!</definedName>
    <definedName name="____________lb2" localSheetId="2">#REF!</definedName>
    <definedName name="____________lb2" localSheetId="1">#REF!</definedName>
    <definedName name="____________lb2" localSheetId="0">#REF!</definedName>
    <definedName name="____________lb2">#REF!</definedName>
    <definedName name="____________mac2">200</definedName>
    <definedName name="____________MAN1">#REF!</definedName>
    <definedName name="____________MIX10" localSheetId="2">#REF!</definedName>
    <definedName name="____________MIX10" localSheetId="1">#REF!</definedName>
    <definedName name="____________MIX10" localSheetId="0">#REF!</definedName>
    <definedName name="____________MIX10">#REF!</definedName>
    <definedName name="____________MIX15" localSheetId="2">#REF!</definedName>
    <definedName name="____________MIX15" localSheetId="1">#REF!</definedName>
    <definedName name="____________MIX15" localSheetId="0">#REF!</definedName>
    <definedName name="____________MIX15">#REF!</definedName>
    <definedName name="____________MIX15150" localSheetId="2">'[4]Mix Design'!#REF!</definedName>
    <definedName name="____________MIX15150" localSheetId="1">'[4]Mix Design'!#REF!</definedName>
    <definedName name="____________MIX15150" localSheetId="0">'[4]Mix Design'!#REF!</definedName>
    <definedName name="____________MIX15150">'[4]Mix Design'!#REF!</definedName>
    <definedName name="____________MIX1540">'[4]Mix Design'!$P$11</definedName>
    <definedName name="____________MIX1580" localSheetId="2">'[4]Mix Design'!#REF!</definedName>
    <definedName name="____________MIX1580" localSheetId="1">'[4]Mix Design'!#REF!</definedName>
    <definedName name="____________MIX1580" localSheetId="0">'[4]Mix Design'!#REF!</definedName>
    <definedName name="____________MIX1580">'[4]Mix Design'!#REF!</definedName>
    <definedName name="____________MIX2">'[5]Mix Design'!$P$12</definedName>
    <definedName name="____________MIX20" localSheetId="2">#REF!</definedName>
    <definedName name="____________MIX20" localSheetId="1">#REF!</definedName>
    <definedName name="____________MIX20" localSheetId="0">#REF!</definedName>
    <definedName name="____________MIX20">#REF!</definedName>
    <definedName name="____________MIX2020">'[4]Mix Design'!$P$12</definedName>
    <definedName name="____________MIX2040">'[4]Mix Design'!$P$13</definedName>
    <definedName name="____________MIX25" localSheetId="2">#REF!</definedName>
    <definedName name="____________MIX25" localSheetId="1">#REF!</definedName>
    <definedName name="____________MIX25" localSheetId="0">#REF!</definedName>
    <definedName name="____________MIX25">#REF!</definedName>
    <definedName name="____________MIX2540">'[4]Mix Design'!$P$15</definedName>
    <definedName name="____________Mix255">'[6]Mix Design'!$P$13</definedName>
    <definedName name="____________MIX30" localSheetId="2">#REF!</definedName>
    <definedName name="____________MIX30" localSheetId="1">#REF!</definedName>
    <definedName name="____________MIX30" localSheetId="0">#REF!</definedName>
    <definedName name="____________MIX30">#REF!</definedName>
    <definedName name="____________MIX35" localSheetId="2">#REF!</definedName>
    <definedName name="____________MIX35" localSheetId="1">#REF!</definedName>
    <definedName name="____________MIX35" localSheetId="0">#REF!</definedName>
    <definedName name="____________MIX35">#REF!</definedName>
    <definedName name="____________MIX40" localSheetId="2">#REF!</definedName>
    <definedName name="____________MIX40" localSheetId="1">#REF!</definedName>
    <definedName name="____________MIX40" localSheetId="0">#REF!</definedName>
    <definedName name="____________MIX40">#REF!</definedName>
    <definedName name="____________MIX45" localSheetId="2">'[4]Mix Design'!#REF!</definedName>
    <definedName name="____________MIX45" localSheetId="1">'[4]Mix Design'!#REF!</definedName>
    <definedName name="____________MIX45" localSheetId="0">'[4]Mix Design'!#REF!</definedName>
    <definedName name="____________MIX45">'[4]Mix Design'!#REF!</definedName>
    <definedName name="____________mm1" localSheetId="2">#REF!</definedName>
    <definedName name="____________mm1" localSheetId="1">#REF!</definedName>
    <definedName name="____________mm1" localSheetId="0">#REF!</definedName>
    <definedName name="____________mm1">#REF!</definedName>
    <definedName name="____________mm2" localSheetId="2">#REF!</definedName>
    <definedName name="____________mm2" localSheetId="1">#REF!</definedName>
    <definedName name="____________mm2" localSheetId="0">#REF!</definedName>
    <definedName name="____________mm2">#REF!</definedName>
    <definedName name="____________mm3" localSheetId="2">#REF!</definedName>
    <definedName name="____________mm3" localSheetId="1">#REF!</definedName>
    <definedName name="____________mm3" localSheetId="0">#REF!</definedName>
    <definedName name="____________mm3">#REF!</definedName>
    <definedName name="____________MUR5" localSheetId="2">#REF!</definedName>
    <definedName name="____________MUR5" localSheetId="1">#REF!</definedName>
    <definedName name="____________MUR5" localSheetId="0">#REF!</definedName>
    <definedName name="____________MUR5">#REF!</definedName>
    <definedName name="____________MUR8" localSheetId="2">#REF!</definedName>
    <definedName name="____________MUR8" localSheetId="1">#REF!</definedName>
    <definedName name="____________MUR8" localSheetId="0">#REF!</definedName>
    <definedName name="____________MUR8">#REF!</definedName>
    <definedName name="____________OPC43" localSheetId="2">#REF!</definedName>
    <definedName name="____________OPC43" localSheetId="1">#REF!</definedName>
    <definedName name="____________OPC43" localSheetId="0">#REF!</definedName>
    <definedName name="____________OPC43">#REF!</definedName>
    <definedName name="____________PB1">#REF!</definedName>
    <definedName name="____________PPC53">'[23]21-Rate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 localSheetId="2">#REF!</definedName>
    <definedName name="____________tab1" localSheetId="1">#REF!</definedName>
    <definedName name="____________tab1" localSheetId="0">#REF!</definedName>
    <definedName name="____________tab1">#REF!</definedName>
    <definedName name="____________tab2" localSheetId="2">#REF!</definedName>
    <definedName name="____________tab2" localSheetId="1">#REF!</definedName>
    <definedName name="____________tab2" localSheetId="0">#REF!</definedName>
    <definedName name="____________tab2">#REF!</definedName>
    <definedName name="____________TB2">#REF!</definedName>
    <definedName name="____________TIP1" localSheetId="2">#REF!</definedName>
    <definedName name="____________TIP1" localSheetId="1">#REF!</definedName>
    <definedName name="____________TIP1" localSheetId="0">#REF!</definedName>
    <definedName name="____________TIP1">#REF!</definedName>
    <definedName name="____________TIP2" localSheetId="2">#REF!</definedName>
    <definedName name="____________TIP2" localSheetId="1">#REF!</definedName>
    <definedName name="____________TIP2" localSheetId="0">#REF!</definedName>
    <definedName name="____________TIP2">#REF!</definedName>
    <definedName name="____________TIP3" localSheetId="2">#REF!</definedName>
    <definedName name="____________TIP3" localSheetId="1">#REF!</definedName>
    <definedName name="____________TIP3" localSheetId="0">#REF!</definedName>
    <definedName name="____________TIP3">#REF!</definedName>
    <definedName name="___________A65537" localSheetId="2">#REF!</definedName>
    <definedName name="___________A65537" localSheetId="1">#REF!</definedName>
    <definedName name="___________A65537" localSheetId="0">#REF!</definedName>
    <definedName name="___________A65537">#REF!</definedName>
    <definedName name="___________ABM10" localSheetId="2">#REF!</definedName>
    <definedName name="___________ABM10" localSheetId="1">#REF!</definedName>
    <definedName name="___________ABM10" localSheetId="0">#REF!</definedName>
    <definedName name="___________ABM10">#REF!</definedName>
    <definedName name="___________ABM40" localSheetId="2">#REF!</definedName>
    <definedName name="___________ABM40" localSheetId="1">#REF!</definedName>
    <definedName name="___________ABM40" localSheetId="0">#REF!</definedName>
    <definedName name="___________ABM40">#REF!</definedName>
    <definedName name="___________ABM6" localSheetId="2">#REF!</definedName>
    <definedName name="___________ABM6" localSheetId="1">#REF!</definedName>
    <definedName name="___________ABM6" localSheetId="0">#REF!</definedName>
    <definedName name="___________ABM6">#REF!</definedName>
    <definedName name="___________ACB10" localSheetId="2">#REF!</definedName>
    <definedName name="___________ACB10" localSheetId="1">#REF!</definedName>
    <definedName name="___________ACB10" localSheetId="0">#REF!</definedName>
    <definedName name="___________ACB10">#REF!</definedName>
    <definedName name="___________ACB20" localSheetId="2">#REF!</definedName>
    <definedName name="___________ACB20" localSheetId="1">#REF!</definedName>
    <definedName name="___________ACB20" localSheetId="0">#REF!</definedName>
    <definedName name="___________ACB20">#REF!</definedName>
    <definedName name="___________ACR10" localSheetId="2">#REF!</definedName>
    <definedName name="___________ACR10" localSheetId="1">#REF!</definedName>
    <definedName name="___________ACR10" localSheetId="0">#REF!</definedName>
    <definedName name="___________ACR10">#REF!</definedName>
    <definedName name="___________ACR20" localSheetId="2">#REF!</definedName>
    <definedName name="___________ACR20" localSheetId="1">#REF!</definedName>
    <definedName name="___________ACR20" localSheetId="0">#REF!</definedName>
    <definedName name="___________ACR20">#REF!</definedName>
    <definedName name="___________AGG10" localSheetId="2">#REF!</definedName>
    <definedName name="___________AGG10" localSheetId="1">#REF!</definedName>
    <definedName name="___________AGG10" localSheetId="0">#REF!</definedName>
    <definedName name="___________AGG10">#REF!</definedName>
    <definedName name="___________AGG40" localSheetId="2">#REF!</definedName>
    <definedName name="___________AGG40" localSheetId="1">#REF!</definedName>
    <definedName name="___________AGG40" localSheetId="0">#REF!</definedName>
    <definedName name="___________AGG40">#REF!</definedName>
    <definedName name="___________AGG6" localSheetId="2">#REF!</definedName>
    <definedName name="___________AGG6" localSheetId="1">#REF!</definedName>
    <definedName name="___________AGG6" localSheetId="0">#REF!</definedName>
    <definedName name="___________AGG6">#REF!</definedName>
    <definedName name="___________ARV8040">'[20]ANAL-PUMP HOUSE'!$I$55</definedName>
    <definedName name="___________ash1" localSheetId="2">[21]ANAL!#REF!</definedName>
    <definedName name="___________ash1" localSheetId="1">[21]ANAL!#REF!</definedName>
    <definedName name="___________ash1" localSheetId="0">[21]ANAL!#REF!</definedName>
    <definedName name="___________ash1">[21]ANAL!#REF!</definedName>
    <definedName name="___________AWM10" localSheetId="2">#REF!</definedName>
    <definedName name="___________AWM10" localSheetId="1">#REF!</definedName>
    <definedName name="___________AWM10" localSheetId="0">#REF!</definedName>
    <definedName name="___________AWM10">#REF!</definedName>
    <definedName name="___________AWM40" localSheetId="2">#REF!</definedName>
    <definedName name="___________AWM40" localSheetId="1">#REF!</definedName>
    <definedName name="___________AWM40" localSheetId="0">#REF!</definedName>
    <definedName name="___________AWM40">#REF!</definedName>
    <definedName name="___________AWM6" localSheetId="2">#REF!</definedName>
    <definedName name="___________AWM6" localSheetId="1">#REF!</definedName>
    <definedName name="___________AWM6" localSheetId="0">#REF!</definedName>
    <definedName name="___________AWM6">#REF!</definedName>
    <definedName name="___________b111121">#REF!</definedName>
    <definedName name="___________BTV300">'[20]ANAL-PUMP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 localSheetId="2">[19]PROCTOR!#REF!</definedName>
    <definedName name="___________CAN458" localSheetId="1">[19]PROCTOR!#REF!</definedName>
    <definedName name="___________CAN458" localSheetId="0">[19]PROCTOR!#REF!</definedName>
    <definedName name="___________CAN458">[19]PROCTOR!#REF!</definedName>
    <definedName name="___________CAN486" localSheetId="2">[19]PROCTOR!#REF!</definedName>
    <definedName name="___________CAN486" localSheetId="1">[19]PROCTOR!#REF!</definedName>
    <definedName name="___________CAN486" localSheetId="0">[19]PROCTOR!#REF!</definedName>
    <definedName name="___________CAN486">[19]PROCTOR!#REF!</definedName>
    <definedName name="___________CAN487" localSheetId="2">[19]PROCTOR!#REF!</definedName>
    <definedName name="___________CAN487" localSheetId="1">[19]PROCTOR!#REF!</definedName>
    <definedName name="___________CAN487" localSheetId="0">[19]PROCTOR!#REF!</definedName>
    <definedName name="___________CAN487">[19]PROCTOR!#REF!</definedName>
    <definedName name="___________CAN488" localSheetId="2">[19]PROCTOR!#REF!</definedName>
    <definedName name="___________CAN488" localSheetId="1">[19]PROCTOR!#REF!</definedName>
    <definedName name="___________CAN488" localSheetId="0">[19]PROCTOR!#REF!</definedName>
    <definedName name="___________CAN488">[19]PROCTOR!#REF!</definedName>
    <definedName name="___________CAN489" localSheetId="2">[19]PROCTOR!#REF!</definedName>
    <definedName name="___________CAN489" localSheetId="1">[19]PROCTOR!#REF!</definedName>
    <definedName name="___________CAN489" localSheetId="0">[19]PROCTOR!#REF!</definedName>
    <definedName name="___________CAN489">[19]PROCTOR!#REF!</definedName>
    <definedName name="___________CAN490" localSheetId="2">[19]PROCTOR!#REF!</definedName>
    <definedName name="___________CAN490" localSheetId="1">[19]PROCTOR!#REF!</definedName>
    <definedName name="___________CAN490" localSheetId="0">[19]PROCTOR!#REF!</definedName>
    <definedName name="___________CAN490">[19]PROCTOR!#REF!</definedName>
    <definedName name="___________CAN491" localSheetId="2">[19]PROCTOR!#REF!</definedName>
    <definedName name="___________CAN491" localSheetId="1">[19]PROCTOR!#REF!</definedName>
    <definedName name="___________CAN491" localSheetId="0">[19]PROCTOR!#REF!</definedName>
    <definedName name="___________CAN491">[19]PROCTOR!#REF!</definedName>
    <definedName name="___________CAN492" localSheetId="2">[19]PROCTOR!#REF!</definedName>
    <definedName name="___________CAN492" localSheetId="1">[19]PROCTOR!#REF!</definedName>
    <definedName name="___________CAN492" localSheetId="0">[19]PROCTOR!#REF!</definedName>
    <definedName name="___________CAN492">[19]PROCTOR!#REF!</definedName>
    <definedName name="___________CAN493" localSheetId="2">[19]PROCTOR!#REF!</definedName>
    <definedName name="___________CAN493" localSheetId="1">[19]PROCTOR!#REF!</definedName>
    <definedName name="___________CAN493" localSheetId="0">[19]PROCTOR!#REF!</definedName>
    <definedName name="___________CAN493">[19]PROCTOR!#REF!</definedName>
    <definedName name="___________CAN494" localSheetId="2">[19]PROCTOR!#REF!</definedName>
    <definedName name="___________CAN494" localSheetId="1">[19]PROCTOR!#REF!</definedName>
    <definedName name="___________CAN494" localSheetId="0">[19]PROCTOR!#REF!</definedName>
    <definedName name="___________CAN494">[19]PROCTOR!#REF!</definedName>
    <definedName name="___________CAN495" localSheetId="2">[19]PROCTOR!#REF!</definedName>
    <definedName name="___________CAN495" localSheetId="1">[19]PROCTOR!#REF!</definedName>
    <definedName name="___________CAN495" localSheetId="0">[19]PROCTOR!#REF!</definedName>
    <definedName name="___________CAN495">[19]PROCTOR!#REF!</definedName>
    <definedName name="___________CAN496" localSheetId="2">[19]PROCTOR!#REF!</definedName>
    <definedName name="___________CAN496" localSheetId="1">[19]PROCTOR!#REF!</definedName>
    <definedName name="___________CAN496" localSheetId="0">[19]PROCTOR!#REF!</definedName>
    <definedName name="___________CAN496">[19]PROCTOR!#REF!</definedName>
    <definedName name="___________CAN497" localSheetId="2">[19]PROCTOR!#REF!</definedName>
    <definedName name="___________CAN497" localSheetId="1">[19]PROCTOR!#REF!</definedName>
    <definedName name="___________CAN497" localSheetId="0">[19]PROCTOR!#REF!</definedName>
    <definedName name="___________CAN497">[19]PROCTOR!#REF!</definedName>
    <definedName name="___________CAN498" localSheetId="2">[19]PROCTOR!#REF!</definedName>
    <definedName name="___________CAN498" localSheetId="1">[19]PROCTOR!#REF!</definedName>
    <definedName name="___________CAN498" localSheetId="0">[19]PROCTOR!#REF!</definedName>
    <definedName name="___________CAN498">[19]PROCTOR!#REF!</definedName>
    <definedName name="___________CAN499" localSheetId="2">[19]PROCTOR!#REF!</definedName>
    <definedName name="___________CAN499" localSheetId="1">[19]PROCTOR!#REF!</definedName>
    <definedName name="___________CAN499" localSheetId="0">[19]PROCTOR!#REF!</definedName>
    <definedName name="___________CAN499">[19]PROCTOR!#REF!</definedName>
    <definedName name="___________CAN500" localSheetId="2">[19]PROCTOR!#REF!</definedName>
    <definedName name="___________CAN500" localSheetId="1">[19]PROCTOR!#REF!</definedName>
    <definedName name="___________CAN500" localSheetId="0">[19]PROCTOR!#REF!</definedName>
    <definedName name="___________CAN500">[19]PROCTOR!#REF!</definedName>
    <definedName name="___________CDG100" localSheetId="2">#REF!</definedName>
    <definedName name="___________CDG100" localSheetId="1">#REF!</definedName>
    <definedName name="___________CDG100" localSheetId="0">#REF!</definedName>
    <definedName name="___________CDG100">#REF!</definedName>
    <definedName name="___________CDG250" localSheetId="2">#REF!</definedName>
    <definedName name="___________CDG250" localSheetId="1">#REF!</definedName>
    <definedName name="___________CDG250" localSheetId="0">#REF!</definedName>
    <definedName name="___________CDG250">#REF!</definedName>
    <definedName name="___________CDG50" localSheetId="2">#REF!</definedName>
    <definedName name="___________CDG50" localSheetId="1">#REF!</definedName>
    <definedName name="___________CDG50" localSheetId="0">#REF!</definedName>
    <definedName name="___________CDG50">#REF!</definedName>
    <definedName name="___________CDG500" localSheetId="2">#REF!</definedName>
    <definedName name="___________CDG500" localSheetId="1">#REF!</definedName>
    <definedName name="___________CDG500" localSheetId="0">#REF!</definedName>
    <definedName name="___________CDG500">#REF!</definedName>
    <definedName name="___________CEM53" localSheetId="2">#REF!</definedName>
    <definedName name="___________CEM53" localSheetId="1">#REF!</definedName>
    <definedName name="___________CEM53" localSheetId="0">#REF!</definedName>
    <definedName name="___________CEM53">#REF!</definedName>
    <definedName name="___________CRN3" localSheetId="2">#REF!</definedName>
    <definedName name="___________CRN3" localSheetId="1">#REF!</definedName>
    <definedName name="___________CRN3" localSheetId="0">#REF!</definedName>
    <definedName name="___________CRN3">#REF!</definedName>
    <definedName name="___________CRN35" localSheetId="2">#REF!</definedName>
    <definedName name="___________CRN35" localSheetId="1">#REF!</definedName>
    <definedName name="___________CRN35" localSheetId="0">#REF!</definedName>
    <definedName name="___________CRN35">#REF!</definedName>
    <definedName name="___________CRN80" localSheetId="2">#REF!</definedName>
    <definedName name="___________CRN80" localSheetId="1">#REF!</definedName>
    <definedName name="___________CRN80" localSheetId="0">#REF!</definedName>
    <definedName name="___________CRN80">#REF!</definedName>
    <definedName name="___________dec05" localSheetId="7" hidden="1">{"'Sheet1'!$A$4386:$N$4591"}</definedName>
    <definedName name="___________dec05" localSheetId="1" hidden="1">{"'Sheet1'!$A$4386:$N$4591"}</definedName>
    <definedName name="___________dec05" localSheetId="0" hidden="1">{"'Sheet1'!$A$4386:$N$4591"}</definedName>
    <definedName name="___________dec05" hidden="1">{"'Sheet1'!$A$4386:$N$4591"}</definedName>
    <definedName name="___________DOZ50" localSheetId="2">#REF!</definedName>
    <definedName name="___________DOZ50" localSheetId="1">#REF!</definedName>
    <definedName name="___________DOZ50" localSheetId="0">#REF!</definedName>
    <definedName name="___________DOZ50">#REF!</definedName>
    <definedName name="___________DOZ80" localSheetId="2">#REF!</definedName>
    <definedName name="___________DOZ80" localSheetId="1">#REF!</definedName>
    <definedName name="___________DOZ80" localSheetId="0">#REF!</definedName>
    <definedName name="___________DOZ80">#REF!</definedName>
    <definedName name="___________EXC20">'[23]21-Rate Analysis-1'!$E$51</definedName>
    <definedName name="___________ExV200" localSheetId="2">#REF!</definedName>
    <definedName name="___________ExV200" localSheetId="1">#REF!</definedName>
    <definedName name="___________ExV200" localSheetId="0">#REF!</definedName>
    <definedName name="___________ExV200">#REF!</definedName>
    <definedName name="___________GEN100" localSheetId="2">#REF!</definedName>
    <definedName name="___________GEN100" localSheetId="1">#REF!</definedName>
    <definedName name="___________GEN100" localSheetId="0">#REF!</definedName>
    <definedName name="___________GEN100">#REF!</definedName>
    <definedName name="___________GEN250" localSheetId="2">#REF!</definedName>
    <definedName name="___________GEN250" localSheetId="1">#REF!</definedName>
    <definedName name="___________GEN250" localSheetId="0">#REF!</definedName>
    <definedName name="___________GEN250">#REF!</definedName>
    <definedName name="___________GEN325" localSheetId="2">#REF!</definedName>
    <definedName name="___________GEN325" localSheetId="1">#REF!</definedName>
    <definedName name="___________GEN325" localSheetId="0">#REF!</definedName>
    <definedName name="___________GEN325">#REF!</definedName>
    <definedName name="___________GEN380" localSheetId="2">#REF!</definedName>
    <definedName name="___________GEN380" localSheetId="1">#REF!</definedName>
    <definedName name="___________GEN380" localSheetId="0">#REF!</definedName>
    <definedName name="___________GEN380">#REF!</definedName>
    <definedName name="___________GSB1" localSheetId="2">#REF!</definedName>
    <definedName name="___________GSB1" localSheetId="1">#REF!</definedName>
    <definedName name="___________GSB1" localSheetId="0">#REF!</definedName>
    <definedName name="___________GSB1">#REF!</definedName>
    <definedName name="___________GSB2" localSheetId="2">#REF!</definedName>
    <definedName name="___________GSB2" localSheetId="1">#REF!</definedName>
    <definedName name="___________GSB2" localSheetId="0">#REF!</definedName>
    <definedName name="___________GSB2">#REF!</definedName>
    <definedName name="___________GSB3" localSheetId="2">#REF!</definedName>
    <definedName name="___________GSB3" localSheetId="1">#REF!</definedName>
    <definedName name="___________GSB3" localSheetId="0">#REF!</definedName>
    <definedName name="___________GSB3">#REF!</definedName>
    <definedName name="___________HMP1" localSheetId="2">#REF!</definedName>
    <definedName name="___________HMP1" localSheetId="1">#REF!</definedName>
    <definedName name="___________HMP1" localSheetId="0">#REF!</definedName>
    <definedName name="___________HMP1">#REF!</definedName>
    <definedName name="___________HMP2" localSheetId="2">#REF!</definedName>
    <definedName name="___________HMP2" localSheetId="1">#REF!</definedName>
    <definedName name="___________HMP2" localSheetId="0">#REF!</definedName>
    <definedName name="___________HMP2">#REF!</definedName>
    <definedName name="___________HMP3" localSheetId="2">#REF!</definedName>
    <definedName name="___________HMP3" localSheetId="1">#REF!</definedName>
    <definedName name="___________HMP3" localSheetId="0">#REF!</definedName>
    <definedName name="___________HMP3">#REF!</definedName>
    <definedName name="___________HMP4" localSheetId="2">#REF!</definedName>
    <definedName name="___________HMP4" localSheetId="1">#REF!</definedName>
    <definedName name="___________HMP4" localSheetId="0">#REF!</definedName>
    <definedName name="___________HMP4">#REF!</definedName>
    <definedName name="___________HRC1">'[20]Pipe trench'!$V$23</definedName>
    <definedName name="___________HRC2">'[20]Pipe trench'!$V$24</definedName>
    <definedName name="___________HSE1">'[20]Pipe trench'!$V$11</definedName>
    <definedName name="___________Ki1">#REF!</definedName>
    <definedName name="___________Ki2">#REF!</definedName>
    <definedName name="___________lb1" localSheetId="2">#REF!</definedName>
    <definedName name="___________lb1" localSheetId="1">#REF!</definedName>
    <definedName name="___________lb1" localSheetId="0">#REF!</definedName>
    <definedName name="___________lb1">#REF!</definedName>
    <definedName name="___________lb2" localSheetId="2">#REF!</definedName>
    <definedName name="___________lb2" localSheetId="1">#REF!</definedName>
    <definedName name="___________lb2" localSheetId="0">#REF!</definedName>
    <definedName name="___________lb2">#REF!</definedName>
    <definedName name="___________mac2">200</definedName>
    <definedName name="___________MAN1">#REF!</definedName>
    <definedName name="___________MIX10" localSheetId="2">#REF!</definedName>
    <definedName name="___________MIX10" localSheetId="1">#REF!</definedName>
    <definedName name="___________MIX10" localSheetId="0">#REF!</definedName>
    <definedName name="___________MIX10">#REF!</definedName>
    <definedName name="___________MIX15" localSheetId="2">#REF!</definedName>
    <definedName name="___________MIX15" localSheetId="1">#REF!</definedName>
    <definedName name="___________MIX15" localSheetId="0">#REF!</definedName>
    <definedName name="___________MIX15">#REF!</definedName>
    <definedName name="___________MIX15150" localSheetId="2">'[4]Mix Design'!#REF!</definedName>
    <definedName name="___________MIX15150" localSheetId="1">'[4]Mix Design'!#REF!</definedName>
    <definedName name="___________MIX15150" localSheetId="0">'[4]Mix Design'!#REF!</definedName>
    <definedName name="___________MIX15150">'[4]Mix Design'!#REF!</definedName>
    <definedName name="___________MIX1540">'[4]Mix Design'!$P$11</definedName>
    <definedName name="___________MIX1580" localSheetId="2">'[4]Mix Design'!#REF!</definedName>
    <definedName name="___________MIX1580" localSheetId="1">'[4]Mix Design'!#REF!</definedName>
    <definedName name="___________MIX1580" localSheetId="0">'[4]Mix Design'!#REF!</definedName>
    <definedName name="___________MIX1580">'[4]Mix Design'!#REF!</definedName>
    <definedName name="___________MIX2">'[5]Mix Design'!$P$12</definedName>
    <definedName name="___________MIX20" localSheetId="2">#REF!</definedName>
    <definedName name="___________MIX20" localSheetId="1">#REF!</definedName>
    <definedName name="___________MIX20" localSheetId="0">#REF!</definedName>
    <definedName name="___________MIX20">#REF!</definedName>
    <definedName name="___________MIX2020">'[4]Mix Design'!$P$12</definedName>
    <definedName name="___________MIX2040">'[4]Mix Design'!$P$13</definedName>
    <definedName name="___________MIX25" localSheetId="2">#REF!</definedName>
    <definedName name="___________MIX25" localSheetId="1">#REF!</definedName>
    <definedName name="___________MIX25" localSheetId="0">#REF!</definedName>
    <definedName name="___________MIX25">#REF!</definedName>
    <definedName name="___________MIX2540">'[4]Mix Design'!$P$15</definedName>
    <definedName name="___________Mix255">'[6]Mix Design'!$P$13</definedName>
    <definedName name="___________MIX30" localSheetId="2">#REF!</definedName>
    <definedName name="___________MIX30" localSheetId="1">#REF!</definedName>
    <definedName name="___________MIX30" localSheetId="0">#REF!</definedName>
    <definedName name="___________MIX30">#REF!</definedName>
    <definedName name="___________MIX35" localSheetId="2">#REF!</definedName>
    <definedName name="___________MIX35" localSheetId="1">#REF!</definedName>
    <definedName name="___________MIX35" localSheetId="0">#REF!</definedName>
    <definedName name="___________MIX35">#REF!</definedName>
    <definedName name="___________MIX40" localSheetId="2">#REF!</definedName>
    <definedName name="___________MIX40" localSheetId="1">#REF!</definedName>
    <definedName name="___________MIX40" localSheetId="0">#REF!</definedName>
    <definedName name="___________MIX40">#REF!</definedName>
    <definedName name="___________MIX45" localSheetId="2">'[4]Mix Design'!#REF!</definedName>
    <definedName name="___________MIX45" localSheetId="1">'[4]Mix Design'!#REF!</definedName>
    <definedName name="___________MIX45" localSheetId="0">'[4]Mix Design'!#REF!</definedName>
    <definedName name="___________MIX45">'[4]Mix Design'!#REF!</definedName>
    <definedName name="___________mm1" localSheetId="2">#REF!</definedName>
    <definedName name="___________mm1" localSheetId="1">#REF!</definedName>
    <definedName name="___________mm1" localSheetId="0">#REF!</definedName>
    <definedName name="___________mm1">#REF!</definedName>
    <definedName name="___________mm2" localSheetId="2">#REF!</definedName>
    <definedName name="___________mm2" localSheetId="1">#REF!</definedName>
    <definedName name="___________mm2" localSheetId="0">#REF!</definedName>
    <definedName name="___________mm2">#REF!</definedName>
    <definedName name="___________mm3" localSheetId="2">#REF!</definedName>
    <definedName name="___________mm3" localSheetId="1">#REF!</definedName>
    <definedName name="___________mm3" localSheetId="0">#REF!</definedName>
    <definedName name="___________mm3">#REF!</definedName>
    <definedName name="___________MUR5" localSheetId="2">#REF!</definedName>
    <definedName name="___________MUR5" localSheetId="1">#REF!</definedName>
    <definedName name="___________MUR5" localSheetId="0">#REF!</definedName>
    <definedName name="___________MUR5">#REF!</definedName>
    <definedName name="___________MUR8" localSheetId="2">#REF!</definedName>
    <definedName name="___________MUR8" localSheetId="1">#REF!</definedName>
    <definedName name="___________MUR8" localSheetId="0">#REF!</definedName>
    <definedName name="___________MUR8">#REF!</definedName>
    <definedName name="___________OPC43" localSheetId="2">#REF!</definedName>
    <definedName name="___________OPC43" localSheetId="1">#REF!</definedName>
    <definedName name="___________OPC43" localSheetId="0">#REF!</definedName>
    <definedName name="___________OPC43">#REF!</definedName>
    <definedName name="___________ORC1">'[20]Pipe trench'!$V$17</definedName>
    <definedName name="___________ORC2">'[20]Pipe trench'!$V$18</definedName>
    <definedName name="___________OSE1">'[20]Pipe trench'!$V$8</definedName>
    <definedName name="___________PB1">#REF!</definedName>
    <definedName name="___________PPC53">'[23]21-Rate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'[20]ANAL-PUMP HOUSE'!$I$58</definedName>
    <definedName name="___________SLV80010">'[20]ANAL-PUMP HOUSE'!$I$60</definedName>
    <definedName name="___________tab1" localSheetId="2">#REF!</definedName>
    <definedName name="___________tab1" localSheetId="1">#REF!</definedName>
    <definedName name="___________tab1" localSheetId="0">#REF!</definedName>
    <definedName name="___________tab1">#REF!</definedName>
    <definedName name="___________tab2" localSheetId="2">#REF!</definedName>
    <definedName name="___________tab2" localSheetId="1">#REF!</definedName>
    <definedName name="___________tab2" localSheetId="0">#REF!</definedName>
    <definedName name="___________tab2">#REF!</definedName>
    <definedName name="___________TB2">#REF!</definedName>
    <definedName name="___________TIP1" localSheetId="2">#REF!</definedName>
    <definedName name="___________TIP1" localSheetId="1">#REF!</definedName>
    <definedName name="___________TIP1" localSheetId="0">#REF!</definedName>
    <definedName name="___________TIP1">#REF!</definedName>
    <definedName name="___________TIP2" localSheetId="2">#REF!</definedName>
    <definedName name="___________TIP2" localSheetId="1">#REF!</definedName>
    <definedName name="___________TIP2" localSheetId="0">#REF!</definedName>
    <definedName name="___________TIP2">#REF!</definedName>
    <definedName name="___________TIP3" localSheetId="2">#REF!</definedName>
    <definedName name="___________TIP3" localSheetId="1">#REF!</definedName>
    <definedName name="___________TIP3" localSheetId="0">#REF!</definedName>
    <definedName name="___________TIP3">#REF!</definedName>
    <definedName name="__________A65537" localSheetId="2">#REF!</definedName>
    <definedName name="__________A65537" localSheetId="1">#REF!</definedName>
    <definedName name="__________A65537" localSheetId="0">#REF!</definedName>
    <definedName name="__________A65537">#REF!</definedName>
    <definedName name="__________ABM10" localSheetId="2">#REF!</definedName>
    <definedName name="__________ABM10" localSheetId="1">#REF!</definedName>
    <definedName name="__________ABM10" localSheetId="0">#REF!</definedName>
    <definedName name="__________ABM10">#REF!</definedName>
    <definedName name="__________ABM40" localSheetId="2">#REF!</definedName>
    <definedName name="__________ABM40" localSheetId="1">#REF!</definedName>
    <definedName name="__________ABM40" localSheetId="0">#REF!</definedName>
    <definedName name="__________ABM40">#REF!</definedName>
    <definedName name="__________ABM6" localSheetId="2">#REF!</definedName>
    <definedName name="__________ABM6" localSheetId="1">#REF!</definedName>
    <definedName name="__________ABM6" localSheetId="0">#REF!</definedName>
    <definedName name="__________ABM6">#REF!</definedName>
    <definedName name="__________ACB10" localSheetId="2">#REF!</definedName>
    <definedName name="__________ACB10" localSheetId="1">#REF!</definedName>
    <definedName name="__________ACB10" localSheetId="0">#REF!</definedName>
    <definedName name="__________ACB10">#REF!</definedName>
    <definedName name="__________ACB20" localSheetId="2">#REF!</definedName>
    <definedName name="__________ACB20" localSheetId="1">#REF!</definedName>
    <definedName name="__________ACB20" localSheetId="0">#REF!</definedName>
    <definedName name="__________ACB20">#REF!</definedName>
    <definedName name="__________ACR10" localSheetId="2">#REF!</definedName>
    <definedName name="__________ACR10" localSheetId="1">#REF!</definedName>
    <definedName name="__________ACR10" localSheetId="0">#REF!</definedName>
    <definedName name="__________ACR10">#REF!</definedName>
    <definedName name="__________ACR20" localSheetId="2">#REF!</definedName>
    <definedName name="__________ACR20" localSheetId="1">#REF!</definedName>
    <definedName name="__________ACR20" localSheetId="0">#REF!</definedName>
    <definedName name="__________ACR20">#REF!</definedName>
    <definedName name="__________AGG10" localSheetId="2">#REF!</definedName>
    <definedName name="__________AGG10" localSheetId="1">#REF!</definedName>
    <definedName name="__________AGG10" localSheetId="0">#REF!</definedName>
    <definedName name="__________AGG10">#REF!</definedName>
    <definedName name="__________AGG40" localSheetId="2">#REF!</definedName>
    <definedName name="__________AGG40" localSheetId="1">#REF!</definedName>
    <definedName name="__________AGG40" localSheetId="0">#REF!</definedName>
    <definedName name="__________AGG40">#REF!</definedName>
    <definedName name="__________AGG6" localSheetId="2">#REF!</definedName>
    <definedName name="__________AGG6" localSheetId="1">#REF!</definedName>
    <definedName name="__________AGG6" localSheetId="0">#REF!</definedName>
    <definedName name="__________AGG6">#REF!</definedName>
    <definedName name="__________ARV8040">'[20]ANAL-PUMP HOUSE'!$I$55</definedName>
    <definedName name="__________ash1" localSheetId="2">[21]ANAL!#REF!</definedName>
    <definedName name="__________ash1" localSheetId="1">[21]ANAL!#REF!</definedName>
    <definedName name="__________ash1" localSheetId="0">[21]ANAL!#REF!</definedName>
    <definedName name="__________ash1">[21]ANAL!#REF!</definedName>
    <definedName name="__________AWM10" localSheetId="2">#REF!</definedName>
    <definedName name="__________AWM10" localSheetId="1">#REF!</definedName>
    <definedName name="__________AWM10" localSheetId="0">#REF!</definedName>
    <definedName name="__________AWM10">#REF!</definedName>
    <definedName name="__________AWM40" localSheetId="2">#REF!</definedName>
    <definedName name="__________AWM40" localSheetId="1">#REF!</definedName>
    <definedName name="__________AWM40" localSheetId="0">#REF!</definedName>
    <definedName name="__________AWM40">#REF!</definedName>
    <definedName name="__________AWM6" localSheetId="2">#REF!</definedName>
    <definedName name="__________AWM6" localSheetId="1">#REF!</definedName>
    <definedName name="__________AWM6" localSheetId="0">#REF!</definedName>
    <definedName name="__________AWM6">#REF!</definedName>
    <definedName name="__________b111121">#REF!</definedName>
    <definedName name="__________BTV300">'[20]ANAL-PUMP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 localSheetId="2">[19]PROCTOR!#REF!</definedName>
    <definedName name="__________CAN458" localSheetId="1">[19]PROCTOR!#REF!</definedName>
    <definedName name="__________CAN458" localSheetId="0">[19]PROCTOR!#REF!</definedName>
    <definedName name="__________CAN458">[19]PROCTOR!#REF!</definedName>
    <definedName name="__________CAN486" localSheetId="2">[19]PROCTOR!#REF!</definedName>
    <definedName name="__________CAN486" localSheetId="1">[19]PROCTOR!#REF!</definedName>
    <definedName name="__________CAN486" localSheetId="0">[19]PROCTOR!#REF!</definedName>
    <definedName name="__________CAN486">[19]PROCTOR!#REF!</definedName>
    <definedName name="__________CAN487" localSheetId="2">[19]PROCTOR!#REF!</definedName>
    <definedName name="__________CAN487" localSheetId="1">[19]PROCTOR!#REF!</definedName>
    <definedName name="__________CAN487" localSheetId="0">[19]PROCTOR!#REF!</definedName>
    <definedName name="__________CAN487">[19]PROCTOR!#REF!</definedName>
    <definedName name="__________CAN488" localSheetId="2">[19]PROCTOR!#REF!</definedName>
    <definedName name="__________CAN488" localSheetId="1">[19]PROCTOR!#REF!</definedName>
    <definedName name="__________CAN488" localSheetId="0">[19]PROCTOR!#REF!</definedName>
    <definedName name="__________CAN488">[19]PROCTOR!#REF!</definedName>
    <definedName name="__________CAN489" localSheetId="2">[19]PROCTOR!#REF!</definedName>
    <definedName name="__________CAN489" localSheetId="1">[19]PROCTOR!#REF!</definedName>
    <definedName name="__________CAN489" localSheetId="0">[19]PROCTOR!#REF!</definedName>
    <definedName name="__________CAN489">[19]PROCTOR!#REF!</definedName>
    <definedName name="__________CAN490" localSheetId="2">[19]PROCTOR!#REF!</definedName>
    <definedName name="__________CAN490" localSheetId="1">[19]PROCTOR!#REF!</definedName>
    <definedName name="__________CAN490" localSheetId="0">[19]PROCTOR!#REF!</definedName>
    <definedName name="__________CAN490">[19]PROCTOR!#REF!</definedName>
    <definedName name="__________CAN491" localSheetId="2">[19]PROCTOR!#REF!</definedName>
    <definedName name="__________CAN491" localSheetId="1">[19]PROCTOR!#REF!</definedName>
    <definedName name="__________CAN491" localSheetId="0">[19]PROCTOR!#REF!</definedName>
    <definedName name="__________CAN491">[19]PROCTOR!#REF!</definedName>
    <definedName name="__________CAN492" localSheetId="2">[19]PROCTOR!#REF!</definedName>
    <definedName name="__________CAN492" localSheetId="1">[19]PROCTOR!#REF!</definedName>
    <definedName name="__________CAN492" localSheetId="0">[19]PROCTOR!#REF!</definedName>
    <definedName name="__________CAN492">[19]PROCTOR!#REF!</definedName>
    <definedName name="__________CAN493" localSheetId="2">[19]PROCTOR!#REF!</definedName>
    <definedName name="__________CAN493" localSheetId="1">[19]PROCTOR!#REF!</definedName>
    <definedName name="__________CAN493" localSheetId="0">[19]PROCTOR!#REF!</definedName>
    <definedName name="__________CAN493">[19]PROCTOR!#REF!</definedName>
    <definedName name="__________CAN494" localSheetId="2">[19]PROCTOR!#REF!</definedName>
    <definedName name="__________CAN494" localSheetId="1">[19]PROCTOR!#REF!</definedName>
    <definedName name="__________CAN494" localSheetId="0">[19]PROCTOR!#REF!</definedName>
    <definedName name="__________CAN494">[19]PROCTOR!#REF!</definedName>
    <definedName name="__________CAN495" localSheetId="2">[19]PROCTOR!#REF!</definedName>
    <definedName name="__________CAN495" localSheetId="1">[19]PROCTOR!#REF!</definedName>
    <definedName name="__________CAN495" localSheetId="0">[19]PROCTOR!#REF!</definedName>
    <definedName name="__________CAN495">[19]PROCTOR!#REF!</definedName>
    <definedName name="__________CAN496" localSheetId="2">[19]PROCTOR!#REF!</definedName>
    <definedName name="__________CAN496" localSheetId="1">[19]PROCTOR!#REF!</definedName>
    <definedName name="__________CAN496" localSheetId="0">[19]PROCTOR!#REF!</definedName>
    <definedName name="__________CAN496">[19]PROCTOR!#REF!</definedName>
    <definedName name="__________CAN497" localSheetId="2">[19]PROCTOR!#REF!</definedName>
    <definedName name="__________CAN497" localSheetId="1">[19]PROCTOR!#REF!</definedName>
    <definedName name="__________CAN497" localSheetId="0">[19]PROCTOR!#REF!</definedName>
    <definedName name="__________CAN497">[19]PROCTOR!#REF!</definedName>
    <definedName name="__________CAN498" localSheetId="2">[19]PROCTOR!#REF!</definedName>
    <definedName name="__________CAN498" localSheetId="1">[19]PROCTOR!#REF!</definedName>
    <definedName name="__________CAN498" localSheetId="0">[19]PROCTOR!#REF!</definedName>
    <definedName name="__________CAN498">[19]PROCTOR!#REF!</definedName>
    <definedName name="__________CAN499" localSheetId="2">[19]PROCTOR!#REF!</definedName>
    <definedName name="__________CAN499" localSheetId="1">[19]PROCTOR!#REF!</definedName>
    <definedName name="__________CAN499" localSheetId="0">[19]PROCTOR!#REF!</definedName>
    <definedName name="__________CAN499">[19]PROCTOR!#REF!</definedName>
    <definedName name="__________CAN500" localSheetId="2">[19]PROCTOR!#REF!</definedName>
    <definedName name="__________CAN500" localSheetId="1">[19]PROCTOR!#REF!</definedName>
    <definedName name="__________CAN500" localSheetId="0">[19]PROCTOR!#REF!</definedName>
    <definedName name="__________CAN500">[19]PROCTOR!#REF!</definedName>
    <definedName name="__________CDG100" localSheetId="2">#REF!</definedName>
    <definedName name="__________CDG100" localSheetId="1">#REF!</definedName>
    <definedName name="__________CDG100" localSheetId="0">#REF!</definedName>
    <definedName name="__________CDG100">#REF!</definedName>
    <definedName name="__________CDG250" localSheetId="2">#REF!</definedName>
    <definedName name="__________CDG250" localSheetId="1">#REF!</definedName>
    <definedName name="__________CDG250" localSheetId="0">#REF!</definedName>
    <definedName name="__________CDG250">#REF!</definedName>
    <definedName name="__________CDG50" localSheetId="2">#REF!</definedName>
    <definedName name="__________CDG50" localSheetId="1">#REF!</definedName>
    <definedName name="__________CDG50" localSheetId="0">#REF!</definedName>
    <definedName name="__________CDG50">#REF!</definedName>
    <definedName name="__________CDG500" localSheetId="2">#REF!</definedName>
    <definedName name="__________CDG500" localSheetId="1">#REF!</definedName>
    <definedName name="__________CDG500" localSheetId="0">#REF!</definedName>
    <definedName name="__________CDG500">#REF!</definedName>
    <definedName name="__________CEM53" localSheetId="2">#REF!</definedName>
    <definedName name="__________CEM53" localSheetId="1">#REF!</definedName>
    <definedName name="__________CEM53" localSheetId="0">#REF!</definedName>
    <definedName name="__________CEM53">#REF!</definedName>
    <definedName name="__________CRN3" localSheetId="2">#REF!</definedName>
    <definedName name="__________CRN3" localSheetId="1">#REF!</definedName>
    <definedName name="__________CRN3" localSheetId="0">#REF!</definedName>
    <definedName name="__________CRN3">#REF!</definedName>
    <definedName name="__________CRN35" localSheetId="2">#REF!</definedName>
    <definedName name="__________CRN35" localSheetId="1">#REF!</definedName>
    <definedName name="__________CRN35" localSheetId="0">#REF!</definedName>
    <definedName name="__________CRN35">#REF!</definedName>
    <definedName name="__________CRN80" localSheetId="2">#REF!</definedName>
    <definedName name="__________CRN80" localSheetId="1">#REF!</definedName>
    <definedName name="__________CRN80" localSheetId="0">#REF!</definedName>
    <definedName name="__________CRN80">#REF!</definedName>
    <definedName name="__________dec05" localSheetId="7" hidden="1">{"'Sheet1'!$A$4386:$N$4591"}</definedName>
    <definedName name="__________dec05" localSheetId="1" hidden="1">{"'Sheet1'!$A$4386:$N$4591"}</definedName>
    <definedName name="__________dec05" localSheetId="0" hidden="1">{"'Sheet1'!$A$4386:$N$4591"}</definedName>
    <definedName name="__________dec05" hidden="1">{"'Sheet1'!$A$4386:$N$4591"}</definedName>
    <definedName name="__________DOZ50" localSheetId="2">#REF!</definedName>
    <definedName name="__________DOZ50" localSheetId="1">#REF!</definedName>
    <definedName name="__________DOZ50" localSheetId="0">#REF!</definedName>
    <definedName name="__________DOZ50">#REF!</definedName>
    <definedName name="__________DOZ80" localSheetId="2">#REF!</definedName>
    <definedName name="__________DOZ80" localSheetId="1">#REF!</definedName>
    <definedName name="__________DOZ80" localSheetId="0">#REF!</definedName>
    <definedName name="__________DOZ80">#REF!</definedName>
    <definedName name="__________EXC20">'[23]21-Rate Analysis-1'!$E$51</definedName>
    <definedName name="__________ExV200" localSheetId="2">#REF!</definedName>
    <definedName name="__________ExV200" localSheetId="1">#REF!</definedName>
    <definedName name="__________ExV200" localSheetId="0">#REF!</definedName>
    <definedName name="__________ExV200">#REF!</definedName>
    <definedName name="__________GEN100" localSheetId="2">#REF!</definedName>
    <definedName name="__________GEN100" localSheetId="1">#REF!</definedName>
    <definedName name="__________GEN100" localSheetId="0">#REF!</definedName>
    <definedName name="__________GEN100">#REF!</definedName>
    <definedName name="__________GEN250" localSheetId="2">#REF!</definedName>
    <definedName name="__________GEN250" localSheetId="1">#REF!</definedName>
    <definedName name="__________GEN250" localSheetId="0">#REF!</definedName>
    <definedName name="__________GEN250">#REF!</definedName>
    <definedName name="__________GEN325" localSheetId="2">#REF!</definedName>
    <definedName name="__________GEN325" localSheetId="1">#REF!</definedName>
    <definedName name="__________GEN325" localSheetId="0">#REF!</definedName>
    <definedName name="__________GEN325">#REF!</definedName>
    <definedName name="__________GEN380" localSheetId="2">#REF!</definedName>
    <definedName name="__________GEN380" localSheetId="1">#REF!</definedName>
    <definedName name="__________GEN380" localSheetId="0">#REF!</definedName>
    <definedName name="__________GEN380">#REF!</definedName>
    <definedName name="__________GSB1" localSheetId="2">#REF!</definedName>
    <definedName name="__________GSB1" localSheetId="1">#REF!</definedName>
    <definedName name="__________GSB1" localSheetId="0">#REF!</definedName>
    <definedName name="__________GSB1">#REF!</definedName>
    <definedName name="__________GSB2" localSheetId="2">#REF!</definedName>
    <definedName name="__________GSB2" localSheetId="1">#REF!</definedName>
    <definedName name="__________GSB2" localSheetId="0">#REF!</definedName>
    <definedName name="__________GSB2">#REF!</definedName>
    <definedName name="__________GSB3" localSheetId="2">#REF!</definedName>
    <definedName name="__________GSB3" localSheetId="1">#REF!</definedName>
    <definedName name="__________GSB3" localSheetId="0">#REF!</definedName>
    <definedName name="__________GSB3">#REF!</definedName>
    <definedName name="__________HMP1" localSheetId="2">#REF!</definedName>
    <definedName name="__________HMP1" localSheetId="1">#REF!</definedName>
    <definedName name="__________HMP1" localSheetId="0">#REF!</definedName>
    <definedName name="__________HMP1">#REF!</definedName>
    <definedName name="__________HMP2" localSheetId="2">#REF!</definedName>
    <definedName name="__________HMP2" localSheetId="1">#REF!</definedName>
    <definedName name="__________HMP2" localSheetId="0">#REF!</definedName>
    <definedName name="__________HMP2">#REF!</definedName>
    <definedName name="__________HMP3" localSheetId="2">#REF!</definedName>
    <definedName name="__________HMP3" localSheetId="1">#REF!</definedName>
    <definedName name="__________HMP3" localSheetId="0">#REF!</definedName>
    <definedName name="__________HMP3">#REF!</definedName>
    <definedName name="__________HMP4" localSheetId="2">#REF!</definedName>
    <definedName name="__________HMP4" localSheetId="1">#REF!</definedName>
    <definedName name="__________HMP4" localSheetId="0">#REF!</definedName>
    <definedName name="__________HMP4">#REF!</definedName>
    <definedName name="__________HRC1">'[20]Pipe trench'!$V$23</definedName>
    <definedName name="__________HRC2">'[20]Pipe trench'!$V$24</definedName>
    <definedName name="__________HSE1">'[20]Pipe trench'!$V$11</definedName>
    <definedName name="__________Ki1">#REF!</definedName>
    <definedName name="__________Ki2">#REF!</definedName>
    <definedName name="__________lb1" localSheetId="2">#REF!</definedName>
    <definedName name="__________lb1" localSheetId="1">#REF!</definedName>
    <definedName name="__________lb1" localSheetId="0">#REF!</definedName>
    <definedName name="__________lb1">#REF!</definedName>
    <definedName name="__________lb2" localSheetId="2">#REF!</definedName>
    <definedName name="__________lb2" localSheetId="1">#REF!</definedName>
    <definedName name="__________lb2" localSheetId="0">#REF!</definedName>
    <definedName name="__________lb2">#REF!</definedName>
    <definedName name="__________mac2">200</definedName>
    <definedName name="__________MAN1">#REF!</definedName>
    <definedName name="__________MIX10" localSheetId="2">#REF!</definedName>
    <definedName name="__________MIX10" localSheetId="1">#REF!</definedName>
    <definedName name="__________MIX10" localSheetId="0">#REF!</definedName>
    <definedName name="__________MIX10">#REF!</definedName>
    <definedName name="__________MIX15" localSheetId="2">#REF!</definedName>
    <definedName name="__________MIX15" localSheetId="1">#REF!</definedName>
    <definedName name="__________MIX15" localSheetId="0">#REF!</definedName>
    <definedName name="__________MIX15">#REF!</definedName>
    <definedName name="__________MIX15150" localSheetId="2">'[4]Mix Design'!#REF!</definedName>
    <definedName name="__________MIX15150" localSheetId="1">'[4]Mix Design'!#REF!</definedName>
    <definedName name="__________MIX15150" localSheetId="0">'[4]Mix Design'!#REF!</definedName>
    <definedName name="__________MIX15150">'[4]Mix Design'!#REF!</definedName>
    <definedName name="__________MIX1540">'[4]Mix Design'!$P$11</definedName>
    <definedName name="__________MIX1580" localSheetId="2">'[4]Mix Design'!#REF!</definedName>
    <definedName name="__________MIX1580" localSheetId="1">'[4]Mix Design'!#REF!</definedName>
    <definedName name="__________MIX1580" localSheetId="0">'[4]Mix Design'!#REF!</definedName>
    <definedName name="__________MIX1580">'[4]Mix Design'!#REF!</definedName>
    <definedName name="__________MIX2">'[5]Mix Design'!$P$12</definedName>
    <definedName name="__________MIX20" localSheetId="2">#REF!</definedName>
    <definedName name="__________MIX20" localSheetId="1">#REF!</definedName>
    <definedName name="__________MIX20" localSheetId="0">#REF!</definedName>
    <definedName name="__________MIX20">#REF!</definedName>
    <definedName name="__________MIX2020">'[4]Mix Design'!$P$12</definedName>
    <definedName name="__________MIX2040">'[4]Mix Design'!$P$13</definedName>
    <definedName name="__________MIX25" localSheetId="2">#REF!</definedName>
    <definedName name="__________MIX25" localSheetId="1">#REF!</definedName>
    <definedName name="__________MIX25" localSheetId="0">#REF!</definedName>
    <definedName name="__________MIX25">#REF!</definedName>
    <definedName name="__________MIX2540">'[4]Mix Design'!$P$15</definedName>
    <definedName name="__________Mix255">'[6]Mix Design'!$P$13</definedName>
    <definedName name="__________MIX30" localSheetId="2">#REF!</definedName>
    <definedName name="__________MIX30" localSheetId="1">#REF!</definedName>
    <definedName name="__________MIX30" localSheetId="0">#REF!</definedName>
    <definedName name="__________MIX30">#REF!</definedName>
    <definedName name="__________MIX35" localSheetId="2">#REF!</definedName>
    <definedName name="__________MIX35" localSheetId="1">#REF!</definedName>
    <definedName name="__________MIX35" localSheetId="0">#REF!</definedName>
    <definedName name="__________MIX35">#REF!</definedName>
    <definedName name="__________MIX40" localSheetId="2">#REF!</definedName>
    <definedName name="__________MIX40" localSheetId="1">#REF!</definedName>
    <definedName name="__________MIX40" localSheetId="0">#REF!</definedName>
    <definedName name="__________MIX40">#REF!</definedName>
    <definedName name="__________MIX45" localSheetId="2">'[4]Mix Design'!#REF!</definedName>
    <definedName name="__________MIX45" localSheetId="1">'[4]Mix Design'!#REF!</definedName>
    <definedName name="__________MIX45" localSheetId="0">'[4]Mix Design'!#REF!</definedName>
    <definedName name="__________MIX45">'[4]Mix Design'!#REF!</definedName>
    <definedName name="__________mm1" localSheetId="2">#REF!</definedName>
    <definedName name="__________mm1" localSheetId="1">#REF!</definedName>
    <definedName name="__________mm1" localSheetId="0">#REF!</definedName>
    <definedName name="__________mm1">#REF!</definedName>
    <definedName name="__________mm2" localSheetId="2">#REF!</definedName>
    <definedName name="__________mm2" localSheetId="1">#REF!</definedName>
    <definedName name="__________mm2" localSheetId="0">#REF!</definedName>
    <definedName name="__________mm2">#REF!</definedName>
    <definedName name="__________mm3" localSheetId="2">#REF!</definedName>
    <definedName name="__________mm3" localSheetId="1">#REF!</definedName>
    <definedName name="__________mm3" localSheetId="0">#REF!</definedName>
    <definedName name="__________mm3">#REF!</definedName>
    <definedName name="__________MUR5" localSheetId="2">#REF!</definedName>
    <definedName name="__________MUR5" localSheetId="1">#REF!</definedName>
    <definedName name="__________MUR5" localSheetId="0">#REF!</definedName>
    <definedName name="__________MUR5">#REF!</definedName>
    <definedName name="__________MUR8" localSheetId="2">#REF!</definedName>
    <definedName name="__________MUR8" localSheetId="1">#REF!</definedName>
    <definedName name="__________MUR8" localSheetId="0">#REF!</definedName>
    <definedName name="__________MUR8">#REF!</definedName>
    <definedName name="__________OPC43" localSheetId="2">#REF!</definedName>
    <definedName name="__________OPC43" localSheetId="1">#REF!</definedName>
    <definedName name="__________OPC43" localSheetId="0">#REF!</definedName>
    <definedName name="__________OPC43">#REF!</definedName>
    <definedName name="__________ORC1">'[20]Pipe trench'!$V$17</definedName>
    <definedName name="__________ORC2">'[20]Pipe trench'!$V$18</definedName>
    <definedName name="__________OSE1">'[20]Pipe trench'!$V$8</definedName>
    <definedName name="__________PB1">#REF!</definedName>
    <definedName name="__________PPC53">'[23]21-Rate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'[20]ANAL-PUMP HOUSE'!$I$58</definedName>
    <definedName name="__________SLV80010">'[20]ANAL-PUMP HOUSE'!$I$60</definedName>
    <definedName name="__________tab1" localSheetId="2">#REF!</definedName>
    <definedName name="__________tab1" localSheetId="1">#REF!</definedName>
    <definedName name="__________tab1" localSheetId="0">#REF!</definedName>
    <definedName name="__________tab1">#REF!</definedName>
    <definedName name="__________tab2" localSheetId="2">#REF!</definedName>
    <definedName name="__________tab2" localSheetId="1">#REF!</definedName>
    <definedName name="__________tab2" localSheetId="0">#REF!</definedName>
    <definedName name="__________tab2">#REF!</definedName>
    <definedName name="__________TB2">#REF!</definedName>
    <definedName name="__________TIP1" localSheetId="2">#REF!</definedName>
    <definedName name="__________TIP1" localSheetId="1">#REF!</definedName>
    <definedName name="__________TIP1" localSheetId="0">#REF!</definedName>
    <definedName name="__________TIP1">#REF!</definedName>
    <definedName name="__________TIP2" localSheetId="2">#REF!</definedName>
    <definedName name="__________TIP2" localSheetId="1">#REF!</definedName>
    <definedName name="__________TIP2" localSheetId="0">#REF!</definedName>
    <definedName name="__________TIP2">#REF!</definedName>
    <definedName name="__________TIP3" localSheetId="2">#REF!</definedName>
    <definedName name="__________TIP3" localSheetId="1">#REF!</definedName>
    <definedName name="__________TIP3" localSheetId="0">#REF!</definedName>
    <definedName name="__________TIP3">#REF!</definedName>
    <definedName name="_________A65537" localSheetId="2">#REF!</definedName>
    <definedName name="_________A65537" localSheetId="1">#REF!</definedName>
    <definedName name="_________A65537" localSheetId="0">#REF!</definedName>
    <definedName name="_________A65537">#REF!</definedName>
    <definedName name="_________ABM10" localSheetId="2">#REF!</definedName>
    <definedName name="_________ABM10" localSheetId="1">#REF!</definedName>
    <definedName name="_________ABM10" localSheetId="0">#REF!</definedName>
    <definedName name="_________ABM10">#REF!</definedName>
    <definedName name="_________ABM40" localSheetId="2">#REF!</definedName>
    <definedName name="_________ABM40" localSheetId="1">#REF!</definedName>
    <definedName name="_________ABM40" localSheetId="0">#REF!</definedName>
    <definedName name="_________ABM40">#REF!</definedName>
    <definedName name="_________ABM6" localSheetId="2">#REF!</definedName>
    <definedName name="_________ABM6" localSheetId="1">#REF!</definedName>
    <definedName name="_________ABM6" localSheetId="0">#REF!</definedName>
    <definedName name="_________ABM6">#REF!</definedName>
    <definedName name="_________ACB10" localSheetId="2">#REF!</definedName>
    <definedName name="_________ACB10" localSheetId="1">#REF!</definedName>
    <definedName name="_________ACB10" localSheetId="0">#REF!</definedName>
    <definedName name="_________ACB10">#REF!</definedName>
    <definedName name="_________ACB20" localSheetId="2">#REF!</definedName>
    <definedName name="_________ACB20" localSheetId="1">#REF!</definedName>
    <definedName name="_________ACB20" localSheetId="0">#REF!</definedName>
    <definedName name="_________ACB20">#REF!</definedName>
    <definedName name="_________ACR10" localSheetId="2">#REF!</definedName>
    <definedName name="_________ACR10" localSheetId="1">#REF!</definedName>
    <definedName name="_________ACR10" localSheetId="0">#REF!</definedName>
    <definedName name="_________ACR10">#REF!</definedName>
    <definedName name="_________ACR20" localSheetId="2">#REF!</definedName>
    <definedName name="_________ACR20" localSheetId="1">#REF!</definedName>
    <definedName name="_________ACR20" localSheetId="0">#REF!</definedName>
    <definedName name="_________ACR20">#REF!</definedName>
    <definedName name="_________AGG10">'[23]21-Rate Analysis-1'!$E$22</definedName>
    <definedName name="_________AGG40" localSheetId="2">#REF!</definedName>
    <definedName name="_________AGG40" localSheetId="1">#REF!</definedName>
    <definedName name="_________AGG40" localSheetId="0">#REF!</definedName>
    <definedName name="_________AGG40">#REF!</definedName>
    <definedName name="_________AGG6" localSheetId="2">#REF!</definedName>
    <definedName name="_________AGG6" localSheetId="1">#REF!</definedName>
    <definedName name="_________AGG6" localSheetId="0">#REF!</definedName>
    <definedName name="_________AGG6">#REF!</definedName>
    <definedName name="_________ARV8040">'[20]ANAL-PUMP HOUSE'!$I$55</definedName>
    <definedName name="_________ash1" localSheetId="2">[21]ANAL!#REF!</definedName>
    <definedName name="_________ash1" localSheetId="1">[21]ANAL!#REF!</definedName>
    <definedName name="_________ash1" localSheetId="0">[21]ANAL!#REF!</definedName>
    <definedName name="_________ash1">[21]ANAL!#REF!</definedName>
    <definedName name="_________AWM10" localSheetId="2">#REF!</definedName>
    <definedName name="_________AWM10" localSheetId="1">#REF!</definedName>
    <definedName name="_________AWM10" localSheetId="0">#REF!</definedName>
    <definedName name="_________AWM10">#REF!</definedName>
    <definedName name="_________AWM40" localSheetId="2">#REF!</definedName>
    <definedName name="_________AWM40" localSheetId="1">#REF!</definedName>
    <definedName name="_________AWM40" localSheetId="0">#REF!</definedName>
    <definedName name="_________AWM40">#REF!</definedName>
    <definedName name="_________AWM6" localSheetId="2">#REF!</definedName>
    <definedName name="_________AWM6" localSheetId="1">#REF!</definedName>
    <definedName name="_________AWM6" localSheetId="0">#REF!</definedName>
    <definedName name="_________AWM6">#REF!</definedName>
    <definedName name="_________b111121">#REF!</definedName>
    <definedName name="_________BTV300">'[20]ANAL-PUMP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 localSheetId="2">[19]PROCTOR!#REF!</definedName>
    <definedName name="_________CAN458" localSheetId="1">[19]PROCTOR!#REF!</definedName>
    <definedName name="_________CAN458" localSheetId="0">[19]PROCTOR!#REF!</definedName>
    <definedName name="_________CAN458">[19]PROCTOR!#REF!</definedName>
    <definedName name="_________CAN486" localSheetId="2">[19]PROCTOR!#REF!</definedName>
    <definedName name="_________CAN486" localSheetId="1">[19]PROCTOR!#REF!</definedName>
    <definedName name="_________CAN486" localSheetId="0">[19]PROCTOR!#REF!</definedName>
    <definedName name="_________CAN486">[19]PROCTOR!#REF!</definedName>
    <definedName name="_________CAN487" localSheetId="2">[19]PROCTOR!#REF!</definedName>
    <definedName name="_________CAN487" localSheetId="1">[19]PROCTOR!#REF!</definedName>
    <definedName name="_________CAN487" localSheetId="0">[19]PROCTOR!#REF!</definedName>
    <definedName name="_________CAN487">[19]PROCTOR!#REF!</definedName>
    <definedName name="_________CAN488" localSheetId="2">[19]PROCTOR!#REF!</definedName>
    <definedName name="_________CAN488" localSheetId="1">[19]PROCTOR!#REF!</definedName>
    <definedName name="_________CAN488" localSheetId="0">[19]PROCTOR!#REF!</definedName>
    <definedName name="_________CAN488">[19]PROCTOR!#REF!</definedName>
    <definedName name="_________CAN489" localSheetId="2">[19]PROCTOR!#REF!</definedName>
    <definedName name="_________CAN489" localSheetId="1">[19]PROCTOR!#REF!</definedName>
    <definedName name="_________CAN489" localSheetId="0">[19]PROCTOR!#REF!</definedName>
    <definedName name="_________CAN489">[19]PROCTOR!#REF!</definedName>
    <definedName name="_________CAN490" localSheetId="2">[19]PROCTOR!#REF!</definedName>
    <definedName name="_________CAN490" localSheetId="1">[19]PROCTOR!#REF!</definedName>
    <definedName name="_________CAN490" localSheetId="0">[19]PROCTOR!#REF!</definedName>
    <definedName name="_________CAN490">[19]PROCTOR!#REF!</definedName>
    <definedName name="_________CAN491" localSheetId="2">[19]PROCTOR!#REF!</definedName>
    <definedName name="_________CAN491" localSheetId="1">[19]PROCTOR!#REF!</definedName>
    <definedName name="_________CAN491" localSheetId="0">[19]PROCTOR!#REF!</definedName>
    <definedName name="_________CAN491">[19]PROCTOR!#REF!</definedName>
    <definedName name="_________CAN492" localSheetId="2">[19]PROCTOR!#REF!</definedName>
    <definedName name="_________CAN492" localSheetId="1">[19]PROCTOR!#REF!</definedName>
    <definedName name="_________CAN492" localSheetId="0">[19]PROCTOR!#REF!</definedName>
    <definedName name="_________CAN492">[19]PROCTOR!#REF!</definedName>
    <definedName name="_________CAN493" localSheetId="2">[19]PROCTOR!#REF!</definedName>
    <definedName name="_________CAN493" localSheetId="1">[19]PROCTOR!#REF!</definedName>
    <definedName name="_________CAN493" localSheetId="0">[19]PROCTOR!#REF!</definedName>
    <definedName name="_________CAN493">[19]PROCTOR!#REF!</definedName>
    <definedName name="_________CAN494" localSheetId="2">[19]PROCTOR!#REF!</definedName>
    <definedName name="_________CAN494" localSheetId="1">[19]PROCTOR!#REF!</definedName>
    <definedName name="_________CAN494" localSheetId="0">[19]PROCTOR!#REF!</definedName>
    <definedName name="_________CAN494">[19]PROCTOR!#REF!</definedName>
    <definedName name="_________CAN495" localSheetId="2">[19]PROCTOR!#REF!</definedName>
    <definedName name="_________CAN495" localSheetId="1">[19]PROCTOR!#REF!</definedName>
    <definedName name="_________CAN495" localSheetId="0">[19]PROCTOR!#REF!</definedName>
    <definedName name="_________CAN495">[19]PROCTOR!#REF!</definedName>
    <definedName name="_________CAN496" localSheetId="2">[19]PROCTOR!#REF!</definedName>
    <definedName name="_________CAN496" localSheetId="1">[19]PROCTOR!#REF!</definedName>
    <definedName name="_________CAN496" localSheetId="0">[19]PROCTOR!#REF!</definedName>
    <definedName name="_________CAN496">[19]PROCTOR!#REF!</definedName>
    <definedName name="_________CAN497" localSheetId="2">[19]PROCTOR!#REF!</definedName>
    <definedName name="_________CAN497" localSheetId="1">[19]PROCTOR!#REF!</definedName>
    <definedName name="_________CAN497" localSheetId="0">[19]PROCTOR!#REF!</definedName>
    <definedName name="_________CAN497">[19]PROCTOR!#REF!</definedName>
    <definedName name="_________CAN498" localSheetId="2">[19]PROCTOR!#REF!</definedName>
    <definedName name="_________CAN498" localSheetId="1">[19]PROCTOR!#REF!</definedName>
    <definedName name="_________CAN498" localSheetId="0">[19]PROCTOR!#REF!</definedName>
    <definedName name="_________CAN498">[19]PROCTOR!#REF!</definedName>
    <definedName name="_________CAN499" localSheetId="2">[19]PROCTOR!#REF!</definedName>
    <definedName name="_________CAN499" localSheetId="1">[19]PROCTOR!#REF!</definedName>
    <definedName name="_________CAN499" localSheetId="0">[19]PROCTOR!#REF!</definedName>
    <definedName name="_________CAN499">[19]PROCTOR!#REF!</definedName>
    <definedName name="_________CAN500" localSheetId="2">[19]PROCTOR!#REF!</definedName>
    <definedName name="_________CAN500" localSheetId="1">[19]PROCTOR!#REF!</definedName>
    <definedName name="_________CAN500" localSheetId="0">[19]PROCTOR!#REF!</definedName>
    <definedName name="_________CAN500">[19]PROCTOR!#REF!</definedName>
    <definedName name="_________CDG100" localSheetId="2">#REF!</definedName>
    <definedName name="_________CDG100" localSheetId="1">#REF!</definedName>
    <definedName name="_________CDG100" localSheetId="0">#REF!</definedName>
    <definedName name="_________CDG100">#REF!</definedName>
    <definedName name="_________CDG250" localSheetId="2">#REF!</definedName>
    <definedName name="_________CDG250" localSheetId="1">#REF!</definedName>
    <definedName name="_________CDG250" localSheetId="0">#REF!</definedName>
    <definedName name="_________CDG250">#REF!</definedName>
    <definedName name="_________CDG50" localSheetId="2">#REF!</definedName>
    <definedName name="_________CDG50" localSheetId="1">#REF!</definedName>
    <definedName name="_________CDG50" localSheetId="0">#REF!</definedName>
    <definedName name="_________CDG50">#REF!</definedName>
    <definedName name="_________CDG500" localSheetId="2">#REF!</definedName>
    <definedName name="_________CDG500" localSheetId="1">#REF!</definedName>
    <definedName name="_________CDG500" localSheetId="0">#REF!</definedName>
    <definedName name="_________CDG500">#REF!</definedName>
    <definedName name="_________CEM53" localSheetId="2">#REF!</definedName>
    <definedName name="_________CEM53" localSheetId="1">#REF!</definedName>
    <definedName name="_________CEM53" localSheetId="0">#REF!</definedName>
    <definedName name="_________CEM53">#REF!</definedName>
    <definedName name="_________CRN3" localSheetId="2">#REF!</definedName>
    <definedName name="_________CRN3" localSheetId="1">#REF!</definedName>
    <definedName name="_________CRN3" localSheetId="0">#REF!</definedName>
    <definedName name="_________CRN3">#REF!</definedName>
    <definedName name="_________CRN35" localSheetId="2">#REF!</definedName>
    <definedName name="_________CRN35" localSheetId="1">#REF!</definedName>
    <definedName name="_________CRN35" localSheetId="0">#REF!</definedName>
    <definedName name="_________CRN35">#REF!</definedName>
    <definedName name="_________CRN80" localSheetId="2">#REF!</definedName>
    <definedName name="_________CRN80" localSheetId="1">#REF!</definedName>
    <definedName name="_________CRN80" localSheetId="0">#REF!</definedName>
    <definedName name="_________CRN80">#REF!</definedName>
    <definedName name="_________dec05" localSheetId="7" hidden="1">{"'Sheet1'!$A$4386:$N$4591"}</definedName>
    <definedName name="_________dec05" localSheetId="1" hidden="1">{"'Sheet1'!$A$4386:$N$4591"}</definedName>
    <definedName name="_________dec05" localSheetId="0" hidden="1">{"'Sheet1'!$A$4386:$N$4591"}</definedName>
    <definedName name="_________dec05" hidden="1">{"'Sheet1'!$A$4386:$N$4591"}</definedName>
    <definedName name="_________DOZ50" localSheetId="2">#REF!</definedName>
    <definedName name="_________DOZ50" localSheetId="1">#REF!</definedName>
    <definedName name="_________DOZ50" localSheetId="0">#REF!</definedName>
    <definedName name="_________DOZ50">#REF!</definedName>
    <definedName name="_________DOZ80" localSheetId="2">#REF!</definedName>
    <definedName name="_________DOZ80" localSheetId="1">#REF!</definedName>
    <definedName name="_________DOZ80" localSheetId="0">#REF!</definedName>
    <definedName name="_________DOZ80">#REF!</definedName>
    <definedName name="_________ExV200" localSheetId="2">#REF!</definedName>
    <definedName name="_________ExV200" localSheetId="1">#REF!</definedName>
    <definedName name="_________ExV200" localSheetId="0">#REF!</definedName>
    <definedName name="_________ExV200">#REF!</definedName>
    <definedName name="_________GEN100" localSheetId="2">#REF!</definedName>
    <definedName name="_________GEN100" localSheetId="1">#REF!</definedName>
    <definedName name="_________GEN100" localSheetId="0">#REF!</definedName>
    <definedName name="_________GEN100">#REF!</definedName>
    <definedName name="_________GEN250" localSheetId="2">#REF!</definedName>
    <definedName name="_________GEN250" localSheetId="1">#REF!</definedName>
    <definedName name="_________GEN250" localSheetId="0">#REF!</definedName>
    <definedName name="_________GEN250">#REF!</definedName>
    <definedName name="_________GEN325" localSheetId="2">#REF!</definedName>
    <definedName name="_________GEN325" localSheetId="1">#REF!</definedName>
    <definedName name="_________GEN325" localSheetId="0">#REF!</definedName>
    <definedName name="_________GEN325">#REF!</definedName>
    <definedName name="_________GEN380" localSheetId="2">#REF!</definedName>
    <definedName name="_________GEN380" localSheetId="1">#REF!</definedName>
    <definedName name="_________GEN380" localSheetId="0">#REF!</definedName>
    <definedName name="_________GEN380">#REF!</definedName>
    <definedName name="_________GSB1" localSheetId="2">#REF!</definedName>
    <definedName name="_________GSB1" localSheetId="1">#REF!</definedName>
    <definedName name="_________GSB1" localSheetId="0">#REF!</definedName>
    <definedName name="_________GSB1">#REF!</definedName>
    <definedName name="_________GSB2" localSheetId="2">#REF!</definedName>
    <definedName name="_________GSB2" localSheetId="1">#REF!</definedName>
    <definedName name="_________GSB2" localSheetId="0">#REF!</definedName>
    <definedName name="_________GSB2">#REF!</definedName>
    <definedName name="_________GSB3" localSheetId="2">#REF!</definedName>
    <definedName name="_________GSB3" localSheetId="1">#REF!</definedName>
    <definedName name="_________GSB3" localSheetId="0">#REF!</definedName>
    <definedName name="_________GSB3">#REF!</definedName>
    <definedName name="_________HMP1" localSheetId="2">#REF!</definedName>
    <definedName name="_________HMP1" localSheetId="1">#REF!</definedName>
    <definedName name="_________HMP1" localSheetId="0">#REF!</definedName>
    <definedName name="_________HMP1">#REF!</definedName>
    <definedName name="_________HMP2" localSheetId="2">#REF!</definedName>
    <definedName name="_________HMP2" localSheetId="1">#REF!</definedName>
    <definedName name="_________HMP2" localSheetId="0">#REF!</definedName>
    <definedName name="_________HMP2">#REF!</definedName>
    <definedName name="_________HMP3" localSheetId="2">#REF!</definedName>
    <definedName name="_________HMP3" localSheetId="1">#REF!</definedName>
    <definedName name="_________HMP3" localSheetId="0">#REF!</definedName>
    <definedName name="_________HMP3">#REF!</definedName>
    <definedName name="_________HMP4" localSheetId="2">#REF!</definedName>
    <definedName name="_________HMP4" localSheetId="1">#REF!</definedName>
    <definedName name="_________HMP4" localSheetId="0">#REF!</definedName>
    <definedName name="_________HMP4">#REF!</definedName>
    <definedName name="_________HRC1">'[20]Pipe trench'!$V$23</definedName>
    <definedName name="_________HRC2">'[20]Pipe trench'!$V$24</definedName>
    <definedName name="_________HSE1">'[20]Pipe trench'!$V$11</definedName>
    <definedName name="_________Ki1">#REF!</definedName>
    <definedName name="_________Ki2">#REF!</definedName>
    <definedName name="_________lb1" localSheetId="2">#REF!</definedName>
    <definedName name="_________lb1" localSheetId="1">#REF!</definedName>
    <definedName name="_________lb1" localSheetId="0">#REF!</definedName>
    <definedName name="_________lb1">#REF!</definedName>
    <definedName name="_________lb2" localSheetId="2">#REF!</definedName>
    <definedName name="_________lb2" localSheetId="1">#REF!</definedName>
    <definedName name="_________lb2" localSheetId="0">#REF!</definedName>
    <definedName name="_________lb2">#REF!</definedName>
    <definedName name="_________mac2">200</definedName>
    <definedName name="_________MAN1">#REF!</definedName>
    <definedName name="_________MIX10" localSheetId="2">#REF!</definedName>
    <definedName name="_________MIX10" localSheetId="1">#REF!</definedName>
    <definedName name="_________MIX10" localSheetId="0">#REF!</definedName>
    <definedName name="_________MIX10">#REF!</definedName>
    <definedName name="_________MIX15" localSheetId="2">#REF!</definedName>
    <definedName name="_________MIX15" localSheetId="1">#REF!</definedName>
    <definedName name="_________MIX15" localSheetId="0">#REF!</definedName>
    <definedName name="_________MIX15">#REF!</definedName>
    <definedName name="_________MIX15150" localSheetId="2">'[4]Mix Design'!#REF!</definedName>
    <definedName name="_________MIX15150" localSheetId="1">'[4]Mix Design'!#REF!</definedName>
    <definedName name="_________MIX15150" localSheetId="0">'[4]Mix Design'!#REF!</definedName>
    <definedName name="_________MIX15150">'[4]Mix Design'!#REF!</definedName>
    <definedName name="_________MIX1540">'[4]Mix Design'!$P$11</definedName>
    <definedName name="_________MIX1580" localSheetId="2">'[4]Mix Design'!#REF!</definedName>
    <definedName name="_________MIX1580" localSheetId="1">'[4]Mix Design'!#REF!</definedName>
    <definedName name="_________MIX1580" localSheetId="0">'[4]Mix Design'!#REF!</definedName>
    <definedName name="_________MIX1580">'[4]Mix Design'!#REF!</definedName>
    <definedName name="_________MIX2">'[5]Mix Design'!$P$12</definedName>
    <definedName name="_________MIX20" localSheetId="2">#REF!</definedName>
    <definedName name="_________MIX20" localSheetId="1">#REF!</definedName>
    <definedName name="_________MIX20" localSheetId="0">#REF!</definedName>
    <definedName name="_________MIX20">#REF!</definedName>
    <definedName name="_________MIX2020">'[4]Mix Design'!$P$12</definedName>
    <definedName name="_________MIX2040">'[4]Mix Design'!$P$13</definedName>
    <definedName name="_________MIX25" localSheetId="2">#REF!</definedName>
    <definedName name="_________MIX25" localSheetId="1">#REF!</definedName>
    <definedName name="_________MIX25" localSheetId="0">#REF!</definedName>
    <definedName name="_________MIX25">#REF!</definedName>
    <definedName name="_________MIX2540">'[4]Mix Design'!$P$15</definedName>
    <definedName name="_________Mix255">'[6]Mix Design'!$P$13</definedName>
    <definedName name="_________MIX30" localSheetId="2">#REF!</definedName>
    <definedName name="_________MIX30" localSheetId="1">#REF!</definedName>
    <definedName name="_________MIX30" localSheetId="0">#REF!</definedName>
    <definedName name="_________MIX30">#REF!</definedName>
    <definedName name="_________MIX35" localSheetId="2">#REF!</definedName>
    <definedName name="_________MIX35" localSheetId="1">#REF!</definedName>
    <definedName name="_________MIX35" localSheetId="0">#REF!</definedName>
    <definedName name="_________MIX35">#REF!</definedName>
    <definedName name="_________MIX40" localSheetId="2">#REF!</definedName>
    <definedName name="_________MIX40" localSheetId="1">#REF!</definedName>
    <definedName name="_________MIX40" localSheetId="0">#REF!</definedName>
    <definedName name="_________MIX40">#REF!</definedName>
    <definedName name="_________MIX45" localSheetId="2">'[4]Mix Design'!#REF!</definedName>
    <definedName name="_________MIX45" localSheetId="1">'[4]Mix Design'!#REF!</definedName>
    <definedName name="_________MIX45" localSheetId="0">'[4]Mix Design'!#REF!</definedName>
    <definedName name="_________MIX45">'[4]Mix Design'!#REF!</definedName>
    <definedName name="_________mm1" localSheetId="2">#REF!</definedName>
    <definedName name="_________mm1" localSheetId="1">#REF!</definedName>
    <definedName name="_________mm1" localSheetId="0">#REF!</definedName>
    <definedName name="_________mm1">#REF!</definedName>
    <definedName name="_________mm2" localSheetId="2">#REF!</definedName>
    <definedName name="_________mm2" localSheetId="1">#REF!</definedName>
    <definedName name="_________mm2" localSheetId="0">#REF!</definedName>
    <definedName name="_________mm2">#REF!</definedName>
    <definedName name="_________mm3" localSheetId="2">#REF!</definedName>
    <definedName name="_________mm3" localSheetId="1">#REF!</definedName>
    <definedName name="_________mm3" localSheetId="0">#REF!</definedName>
    <definedName name="_________mm3">#REF!</definedName>
    <definedName name="_________MUR5" localSheetId="2">#REF!</definedName>
    <definedName name="_________MUR5" localSheetId="1">#REF!</definedName>
    <definedName name="_________MUR5" localSheetId="0">#REF!</definedName>
    <definedName name="_________MUR5">#REF!</definedName>
    <definedName name="_________MUR8" localSheetId="2">#REF!</definedName>
    <definedName name="_________MUR8" localSheetId="1">#REF!</definedName>
    <definedName name="_________MUR8" localSheetId="0">#REF!</definedName>
    <definedName name="_________MUR8">#REF!</definedName>
    <definedName name="_________OPC43" localSheetId="2">#REF!</definedName>
    <definedName name="_________OPC43" localSheetId="1">#REF!</definedName>
    <definedName name="_________OPC43" localSheetId="0">#REF!</definedName>
    <definedName name="_________OPC43">#REF!</definedName>
    <definedName name="_________ORC1">'[20]Pipe trench'!$V$17</definedName>
    <definedName name="_________ORC2">'[20]Pipe trench'!$V$18</definedName>
    <definedName name="_________OSE1">'[20]Pipe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 localSheetId="2">'[24]ANAL-PIPE LINE'!#REF!</definedName>
    <definedName name="_________SLV10025" localSheetId="1">'[24]ANAL-PIPE LINE'!#REF!</definedName>
    <definedName name="_________SLV10025" localSheetId="0">'[24]ANAL-PIPE LINE'!#REF!</definedName>
    <definedName name="_________SLV10025">'[24]ANAL-PIPE LINE'!#REF!</definedName>
    <definedName name="_________SLV20025">'[20]ANAL-PUMP HOUSE'!$I$58</definedName>
    <definedName name="_________SLV80010">'[20]ANAL-PUMP HOUSE'!$I$60</definedName>
    <definedName name="_________SMG1">#N/A</definedName>
    <definedName name="_________SMG2">#N/A</definedName>
    <definedName name="_________tab1" localSheetId="2">#REF!</definedName>
    <definedName name="_________tab1" localSheetId="1">#REF!</definedName>
    <definedName name="_________tab1" localSheetId="0">#REF!</definedName>
    <definedName name="_________tab1">#REF!</definedName>
    <definedName name="_________tab2" localSheetId="2">#REF!</definedName>
    <definedName name="_________tab2" localSheetId="1">#REF!</definedName>
    <definedName name="_________tab2" localSheetId="0">#REF!</definedName>
    <definedName name="_________tab2">#REF!</definedName>
    <definedName name="_________TB2">#REF!</definedName>
    <definedName name="_________TIP1" localSheetId="2">#REF!</definedName>
    <definedName name="_________TIP1" localSheetId="1">#REF!</definedName>
    <definedName name="_________TIP1" localSheetId="0">#REF!</definedName>
    <definedName name="_________TIP1">#REF!</definedName>
    <definedName name="_________TIP2" localSheetId="2">#REF!</definedName>
    <definedName name="_________TIP2" localSheetId="1">#REF!</definedName>
    <definedName name="_________TIP2" localSheetId="0">#REF!</definedName>
    <definedName name="_________TIP2">#REF!</definedName>
    <definedName name="_________TIP3" localSheetId="2">#REF!</definedName>
    <definedName name="_________TIP3" localSheetId="1">#REF!</definedName>
    <definedName name="_________TIP3" localSheetId="0">#REF!</definedName>
    <definedName name="_________TIP3">#REF!</definedName>
    <definedName name="________A65537" localSheetId="2">#REF!</definedName>
    <definedName name="________A65537" localSheetId="1">#REF!</definedName>
    <definedName name="________A65537" localSheetId="0">#REF!</definedName>
    <definedName name="________A65537">#REF!</definedName>
    <definedName name="________ABM10" localSheetId="2">#REF!</definedName>
    <definedName name="________ABM10" localSheetId="1">#REF!</definedName>
    <definedName name="________ABM10" localSheetId="0">#REF!</definedName>
    <definedName name="________ABM10">#REF!</definedName>
    <definedName name="________ABM40" localSheetId="2">#REF!</definedName>
    <definedName name="________ABM40" localSheetId="1">#REF!</definedName>
    <definedName name="________ABM40" localSheetId="0">#REF!</definedName>
    <definedName name="________ABM40">#REF!</definedName>
    <definedName name="________ABM6" localSheetId="2">#REF!</definedName>
    <definedName name="________ABM6" localSheetId="1">#REF!</definedName>
    <definedName name="________ABM6" localSheetId="0">#REF!</definedName>
    <definedName name="________ABM6">#REF!</definedName>
    <definedName name="________ACB10" localSheetId="2">#REF!</definedName>
    <definedName name="________ACB10" localSheetId="1">#REF!</definedName>
    <definedName name="________ACB10" localSheetId="0">#REF!</definedName>
    <definedName name="________ACB10">#REF!</definedName>
    <definedName name="________ACB20" localSheetId="2">#REF!</definedName>
    <definedName name="________ACB20" localSheetId="1">#REF!</definedName>
    <definedName name="________ACB20" localSheetId="0">#REF!</definedName>
    <definedName name="________ACB20">#REF!</definedName>
    <definedName name="________ACR10" localSheetId="2">#REF!</definedName>
    <definedName name="________ACR10" localSheetId="1">#REF!</definedName>
    <definedName name="________ACR10" localSheetId="0">#REF!</definedName>
    <definedName name="________ACR10">#REF!</definedName>
    <definedName name="________ACR20" localSheetId="2">#REF!</definedName>
    <definedName name="________ACR20" localSheetId="1">#REF!</definedName>
    <definedName name="________ACR20" localSheetId="0">#REF!</definedName>
    <definedName name="________ACR20">#REF!</definedName>
    <definedName name="________AGG10">'[23]21-Rate Analysis-1'!$E$22</definedName>
    <definedName name="________AGG40" localSheetId="2">#REF!</definedName>
    <definedName name="________AGG40" localSheetId="1">#REF!</definedName>
    <definedName name="________AGG40" localSheetId="0">#REF!</definedName>
    <definedName name="________AGG40">#REF!</definedName>
    <definedName name="________AGG6" localSheetId="2">#REF!</definedName>
    <definedName name="________AGG6" localSheetId="1">#REF!</definedName>
    <definedName name="________AGG6" localSheetId="0">#REF!</definedName>
    <definedName name="________AGG6">#REF!</definedName>
    <definedName name="________ARV8040">'[20]ANAL-PUMP HOUSE'!$I$55</definedName>
    <definedName name="________ash1" localSheetId="2">[21]ANAL!#REF!</definedName>
    <definedName name="________ash1" localSheetId="1">[21]ANAL!#REF!</definedName>
    <definedName name="________ash1" localSheetId="0">[21]ANAL!#REF!</definedName>
    <definedName name="________ash1">[21]ANAL!#REF!</definedName>
    <definedName name="________AWM10" localSheetId="2">#REF!</definedName>
    <definedName name="________AWM10" localSheetId="1">#REF!</definedName>
    <definedName name="________AWM10" localSheetId="0">#REF!</definedName>
    <definedName name="________AWM10">#REF!</definedName>
    <definedName name="________AWM40" localSheetId="2">#REF!</definedName>
    <definedName name="________AWM40" localSheetId="1">#REF!</definedName>
    <definedName name="________AWM40" localSheetId="0">#REF!</definedName>
    <definedName name="________AWM40">#REF!</definedName>
    <definedName name="________AWM6" localSheetId="2">#REF!</definedName>
    <definedName name="________AWM6" localSheetId="1">#REF!</definedName>
    <definedName name="________AWM6" localSheetId="0">#REF!</definedName>
    <definedName name="________AWM6">#REF!</definedName>
    <definedName name="________b111121">#REF!</definedName>
    <definedName name="________BTV300">'[20]ANAL-PUMP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 localSheetId="2">[14]PROCTOR!#REF!</definedName>
    <definedName name="________CAN458" localSheetId="1">[14]PROCTOR!#REF!</definedName>
    <definedName name="________CAN458" localSheetId="0">[14]PROCTOR!#REF!</definedName>
    <definedName name="________CAN458">[14]PROCTOR!#REF!</definedName>
    <definedName name="________CAN486" localSheetId="2">[14]PROCTOR!#REF!</definedName>
    <definedName name="________CAN486" localSheetId="1">[14]PROCTOR!#REF!</definedName>
    <definedName name="________CAN486" localSheetId="0">[14]PROCTOR!#REF!</definedName>
    <definedName name="________CAN486">[14]PROCTOR!#REF!</definedName>
    <definedName name="________CAN487" localSheetId="2">[14]PROCTOR!#REF!</definedName>
    <definedName name="________CAN487" localSheetId="1">[14]PROCTOR!#REF!</definedName>
    <definedName name="________CAN487" localSheetId="0">[14]PROCTOR!#REF!</definedName>
    <definedName name="________CAN487">[14]PROCTOR!#REF!</definedName>
    <definedName name="________CAN488" localSheetId="2">[14]PROCTOR!#REF!</definedName>
    <definedName name="________CAN488" localSheetId="1">[14]PROCTOR!#REF!</definedName>
    <definedName name="________CAN488" localSheetId="0">[14]PROCTOR!#REF!</definedName>
    <definedName name="________CAN488">[14]PROCTOR!#REF!</definedName>
    <definedName name="________CAN489" localSheetId="2">[14]PROCTOR!#REF!</definedName>
    <definedName name="________CAN489" localSheetId="1">[14]PROCTOR!#REF!</definedName>
    <definedName name="________CAN489" localSheetId="0">[14]PROCTOR!#REF!</definedName>
    <definedName name="________CAN489">[14]PROCTOR!#REF!</definedName>
    <definedName name="________CAN490" localSheetId="2">[14]PROCTOR!#REF!</definedName>
    <definedName name="________CAN490" localSheetId="1">[14]PROCTOR!#REF!</definedName>
    <definedName name="________CAN490" localSheetId="0">[14]PROCTOR!#REF!</definedName>
    <definedName name="________CAN490">[14]PROCTOR!#REF!</definedName>
    <definedName name="________CAN491" localSheetId="2">[14]PROCTOR!#REF!</definedName>
    <definedName name="________CAN491" localSheetId="1">[14]PROCTOR!#REF!</definedName>
    <definedName name="________CAN491" localSheetId="0">[14]PROCTOR!#REF!</definedName>
    <definedName name="________CAN491">[14]PROCTOR!#REF!</definedName>
    <definedName name="________CAN492" localSheetId="2">[14]PROCTOR!#REF!</definedName>
    <definedName name="________CAN492" localSheetId="1">[14]PROCTOR!#REF!</definedName>
    <definedName name="________CAN492" localSheetId="0">[14]PROCTOR!#REF!</definedName>
    <definedName name="________CAN492">[14]PROCTOR!#REF!</definedName>
    <definedName name="________CAN493" localSheetId="2">[14]PROCTOR!#REF!</definedName>
    <definedName name="________CAN493" localSheetId="1">[14]PROCTOR!#REF!</definedName>
    <definedName name="________CAN493" localSheetId="0">[14]PROCTOR!#REF!</definedName>
    <definedName name="________CAN493">[14]PROCTOR!#REF!</definedName>
    <definedName name="________CAN494" localSheetId="2">[14]PROCTOR!#REF!</definedName>
    <definedName name="________CAN494" localSheetId="1">[14]PROCTOR!#REF!</definedName>
    <definedName name="________CAN494" localSheetId="0">[14]PROCTOR!#REF!</definedName>
    <definedName name="________CAN494">[14]PROCTOR!#REF!</definedName>
    <definedName name="________CAN495" localSheetId="2">[14]PROCTOR!#REF!</definedName>
    <definedName name="________CAN495" localSheetId="1">[14]PROCTOR!#REF!</definedName>
    <definedName name="________CAN495" localSheetId="0">[14]PROCTOR!#REF!</definedName>
    <definedName name="________CAN495">[14]PROCTOR!#REF!</definedName>
    <definedName name="________CAN496" localSheetId="2">[14]PROCTOR!#REF!</definedName>
    <definedName name="________CAN496" localSheetId="1">[14]PROCTOR!#REF!</definedName>
    <definedName name="________CAN496" localSheetId="0">[14]PROCTOR!#REF!</definedName>
    <definedName name="________CAN496">[14]PROCTOR!#REF!</definedName>
    <definedName name="________CAN497" localSheetId="2">[14]PROCTOR!#REF!</definedName>
    <definedName name="________CAN497" localSheetId="1">[14]PROCTOR!#REF!</definedName>
    <definedName name="________CAN497" localSheetId="0">[14]PROCTOR!#REF!</definedName>
    <definedName name="________CAN497">[14]PROCTOR!#REF!</definedName>
    <definedName name="________CAN498" localSheetId="2">[14]PROCTOR!#REF!</definedName>
    <definedName name="________CAN498" localSheetId="1">[14]PROCTOR!#REF!</definedName>
    <definedName name="________CAN498" localSheetId="0">[14]PROCTOR!#REF!</definedName>
    <definedName name="________CAN498">[14]PROCTOR!#REF!</definedName>
    <definedName name="________CAN499" localSheetId="2">[14]PROCTOR!#REF!</definedName>
    <definedName name="________CAN499" localSheetId="1">[14]PROCTOR!#REF!</definedName>
    <definedName name="________CAN499" localSheetId="0">[14]PROCTOR!#REF!</definedName>
    <definedName name="________CAN499">[14]PROCTOR!#REF!</definedName>
    <definedName name="________CAN500" localSheetId="2">[14]PROCTOR!#REF!</definedName>
    <definedName name="________CAN500" localSheetId="1">[14]PROCTOR!#REF!</definedName>
    <definedName name="________CAN500" localSheetId="0">[14]PROCTOR!#REF!</definedName>
    <definedName name="________CAN500">[14]PROCTOR!#REF!</definedName>
    <definedName name="________CDG100" localSheetId="2">#REF!</definedName>
    <definedName name="________CDG100" localSheetId="1">#REF!</definedName>
    <definedName name="________CDG100" localSheetId="0">#REF!</definedName>
    <definedName name="________CDG100">#REF!</definedName>
    <definedName name="________CDG250" localSheetId="2">#REF!</definedName>
    <definedName name="________CDG250" localSheetId="1">#REF!</definedName>
    <definedName name="________CDG250" localSheetId="0">#REF!</definedName>
    <definedName name="________CDG250">#REF!</definedName>
    <definedName name="________CDG50" localSheetId="2">#REF!</definedName>
    <definedName name="________CDG50" localSheetId="1">#REF!</definedName>
    <definedName name="________CDG50" localSheetId="0">#REF!</definedName>
    <definedName name="________CDG50">#REF!</definedName>
    <definedName name="________CDG500" localSheetId="2">#REF!</definedName>
    <definedName name="________CDG500" localSheetId="1">#REF!</definedName>
    <definedName name="________CDG500" localSheetId="0">#REF!</definedName>
    <definedName name="________CDG500">#REF!</definedName>
    <definedName name="________CEM53" localSheetId="2">#REF!</definedName>
    <definedName name="________CEM53" localSheetId="1">#REF!</definedName>
    <definedName name="________CEM53" localSheetId="0">#REF!</definedName>
    <definedName name="________CEM53">#REF!</definedName>
    <definedName name="________CRN3" localSheetId="2">#REF!</definedName>
    <definedName name="________CRN3" localSheetId="1">#REF!</definedName>
    <definedName name="________CRN3" localSheetId="0">#REF!</definedName>
    <definedName name="________CRN3">#REF!</definedName>
    <definedName name="________CRN35" localSheetId="2">#REF!</definedName>
    <definedName name="________CRN35" localSheetId="1">#REF!</definedName>
    <definedName name="________CRN35" localSheetId="0">#REF!</definedName>
    <definedName name="________CRN35">#REF!</definedName>
    <definedName name="________CRN80" localSheetId="2">#REF!</definedName>
    <definedName name="________CRN80" localSheetId="1">#REF!</definedName>
    <definedName name="________CRN80" localSheetId="0">#REF!</definedName>
    <definedName name="________CRN80">#REF!</definedName>
    <definedName name="________dec05" localSheetId="7" hidden="1">{"'Sheet1'!$A$4386:$N$4591"}</definedName>
    <definedName name="________dec05" localSheetId="1" hidden="1">{"'Sheet1'!$A$4386:$N$4591"}</definedName>
    <definedName name="________dec05" localSheetId="0" hidden="1">{"'Sheet1'!$A$4386:$N$4591"}</definedName>
    <definedName name="________dec05" hidden="1">{"'Sheet1'!$A$4386:$N$4591"}</definedName>
    <definedName name="________DOZ50" localSheetId="2">#REF!</definedName>
    <definedName name="________DOZ50" localSheetId="1">#REF!</definedName>
    <definedName name="________DOZ50" localSheetId="0">#REF!</definedName>
    <definedName name="________DOZ50">#REF!</definedName>
    <definedName name="________DOZ80" localSheetId="2">#REF!</definedName>
    <definedName name="________DOZ80" localSheetId="1">#REF!</definedName>
    <definedName name="________DOZ80" localSheetId="0">#REF!</definedName>
    <definedName name="________DOZ80">#REF!</definedName>
    <definedName name="________ExV200" localSheetId="2">#REF!</definedName>
    <definedName name="________ExV200" localSheetId="1">#REF!</definedName>
    <definedName name="________ExV200" localSheetId="0">#REF!</definedName>
    <definedName name="________ExV200">#REF!</definedName>
    <definedName name="________GEN100" localSheetId="2">#REF!</definedName>
    <definedName name="________GEN100" localSheetId="1">#REF!</definedName>
    <definedName name="________GEN100" localSheetId="0">#REF!</definedName>
    <definedName name="________GEN100">#REF!</definedName>
    <definedName name="________GEN250" localSheetId="2">#REF!</definedName>
    <definedName name="________GEN250" localSheetId="1">#REF!</definedName>
    <definedName name="________GEN250" localSheetId="0">#REF!</definedName>
    <definedName name="________GEN250">#REF!</definedName>
    <definedName name="________GEN325" localSheetId="2">#REF!</definedName>
    <definedName name="________GEN325" localSheetId="1">#REF!</definedName>
    <definedName name="________GEN325" localSheetId="0">#REF!</definedName>
    <definedName name="________GEN325">#REF!</definedName>
    <definedName name="________GEN380" localSheetId="2">#REF!</definedName>
    <definedName name="________GEN380" localSheetId="1">#REF!</definedName>
    <definedName name="________GEN380" localSheetId="0">#REF!</definedName>
    <definedName name="________GEN380">#REF!</definedName>
    <definedName name="________GSB1" localSheetId="2">#REF!</definedName>
    <definedName name="________GSB1" localSheetId="1">#REF!</definedName>
    <definedName name="________GSB1" localSheetId="0">#REF!</definedName>
    <definedName name="________GSB1">#REF!</definedName>
    <definedName name="________GSB2" localSheetId="2">#REF!</definedName>
    <definedName name="________GSB2" localSheetId="1">#REF!</definedName>
    <definedName name="________GSB2" localSheetId="0">#REF!</definedName>
    <definedName name="________GSB2">#REF!</definedName>
    <definedName name="________GSB3" localSheetId="2">#REF!</definedName>
    <definedName name="________GSB3" localSheetId="1">#REF!</definedName>
    <definedName name="________GSB3" localSheetId="0">#REF!</definedName>
    <definedName name="________GSB3">#REF!</definedName>
    <definedName name="________HMP1" localSheetId="2">#REF!</definedName>
    <definedName name="________HMP1" localSheetId="1">#REF!</definedName>
    <definedName name="________HMP1" localSheetId="0">#REF!</definedName>
    <definedName name="________HMP1">#REF!</definedName>
    <definedName name="________HMP2" localSheetId="2">#REF!</definedName>
    <definedName name="________HMP2" localSheetId="1">#REF!</definedName>
    <definedName name="________HMP2" localSheetId="0">#REF!</definedName>
    <definedName name="________HMP2">#REF!</definedName>
    <definedName name="________HMP3" localSheetId="2">#REF!</definedName>
    <definedName name="________HMP3" localSheetId="1">#REF!</definedName>
    <definedName name="________HMP3" localSheetId="0">#REF!</definedName>
    <definedName name="________HMP3">#REF!</definedName>
    <definedName name="________HMP4" localSheetId="2">#REF!</definedName>
    <definedName name="________HMP4" localSheetId="1">#REF!</definedName>
    <definedName name="________HMP4" localSheetId="0">#REF!</definedName>
    <definedName name="________HMP4">#REF!</definedName>
    <definedName name="________HRC1">'[20]Pipe trench'!$V$23</definedName>
    <definedName name="________HRC2">'[20]Pipe trench'!$V$24</definedName>
    <definedName name="________HSE1">'[20]Pipe trench'!$V$11</definedName>
    <definedName name="________Ki1">#REF!</definedName>
    <definedName name="________Ki2">#REF!</definedName>
    <definedName name="________lb1" localSheetId="2">#REF!</definedName>
    <definedName name="________lb1" localSheetId="1">#REF!</definedName>
    <definedName name="________lb1" localSheetId="0">#REF!</definedName>
    <definedName name="________lb1">#REF!</definedName>
    <definedName name="________lb2" localSheetId="2">#REF!</definedName>
    <definedName name="________lb2" localSheetId="1">#REF!</definedName>
    <definedName name="________lb2" localSheetId="0">#REF!</definedName>
    <definedName name="________lb2">#REF!</definedName>
    <definedName name="________mac2">200</definedName>
    <definedName name="________MAN1">#REF!</definedName>
    <definedName name="________MIX10" localSheetId="2">#REF!</definedName>
    <definedName name="________MIX10" localSheetId="1">#REF!</definedName>
    <definedName name="________MIX10" localSheetId="0">#REF!</definedName>
    <definedName name="________MIX10">#REF!</definedName>
    <definedName name="________MIX15" localSheetId="2">#REF!</definedName>
    <definedName name="________MIX15" localSheetId="1">#REF!</definedName>
    <definedName name="________MIX15" localSheetId="0">#REF!</definedName>
    <definedName name="________MIX15">#REF!</definedName>
    <definedName name="________MIX15150" localSheetId="2">'[4]Mix Design'!#REF!</definedName>
    <definedName name="________MIX15150" localSheetId="1">'[4]Mix Design'!#REF!</definedName>
    <definedName name="________MIX15150" localSheetId="0">'[4]Mix Design'!#REF!</definedName>
    <definedName name="________MIX15150">'[4]Mix Design'!#REF!</definedName>
    <definedName name="________MIX1540">'[4]Mix Design'!$P$11</definedName>
    <definedName name="________MIX1580" localSheetId="2">'[4]Mix Design'!#REF!</definedName>
    <definedName name="________MIX1580" localSheetId="1">'[4]Mix Design'!#REF!</definedName>
    <definedName name="________MIX1580" localSheetId="0">'[4]Mix Design'!#REF!</definedName>
    <definedName name="________MIX1580">'[4]Mix Design'!#REF!</definedName>
    <definedName name="________MIX2">'[5]Mix Design'!$P$12</definedName>
    <definedName name="________MIX20" localSheetId="2">#REF!</definedName>
    <definedName name="________MIX20" localSheetId="1">#REF!</definedName>
    <definedName name="________MIX20" localSheetId="0">#REF!</definedName>
    <definedName name="________MIX20">#REF!</definedName>
    <definedName name="________MIX2020">'[4]Mix Design'!$P$12</definedName>
    <definedName name="________MIX2040">'[4]Mix Design'!$P$13</definedName>
    <definedName name="________MIX25" localSheetId="2">#REF!</definedName>
    <definedName name="________MIX25" localSheetId="1">#REF!</definedName>
    <definedName name="________MIX25" localSheetId="0">#REF!</definedName>
    <definedName name="________MIX25">#REF!</definedName>
    <definedName name="________MIX2540">'[4]Mix Design'!$P$15</definedName>
    <definedName name="________Mix255">'[6]Mix Design'!$P$13</definedName>
    <definedName name="________MIX30" localSheetId="2">#REF!</definedName>
    <definedName name="________MIX30" localSheetId="1">#REF!</definedName>
    <definedName name="________MIX30" localSheetId="0">#REF!</definedName>
    <definedName name="________MIX30">#REF!</definedName>
    <definedName name="________MIX35" localSheetId="2">#REF!</definedName>
    <definedName name="________MIX35" localSheetId="1">#REF!</definedName>
    <definedName name="________MIX35" localSheetId="0">#REF!</definedName>
    <definedName name="________MIX35">#REF!</definedName>
    <definedName name="________MIX40" localSheetId="2">#REF!</definedName>
    <definedName name="________MIX40" localSheetId="1">#REF!</definedName>
    <definedName name="________MIX40" localSheetId="0">#REF!</definedName>
    <definedName name="________MIX40">#REF!</definedName>
    <definedName name="________MIX45" localSheetId="2">'[4]Mix Design'!#REF!</definedName>
    <definedName name="________MIX45" localSheetId="1">'[4]Mix Design'!#REF!</definedName>
    <definedName name="________MIX45" localSheetId="0">'[4]Mix Design'!#REF!</definedName>
    <definedName name="________MIX45">'[4]Mix Design'!#REF!</definedName>
    <definedName name="________mm1" localSheetId="2">#REF!</definedName>
    <definedName name="________mm1" localSheetId="1">#REF!</definedName>
    <definedName name="________mm1" localSheetId="0">#REF!</definedName>
    <definedName name="________mm1">#REF!</definedName>
    <definedName name="________mm2" localSheetId="2">#REF!</definedName>
    <definedName name="________mm2" localSheetId="1">#REF!</definedName>
    <definedName name="________mm2" localSheetId="0">#REF!</definedName>
    <definedName name="________mm2">#REF!</definedName>
    <definedName name="________mm3" localSheetId="2">#REF!</definedName>
    <definedName name="________mm3" localSheetId="1">#REF!</definedName>
    <definedName name="________mm3" localSheetId="0">#REF!</definedName>
    <definedName name="________mm3">#REF!</definedName>
    <definedName name="________MUR5" localSheetId="2">#REF!</definedName>
    <definedName name="________MUR5" localSheetId="1">#REF!</definedName>
    <definedName name="________MUR5" localSheetId="0">#REF!</definedName>
    <definedName name="________MUR5">#REF!</definedName>
    <definedName name="________MUR8" localSheetId="2">#REF!</definedName>
    <definedName name="________MUR8" localSheetId="1">#REF!</definedName>
    <definedName name="________MUR8" localSheetId="0">#REF!</definedName>
    <definedName name="________MUR8">#REF!</definedName>
    <definedName name="________OPC43" localSheetId="2">#REF!</definedName>
    <definedName name="________OPC43" localSheetId="1">#REF!</definedName>
    <definedName name="________OPC43" localSheetId="0">#REF!</definedName>
    <definedName name="________OPC43">#REF!</definedName>
    <definedName name="________ORC1">'[20]Pipe trench'!$V$17</definedName>
    <definedName name="________ORC2">'[20]Pipe trench'!$V$18</definedName>
    <definedName name="________OSE1">'[20]Pipe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 localSheetId="2">'[25]ANAL-PIPE LINE'!#REF!</definedName>
    <definedName name="________SLV10025" localSheetId="1">'[25]ANAL-PIPE LINE'!#REF!</definedName>
    <definedName name="________SLV10025" localSheetId="0">'[25]ANAL-PIPE LINE'!#REF!</definedName>
    <definedName name="________SLV10025">'[25]ANAL-PIPE LINE'!#REF!</definedName>
    <definedName name="________SLV20025">'[20]ANAL-PUMP HOUSE'!$I$58</definedName>
    <definedName name="________SLV80010">'[20]ANAL-PUMP HOUSE'!$I$60</definedName>
    <definedName name="________tab1" localSheetId="2">#REF!</definedName>
    <definedName name="________tab1" localSheetId="1">#REF!</definedName>
    <definedName name="________tab1" localSheetId="0">#REF!</definedName>
    <definedName name="________tab1">#REF!</definedName>
    <definedName name="________tab2" localSheetId="2">#REF!</definedName>
    <definedName name="________tab2" localSheetId="1">#REF!</definedName>
    <definedName name="________tab2" localSheetId="0">#REF!</definedName>
    <definedName name="________tab2">#REF!</definedName>
    <definedName name="________TB2">#REF!</definedName>
    <definedName name="________TIP1" localSheetId="2">#REF!</definedName>
    <definedName name="________TIP1" localSheetId="1">#REF!</definedName>
    <definedName name="________TIP1" localSheetId="0">#REF!</definedName>
    <definedName name="________TIP1">#REF!</definedName>
    <definedName name="________TIP2" localSheetId="2">#REF!</definedName>
    <definedName name="________TIP2" localSheetId="1">#REF!</definedName>
    <definedName name="________TIP2" localSheetId="0">#REF!</definedName>
    <definedName name="________TIP2">#REF!</definedName>
    <definedName name="________TIP3" localSheetId="2">#REF!</definedName>
    <definedName name="________TIP3" localSheetId="1">#REF!</definedName>
    <definedName name="________TIP3" localSheetId="0">#REF!</definedName>
    <definedName name="________TIP3">#REF!</definedName>
    <definedName name="_______A65537" localSheetId="2">#REF!</definedName>
    <definedName name="_______A65537" localSheetId="1">#REF!</definedName>
    <definedName name="_______A65537" localSheetId="0">#REF!</definedName>
    <definedName name="_______A65537">#REF!</definedName>
    <definedName name="_______ABM10" localSheetId="2">#REF!</definedName>
    <definedName name="_______ABM10" localSheetId="1">#REF!</definedName>
    <definedName name="_______ABM10" localSheetId="0">#REF!</definedName>
    <definedName name="_______ABM10">#REF!</definedName>
    <definedName name="_______ABM40" localSheetId="2">#REF!</definedName>
    <definedName name="_______ABM40" localSheetId="1">#REF!</definedName>
    <definedName name="_______ABM40" localSheetId="0">#REF!</definedName>
    <definedName name="_______ABM40">#REF!</definedName>
    <definedName name="_______ABM6" localSheetId="2">#REF!</definedName>
    <definedName name="_______ABM6" localSheetId="1">#REF!</definedName>
    <definedName name="_______ABM6" localSheetId="0">#REF!</definedName>
    <definedName name="_______ABM6">#REF!</definedName>
    <definedName name="_______ACB10" localSheetId="2">#REF!</definedName>
    <definedName name="_______ACB10" localSheetId="1">#REF!</definedName>
    <definedName name="_______ACB10" localSheetId="0">#REF!</definedName>
    <definedName name="_______ACB10">#REF!</definedName>
    <definedName name="_______ACB20" localSheetId="2">#REF!</definedName>
    <definedName name="_______ACB20" localSheetId="1">#REF!</definedName>
    <definedName name="_______ACB20" localSheetId="0">#REF!</definedName>
    <definedName name="_______ACB20">#REF!</definedName>
    <definedName name="_______ACR10" localSheetId="2">#REF!</definedName>
    <definedName name="_______ACR10" localSheetId="1">#REF!</definedName>
    <definedName name="_______ACR10" localSheetId="0">#REF!</definedName>
    <definedName name="_______ACR10">#REF!</definedName>
    <definedName name="_______ACR20" localSheetId="2">#REF!</definedName>
    <definedName name="_______ACR20" localSheetId="1">#REF!</definedName>
    <definedName name="_______ACR20" localSheetId="0">#REF!</definedName>
    <definedName name="_______ACR20">#REF!</definedName>
    <definedName name="_______AGG10">'[23]21-Rate Analysis-1'!$E$22</definedName>
    <definedName name="_______AGG40" localSheetId="2">#REF!</definedName>
    <definedName name="_______AGG40" localSheetId="1">#REF!</definedName>
    <definedName name="_______AGG40" localSheetId="0">#REF!</definedName>
    <definedName name="_______AGG40">#REF!</definedName>
    <definedName name="_______AGG6" localSheetId="2">#REF!</definedName>
    <definedName name="_______AGG6" localSheetId="1">#REF!</definedName>
    <definedName name="_______AGG6" localSheetId="0">#REF!</definedName>
    <definedName name="_______AGG6">#REF!</definedName>
    <definedName name="_______ash1" localSheetId="2">[13]ANAL!#REF!</definedName>
    <definedName name="_______ash1" localSheetId="1">[13]ANAL!#REF!</definedName>
    <definedName name="_______ash1" localSheetId="0">[13]ANAL!#REF!</definedName>
    <definedName name="_______ash1">[13]ANAL!#REF!</definedName>
    <definedName name="_______AWM10" localSheetId="2">#REF!</definedName>
    <definedName name="_______AWM10" localSheetId="1">#REF!</definedName>
    <definedName name="_______AWM10" localSheetId="0">#REF!</definedName>
    <definedName name="_______AWM10">#REF!</definedName>
    <definedName name="_______AWM40" localSheetId="2">#REF!</definedName>
    <definedName name="_______AWM40" localSheetId="1">#REF!</definedName>
    <definedName name="_______AWM40" localSheetId="0">#REF!</definedName>
    <definedName name="_______AWM40">#REF!</definedName>
    <definedName name="_______AWM6" localSheetId="2">#REF!</definedName>
    <definedName name="_______AWM6" localSheetId="1">#REF!</definedName>
    <definedName name="_______AWM6" localSheetId="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 localSheetId="2">[14]PROCTOR!#REF!</definedName>
    <definedName name="_______CAN458" localSheetId="1">[14]PROCTOR!#REF!</definedName>
    <definedName name="_______CAN458" localSheetId="0">[14]PROCTOR!#REF!</definedName>
    <definedName name="_______CAN458">[14]PROCTOR!#REF!</definedName>
    <definedName name="_______CAN486" localSheetId="2">[14]PROCTOR!#REF!</definedName>
    <definedName name="_______CAN486" localSheetId="1">[14]PROCTOR!#REF!</definedName>
    <definedName name="_______CAN486" localSheetId="0">[14]PROCTOR!#REF!</definedName>
    <definedName name="_______CAN486">[14]PROCTOR!#REF!</definedName>
    <definedName name="_______CAN487" localSheetId="2">[14]PROCTOR!#REF!</definedName>
    <definedName name="_______CAN487" localSheetId="1">[14]PROCTOR!#REF!</definedName>
    <definedName name="_______CAN487" localSheetId="0">[14]PROCTOR!#REF!</definedName>
    <definedName name="_______CAN487">[14]PROCTOR!#REF!</definedName>
    <definedName name="_______CAN488" localSheetId="2">[14]PROCTOR!#REF!</definedName>
    <definedName name="_______CAN488" localSheetId="1">[14]PROCTOR!#REF!</definedName>
    <definedName name="_______CAN488" localSheetId="0">[14]PROCTOR!#REF!</definedName>
    <definedName name="_______CAN488">[14]PROCTOR!#REF!</definedName>
    <definedName name="_______CAN489" localSheetId="2">[14]PROCTOR!#REF!</definedName>
    <definedName name="_______CAN489" localSheetId="1">[14]PROCTOR!#REF!</definedName>
    <definedName name="_______CAN489" localSheetId="0">[14]PROCTOR!#REF!</definedName>
    <definedName name="_______CAN489">[14]PROCTOR!#REF!</definedName>
    <definedName name="_______CAN490" localSheetId="2">[14]PROCTOR!#REF!</definedName>
    <definedName name="_______CAN490" localSheetId="1">[14]PROCTOR!#REF!</definedName>
    <definedName name="_______CAN490" localSheetId="0">[14]PROCTOR!#REF!</definedName>
    <definedName name="_______CAN490">[14]PROCTOR!#REF!</definedName>
    <definedName name="_______CAN491" localSheetId="2">[14]PROCTOR!#REF!</definedName>
    <definedName name="_______CAN491" localSheetId="1">[14]PROCTOR!#REF!</definedName>
    <definedName name="_______CAN491" localSheetId="0">[14]PROCTOR!#REF!</definedName>
    <definedName name="_______CAN491">[14]PROCTOR!#REF!</definedName>
    <definedName name="_______CAN492" localSheetId="2">[14]PROCTOR!#REF!</definedName>
    <definedName name="_______CAN492" localSheetId="1">[14]PROCTOR!#REF!</definedName>
    <definedName name="_______CAN492" localSheetId="0">[14]PROCTOR!#REF!</definedName>
    <definedName name="_______CAN492">[14]PROCTOR!#REF!</definedName>
    <definedName name="_______CAN493" localSheetId="2">[14]PROCTOR!#REF!</definedName>
    <definedName name="_______CAN493" localSheetId="1">[14]PROCTOR!#REF!</definedName>
    <definedName name="_______CAN493" localSheetId="0">[14]PROCTOR!#REF!</definedName>
    <definedName name="_______CAN493">[14]PROCTOR!#REF!</definedName>
    <definedName name="_______CAN494" localSheetId="2">[14]PROCTOR!#REF!</definedName>
    <definedName name="_______CAN494" localSheetId="1">[14]PROCTOR!#REF!</definedName>
    <definedName name="_______CAN494" localSheetId="0">[14]PROCTOR!#REF!</definedName>
    <definedName name="_______CAN494">[14]PROCTOR!#REF!</definedName>
    <definedName name="_______CAN495" localSheetId="2">[14]PROCTOR!#REF!</definedName>
    <definedName name="_______CAN495" localSheetId="1">[14]PROCTOR!#REF!</definedName>
    <definedName name="_______CAN495" localSheetId="0">[14]PROCTOR!#REF!</definedName>
    <definedName name="_______CAN495">[14]PROCTOR!#REF!</definedName>
    <definedName name="_______CAN496" localSheetId="2">[14]PROCTOR!#REF!</definedName>
    <definedName name="_______CAN496" localSheetId="1">[14]PROCTOR!#REF!</definedName>
    <definedName name="_______CAN496" localSheetId="0">[14]PROCTOR!#REF!</definedName>
    <definedName name="_______CAN496">[14]PROCTOR!#REF!</definedName>
    <definedName name="_______CAN497" localSheetId="2">[14]PROCTOR!#REF!</definedName>
    <definedName name="_______CAN497" localSheetId="1">[14]PROCTOR!#REF!</definedName>
    <definedName name="_______CAN497" localSheetId="0">[14]PROCTOR!#REF!</definedName>
    <definedName name="_______CAN497">[14]PROCTOR!#REF!</definedName>
    <definedName name="_______CAN498" localSheetId="2">[14]PROCTOR!#REF!</definedName>
    <definedName name="_______CAN498" localSheetId="1">[14]PROCTOR!#REF!</definedName>
    <definedName name="_______CAN498" localSheetId="0">[14]PROCTOR!#REF!</definedName>
    <definedName name="_______CAN498">[14]PROCTOR!#REF!</definedName>
    <definedName name="_______CAN499" localSheetId="2">[14]PROCTOR!#REF!</definedName>
    <definedName name="_______CAN499" localSheetId="1">[14]PROCTOR!#REF!</definedName>
    <definedName name="_______CAN499" localSheetId="0">[14]PROCTOR!#REF!</definedName>
    <definedName name="_______CAN499">[14]PROCTOR!#REF!</definedName>
    <definedName name="_______CAN500" localSheetId="2">[14]PROCTOR!#REF!</definedName>
    <definedName name="_______CAN500" localSheetId="1">[14]PROCTOR!#REF!</definedName>
    <definedName name="_______CAN500" localSheetId="0">[14]PROCTOR!#REF!</definedName>
    <definedName name="_______CAN500">[14]PROCTOR!#REF!</definedName>
    <definedName name="_______CDG100" localSheetId="2">#REF!</definedName>
    <definedName name="_______CDG100" localSheetId="1">#REF!</definedName>
    <definedName name="_______CDG100" localSheetId="0">#REF!</definedName>
    <definedName name="_______CDG100">#REF!</definedName>
    <definedName name="_______CDG250" localSheetId="2">#REF!</definedName>
    <definedName name="_______CDG250" localSheetId="1">#REF!</definedName>
    <definedName name="_______CDG250" localSheetId="0">#REF!</definedName>
    <definedName name="_______CDG250">#REF!</definedName>
    <definedName name="_______CDG50" localSheetId="2">#REF!</definedName>
    <definedName name="_______CDG50" localSheetId="1">#REF!</definedName>
    <definedName name="_______CDG50" localSheetId="0">#REF!</definedName>
    <definedName name="_______CDG50">#REF!</definedName>
    <definedName name="_______CDG500" localSheetId="2">#REF!</definedName>
    <definedName name="_______CDG500" localSheetId="1">#REF!</definedName>
    <definedName name="_______CDG500" localSheetId="0">#REF!</definedName>
    <definedName name="_______CDG500">#REF!</definedName>
    <definedName name="_______CEM53" localSheetId="2">#REF!</definedName>
    <definedName name="_______CEM53" localSheetId="1">#REF!</definedName>
    <definedName name="_______CEM53" localSheetId="0">#REF!</definedName>
    <definedName name="_______CEM53">#REF!</definedName>
    <definedName name="_______CRN3" localSheetId="2">#REF!</definedName>
    <definedName name="_______CRN3" localSheetId="1">#REF!</definedName>
    <definedName name="_______CRN3" localSheetId="0">#REF!</definedName>
    <definedName name="_______CRN3">#REF!</definedName>
    <definedName name="_______CRN35" localSheetId="2">#REF!</definedName>
    <definedName name="_______CRN35" localSheetId="1">#REF!</definedName>
    <definedName name="_______CRN35" localSheetId="0">#REF!</definedName>
    <definedName name="_______CRN35">#REF!</definedName>
    <definedName name="_______CRN80" localSheetId="2">#REF!</definedName>
    <definedName name="_______CRN80" localSheetId="1">#REF!</definedName>
    <definedName name="_______CRN80" localSheetId="0">#REF!</definedName>
    <definedName name="_______CRN80">#REF!</definedName>
    <definedName name="_______dec05" localSheetId="7" hidden="1">{"'Sheet1'!$A$4386:$N$4591"}</definedName>
    <definedName name="_______dec05" localSheetId="1" hidden="1">{"'Sheet1'!$A$4386:$N$4591"}</definedName>
    <definedName name="_______dec05" localSheetId="0" hidden="1">{"'Sheet1'!$A$4386:$N$4591"}</definedName>
    <definedName name="_______dec05" hidden="1">{"'Sheet1'!$A$4386:$N$4591"}</definedName>
    <definedName name="_______DOZ50" localSheetId="2">#REF!</definedName>
    <definedName name="_______DOZ50" localSheetId="1">#REF!</definedName>
    <definedName name="_______DOZ50" localSheetId="0">#REF!</definedName>
    <definedName name="_______DOZ50">#REF!</definedName>
    <definedName name="_______DOZ80" localSheetId="2">#REF!</definedName>
    <definedName name="_______DOZ80" localSheetId="1">#REF!</definedName>
    <definedName name="_______DOZ80" localSheetId="0">#REF!</definedName>
    <definedName name="_______DOZ80">#REF!</definedName>
    <definedName name="_______EXC20">'[26]21-Rate Analysis '!$E$50</definedName>
    <definedName name="_______ExV200" localSheetId="2">#REF!</definedName>
    <definedName name="_______ExV200" localSheetId="1">#REF!</definedName>
    <definedName name="_______ExV200" localSheetId="0">#REF!</definedName>
    <definedName name="_______ExV200">#REF!</definedName>
    <definedName name="_______GEN100" localSheetId="2">#REF!</definedName>
    <definedName name="_______GEN100" localSheetId="1">#REF!</definedName>
    <definedName name="_______GEN100" localSheetId="0">#REF!</definedName>
    <definedName name="_______GEN100">#REF!</definedName>
    <definedName name="_______GEN250" localSheetId="2">#REF!</definedName>
    <definedName name="_______GEN250" localSheetId="1">#REF!</definedName>
    <definedName name="_______GEN250" localSheetId="0">#REF!</definedName>
    <definedName name="_______GEN250">#REF!</definedName>
    <definedName name="_______GEN325" localSheetId="2">#REF!</definedName>
    <definedName name="_______GEN325" localSheetId="1">#REF!</definedName>
    <definedName name="_______GEN325" localSheetId="0">#REF!</definedName>
    <definedName name="_______GEN325">#REF!</definedName>
    <definedName name="_______GEN380" localSheetId="2">#REF!</definedName>
    <definedName name="_______GEN380" localSheetId="1">#REF!</definedName>
    <definedName name="_______GEN380" localSheetId="0">#REF!</definedName>
    <definedName name="_______GEN380">#REF!</definedName>
    <definedName name="_______GSB1" localSheetId="2">#REF!</definedName>
    <definedName name="_______GSB1" localSheetId="1">#REF!</definedName>
    <definedName name="_______GSB1" localSheetId="0">#REF!</definedName>
    <definedName name="_______GSB1">#REF!</definedName>
    <definedName name="_______GSB2" localSheetId="2">#REF!</definedName>
    <definedName name="_______GSB2" localSheetId="1">#REF!</definedName>
    <definedName name="_______GSB2" localSheetId="0">#REF!</definedName>
    <definedName name="_______GSB2">#REF!</definedName>
    <definedName name="_______GSB3" localSheetId="2">#REF!</definedName>
    <definedName name="_______GSB3" localSheetId="1">#REF!</definedName>
    <definedName name="_______GSB3" localSheetId="0">#REF!</definedName>
    <definedName name="_______GSB3">#REF!</definedName>
    <definedName name="_______HMP1" localSheetId="2">#REF!</definedName>
    <definedName name="_______HMP1" localSheetId="1">#REF!</definedName>
    <definedName name="_______HMP1" localSheetId="0">#REF!</definedName>
    <definedName name="_______HMP1">#REF!</definedName>
    <definedName name="_______HMP2" localSheetId="2">#REF!</definedName>
    <definedName name="_______HMP2" localSheetId="1">#REF!</definedName>
    <definedName name="_______HMP2" localSheetId="0">#REF!</definedName>
    <definedName name="_______HMP2">#REF!</definedName>
    <definedName name="_______HMP3" localSheetId="2">#REF!</definedName>
    <definedName name="_______HMP3" localSheetId="1">#REF!</definedName>
    <definedName name="_______HMP3" localSheetId="0">#REF!</definedName>
    <definedName name="_______HMP3">#REF!</definedName>
    <definedName name="_______HMP4" localSheetId="2">#REF!</definedName>
    <definedName name="_______HMP4" localSheetId="1">#REF!</definedName>
    <definedName name="_______HMP4" localSheetId="0">#REF!</definedName>
    <definedName name="_______HMP4">#REF!</definedName>
    <definedName name="_______Ki1">#REF!</definedName>
    <definedName name="_______Ki2">#REF!</definedName>
    <definedName name="_______lb1" localSheetId="2">#REF!</definedName>
    <definedName name="_______lb1" localSheetId="1">#REF!</definedName>
    <definedName name="_______lb1" localSheetId="0">#REF!</definedName>
    <definedName name="_______lb1">#REF!</definedName>
    <definedName name="_______lb2" localSheetId="2">#REF!</definedName>
    <definedName name="_______lb2" localSheetId="1">#REF!</definedName>
    <definedName name="_______lb2" localSheetId="0">#REF!</definedName>
    <definedName name="_______lb2">#REF!</definedName>
    <definedName name="_______mac2">200</definedName>
    <definedName name="_______MAN1">#REF!</definedName>
    <definedName name="_______MIX10" localSheetId="2">#REF!</definedName>
    <definedName name="_______MIX10" localSheetId="1">#REF!</definedName>
    <definedName name="_______MIX10" localSheetId="0">#REF!</definedName>
    <definedName name="_______MIX10">#REF!</definedName>
    <definedName name="_______MIX15" localSheetId="2">#REF!</definedName>
    <definedName name="_______MIX15" localSheetId="1">#REF!</definedName>
    <definedName name="_______MIX15" localSheetId="0">#REF!</definedName>
    <definedName name="_______MIX15">#REF!</definedName>
    <definedName name="_______MIX15150" localSheetId="2">'[4]Mix Design'!#REF!</definedName>
    <definedName name="_______MIX15150" localSheetId="1">'[4]Mix Design'!#REF!</definedName>
    <definedName name="_______MIX15150" localSheetId="0">'[4]Mix Design'!#REF!</definedName>
    <definedName name="_______MIX15150">'[4]Mix Design'!#REF!</definedName>
    <definedName name="_______MIX1540">'[4]Mix Design'!$P$11</definedName>
    <definedName name="_______MIX1580" localSheetId="2">'[4]Mix Design'!#REF!</definedName>
    <definedName name="_______MIX1580" localSheetId="1">'[4]Mix Design'!#REF!</definedName>
    <definedName name="_______MIX1580" localSheetId="0">'[4]Mix Design'!#REF!</definedName>
    <definedName name="_______MIX1580">'[4]Mix Design'!#REF!</definedName>
    <definedName name="_______MIX2">'[5]Mix Design'!$P$12</definedName>
    <definedName name="_______MIX20" localSheetId="2">#REF!</definedName>
    <definedName name="_______MIX20" localSheetId="1">#REF!</definedName>
    <definedName name="_______MIX20" localSheetId="0">#REF!</definedName>
    <definedName name="_______MIX20">#REF!</definedName>
    <definedName name="_______MIX2020">'[4]Mix Design'!$P$12</definedName>
    <definedName name="_______MIX2040">'[4]Mix Design'!$P$13</definedName>
    <definedName name="_______MIX25" localSheetId="2">#REF!</definedName>
    <definedName name="_______MIX25" localSheetId="1">#REF!</definedName>
    <definedName name="_______MIX25" localSheetId="0">#REF!</definedName>
    <definedName name="_______MIX25">#REF!</definedName>
    <definedName name="_______MIX2540">'[4]Mix Design'!$P$15</definedName>
    <definedName name="_______Mix255">'[6]Mix Design'!$P$13</definedName>
    <definedName name="_______MIX30" localSheetId="2">#REF!</definedName>
    <definedName name="_______MIX30" localSheetId="1">#REF!</definedName>
    <definedName name="_______MIX30" localSheetId="0">#REF!</definedName>
    <definedName name="_______MIX30">#REF!</definedName>
    <definedName name="_______MIX35" localSheetId="2">#REF!</definedName>
    <definedName name="_______MIX35" localSheetId="1">#REF!</definedName>
    <definedName name="_______MIX35" localSheetId="0">#REF!</definedName>
    <definedName name="_______MIX35">#REF!</definedName>
    <definedName name="_______MIX40" localSheetId="2">#REF!</definedName>
    <definedName name="_______MIX40" localSheetId="1">#REF!</definedName>
    <definedName name="_______MIX40" localSheetId="0">#REF!</definedName>
    <definedName name="_______MIX40">#REF!</definedName>
    <definedName name="_______MIX45" localSheetId="2">'[4]Mix Design'!#REF!</definedName>
    <definedName name="_______MIX45" localSheetId="1">'[4]Mix Design'!#REF!</definedName>
    <definedName name="_______MIX45" localSheetId="0">'[4]Mix Design'!#REF!</definedName>
    <definedName name="_______MIX45">'[4]Mix Design'!#REF!</definedName>
    <definedName name="_______mm1" localSheetId="2">#REF!</definedName>
    <definedName name="_______mm1" localSheetId="1">#REF!</definedName>
    <definedName name="_______mm1" localSheetId="0">#REF!</definedName>
    <definedName name="_______mm1">#REF!</definedName>
    <definedName name="_______mm2" localSheetId="2">#REF!</definedName>
    <definedName name="_______mm2" localSheetId="1">#REF!</definedName>
    <definedName name="_______mm2" localSheetId="0">#REF!</definedName>
    <definedName name="_______mm2">#REF!</definedName>
    <definedName name="_______mm3" localSheetId="2">#REF!</definedName>
    <definedName name="_______mm3" localSheetId="1">#REF!</definedName>
    <definedName name="_______mm3" localSheetId="0">#REF!</definedName>
    <definedName name="_______mm3">#REF!</definedName>
    <definedName name="_______MUR5" localSheetId="2">#REF!</definedName>
    <definedName name="_______MUR5" localSheetId="1">#REF!</definedName>
    <definedName name="_______MUR5" localSheetId="0">#REF!</definedName>
    <definedName name="_______MUR5">#REF!</definedName>
    <definedName name="_______MUR8" localSheetId="2">#REF!</definedName>
    <definedName name="_______MUR8" localSheetId="1">#REF!</definedName>
    <definedName name="_______MUR8" localSheetId="0">#REF!</definedName>
    <definedName name="_______MUR8">#REF!</definedName>
    <definedName name="_______OPC43" localSheetId="2">#REF!</definedName>
    <definedName name="_______OPC43" localSheetId="1">#REF!</definedName>
    <definedName name="_______OPC43" localSheetId="0">#REF!</definedName>
    <definedName name="_______OPC43">#REF!</definedName>
    <definedName name="_______PB1">#REF!</definedName>
    <definedName name="_______PPC53">'[26]21-Rate Analysis '!$E$19</definedName>
    <definedName name="_______sh1">90</definedName>
    <definedName name="_______sh2">120</definedName>
    <definedName name="_______sh3">150</definedName>
    <definedName name="_______sh4">180</definedName>
    <definedName name="_______SH5">#REF!</definedName>
    <definedName name="_______SLV10025" localSheetId="2">'[25]ANAL-PIPE LINE'!#REF!</definedName>
    <definedName name="_______SLV10025" localSheetId="1">'[25]ANAL-PIPE LINE'!#REF!</definedName>
    <definedName name="_______SLV10025" localSheetId="0">'[25]ANAL-PIPE LINE'!#REF!</definedName>
    <definedName name="_______SLV10025">'[25]ANAL-PIPE LINE'!#REF!</definedName>
    <definedName name="_______SMG1">#N/A</definedName>
    <definedName name="_______SMG2">#N/A</definedName>
    <definedName name="_______tab1" localSheetId="2">#REF!</definedName>
    <definedName name="_______tab1" localSheetId="1">#REF!</definedName>
    <definedName name="_______tab1" localSheetId="0">#REF!</definedName>
    <definedName name="_______tab1">#REF!</definedName>
    <definedName name="_______tab2" localSheetId="2">#REF!</definedName>
    <definedName name="_______tab2" localSheetId="1">#REF!</definedName>
    <definedName name="_______tab2" localSheetId="0">#REF!</definedName>
    <definedName name="_______tab2">#REF!</definedName>
    <definedName name="_______TB2">#REF!</definedName>
    <definedName name="_______TIP1" localSheetId="2">#REF!</definedName>
    <definedName name="_______TIP1" localSheetId="1">#REF!</definedName>
    <definedName name="_______TIP1" localSheetId="0">#REF!</definedName>
    <definedName name="_______TIP1">#REF!</definedName>
    <definedName name="_______TIP2" localSheetId="2">#REF!</definedName>
    <definedName name="_______TIP2" localSheetId="1">#REF!</definedName>
    <definedName name="_______TIP2" localSheetId="0">#REF!</definedName>
    <definedName name="_______TIP2">#REF!</definedName>
    <definedName name="_______TIP3" localSheetId="2">#REF!</definedName>
    <definedName name="_______TIP3" localSheetId="1">#REF!</definedName>
    <definedName name="_______TIP3" localSheetId="0">#REF!</definedName>
    <definedName name="_______TIP3">#REF!</definedName>
    <definedName name="______A65537" localSheetId="2">#REF!</definedName>
    <definedName name="______A65537" localSheetId="1">#REF!</definedName>
    <definedName name="______A65537" localSheetId="0">#REF!</definedName>
    <definedName name="______A65537">#REF!</definedName>
    <definedName name="______ABM10" localSheetId="2">#REF!</definedName>
    <definedName name="______ABM10" localSheetId="1">#REF!</definedName>
    <definedName name="______ABM10" localSheetId="0">#REF!</definedName>
    <definedName name="______ABM10">#REF!</definedName>
    <definedName name="______ABM40" localSheetId="2">#REF!</definedName>
    <definedName name="______ABM40" localSheetId="1">#REF!</definedName>
    <definedName name="______ABM40" localSheetId="0">#REF!</definedName>
    <definedName name="______ABM40">#REF!</definedName>
    <definedName name="______ABM6" localSheetId="2">#REF!</definedName>
    <definedName name="______ABM6" localSheetId="1">#REF!</definedName>
    <definedName name="______ABM6" localSheetId="0">#REF!</definedName>
    <definedName name="______ABM6">#REF!</definedName>
    <definedName name="______ACB10" localSheetId="2">#REF!</definedName>
    <definedName name="______ACB10" localSheetId="1">#REF!</definedName>
    <definedName name="______ACB10" localSheetId="0">#REF!</definedName>
    <definedName name="______ACB10">#REF!</definedName>
    <definedName name="______ACB20" localSheetId="2">#REF!</definedName>
    <definedName name="______ACB20" localSheetId="1">#REF!</definedName>
    <definedName name="______ACB20" localSheetId="0">#REF!</definedName>
    <definedName name="______ACB20">#REF!</definedName>
    <definedName name="______ACR10" localSheetId="2">#REF!</definedName>
    <definedName name="______ACR10" localSheetId="1">#REF!</definedName>
    <definedName name="______ACR10" localSheetId="0">#REF!</definedName>
    <definedName name="______ACR10">#REF!</definedName>
    <definedName name="______ACR20" localSheetId="2">#REF!</definedName>
    <definedName name="______ACR20" localSheetId="1">#REF!</definedName>
    <definedName name="______ACR20" localSheetId="0">#REF!</definedName>
    <definedName name="______ACR20">#REF!</definedName>
    <definedName name="______AGG10">'[23]21-Rate Analysis-1'!$E$22</definedName>
    <definedName name="______AGG40" localSheetId="2">#REF!</definedName>
    <definedName name="______AGG40" localSheetId="1">#REF!</definedName>
    <definedName name="______AGG40" localSheetId="0">#REF!</definedName>
    <definedName name="______AGG40">#REF!</definedName>
    <definedName name="______AGG6" localSheetId="2">#REF!</definedName>
    <definedName name="______AGG6" localSheetId="1">#REF!</definedName>
    <definedName name="______AGG6" localSheetId="0">#REF!</definedName>
    <definedName name="______AGG6">#REF!</definedName>
    <definedName name="______ash1" localSheetId="2">[13]ANAL!#REF!</definedName>
    <definedName name="______ash1" localSheetId="1">[13]ANAL!#REF!</definedName>
    <definedName name="______ash1" localSheetId="0">[13]ANAL!#REF!</definedName>
    <definedName name="______ash1">[13]ANAL!#REF!</definedName>
    <definedName name="______AWM10" localSheetId="2">#REF!</definedName>
    <definedName name="______AWM10" localSheetId="1">#REF!</definedName>
    <definedName name="______AWM10" localSheetId="0">#REF!</definedName>
    <definedName name="______AWM10">#REF!</definedName>
    <definedName name="______AWM40" localSheetId="2">#REF!</definedName>
    <definedName name="______AWM40" localSheetId="1">#REF!</definedName>
    <definedName name="______AWM40" localSheetId="0">#REF!</definedName>
    <definedName name="______AWM40">#REF!</definedName>
    <definedName name="______AWM6" localSheetId="2">#REF!</definedName>
    <definedName name="______AWM6" localSheetId="1">#REF!</definedName>
    <definedName name="______AWM6" localSheetId="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 localSheetId="2">[14]PROCTOR!#REF!</definedName>
    <definedName name="______CAN458" localSheetId="1">[14]PROCTOR!#REF!</definedName>
    <definedName name="______CAN458" localSheetId="0">[14]PROCTOR!#REF!</definedName>
    <definedName name="______CAN458">[14]PROCTOR!#REF!</definedName>
    <definedName name="______CAN486" localSheetId="2">[14]PROCTOR!#REF!</definedName>
    <definedName name="______CAN486" localSheetId="1">[14]PROCTOR!#REF!</definedName>
    <definedName name="______CAN486" localSheetId="0">[14]PROCTOR!#REF!</definedName>
    <definedName name="______CAN486">[14]PROCTOR!#REF!</definedName>
    <definedName name="______CAN487" localSheetId="2">[14]PROCTOR!#REF!</definedName>
    <definedName name="______CAN487" localSheetId="1">[14]PROCTOR!#REF!</definedName>
    <definedName name="______CAN487" localSheetId="0">[14]PROCTOR!#REF!</definedName>
    <definedName name="______CAN487">[14]PROCTOR!#REF!</definedName>
    <definedName name="______CAN488" localSheetId="2">[14]PROCTOR!#REF!</definedName>
    <definedName name="______CAN488" localSheetId="1">[14]PROCTOR!#REF!</definedName>
    <definedName name="______CAN488" localSheetId="0">[14]PROCTOR!#REF!</definedName>
    <definedName name="______CAN488">[14]PROCTOR!#REF!</definedName>
    <definedName name="______CAN489" localSheetId="2">[14]PROCTOR!#REF!</definedName>
    <definedName name="______CAN489" localSheetId="1">[14]PROCTOR!#REF!</definedName>
    <definedName name="______CAN489" localSheetId="0">[14]PROCTOR!#REF!</definedName>
    <definedName name="______CAN489">[14]PROCTOR!#REF!</definedName>
    <definedName name="______CAN490" localSheetId="2">[14]PROCTOR!#REF!</definedName>
    <definedName name="______CAN490" localSheetId="1">[14]PROCTOR!#REF!</definedName>
    <definedName name="______CAN490" localSheetId="0">[14]PROCTOR!#REF!</definedName>
    <definedName name="______CAN490">[14]PROCTOR!#REF!</definedName>
    <definedName name="______CAN491" localSheetId="2">[14]PROCTOR!#REF!</definedName>
    <definedName name="______CAN491" localSheetId="1">[14]PROCTOR!#REF!</definedName>
    <definedName name="______CAN491" localSheetId="0">[14]PROCTOR!#REF!</definedName>
    <definedName name="______CAN491">[14]PROCTOR!#REF!</definedName>
    <definedName name="______CAN492" localSheetId="2">[14]PROCTOR!#REF!</definedName>
    <definedName name="______CAN492" localSheetId="1">[14]PROCTOR!#REF!</definedName>
    <definedName name="______CAN492" localSheetId="0">[14]PROCTOR!#REF!</definedName>
    <definedName name="______CAN492">[14]PROCTOR!#REF!</definedName>
    <definedName name="______CAN493" localSheetId="2">[14]PROCTOR!#REF!</definedName>
    <definedName name="______CAN493" localSheetId="1">[14]PROCTOR!#REF!</definedName>
    <definedName name="______CAN493" localSheetId="0">[14]PROCTOR!#REF!</definedName>
    <definedName name="______CAN493">[14]PROCTOR!#REF!</definedName>
    <definedName name="______CAN494" localSheetId="2">[14]PROCTOR!#REF!</definedName>
    <definedName name="______CAN494" localSheetId="1">[14]PROCTOR!#REF!</definedName>
    <definedName name="______CAN494" localSheetId="0">[14]PROCTOR!#REF!</definedName>
    <definedName name="______CAN494">[14]PROCTOR!#REF!</definedName>
    <definedName name="______CAN495" localSheetId="2">[14]PROCTOR!#REF!</definedName>
    <definedName name="______CAN495" localSheetId="1">[14]PROCTOR!#REF!</definedName>
    <definedName name="______CAN495" localSheetId="0">[14]PROCTOR!#REF!</definedName>
    <definedName name="______CAN495">[14]PROCTOR!#REF!</definedName>
    <definedName name="______CAN496" localSheetId="2">[14]PROCTOR!#REF!</definedName>
    <definedName name="______CAN496" localSheetId="1">[14]PROCTOR!#REF!</definedName>
    <definedName name="______CAN496" localSheetId="0">[14]PROCTOR!#REF!</definedName>
    <definedName name="______CAN496">[14]PROCTOR!#REF!</definedName>
    <definedName name="______CAN497" localSheetId="2">[14]PROCTOR!#REF!</definedName>
    <definedName name="______CAN497" localSheetId="1">[14]PROCTOR!#REF!</definedName>
    <definedName name="______CAN497" localSheetId="0">[14]PROCTOR!#REF!</definedName>
    <definedName name="______CAN497">[14]PROCTOR!#REF!</definedName>
    <definedName name="______CAN498" localSheetId="2">[14]PROCTOR!#REF!</definedName>
    <definedName name="______CAN498" localSheetId="1">[14]PROCTOR!#REF!</definedName>
    <definedName name="______CAN498" localSheetId="0">[14]PROCTOR!#REF!</definedName>
    <definedName name="______CAN498">[14]PROCTOR!#REF!</definedName>
    <definedName name="______CAN499" localSheetId="2">[14]PROCTOR!#REF!</definedName>
    <definedName name="______CAN499" localSheetId="1">[14]PROCTOR!#REF!</definedName>
    <definedName name="______CAN499" localSheetId="0">[14]PROCTOR!#REF!</definedName>
    <definedName name="______CAN499">[14]PROCTOR!#REF!</definedName>
    <definedName name="______CAN500" localSheetId="2">[14]PROCTOR!#REF!</definedName>
    <definedName name="______CAN500" localSheetId="1">[14]PROCTOR!#REF!</definedName>
    <definedName name="______CAN500" localSheetId="0">[14]PROCTOR!#REF!</definedName>
    <definedName name="______CAN500">[14]PROCTOR!#REF!</definedName>
    <definedName name="______CDG100" localSheetId="2">#REF!</definedName>
    <definedName name="______CDG100" localSheetId="1">#REF!</definedName>
    <definedName name="______CDG100" localSheetId="0">#REF!</definedName>
    <definedName name="______CDG100">#REF!</definedName>
    <definedName name="______CDG250" localSheetId="2">#REF!</definedName>
    <definedName name="______CDG250" localSheetId="1">#REF!</definedName>
    <definedName name="______CDG250" localSheetId="0">#REF!</definedName>
    <definedName name="______CDG250">#REF!</definedName>
    <definedName name="______CDG50" localSheetId="2">#REF!</definedName>
    <definedName name="______CDG50" localSheetId="1">#REF!</definedName>
    <definedName name="______CDG50" localSheetId="0">#REF!</definedName>
    <definedName name="______CDG50">#REF!</definedName>
    <definedName name="______CDG500" localSheetId="2">#REF!</definedName>
    <definedName name="______CDG500" localSheetId="1">#REF!</definedName>
    <definedName name="______CDG500" localSheetId="0">#REF!</definedName>
    <definedName name="______CDG500">#REF!</definedName>
    <definedName name="______CEM53" localSheetId="2">#REF!</definedName>
    <definedName name="______CEM53" localSheetId="1">#REF!</definedName>
    <definedName name="______CEM53" localSheetId="0">#REF!</definedName>
    <definedName name="______CEM53">#REF!</definedName>
    <definedName name="______CRN3" localSheetId="2">#REF!</definedName>
    <definedName name="______CRN3" localSheetId="1">#REF!</definedName>
    <definedName name="______CRN3" localSheetId="0">#REF!</definedName>
    <definedName name="______CRN3">#REF!</definedName>
    <definedName name="______CRN35" localSheetId="2">#REF!</definedName>
    <definedName name="______CRN35" localSheetId="1">#REF!</definedName>
    <definedName name="______CRN35" localSheetId="0">#REF!</definedName>
    <definedName name="______CRN35">#REF!</definedName>
    <definedName name="______CRN80" localSheetId="2">#REF!</definedName>
    <definedName name="______CRN80" localSheetId="1">#REF!</definedName>
    <definedName name="______CRN80" localSheetId="0">#REF!</definedName>
    <definedName name="______CRN80">#REF!</definedName>
    <definedName name="______dec05" localSheetId="7" hidden="1">{"'Sheet1'!$A$4386:$N$4591"}</definedName>
    <definedName name="______dec05" localSheetId="1" hidden="1">{"'Sheet1'!$A$4386:$N$4591"}</definedName>
    <definedName name="______dec05" localSheetId="0" hidden="1">{"'Sheet1'!$A$4386:$N$4591"}</definedName>
    <definedName name="______dec05" hidden="1">{"'Sheet1'!$A$4386:$N$4591"}</definedName>
    <definedName name="______DOZ50" localSheetId="2">#REF!</definedName>
    <definedName name="______DOZ50" localSheetId="1">#REF!</definedName>
    <definedName name="______DOZ50" localSheetId="0">#REF!</definedName>
    <definedName name="______DOZ50">#REF!</definedName>
    <definedName name="______DOZ80" localSheetId="2">#REF!</definedName>
    <definedName name="______DOZ80" localSheetId="1">#REF!</definedName>
    <definedName name="______DOZ80" localSheetId="0">#REF!</definedName>
    <definedName name="______DOZ80">#REF!</definedName>
    <definedName name="______EXC10">'[23]21-Rate Analysis-1'!$E$53</definedName>
    <definedName name="______EXC20">'[27]21-Rate Analysis '!$E$50</definedName>
    <definedName name="______EXC7">'[23]21-Rate Analysis-1'!$E$54</definedName>
    <definedName name="______ExV200" localSheetId="2">#REF!</definedName>
    <definedName name="______ExV200" localSheetId="1">#REF!</definedName>
    <definedName name="______ExV200" localSheetId="0">#REF!</definedName>
    <definedName name="______ExV200">#REF!</definedName>
    <definedName name="______GEN100" localSheetId="2">#REF!</definedName>
    <definedName name="______GEN100" localSheetId="1">#REF!</definedName>
    <definedName name="______GEN100" localSheetId="0">#REF!</definedName>
    <definedName name="______GEN100">#REF!</definedName>
    <definedName name="______GEN250" localSheetId="2">#REF!</definedName>
    <definedName name="______GEN250" localSheetId="1">#REF!</definedName>
    <definedName name="______GEN250" localSheetId="0">#REF!</definedName>
    <definedName name="______GEN250">#REF!</definedName>
    <definedName name="______GEN325" localSheetId="2">#REF!</definedName>
    <definedName name="______GEN325" localSheetId="1">#REF!</definedName>
    <definedName name="______GEN325" localSheetId="0">#REF!</definedName>
    <definedName name="______GEN325">#REF!</definedName>
    <definedName name="______GEN380" localSheetId="2">#REF!</definedName>
    <definedName name="______GEN380" localSheetId="1">#REF!</definedName>
    <definedName name="______GEN380" localSheetId="0">#REF!</definedName>
    <definedName name="______GEN380">#REF!</definedName>
    <definedName name="______GSB1" localSheetId="2">#REF!</definedName>
    <definedName name="______GSB1" localSheetId="1">#REF!</definedName>
    <definedName name="______GSB1" localSheetId="0">#REF!</definedName>
    <definedName name="______GSB1">#REF!</definedName>
    <definedName name="______GSB2" localSheetId="2">#REF!</definedName>
    <definedName name="______GSB2" localSheetId="1">#REF!</definedName>
    <definedName name="______GSB2" localSheetId="0">#REF!</definedName>
    <definedName name="______GSB2">#REF!</definedName>
    <definedName name="______GSB3" localSheetId="2">#REF!</definedName>
    <definedName name="______GSB3" localSheetId="1">#REF!</definedName>
    <definedName name="______GSB3" localSheetId="0">#REF!</definedName>
    <definedName name="______GSB3">#REF!</definedName>
    <definedName name="______HMP1" localSheetId="2">#REF!</definedName>
    <definedName name="______HMP1" localSheetId="1">#REF!</definedName>
    <definedName name="______HMP1" localSheetId="0">#REF!</definedName>
    <definedName name="______HMP1">#REF!</definedName>
    <definedName name="______HMP2" localSheetId="2">#REF!</definedName>
    <definedName name="______HMP2" localSheetId="1">#REF!</definedName>
    <definedName name="______HMP2" localSheetId="0">#REF!</definedName>
    <definedName name="______HMP2">#REF!</definedName>
    <definedName name="______HMP3" localSheetId="2">#REF!</definedName>
    <definedName name="______HMP3" localSheetId="1">#REF!</definedName>
    <definedName name="______HMP3" localSheetId="0">#REF!</definedName>
    <definedName name="______HMP3">#REF!</definedName>
    <definedName name="______HMP4" localSheetId="2">#REF!</definedName>
    <definedName name="______HMP4" localSheetId="1">#REF!</definedName>
    <definedName name="______HMP4" localSheetId="0">#REF!</definedName>
    <definedName name="______HMP4">#REF!</definedName>
    <definedName name="______Ki1">#REF!</definedName>
    <definedName name="______Ki2">#REF!</definedName>
    <definedName name="______lb1" localSheetId="2">#REF!</definedName>
    <definedName name="______lb1" localSheetId="1">#REF!</definedName>
    <definedName name="______lb1" localSheetId="0">#REF!</definedName>
    <definedName name="______lb1">#REF!</definedName>
    <definedName name="______lb2" localSheetId="2">#REF!</definedName>
    <definedName name="______lb2" localSheetId="1">#REF!</definedName>
    <definedName name="______lb2" localSheetId="0">#REF!</definedName>
    <definedName name="______lb2">#REF!</definedName>
    <definedName name="______mac2">200</definedName>
    <definedName name="______MAN1">#REF!</definedName>
    <definedName name="______MIX10" localSheetId="2">#REF!</definedName>
    <definedName name="______MIX10" localSheetId="1">#REF!</definedName>
    <definedName name="______MIX10" localSheetId="0">#REF!</definedName>
    <definedName name="______MIX10">#REF!</definedName>
    <definedName name="______MIX15" localSheetId="2">#REF!</definedName>
    <definedName name="______MIX15" localSheetId="1">#REF!</definedName>
    <definedName name="______MIX15" localSheetId="0">#REF!</definedName>
    <definedName name="______MIX15">#REF!</definedName>
    <definedName name="______MIX15150" localSheetId="2">'[4]Mix Design'!#REF!</definedName>
    <definedName name="______MIX15150" localSheetId="1">'[4]Mix Design'!#REF!</definedName>
    <definedName name="______MIX15150" localSheetId="0">'[4]Mix Design'!#REF!</definedName>
    <definedName name="______MIX15150">'[4]Mix Design'!#REF!</definedName>
    <definedName name="______MIX1540">'[4]Mix Design'!$P$11</definedName>
    <definedName name="______MIX1580" localSheetId="2">'[4]Mix Design'!#REF!</definedName>
    <definedName name="______MIX1580" localSheetId="1">'[4]Mix Design'!#REF!</definedName>
    <definedName name="______MIX1580" localSheetId="0">'[4]Mix Design'!#REF!</definedName>
    <definedName name="______MIX1580">'[4]Mix Design'!#REF!</definedName>
    <definedName name="______MIX2">'[5]Mix Design'!$P$12</definedName>
    <definedName name="______MIX20" localSheetId="2">#REF!</definedName>
    <definedName name="______MIX20" localSheetId="1">#REF!</definedName>
    <definedName name="______MIX20" localSheetId="0">#REF!</definedName>
    <definedName name="______MIX20">#REF!</definedName>
    <definedName name="______MIX2020">'[4]Mix Design'!$P$12</definedName>
    <definedName name="______MIX2040">'[4]Mix Design'!$P$13</definedName>
    <definedName name="______MIX25" localSheetId="2">#REF!</definedName>
    <definedName name="______MIX25" localSheetId="1">#REF!</definedName>
    <definedName name="______MIX25" localSheetId="0">#REF!</definedName>
    <definedName name="______MIX25">#REF!</definedName>
    <definedName name="______MIX2540">'[4]Mix Design'!$P$15</definedName>
    <definedName name="______Mix255">'[6]Mix Design'!$P$13</definedName>
    <definedName name="______MIX30" localSheetId="2">#REF!</definedName>
    <definedName name="______MIX30" localSheetId="1">#REF!</definedName>
    <definedName name="______MIX30" localSheetId="0">#REF!</definedName>
    <definedName name="______MIX30">#REF!</definedName>
    <definedName name="______MIX35" localSheetId="2">#REF!</definedName>
    <definedName name="______MIX35" localSheetId="1">#REF!</definedName>
    <definedName name="______MIX35" localSheetId="0">#REF!</definedName>
    <definedName name="______MIX35">#REF!</definedName>
    <definedName name="______MIX40" localSheetId="2">#REF!</definedName>
    <definedName name="______MIX40" localSheetId="1">#REF!</definedName>
    <definedName name="______MIX40" localSheetId="0">#REF!</definedName>
    <definedName name="______MIX40">#REF!</definedName>
    <definedName name="______MIX45" localSheetId="2">'[4]Mix Design'!#REF!</definedName>
    <definedName name="______MIX45" localSheetId="1">'[4]Mix Design'!#REF!</definedName>
    <definedName name="______MIX45" localSheetId="0">'[4]Mix Design'!#REF!</definedName>
    <definedName name="______MIX45">'[4]Mix Design'!#REF!</definedName>
    <definedName name="______mm1" localSheetId="2">#REF!</definedName>
    <definedName name="______mm1" localSheetId="1">#REF!</definedName>
    <definedName name="______mm1" localSheetId="0">#REF!</definedName>
    <definedName name="______mm1">#REF!</definedName>
    <definedName name="______mm2" localSheetId="2">#REF!</definedName>
    <definedName name="______mm2" localSheetId="1">#REF!</definedName>
    <definedName name="______mm2" localSheetId="0">#REF!</definedName>
    <definedName name="______mm2">#REF!</definedName>
    <definedName name="______mm3" localSheetId="2">#REF!</definedName>
    <definedName name="______mm3" localSheetId="1">#REF!</definedName>
    <definedName name="______mm3" localSheetId="0">#REF!</definedName>
    <definedName name="______mm3">#REF!</definedName>
    <definedName name="______MUR5" localSheetId="2">#REF!</definedName>
    <definedName name="______MUR5" localSheetId="1">#REF!</definedName>
    <definedName name="______MUR5" localSheetId="0">#REF!</definedName>
    <definedName name="______MUR5">#REF!</definedName>
    <definedName name="______MUR8" localSheetId="2">#REF!</definedName>
    <definedName name="______MUR8" localSheetId="1">#REF!</definedName>
    <definedName name="______MUR8" localSheetId="0">#REF!</definedName>
    <definedName name="______MUR8">#REF!</definedName>
    <definedName name="______OPC43" localSheetId="2">#REF!</definedName>
    <definedName name="______OPC43" localSheetId="1">#REF!</definedName>
    <definedName name="______OPC43" localSheetId="0">#REF!</definedName>
    <definedName name="______OPC43">#REF!</definedName>
    <definedName name="______PB1">#REF!</definedName>
    <definedName name="______PPC53">'[27]21-Rate Analysis '!$E$19</definedName>
    <definedName name="______sh1">90</definedName>
    <definedName name="______sh2">120</definedName>
    <definedName name="______sh3">150</definedName>
    <definedName name="______sh4">180</definedName>
    <definedName name="______SH5">#REF!</definedName>
    <definedName name="______SLV10025" localSheetId="2">'[28]ANAL-PIPE LINE'!#REF!</definedName>
    <definedName name="______SLV10025" localSheetId="1">'[28]ANAL-PIPE LINE'!#REF!</definedName>
    <definedName name="______SLV10025" localSheetId="0">'[28]ANAL-PIPE LINE'!#REF!</definedName>
    <definedName name="______SLV10025">'[28]ANAL-PIPE LINE'!#REF!</definedName>
    <definedName name="______tab1" localSheetId="2">#REF!</definedName>
    <definedName name="______tab1" localSheetId="1">#REF!</definedName>
    <definedName name="______tab1" localSheetId="0">#REF!</definedName>
    <definedName name="______tab1">#REF!</definedName>
    <definedName name="______tab2" localSheetId="2">#REF!</definedName>
    <definedName name="______tab2" localSheetId="1">#REF!</definedName>
    <definedName name="______tab2" localSheetId="0">#REF!</definedName>
    <definedName name="______tab2">#REF!</definedName>
    <definedName name="______TB2">#REF!</definedName>
    <definedName name="______TIP1" localSheetId="2">#REF!</definedName>
    <definedName name="______TIP1" localSheetId="1">#REF!</definedName>
    <definedName name="______TIP1" localSheetId="0">#REF!</definedName>
    <definedName name="______TIP1">#REF!</definedName>
    <definedName name="______TIP2" localSheetId="2">#REF!</definedName>
    <definedName name="______TIP2" localSheetId="1">#REF!</definedName>
    <definedName name="______TIP2" localSheetId="0">#REF!</definedName>
    <definedName name="______TIP2">#REF!</definedName>
    <definedName name="______TIP3" localSheetId="2">#REF!</definedName>
    <definedName name="______TIP3" localSheetId="1">#REF!</definedName>
    <definedName name="______TIP3" localSheetId="0">#REF!</definedName>
    <definedName name="______TIP3">#REF!</definedName>
    <definedName name="_____A65537" localSheetId="2">#REF!</definedName>
    <definedName name="_____A65537" localSheetId="1">#REF!</definedName>
    <definedName name="_____A65537" localSheetId="0">#REF!</definedName>
    <definedName name="_____A65537">#REF!</definedName>
    <definedName name="_____ABM10" localSheetId="2">#REF!</definedName>
    <definedName name="_____ABM10" localSheetId="1">#REF!</definedName>
    <definedName name="_____ABM10" localSheetId="0">#REF!</definedName>
    <definedName name="_____ABM10">#REF!</definedName>
    <definedName name="_____ABM40" localSheetId="2">#REF!</definedName>
    <definedName name="_____ABM40" localSheetId="1">#REF!</definedName>
    <definedName name="_____ABM40" localSheetId="0">#REF!</definedName>
    <definedName name="_____ABM40">#REF!</definedName>
    <definedName name="_____ABM6" localSheetId="2">#REF!</definedName>
    <definedName name="_____ABM6" localSheetId="1">#REF!</definedName>
    <definedName name="_____ABM6" localSheetId="0">#REF!</definedName>
    <definedName name="_____ABM6">#REF!</definedName>
    <definedName name="_____ACB10" localSheetId="2">#REF!</definedName>
    <definedName name="_____ACB10" localSheetId="1">#REF!</definedName>
    <definedName name="_____ACB10" localSheetId="0">#REF!</definedName>
    <definedName name="_____ACB10">#REF!</definedName>
    <definedName name="_____ACB20" localSheetId="2">#REF!</definedName>
    <definedName name="_____ACB20" localSheetId="1">#REF!</definedName>
    <definedName name="_____ACB20" localSheetId="0">#REF!</definedName>
    <definedName name="_____ACB20">#REF!</definedName>
    <definedName name="_____ACR10" localSheetId="2">#REF!</definedName>
    <definedName name="_____ACR10" localSheetId="1">#REF!</definedName>
    <definedName name="_____ACR10" localSheetId="0">#REF!</definedName>
    <definedName name="_____ACR10">#REF!</definedName>
    <definedName name="_____ACR20" localSheetId="2">#REF!</definedName>
    <definedName name="_____ACR20" localSheetId="1">#REF!</definedName>
    <definedName name="_____ACR20" localSheetId="0">#REF!</definedName>
    <definedName name="_____ACR20">#REF!</definedName>
    <definedName name="_____AGG10" localSheetId="2">#REF!</definedName>
    <definedName name="_____AGG10" localSheetId="1">#REF!</definedName>
    <definedName name="_____AGG10" localSheetId="0">#REF!</definedName>
    <definedName name="_____AGG10">#REF!</definedName>
    <definedName name="_____AGG40" localSheetId="2">#REF!</definedName>
    <definedName name="_____AGG40" localSheetId="1">#REF!</definedName>
    <definedName name="_____AGG40" localSheetId="0">#REF!</definedName>
    <definedName name="_____AGG40">#REF!</definedName>
    <definedName name="_____AGG6" localSheetId="2">#REF!</definedName>
    <definedName name="_____AGG6" localSheetId="1">#REF!</definedName>
    <definedName name="_____AGG6" localSheetId="0">#REF!</definedName>
    <definedName name="_____AGG6">#REF!</definedName>
    <definedName name="_____ash1" localSheetId="2">[13]ANAL!#REF!</definedName>
    <definedName name="_____ash1" localSheetId="1">[13]ANAL!#REF!</definedName>
    <definedName name="_____ash1" localSheetId="0">[13]ANAL!#REF!</definedName>
    <definedName name="_____ash1">[13]ANAL!#REF!</definedName>
    <definedName name="_____AWM10" localSheetId="2">#REF!</definedName>
    <definedName name="_____AWM10" localSheetId="1">#REF!</definedName>
    <definedName name="_____AWM10" localSheetId="0">#REF!</definedName>
    <definedName name="_____AWM10">#REF!</definedName>
    <definedName name="_____AWM40" localSheetId="2">#REF!</definedName>
    <definedName name="_____AWM40" localSheetId="1">#REF!</definedName>
    <definedName name="_____AWM40" localSheetId="0">#REF!</definedName>
    <definedName name="_____AWM40">#REF!</definedName>
    <definedName name="_____AWM6" localSheetId="2">#REF!</definedName>
    <definedName name="_____AWM6" localSheetId="1">#REF!</definedName>
    <definedName name="_____AWM6" localSheetId="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 localSheetId="2">[14]PROCTOR!#REF!</definedName>
    <definedName name="_____CAN458" localSheetId="1">[14]PROCTOR!#REF!</definedName>
    <definedName name="_____CAN458" localSheetId="0">[14]PROCTOR!#REF!</definedName>
    <definedName name="_____CAN458">[14]PROCTOR!#REF!</definedName>
    <definedName name="_____CAN486" localSheetId="2">[14]PROCTOR!#REF!</definedName>
    <definedName name="_____CAN486" localSheetId="1">[14]PROCTOR!#REF!</definedName>
    <definedName name="_____CAN486" localSheetId="0">[14]PROCTOR!#REF!</definedName>
    <definedName name="_____CAN486">[14]PROCTOR!#REF!</definedName>
    <definedName name="_____CAN487" localSheetId="2">[14]PROCTOR!#REF!</definedName>
    <definedName name="_____CAN487" localSheetId="1">[14]PROCTOR!#REF!</definedName>
    <definedName name="_____CAN487" localSheetId="0">[14]PROCTOR!#REF!</definedName>
    <definedName name="_____CAN487">[14]PROCTOR!#REF!</definedName>
    <definedName name="_____CAN488" localSheetId="2">[14]PROCTOR!#REF!</definedName>
    <definedName name="_____CAN488" localSheetId="1">[14]PROCTOR!#REF!</definedName>
    <definedName name="_____CAN488" localSheetId="0">[14]PROCTOR!#REF!</definedName>
    <definedName name="_____CAN488">[14]PROCTOR!#REF!</definedName>
    <definedName name="_____CAN489" localSheetId="2">[14]PROCTOR!#REF!</definedName>
    <definedName name="_____CAN489" localSheetId="1">[14]PROCTOR!#REF!</definedName>
    <definedName name="_____CAN489" localSheetId="0">[14]PROCTOR!#REF!</definedName>
    <definedName name="_____CAN489">[14]PROCTOR!#REF!</definedName>
    <definedName name="_____CAN490" localSheetId="2">[14]PROCTOR!#REF!</definedName>
    <definedName name="_____CAN490" localSheetId="1">[14]PROCTOR!#REF!</definedName>
    <definedName name="_____CAN490" localSheetId="0">[14]PROCTOR!#REF!</definedName>
    <definedName name="_____CAN490">[14]PROCTOR!#REF!</definedName>
    <definedName name="_____CAN491" localSheetId="2">[14]PROCTOR!#REF!</definedName>
    <definedName name="_____CAN491" localSheetId="1">[14]PROCTOR!#REF!</definedName>
    <definedName name="_____CAN491" localSheetId="0">[14]PROCTOR!#REF!</definedName>
    <definedName name="_____CAN491">[14]PROCTOR!#REF!</definedName>
    <definedName name="_____CAN492" localSheetId="2">[14]PROCTOR!#REF!</definedName>
    <definedName name="_____CAN492" localSheetId="1">[14]PROCTOR!#REF!</definedName>
    <definedName name="_____CAN492" localSheetId="0">[14]PROCTOR!#REF!</definedName>
    <definedName name="_____CAN492">[14]PROCTOR!#REF!</definedName>
    <definedName name="_____CAN493" localSheetId="2">[14]PROCTOR!#REF!</definedName>
    <definedName name="_____CAN493" localSheetId="1">[14]PROCTOR!#REF!</definedName>
    <definedName name="_____CAN493" localSheetId="0">[14]PROCTOR!#REF!</definedName>
    <definedName name="_____CAN493">[14]PROCTOR!#REF!</definedName>
    <definedName name="_____CAN494" localSheetId="2">[14]PROCTOR!#REF!</definedName>
    <definedName name="_____CAN494" localSheetId="1">[14]PROCTOR!#REF!</definedName>
    <definedName name="_____CAN494" localSheetId="0">[14]PROCTOR!#REF!</definedName>
    <definedName name="_____CAN494">[14]PROCTOR!#REF!</definedName>
    <definedName name="_____CAN495" localSheetId="2">[14]PROCTOR!#REF!</definedName>
    <definedName name="_____CAN495" localSheetId="1">[14]PROCTOR!#REF!</definedName>
    <definedName name="_____CAN495" localSheetId="0">[14]PROCTOR!#REF!</definedName>
    <definedName name="_____CAN495">[14]PROCTOR!#REF!</definedName>
    <definedName name="_____CAN496" localSheetId="2">[14]PROCTOR!#REF!</definedName>
    <definedName name="_____CAN496" localSheetId="1">[14]PROCTOR!#REF!</definedName>
    <definedName name="_____CAN496" localSheetId="0">[14]PROCTOR!#REF!</definedName>
    <definedName name="_____CAN496">[14]PROCTOR!#REF!</definedName>
    <definedName name="_____CAN497" localSheetId="2">[14]PROCTOR!#REF!</definedName>
    <definedName name="_____CAN497" localSheetId="1">[14]PROCTOR!#REF!</definedName>
    <definedName name="_____CAN497" localSheetId="0">[14]PROCTOR!#REF!</definedName>
    <definedName name="_____CAN497">[14]PROCTOR!#REF!</definedName>
    <definedName name="_____CAN498" localSheetId="2">[14]PROCTOR!#REF!</definedName>
    <definedName name="_____CAN498" localSheetId="1">[14]PROCTOR!#REF!</definedName>
    <definedName name="_____CAN498" localSheetId="0">[14]PROCTOR!#REF!</definedName>
    <definedName name="_____CAN498">[14]PROCTOR!#REF!</definedName>
    <definedName name="_____CAN499" localSheetId="2">[14]PROCTOR!#REF!</definedName>
    <definedName name="_____CAN499" localSheetId="1">[14]PROCTOR!#REF!</definedName>
    <definedName name="_____CAN499" localSheetId="0">[14]PROCTOR!#REF!</definedName>
    <definedName name="_____CAN499">[14]PROCTOR!#REF!</definedName>
    <definedName name="_____CAN500" localSheetId="2">[14]PROCTOR!#REF!</definedName>
    <definedName name="_____CAN500" localSheetId="1">[14]PROCTOR!#REF!</definedName>
    <definedName name="_____CAN500" localSheetId="0">[14]PROCTOR!#REF!</definedName>
    <definedName name="_____CAN500">[14]PROCTOR!#REF!</definedName>
    <definedName name="_____CDG100" localSheetId="2">#REF!</definedName>
    <definedName name="_____CDG100" localSheetId="1">#REF!</definedName>
    <definedName name="_____CDG100" localSheetId="0">#REF!</definedName>
    <definedName name="_____CDG100">#REF!</definedName>
    <definedName name="_____CDG250" localSheetId="2">#REF!</definedName>
    <definedName name="_____CDG250" localSheetId="1">#REF!</definedName>
    <definedName name="_____CDG250" localSheetId="0">#REF!</definedName>
    <definedName name="_____CDG250">#REF!</definedName>
    <definedName name="_____CDG50" localSheetId="2">#REF!</definedName>
    <definedName name="_____CDG50" localSheetId="1">#REF!</definedName>
    <definedName name="_____CDG50" localSheetId="0">#REF!</definedName>
    <definedName name="_____CDG50">#REF!</definedName>
    <definedName name="_____CDG500" localSheetId="2">#REF!</definedName>
    <definedName name="_____CDG500" localSheetId="1">#REF!</definedName>
    <definedName name="_____CDG500" localSheetId="0">#REF!</definedName>
    <definedName name="_____CDG500">#REF!</definedName>
    <definedName name="_____CEM53" localSheetId="2">#REF!</definedName>
    <definedName name="_____CEM53" localSheetId="1">#REF!</definedName>
    <definedName name="_____CEM53" localSheetId="0">#REF!</definedName>
    <definedName name="_____CEM53">#REF!</definedName>
    <definedName name="_____CRN3" localSheetId="2">#REF!</definedName>
    <definedName name="_____CRN3" localSheetId="1">#REF!</definedName>
    <definedName name="_____CRN3" localSheetId="0">#REF!</definedName>
    <definedName name="_____CRN3">#REF!</definedName>
    <definedName name="_____CRN35" localSheetId="2">#REF!</definedName>
    <definedName name="_____CRN35" localSheetId="1">#REF!</definedName>
    <definedName name="_____CRN35" localSheetId="0">#REF!</definedName>
    <definedName name="_____CRN35">#REF!</definedName>
    <definedName name="_____CRN80" localSheetId="2">#REF!</definedName>
    <definedName name="_____CRN80" localSheetId="1">#REF!</definedName>
    <definedName name="_____CRN80" localSheetId="0">#REF!</definedName>
    <definedName name="_____CRN80">#REF!</definedName>
    <definedName name="_____dec05" localSheetId="7" hidden="1">{"'Sheet1'!$A$4386:$N$4591"}</definedName>
    <definedName name="_____dec05" localSheetId="1" hidden="1">{"'Sheet1'!$A$4386:$N$4591"}</definedName>
    <definedName name="_____dec05" localSheetId="0" hidden="1">{"'Sheet1'!$A$4386:$N$4591"}</definedName>
    <definedName name="_____dec05" hidden="1">{"'Sheet1'!$A$4386:$N$4591"}</definedName>
    <definedName name="_____DOZ50" localSheetId="2">#REF!</definedName>
    <definedName name="_____DOZ50" localSheetId="1">#REF!</definedName>
    <definedName name="_____DOZ50" localSheetId="0">#REF!</definedName>
    <definedName name="_____DOZ50">#REF!</definedName>
    <definedName name="_____DOZ80" localSheetId="2">#REF!</definedName>
    <definedName name="_____DOZ80" localSheetId="1">#REF!</definedName>
    <definedName name="_____DOZ80" localSheetId="0">#REF!</definedName>
    <definedName name="_____DOZ80">#REF!</definedName>
    <definedName name="_____EXC10">'[23]21-Rate Analysis-1'!$E$53</definedName>
    <definedName name="_____EXC20">'[27]21-Rate Analysis '!$E$50</definedName>
    <definedName name="_____EXC7">'[23]21-Rate Analysis-1'!$E$54</definedName>
    <definedName name="_____ExV200" localSheetId="2">#REF!</definedName>
    <definedName name="_____ExV200" localSheetId="1">#REF!</definedName>
    <definedName name="_____ExV200" localSheetId="0">#REF!</definedName>
    <definedName name="_____ExV200">#REF!</definedName>
    <definedName name="_____GEN100" localSheetId="2">#REF!</definedName>
    <definedName name="_____GEN100" localSheetId="1">#REF!</definedName>
    <definedName name="_____GEN100" localSheetId="0">#REF!</definedName>
    <definedName name="_____GEN100">#REF!</definedName>
    <definedName name="_____GEN250" localSheetId="2">#REF!</definedName>
    <definedName name="_____GEN250" localSheetId="1">#REF!</definedName>
    <definedName name="_____GEN250" localSheetId="0">#REF!</definedName>
    <definedName name="_____GEN250">#REF!</definedName>
    <definedName name="_____GEN325" localSheetId="2">#REF!</definedName>
    <definedName name="_____GEN325" localSheetId="1">#REF!</definedName>
    <definedName name="_____GEN325" localSheetId="0">#REF!</definedName>
    <definedName name="_____GEN325">#REF!</definedName>
    <definedName name="_____GEN380" localSheetId="2">#REF!</definedName>
    <definedName name="_____GEN380" localSheetId="1">#REF!</definedName>
    <definedName name="_____GEN380" localSheetId="0">#REF!</definedName>
    <definedName name="_____GEN380">#REF!</definedName>
    <definedName name="_____GSB1" localSheetId="2">#REF!</definedName>
    <definedName name="_____GSB1" localSheetId="1">#REF!</definedName>
    <definedName name="_____GSB1" localSheetId="0">#REF!</definedName>
    <definedName name="_____GSB1">#REF!</definedName>
    <definedName name="_____GSB2" localSheetId="2">#REF!</definedName>
    <definedName name="_____GSB2" localSheetId="1">#REF!</definedName>
    <definedName name="_____GSB2" localSheetId="0">#REF!</definedName>
    <definedName name="_____GSB2">#REF!</definedName>
    <definedName name="_____GSB3" localSheetId="2">#REF!</definedName>
    <definedName name="_____GSB3" localSheetId="1">#REF!</definedName>
    <definedName name="_____GSB3" localSheetId="0">#REF!</definedName>
    <definedName name="_____GSB3">#REF!</definedName>
    <definedName name="_____HMP1" localSheetId="2">#REF!</definedName>
    <definedName name="_____HMP1" localSheetId="1">#REF!</definedName>
    <definedName name="_____HMP1" localSheetId="0">#REF!</definedName>
    <definedName name="_____HMP1">#REF!</definedName>
    <definedName name="_____HMP2" localSheetId="2">#REF!</definedName>
    <definedName name="_____HMP2" localSheetId="1">#REF!</definedName>
    <definedName name="_____HMP2" localSheetId="0">#REF!</definedName>
    <definedName name="_____HMP2">#REF!</definedName>
    <definedName name="_____HMP3" localSheetId="2">#REF!</definedName>
    <definedName name="_____HMP3" localSheetId="1">#REF!</definedName>
    <definedName name="_____HMP3" localSheetId="0">#REF!</definedName>
    <definedName name="_____HMP3">#REF!</definedName>
    <definedName name="_____HMP4" localSheetId="2">#REF!</definedName>
    <definedName name="_____HMP4" localSheetId="1">#REF!</definedName>
    <definedName name="_____HMP4" localSheetId="0">#REF!</definedName>
    <definedName name="_____HMP4">#REF!</definedName>
    <definedName name="_____Ki1">#REF!</definedName>
    <definedName name="_____Ki2">#REF!</definedName>
    <definedName name="_____lb1" localSheetId="2">#REF!</definedName>
    <definedName name="_____lb1" localSheetId="1">#REF!</definedName>
    <definedName name="_____lb1" localSheetId="0">#REF!</definedName>
    <definedName name="_____lb1">#REF!</definedName>
    <definedName name="_____lb2" localSheetId="2">#REF!</definedName>
    <definedName name="_____lb2" localSheetId="1">#REF!</definedName>
    <definedName name="_____lb2" localSheetId="0">#REF!</definedName>
    <definedName name="_____lb2">#REF!</definedName>
    <definedName name="_____mac2">200</definedName>
    <definedName name="_____MAN1">#REF!</definedName>
    <definedName name="_____MIX10" localSheetId="2">#REF!</definedName>
    <definedName name="_____MIX10" localSheetId="1">#REF!</definedName>
    <definedName name="_____MIX10" localSheetId="0">#REF!</definedName>
    <definedName name="_____MIX10">#REF!</definedName>
    <definedName name="_____MIX15" localSheetId="2">#REF!</definedName>
    <definedName name="_____MIX15" localSheetId="1">#REF!</definedName>
    <definedName name="_____MIX15" localSheetId="0">#REF!</definedName>
    <definedName name="_____MIX15">#REF!</definedName>
    <definedName name="_____MIX15150" localSheetId="2">'[4]Mix Design'!#REF!</definedName>
    <definedName name="_____MIX15150" localSheetId="1">'[4]Mix Design'!#REF!</definedName>
    <definedName name="_____MIX15150" localSheetId="0">'[4]Mix Design'!#REF!</definedName>
    <definedName name="_____MIX15150">'[4]Mix Design'!#REF!</definedName>
    <definedName name="_____MIX1540">'[4]Mix Design'!$P$11</definedName>
    <definedName name="_____MIX1580" localSheetId="2">'[4]Mix Design'!#REF!</definedName>
    <definedName name="_____MIX1580" localSheetId="1">'[4]Mix Design'!#REF!</definedName>
    <definedName name="_____MIX1580" localSheetId="0">'[4]Mix Design'!#REF!</definedName>
    <definedName name="_____MIX1580">'[4]Mix Design'!#REF!</definedName>
    <definedName name="_____MIX2">'[5]Mix Design'!$P$12</definedName>
    <definedName name="_____MIX20" localSheetId="2">#REF!</definedName>
    <definedName name="_____MIX20" localSheetId="1">#REF!</definedName>
    <definedName name="_____MIX20" localSheetId="0">#REF!</definedName>
    <definedName name="_____MIX20">#REF!</definedName>
    <definedName name="_____MIX2020">'[4]Mix Design'!$P$12</definedName>
    <definedName name="_____MIX2040">'[4]Mix Design'!$P$13</definedName>
    <definedName name="_____MIX25" localSheetId="2">#REF!</definedName>
    <definedName name="_____MIX25" localSheetId="1">#REF!</definedName>
    <definedName name="_____MIX25" localSheetId="0">#REF!</definedName>
    <definedName name="_____MIX25">#REF!</definedName>
    <definedName name="_____MIX2540">'[4]Mix Design'!$P$15</definedName>
    <definedName name="_____Mix255">'[6]Mix Design'!$P$13</definedName>
    <definedName name="_____MIX30" localSheetId="2">#REF!</definedName>
    <definedName name="_____MIX30" localSheetId="1">#REF!</definedName>
    <definedName name="_____MIX30" localSheetId="0">#REF!</definedName>
    <definedName name="_____MIX30">#REF!</definedName>
    <definedName name="_____MIX35" localSheetId="2">#REF!</definedName>
    <definedName name="_____MIX35" localSheetId="1">#REF!</definedName>
    <definedName name="_____MIX35" localSheetId="0">#REF!</definedName>
    <definedName name="_____MIX35">#REF!</definedName>
    <definedName name="_____MIX40" localSheetId="2">#REF!</definedName>
    <definedName name="_____MIX40" localSheetId="1">#REF!</definedName>
    <definedName name="_____MIX40" localSheetId="0">#REF!</definedName>
    <definedName name="_____MIX40">#REF!</definedName>
    <definedName name="_____MIX45" localSheetId="2">'[4]Mix Design'!#REF!</definedName>
    <definedName name="_____MIX45" localSheetId="1">'[4]Mix Design'!#REF!</definedName>
    <definedName name="_____MIX45" localSheetId="0">'[4]Mix Design'!#REF!</definedName>
    <definedName name="_____MIX45">'[4]Mix Design'!#REF!</definedName>
    <definedName name="_____mm1" localSheetId="2">#REF!</definedName>
    <definedName name="_____mm1" localSheetId="1">#REF!</definedName>
    <definedName name="_____mm1" localSheetId="0">#REF!</definedName>
    <definedName name="_____mm1">#REF!</definedName>
    <definedName name="_____mm2" localSheetId="2">#REF!</definedName>
    <definedName name="_____mm2" localSheetId="1">#REF!</definedName>
    <definedName name="_____mm2" localSheetId="0">#REF!</definedName>
    <definedName name="_____mm2">#REF!</definedName>
    <definedName name="_____mm3" localSheetId="2">#REF!</definedName>
    <definedName name="_____mm3" localSheetId="1">#REF!</definedName>
    <definedName name="_____mm3" localSheetId="0">#REF!</definedName>
    <definedName name="_____mm3">#REF!</definedName>
    <definedName name="_____MUR5" localSheetId="2">#REF!</definedName>
    <definedName name="_____MUR5" localSheetId="1">#REF!</definedName>
    <definedName name="_____MUR5" localSheetId="0">#REF!</definedName>
    <definedName name="_____MUR5">#REF!</definedName>
    <definedName name="_____MUR8" localSheetId="2">#REF!</definedName>
    <definedName name="_____MUR8" localSheetId="1">#REF!</definedName>
    <definedName name="_____MUR8" localSheetId="0">#REF!</definedName>
    <definedName name="_____MUR8">#REF!</definedName>
    <definedName name="_____OPC43" localSheetId="2">#REF!</definedName>
    <definedName name="_____OPC43" localSheetId="1">#REF!</definedName>
    <definedName name="_____OPC43" localSheetId="0">#REF!</definedName>
    <definedName name="_____OPC43">#REF!</definedName>
    <definedName name="_____PB1">#REF!</definedName>
    <definedName name="_____PPC53">'[27]21-Rate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 localSheetId="2">#REF!</definedName>
    <definedName name="_____tab1" localSheetId="1">#REF!</definedName>
    <definedName name="_____tab1" localSheetId="0">#REF!</definedName>
    <definedName name="_____tab1">#REF!</definedName>
    <definedName name="_____tab2" localSheetId="2">#REF!</definedName>
    <definedName name="_____tab2" localSheetId="1">#REF!</definedName>
    <definedName name="_____tab2" localSheetId="0">#REF!</definedName>
    <definedName name="_____tab2">#REF!</definedName>
    <definedName name="_____TB2">#REF!</definedName>
    <definedName name="_____TIP1" localSheetId="2">#REF!</definedName>
    <definedName name="_____TIP1" localSheetId="1">#REF!</definedName>
    <definedName name="_____TIP1" localSheetId="0">#REF!</definedName>
    <definedName name="_____TIP1">#REF!</definedName>
    <definedName name="_____TIP2" localSheetId="2">#REF!</definedName>
    <definedName name="_____TIP2" localSheetId="1">#REF!</definedName>
    <definedName name="_____TIP2" localSheetId="0">#REF!</definedName>
    <definedName name="_____TIP2">#REF!</definedName>
    <definedName name="_____TIP3" localSheetId="2">#REF!</definedName>
    <definedName name="_____TIP3" localSheetId="1">#REF!</definedName>
    <definedName name="_____TIP3" localSheetId="0">#REF!</definedName>
    <definedName name="_____TIP3">#REF!</definedName>
    <definedName name="____A65537" localSheetId="2">#REF!</definedName>
    <definedName name="____A65537" localSheetId="1">#REF!</definedName>
    <definedName name="____A65537" localSheetId="0">#REF!</definedName>
    <definedName name="____A65537">#REF!</definedName>
    <definedName name="____ABM10" localSheetId="2">#REF!</definedName>
    <definedName name="____ABM10" localSheetId="1">#REF!</definedName>
    <definedName name="____ABM10" localSheetId="0">#REF!</definedName>
    <definedName name="____ABM10">#REF!</definedName>
    <definedName name="____ABM40" localSheetId="2">#REF!</definedName>
    <definedName name="____ABM40" localSheetId="1">#REF!</definedName>
    <definedName name="____ABM40" localSheetId="0">#REF!</definedName>
    <definedName name="____ABM40">#REF!</definedName>
    <definedName name="____ABM6" localSheetId="2">#REF!</definedName>
    <definedName name="____ABM6" localSheetId="1">#REF!</definedName>
    <definedName name="____ABM6" localSheetId="0">#REF!</definedName>
    <definedName name="____ABM6">#REF!</definedName>
    <definedName name="____ACB10" localSheetId="2">#REF!</definedName>
    <definedName name="____ACB10" localSheetId="1">#REF!</definedName>
    <definedName name="____ACB10" localSheetId="0">#REF!</definedName>
    <definedName name="____ACB10">#REF!</definedName>
    <definedName name="____ACB20" localSheetId="2">#REF!</definedName>
    <definedName name="____ACB20" localSheetId="1">#REF!</definedName>
    <definedName name="____ACB20" localSheetId="0">#REF!</definedName>
    <definedName name="____ACB20">#REF!</definedName>
    <definedName name="____ACR10" localSheetId="2">#REF!</definedName>
    <definedName name="____ACR10" localSheetId="1">#REF!</definedName>
    <definedName name="____ACR10" localSheetId="0">#REF!</definedName>
    <definedName name="____ACR10">#REF!</definedName>
    <definedName name="____ACR20" localSheetId="2">#REF!</definedName>
    <definedName name="____ACR20" localSheetId="1">#REF!</definedName>
    <definedName name="____ACR20" localSheetId="0">#REF!</definedName>
    <definedName name="____ACR20">#REF!</definedName>
    <definedName name="____AGG10" localSheetId="2">#REF!</definedName>
    <definedName name="____AGG10" localSheetId="1">#REF!</definedName>
    <definedName name="____AGG10" localSheetId="0">#REF!</definedName>
    <definedName name="____AGG10">#REF!</definedName>
    <definedName name="____AGG40" localSheetId="2">#REF!</definedName>
    <definedName name="____AGG40" localSheetId="1">#REF!</definedName>
    <definedName name="____AGG40" localSheetId="0">#REF!</definedName>
    <definedName name="____AGG40">#REF!</definedName>
    <definedName name="____AGG6" localSheetId="2">#REF!</definedName>
    <definedName name="____AGG6" localSheetId="1">#REF!</definedName>
    <definedName name="____AGG6" localSheetId="0">#REF!</definedName>
    <definedName name="____AGG6">#REF!</definedName>
    <definedName name="____ash1" localSheetId="2">[13]ANAL!#REF!</definedName>
    <definedName name="____ash1" localSheetId="1">[13]ANAL!#REF!</definedName>
    <definedName name="____ash1" localSheetId="0">[13]ANAL!#REF!</definedName>
    <definedName name="____ash1">[13]ANAL!#REF!</definedName>
    <definedName name="____AWM10" localSheetId="2">#REF!</definedName>
    <definedName name="____AWM10" localSheetId="1">#REF!</definedName>
    <definedName name="____AWM10" localSheetId="0">#REF!</definedName>
    <definedName name="____AWM10">#REF!</definedName>
    <definedName name="____AWM40" localSheetId="2">#REF!</definedName>
    <definedName name="____AWM40" localSheetId="1">#REF!</definedName>
    <definedName name="____AWM40" localSheetId="0">#REF!</definedName>
    <definedName name="____AWM40">#REF!</definedName>
    <definedName name="____AWM6" localSheetId="2">#REF!</definedName>
    <definedName name="____AWM6" localSheetId="1">#REF!</definedName>
    <definedName name="____AWM6" localSheetId="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 localSheetId="2">[14]PROCTOR!#REF!</definedName>
    <definedName name="____CAN458" localSheetId="1">[14]PROCTOR!#REF!</definedName>
    <definedName name="____CAN458" localSheetId="0">[14]PROCTOR!#REF!</definedName>
    <definedName name="____CAN458">[14]PROCTOR!#REF!</definedName>
    <definedName name="____CAN486" localSheetId="2">[14]PROCTOR!#REF!</definedName>
    <definedName name="____CAN486" localSheetId="1">[14]PROCTOR!#REF!</definedName>
    <definedName name="____CAN486" localSheetId="0">[14]PROCTOR!#REF!</definedName>
    <definedName name="____CAN486">[14]PROCTOR!#REF!</definedName>
    <definedName name="____CAN487" localSheetId="2">[14]PROCTOR!#REF!</definedName>
    <definedName name="____CAN487" localSheetId="1">[14]PROCTOR!#REF!</definedName>
    <definedName name="____CAN487" localSheetId="0">[14]PROCTOR!#REF!</definedName>
    <definedName name="____CAN487">[14]PROCTOR!#REF!</definedName>
    <definedName name="____CAN488" localSheetId="2">[14]PROCTOR!#REF!</definedName>
    <definedName name="____CAN488" localSheetId="1">[14]PROCTOR!#REF!</definedName>
    <definedName name="____CAN488" localSheetId="0">[14]PROCTOR!#REF!</definedName>
    <definedName name="____CAN488">[14]PROCTOR!#REF!</definedName>
    <definedName name="____CAN489" localSheetId="2">[14]PROCTOR!#REF!</definedName>
    <definedName name="____CAN489" localSheetId="1">[14]PROCTOR!#REF!</definedName>
    <definedName name="____CAN489" localSheetId="0">[14]PROCTOR!#REF!</definedName>
    <definedName name="____CAN489">[14]PROCTOR!#REF!</definedName>
    <definedName name="____CAN490" localSheetId="2">[14]PROCTOR!#REF!</definedName>
    <definedName name="____CAN490" localSheetId="1">[14]PROCTOR!#REF!</definedName>
    <definedName name="____CAN490" localSheetId="0">[14]PROCTOR!#REF!</definedName>
    <definedName name="____CAN490">[14]PROCTOR!#REF!</definedName>
    <definedName name="____CAN491" localSheetId="2">[14]PROCTOR!#REF!</definedName>
    <definedName name="____CAN491" localSheetId="1">[14]PROCTOR!#REF!</definedName>
    <definedName name="____CAN491" localSheetId="0">[14]PROCTOR!#REF!</definedName>
    <definedName name="____CAN491">[14]PROCTOR!#REF!</definedName>
    <definedName name="____CAN492" localSheetId="2">[14]PROCTOR!#REF!</definedName>
    <definedName name="____CAN492" localSheetId="1">[14]PROCTOR!#REF!</definedName>
    <definedName name="____CAN492" localSheetId="0">[14]PROCTOR!#REF!</definedName>
    <definedName name="____CAN492">[14]PROCTOR!#REF!</definedName>
    <definedName name="____CAN493" localSheetId="2">[14]PROCTOR!#REF!</definedName>
    <definedName name="____CAN493" localSheetId="1">[14]PROCTOR!#REF!</definedName>
    <definedName name="____CAN493" localSheetId="0">[14]PROCTOR!#REF!</definedName>
    <definedName name="____CAN493">[14]PROCTOR!#REF!</definedName>
    <definedName name="____CAN494" localSheetId="2">[14]PROCTOR!#REF!</definedName>
    <definedName name="____CAN494" localSheetId="1">[14]PROCTOR!#REF!</definedName>
    <definedName name="____CAN494" localSheetId="0">[14]PROCTOR!#REF!</definedName>
    <definedName name="____CAN494">[14]PROCTOR!#REF!</definedName>
    <definedName name="____CAN495" localSheetId="2">[14]PROCTOR!#REF!</definedName>
    <definedName name="____CAN495" localSheetId="1">[14]PROCTOR!#REF!</definedName>
    <definedName name="____CAN495" localSheetId="0">[14]PROCTOR!#REF!</definedName>
    <definedName name="____CAN495">[14]PROCTOR!#REF!</definedName>
    <definedName name="____CAN496" localSheetId="2">[14]PROCTOR!#REF!</definedName>
    <definedName name="____CAN496" localSheetId="1">[14]PROCTOR!#REF!</definedName>
    <definedName name="____CAN496" localSheetId="0">[14]PROCTOR!#REF!</definedName>
    <definedName name="____CAN496">[14]PROCTOR!#REF!</definedName>
    <definedName name="____CAN497" localSheetId="2">[14]PROCTOR!#REF!</definedName>
    <definedName name="____CAN497" localSheetId="1">[14]PROCTOR!#REF!</definedName>
    <definedName name="____CAN497" localSheetId="0">[14]PROCTOR!#REF!</definedName>
    <definedName name="____CAN497">[14]PROCTOR!#REF!</definedName>
    <definedName name="____CAN498" localSheetId="2">[14]PROCTOR!#REF!</definedName>
    <definedName name="____CAN498" localSheetId="1">[14]PROCTOR!#REF!</definedName>
    <definedName name="____CAN498" localSheetId="0">[14]PROCTOR!#REF!</definedName>
    <definedName name="____CAN498">[14]PROCTOR!#REF!</definedName>
    <definedName name="____CAN499" localSheetId="2">[14]PROCTOR!#REF!</definedName>
    <definedName name="____CAN499" localSheetId="1">[14]PROCTOR!#REF!</definedName>
    <definedName name="____CAN499" localSheetId="0">[14]PROCTOR!#REF!</definedName>
    <definedName name="____CAN499">[14]PROCTOR!#REF!</definedName>
    <definedName name="____CAN500" localSheetId="2">[14]PROCTOR!#REF!</definedName>
    <definedName name="____CAN500" localSheetId="1">[14]PROCTOR!#REF!</definedName>
    <definedName name="____CAN500" localSheetId="0">[14]PROCTOR!#REF!</definedName>
    <definedName name="____CAN500">[14]PROCTOR!#REF!</definedName>
    <definedName name="____CDG100" localSheetId="2">#REF!</definedName>
    <definedName name="____CDG100" localSheetId="1">#REF!</definedName>
    <definedName name="____CDG100" localSheetId="0">#REF!</definedName>
    <definedName name="____CDG100">#REF!</definedName>
    <definedName name="____CDG250" localSheetId="2">#REF!</definedName>
    <definedName name="____CDG250" localSheetId="1">#REF!</definedName>
    <definedName name="____CDG250" localSheetId="0">#REF!</definedName>
    <definedName name="____CDG250">#REF!</definedName>
    <definedName name="____CDG50" localSheetId="2">#REF!</definedName>
    <definedName name="____CDG50" localSheetId="1">#REF!</definedName>
    <definedName name="____CDG50" localSheetId="0">#REF!</definedName>
    <definedName name="____CDG50">#REF!</definedName>
    <definedName name="____CDG500" localSheetId="2">#REF!</definedName>
    <definedName name="____CDG500" localSheetId="1">#REF!</definedName>
    <definedName name="____CDG500" localSheetId="0">#REF!</definedName>
    <definedName name="____CDG500">#REF!</definedName>
    <definedName name="____CEM53" localSheetId="2">#REF!</definedName>
    <definedName name="____CEM53" localSheetId="1">#REF!</definedName>
    <definedName name="____CEM53" localSheetId="0">#REF!</definedName>
    <definedName name="____CEM53">#REF!</definedName>
    <definedName name="____CRN3" localSheetId="2">#REF!</definedName>
    <definedName name="____CRN3" localSheetId="1">#REF!</definedName>
    <definedName name="____CRN3" localSheetId="0">#REF!</definedName>
    <definedName name="____CRN3">#REF!</definedName>
    <definedName name="____CRN35" localSheetId="2">#REF!</definedName>
    <definedName name="____CRN35" localSheetId="1">#REF!</definedName>
    <definedName name="____CRN35" localSheetId="0">#REF!</definedName>
    <definedName name="____CRN35">#REF!</definedName>
    <definedName name="____CRN80" localSheetId="2">#REF!</definedName>
    <definedName name="____CRN80" localSheetId="1">#REF!</definedName>
    <definedName name="____CRN80" localSheetId="0">#REF!</definedName>
    <definedName name="____CRN80">#REF!</definedName>
    <definedName name="____dec05" localSheetId="7" hidden="1">{"'Sheet1'!$A$4386:$N$4591"}</definedName>
    <definedName name="____dec05" localSheetId="1" hidden="1">{"'Sheet1'!$A$4386:$N$4591"}</definedName>
    <definedName name="____dec05" localSheetId="0" hidden="1">{"'Sheet1'!$A$4386:$N$4591"}</definedName>
    <definedName name="____dec05" hidden="1">{"'Sheet1'!$A$4386:$N$4591"}</definedName>
    <definedName name="____doc1">#REF!</definedName>
    <definedName name="____DOZ50" localSheetId="2">#REF!</definedName>
    <definedName name="____DOZ50" localSheetId="1">#REF!</definedName>
    <definedName name="____DOZ50" localSheetId="0">#REF!</definedName>
    <definedName name="____DOZ50">#REF!</definedName>
    <definedName name="____DOZ80" localSheetId="2">#REF!</definedName>
    <definedName name="____DOZ80" localSheetId="1">#REF!</definedName>
    <definedName name="____DOZ80" localSheetId="0">#REF!</definedName>
    <definedName name="____DOZ80">#REF!</definedName>
    <definedName name="____EXC10">'[23]21-Rate Analysis-1'!$E$53</definedName>
    <definedName name="____EXC20">'[29]21-Rate Analysis-1'!$E$50</definedName>
    <definedName name="____EXC7">'[23]21-Rate Analysis-1'!$E$54</definedName>
    <definedName name="____ExV200" localSheetId="2">#REF!</definedName>
    <definedName name="____ExV200" localSheetId="1">#REF!</definedName>
    <definedName name="____ExV200" localSheetId="0">#REF!</definedName>
    <definedName name="____ExV200">#REF!</definedName>
    <definedName name="____GEN100" localSheetId="2">#REF!</definedName>
    <definedName name="____GEN100" localSheetId="1">#REF!</definedName>
    <definedName name="____GEN100" localSheetId="0">#REF!</definedName>
    <definedName name="____GEN100">#REF!</definedName>
    <definedName name="____GEN250" localSheetId="2">#REF!</definedName>
    <definedName name="____GEN250" localSheetId="1">#REF!</definedName>
    <definedName name="____GEN250" localSheetId="0">#REF!</definedName>
    <definedName name="____GEN250">#REF!</definedName>
    <definedName name="____GEN325" localSheetId="2">#REF!</definedName>
    <definedName name="____GEN325" localSheetId="1">#REF!</definedName>
    <definedName name="____GEN325" localSheetId="0">#REF!</definedName>
    <definedName name="____GEN325">#REF!</definedName>
    <definedName name="____GEN380" localSheetId="2">#REF!</definedName>
    <definedName name="____GEN380" localSheetId="1">#REF!</definedName>
    <definedName name="____GEN380" localSheetId="0">#REF!</definedName>
    <definedName name="____GEN380">#REF!</definedName>
    <definedName name="____GSB1" localSheetId="2">#REF!</definedName>
    <definedName name="____GSB1" localSheetId="1">#REF!</definedName>
    <definedName name="____GSB1" localSheetId="0">#REF!</definedName>
    <definedName name="____GSB1">#REF!</definedName>
    <definedName name="____GSB2" localSheetId="2">#REF!</definedName>
    <definedName name="____GSB2" localSheetId="1">#REF!</definedName>
    <definedName name="____GSB2" localSheetId="0">#REF!</definedName>
    <definedName name="____GSB2">#REF!</definedName>
    <definedName name="____GSB3" localSheetId="2">#REF!</definedName>
    <definedName name="____GSB3" localSheetId="1">#REF!</definedName>
    <definedName name="____GSB3" localSheetId="0">#REF!</definedName>
    <definedName name="____GSB3">#REF!</definedName>
    <definedName name="____HMP1" localSheetId="2">#REF!</definedName>
    <definedName name="____HMP1" localSheetId="1">#REF!</definedName>
    <definedName name="____HMP1" localSheetId="0">#REF!</definedName>
    <definedName name="____HMP1">#REF!</definedName>
    <definedName name="____HMP2" localSheetId="2">#REF!</definedName>
    <definedName name="____HMP2" localSheetId="1">#REF!</definedName>
    <definedName name="____HMP2" localSheetId="0">#REF!</definedName>
    <definedName name="____HMP2">#REF!</definedName>
    <definedName name="____HMP3" localSheetId="2">#REF!</definedName>
    <definedName name="____HMP3" localSheetId="1">#REF!</definedName>
    <definedName name="____HMP3" localSheetId="0">#REF!</definedName>
    <definedName name="____HMP3">#REF!</definedName>
    <definedName name="____HMP4" localSheetId="2">#REF!</definedName>
    <definedName name="____HMP4" localSheetId="1">#REF!</definedName>
    <definedName name="____HMP4" localSheetId="0">#REF!</definedName>
    <definedName name="____HMP4">#REF!</definedName>
    <definedName name="____Ki1">#REF!</definedName>
    <definedName name="____Ki2">#REF!</definedName>
    <definedName name="____lb1" localSheetId="2">#REF!</definedName>
    <definedName name="____lb1" localSheetId="1">#REF!</definedName>
    <definedName name="____lb1" localSheetId="0">#REF!</definedName>
    <definedName name="____lb1">#REF!</definedName>
    <definedName name="____lb2" localSheetId="2">#REF!</definedName>
    <definedName name="____lb2" localSheetId="1">#REF!</definedName>
    <definedName name="____lb2" localSheetId="0">#REF!</definedName>
    <definedName name="____lb2">#REF!</definedName>
    <definedName name="____mac2">200</definedName>
    <definedName name="____MAN1">#REF!</definedName>
    <definedName name="____MIX10" localSheetId="2">#REF!</definedName>
    <definedName name="____MIX10" localSheetId="1">#REF!</definedName>
    <definedName name="____MIX10" localSheetId="0">#REF!</definedName>
    <definedName name="____MIX10">#REF!</definedName>
    <definedName name="____MIX15" localSheetId="2">#REF!</definedName>
    <definedName name="____MIX15" localSheetId="1">#REF!</definedName>
    <definedName name="____MIX15" localSheetId="0">#REF!</definedName>
    <definedName name="____MIX15">#REF!</definedName>
    <definedName name="____MIX15150" localSheetId="2">'[4]Mix Design'!#REF!</definedName>
    <definedName name="____MIX15150" localSheetId="1">'[4]Mix Design'!#REF!</definedName>
    <definedName name="____MIX15150" localSheetId="0">'[4]Mix Design'!#REF!</definedName>
    <definedName name="____MIX15150">'[4]Mix Design'!#REF!</definedName>
    <definedName name="____MIX1540">'[4]Mix Design'!$P$11</definedName>
    <definedName name="____MIX1580" localSheetId="2">'[4]Mix Design'!#REF!</definedName>
    <definedName name="____MIX1580" localSheetId="1">'[4]Mix Design'!#REF!</definedName>
    <definedName name="____MIX1580" localSheetId="0">'[4]Mix Design'!#REF!</definedName>
    <definedName name="____MIX1580">'[4]Mix Design'!#REF!</definedName>
    <definedName name="____MIX2">'[5]Mix Design'!$P$12</definedName>
    <definedName name="____MIX20" localSheetId="2">#REF!</definedName>
    <definedName name="____MIX20" localSheetId="1">#REF!</definedName>
    <definedName name="____MIX20" localSheetId="0">#REF!</definedName>
    <definedName name="____MIX20">#REF!</definedName>
    <definedName name="____MIX2020">'[4]Mix Design'!$P$12</definedName>
    <definedName name="____MIX2040">'[4]Mix Design'!$P$13</definedName>
    <definedName name="____MIX25" localSheetId="2">#REF!</definedName>
    <definedName name="____MIX25" localSheetId="1">#REF!</definedName>
    <definedName name="____MIX25" localSheetId="0">#REF!</definedName>
    <definedName name="____MIX25">#REF!</definedName>
    <definedName name="____MIX2540">'[4]Mix Design'!$P$15</definedName>
    <definedName name="____Mix255">'[6]Mix Design'!$P$13</definedName>
    <definedName name="____MIX30" localSheetId="2">#REF!</definedName>
    <definedName name="____MIX30" localSheetId="1">#REF!</definedName>
    <definedName name="____MIX30" localSheetId="0">#REF!</definedName>
    <definedName name="____MIX30">#REF!</definedName>
    <definedName name="____MIX35" localSheetId="2">#REF!</definedName>
    <definedName name="____MIX35" localSheetId="1">#REF!</definedName>
    <definedName name="____MIX35" localSheetId="0">#REF!</definedName>
    <definedName name="____MIX35">#REF!</definedName>
    <definedName name="____MIX40" localSheetId="2">#REF!</definedName>
    <definedName name="____MIX40" localSheetId="1">#REF!</definedName>
    <definedName name="____MIX40" localSheetId="0">#REF!</definedName>
    <definedName name="____MIX40">#REF!</definedName>
    <definedName name="____MIX45" localSheetId="2">'[4]Mix Design'!#REF!</definedName>
    <definedName name="____MIX45" localSheetId="1">'[4]Mix Design'!#REF!</definedName>
    <definedName name="____MIX45" localSheetId="0">'[4]Mix Design'!#REF!</definedName>
    <definedName name="____MIX45">'[4]Mix Design'!#REF!</definedName>
    <definedName name="____mm1" localSheetId="2">#REF!</definedName>
    <definedName name="____mm1" localSheetId="1">#REF!</definedName>
    <definedName name="____mm1" localSheetId="0">#REF!</definedName>
    <definedName name="____mm1">#REF!</definedName>
    <definedName name="____mm2" localSheetId="2">#REF!</definedName>
    <definedName name="____mm2" localSheetId="1">#REF!</definedName>
    <definedName name="____mm2" localSheetId="0">#REF!</definedName>
    <definedName name="____mm2">#REF!</definedName>
    <definedName name="____mm3" localSheetId="2">#REF!</definedName>
    <definedName name="____mm3" localSheetId="1">#REF!</definedName>
    <definedName name="____mm3" localSheetId="0">#REF!</definedName>
    <definedName name="____mm3">#REF!</definedName>
    <definedName name="____MUR5" localSheetId="2">#REF!</definedName>
    <definedName name="____MUR5" localSheetId="1">#REF!</definedName>
    <definedName name="____MUR5" localSheetId="0">#REF!</definedName>
    <definedName name="____MUR5">#REF!</definedName>
    <definedName name="____MUR8" localSheetId="2">#REF!</definedName>
    <definedName name="____MUR8" localSheetId="1">#REF!</definedName>
    <definedName name="____MUR8" localSheetId="0">#REF!</definedName>
    <definedName name="____MUR8">#REF!</definedName>
    <definedName name="____OPC43" localSheetId="2">#REF!</definedName>
    <definedName name="____OPC43" localSheetId="1">#REF!</definedName>
    <definedName name="____OPC43" localSheetId="0">#REF!</definedName>
    <definedName name="____OPC43">#REF!</definedName>
    <definedName name="____PB1">#REF!</definedName>
    <definedName name="____PPC53">'[29]21-Rate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 localSheetId="2">#REF!</definedName>
    <definedName name="____tab1" localSheetId="1">#REF!</definedName>
    <definedName name="____tab1" localSheetId="0">#REF!</definedName>
    <definedName name="____tab1">#REF!</definedName>
    <definedName name="____tab2" localSheetId="2">#REF!</definedName>
    <definedName name="____tab2" localSheetId="1">#REF!</definedName>
    <definedName name="____tab2" localSheetId="0">#REF!</definedName>
    <definedName name="____tab2">#REF!</definedName>
    <definedName name="____TB2">#REF!</definedName>
    <definedName name="____TIP1" localSheetId="2">#REF!</definedName>
    <definedName name="____TIP1" localSheetId="1">#REF!</definedName>
    <definedName name="____TIP1" localSheetId="0">#REF!</definedName>
    <definedName name="____TIP1">#REF!</definedName>
    <definedName name="____TIP2" localSheetId="2">#REF!</definedName>
    <definedName name="____TIP2" localSheetId="1">#REF!</definedName>
    <definedName name="____TIP2" localSheetId="0">#REF!</definedName>
    <definedName name="____TIP2">#REF!</definedName>
    <definedName name="____TIP3" localSheetId="2">#REF!</definedName>
    <definedName name="____TIP3" localSheetId="1">#REF!</definedName>
    <definedName name="____TIP3" localSheetId="0">#REF!</definedName>
    <definedName name="____TIP3">#REF!</definedName>
    <definedName name="___A1" localSheetId="2">#REF!</definedName>
    <definedName name="___A1" localSheetId="1">#REF!</definedName>
    <definedName name="___A1" localSheetId="0">#REF!</definedName>
    <definedName name="___A1">#REF!</definedName>
    <definedName name="___A65537" localSheetId="2">#REF!</definedName>
    <definedName name="___A65537" localSheetId="1">#REF!</definedName>
    <definedName name="___A65537" localSheetId="0">#REF!</definedName>
    <definedName name="___A65537">#REF!</definedName>
    <definedName name="___A655600">#REF!</definedName>
    <definedName name="___A8" localSheetId="2">#REF!</definedName>
    <definedName name="___A8" localSheetId="1">#REF!</definedName>
    <definedName name="___A8" localSheetId="0">#REF!</definedName>
    <definedName name="___A8">#REF!</definedName>
    <definedName name="___ABM10" localSheetId="2">#REF!</definedName>
    <definedName name="___ABM10" localSheetId="1">#REF!</definedName>
    <definedName name="___ABM10" localSheetId="0">#REF!</definedName>
    <definedName name="___ABM10">#REF!</definedName>
    <definedName name="___ABM40" localSheetId="2">#REF!</definedName>
    <definedName name="___ABM40" localSheetId="1">#REF!</definedName>
    <definedName name="___ABM40" localSheetId="0">#REF!</definedName>
    <definedName name="___ABM40">#REF!</definedName>
    <definedName name="___ABM6" localSheetId="2">#REF!</definedName>
    <definedName name="___ABM6" localSheetId="1">#REF!</definedName>
    <definedName name="___ABM6" localSheetId="0">#REF!</definedName>
    <definedName name="___ABM6">#REF!</definedName>
    <definedName name="___ACB10" localSheetId="2">#REF!</definedName>
    <definedName name="___ACB10" localSheetId="1">#REF!</definedName>
    <definedName name="___ACB10" localSheetId="0">#REF!</definedName>
    <definedName name="___ACB10">#REF!</definedName>
    <definedName name="___ACB20" localSheetId="2">#REF!</definedName>
    <definedName name="___ACB20" localSheetId="1">#REF!</definedName>
    <definedName name="___ACB20" localSheetId="0">#REF!</definedName>
    <definedName name="___ACB20">#REF!</definedName>
    <definedName name="___ACR10" localSheetId="2">#REF!</definedName>
    <definedName name="___ACR10" localSheetId="1">#REF!</definedName>
    <definedName name="___ACR10" localSheetId="0">#REF!</definedName>
    <definedName name="___ACR10">#REF!</definedName>
    <definedName name="___ACR20" localSheetId="2">#REF!</definedName>
    <definedName name="___ACR20" localSheetId="1">#REF!</definedName>
    <definedName name="___ACR20" localSheetId="0">#REF!</definedName>
    <definedName name="___ACR20">#REF!</definedName>
    <definedName name="___AGG10" localSheetId="2">#REF!</definedName>
    <definedName name="___AGG10" localSheetId="1">#REF!</definedName>
    <definedName name="___AGG10" localSheetId="0">#REF!</definedName>
    <definedName name="___AGG10">#REF!</definedName>
    <definedName name="___AGG40" localSheetId="2">#REF!</definedName>
    <definedName name="___AGG40" localSheetId="1">#REF!</definedName>
    <definedName name="___AGG40" localSheetId="0">#REF!</definedName>
    <definedName name="___AGG40">#REF!</definedName>
    <definedName name="___AGG6" localSheetId="2">#REF!</definedName>
    <definedName name="___AGG6" localSheetId="1">#REF!</definedName>
    <definedName name="___AGG6" localSheetId="0">#REF!</definedName>
    <definedName name="___AGG6">#REF!</definedName>
    <definedName name="___ash1" localSheetId="2">[13]ANAL!#REF!</definedName>
    <definedName name="___ash1" localSheetId="1">[13]ANAL!#REF!</definedName>
    <definedName name="___ash1" localSheetId="0">[13]ANAL!#REF!</definedName>
    <definedName name="___ash1">[13]ANAL!#REF!</definedName>
    <definedName name="___AWM10" localSheetId="2">#REF!</definedName>
    <definedName name="___AWM10" localSheetId="1">#REF!</definedName>
    <definedName name="___AWM10" localSheetId="0">#REF!</definedName>
    <definedName name="___AWM10">#REF!</definedName>
    <definedName name="___AWM40" localSheetId="2">#REF!</definedName>
    <definedName name="___AWM40" localSheetId="1">#REF!</definedName>
    <definedName name="___AWM40" localSheetId="0">#REF!</definedName>
    <definedName name="___AWM40">#REF!</definedName>
    <definedName name="___AWM6" localSheetId="2">#REF!</definedName>
    <definedName name="___AWM6" localSheetId="1">#REF!</definedName>
    <definedName name="___AWM6" localSheetId="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 localSheetId="2">[14]PROCTOR!#REF!</definedName>
    <definedName name="___CAN458" localSheetId="1">[14]PROCTOR!#REF!</definedName>
    <definedName name="___CAN458" localSheetId="0">[14]PROCTOR!#REF!</definedName>
    <definedName name="___CAN458">[14]PROCTOR!#REF!</definedName>
    <definedName name="___CAN486" localSheetId="2">[14]PROCTOR!#REF!</definedName>
    <definedName name="___CAN486" localSheetId="1">[14]PROCTOR!#REF!</definedName>
    <definedName name="___CAN486" localSheetId="0">[14]PROCTOR!#REF!</definedName>
    <definedName name="___CAN486">[14]PROCTOR!#REF!</definedName>
    <definedName name="___CAN487" localSheetId="2">[14]PROCTOR!#REF!</definedName>
    <definedName name="___CAN487" localSheetId="1">[14]PROCTOR!#REF!</definedName>
    <definedName name="___CAN487" localSheetId="0">[14]PROCTOR!#REF!</definedName>
    <definedName name="___CAN487">[14]PROCTOR!#REF!</definedName>
    <definedName name="___CAN488" localSheetId="2">[14]PROCTOR!#REF!</definedName>
    <definedName name="___CAN488" localSheetId="1">[14]PROCTOR!#REF!</definedName>
    <definedName name="___CAN488" localSheetId="0">[14]PROCTOR!#REF!</definedName>
    <definedName name="___CAN488">[14]PROCTOR!#REF!</definedName>
    <definedName name="___CAN489" localSheetId="2">[14]PROCTOR!#REF!</definedName>
    <definedName name="___CAN489" localSheetId="1">[14]PROCTOR!#REF!</definedName>
    <definedName name="___CAN489" localSheetId="0">[14]PROCTOR!#REF!</definedName>
    <definedName name="___CAN489">[14]PROCTOR!#REF!</definedName>
    <definedName name="___CAN490" localSheetId="2">[14]PROCTOR!#REF!</definedName>
    <definedName name="___CAN490" localSheetId="1">[14]PROCTOR!#REF!</definedName>
    <definedName name="___CAN490" localSheetId="0">[14]PROCTOR!#REF!</definedName>
    <definedName name="___CAN490">[14]PROCTOR!#REF!</definedName>
    <definedName name="___CAN491" localSheetId="2">[14]PROCTOR!#REF!</definedName>
    <definedName name="___CAN491" localSheetId="1">[14]PROCTOR!#REF!</definedName>
    <definedName name="___CAN491" localSheetId="0">[14]PROCTOR!#REF!</definedName>
    <definedName name="___CAN491">[14]PROCTOR!#REF!</definedName>
    <definedName name="___CAN492" localSheetId="2">[14]PROCTOR!#REF!</definedName>
    <definedName name="___CAN492" localSheetId="1">[14]PROCTOR!#REF!</definedName>
    <definedName name="___CAN492" localSheetId="0">[14]PROCTOR!#REF!</definedName>
    <definedName name="___CAN492">[14]PROCTOR!#REF!</definedName>
    <definedName name="___CAN493" localSheetId="2">[14]PROCTOR!#REF!</definedName>
    <definedName name="___CAN493" localSheetId="1">[14]PROCTOR!#REF!</definedName>
    <definedName name="___CAN493" localSheetId="0">[14]PROCTOR!#REF!</definedName>
    <definedName name="___CAN493">[14]PROCTOR!#REF!</definedName>
    <definedName name="___CAN494" localSheetId="2">[14]PROCTOR!#REF!</definedName>
    <definedName name="___CAN494" localSheetId="1">[14]PROCTOR!#REF!</definedName>
    <definedName name="___CAN494" localSheetId="0">[14]PROCTOR!#REF!</definedName>
    <definedName name="___CAN494">[14]PROCTOR!#REF!</definedName>
    <definedName name="___CAN495" localSheetId="2">[14]PROCTOR!#REF!</definedName>
    <definedName name="___CAN495" localSheetId="1">[14]PROCTOR!#REF!</definedName>
    <definedName name="___CAN495" localSheetId="0">[14]PROCTOR!#REF!</definedName>
    <definedName name="___CAN495">[14]PROCTOR!#REF!</definedName>
    <definedName name="___CAN496" localSheetId="2">[14]PROCTOR!#REF!</definedName>
    <definedName name="___CAN496" localSheetId="1">[14]PROCTOR!#REF!</definedName>
    <definedName name="___CAN496" localSheetId="0">[14]PROCTOR!#REF!</definedName>
    <definedName name="___CAN496">[14]PROCTOR!#REF!</definedName>
    <definedName name="___CAN497" localSheetId="2">[14]PROCTOR!#REF!</definedName>
    <definedName name="___CAN497" localSheetId="1">[14]PROCTOR!#REF!</definedName>
    <definedName name="___CAN497" localSheetId="0">[14]PROCTOR!#REF!</definedName>
    <definedName name="___CAN497">[14]PROCTOR!#REF!</definedName>
    <definedName name="___CAN498" localSheetId="2">[14]PROCTOR!#REF!</definedName>
    <definedName name="___CAN498" localSheetId="1">[14]PROCTOR!#REF!</definedName>
    <definedName name="___CAN498" localSheetId="0">[14]PROCTOR!#REF!</definedName>
    <definedName name="___CAN498">[14]PROCTOR!#REF!</definedName>
    <definedName name="___CAN499" localSheetId="2">[14]PROCTOR!#REF!</definedName>
    <definedName name="___CAN499" localSheetId="1">[14]PROCTOR!#REF!</definedName>
    <definedName name="___CAN499" localSheetId="0">[14]PROCTOR!#REF!</definedName>
    <definedName name="___CAN499">[14]PROCTOR!#REF!</definedName>
    <definedName name="___CAN500" localSheetId="2">[14]PROCTOR!#REF!</definedName>
    <definedName name="___CAN500" localSheetId="1">[14]PROCTOR!#REF!</definedName>
    <definedName name="___CAN500" localSheetId="0">[14]PROCTOR!#REF!</definedName>
    <definedName name="___CAN500">[14]PROCTOR!#REF!</definedName>
    <definedName name="___CDG100" localSheetId="2">#REF!</definedName>
    <definedName name="___CDG100" localSheetId="1">#REF!</definedName>
    <definedName name="___CDG100" localSheetId="0">#REF!</definedName>
    <definedName name="___CDG100">#REF!</definedName>
    <definedName name="___CDG250" localSheetId="2">#REF!</definedName>
    <definedName name="___CDG250" localSheetId="1">#REF!</definedName>
    <definedName name="___CDG250" localSheetId="0">#REF!</definedName>
    <definedName name="___CDG250">#REF!</definedName>
    <definedName name="___CDG50" localSheetId="2">#REF!</definedName>
    <definedName name="___CDG50" localSheetId="1">#REF!</definedName>
    <definedName name="___CDG50" localSheetId="0">#REF!</definedName>
    <definedName name="___CDG50">#REF!</definedName>
    <definedName name="___CDG500" localSheetId="2">#REF!</definedName>
    <definedName name="___CDG500" localSheetId="1">#REF!</definedName>
    <definedName name="___CDG500" localSheetId="0">#REF!</definedName>
    <definedName name="___CDG500">#REF!</definedName>
    <definedName name="___CEM53" localSheetId="2">#REF!</definedName>
    <definedName name="___CEM53" localSheetId="1">#REF!</definedName>
    <definedName name="___CEM53" localSheetId="0">#REF!</definedName>
    <definedName name="___CEM53">#REF!</definedName>
    <definedName name="___CRN3" localSheetId="2">#REF!</definedName>
    <definedName name="___CRN3" localSheetId="1">#REF!</definedName>
    <definedName name="___CRN3" localSheetId="0">#REF!</definedName>
    <definedName name="___CRN3">#REF!</definedName>
    <definedName name="___CRN35" localSheetId="2">#REF!</definedName>
    <definedName name="___CRN35" localSheetId="1">#REF!</definedName>
    <definedName name="___CRN35" localSheetId="0">#REF!</definedName>
    <definedName name="___CRN35">#REF!</definedName>
    <definedName name="___CRN80" localSheetId="2">#REF!</definedName>
    <definedName name="___CRN80" localSheetId="1">#REF!</definedName>
    <definedName name="___CRN80" localSheetId="0">#REF!</definedName>
    <definedName name="___CRN80">#REF!</definedName>
    <definedName name="___dec05" localSheetId="7" hidden="1">{"'Sheet1'!$A$4386:$N$4591"}</definedName>
    <definedName name="___dec05" localSheetId="1" hidden="1">{"'Sheet1'!$A$4386:$N$4591"}</definedName>
    <definedName name="___dec05" localSheetId="0" hidden="1">{"'Sheet1'!$A$4386:$N$4591"}</definedName>
    <definedName name="___dec05" hidden="1">{"'Sheet1'!$A$4386:$N$4591"}</definedName>
    <definedName name="___DIN217" localSheetId="2">#REF!</definedName>
    <definedName name="___DIN217" localSheetId="1">#REF!</definedName>
    <definedName name="___DIN217" localSheetId="0">#REF!</definedName>
    <definedName name="___DIN217">#REF!</definedName>
    <definedName name="___DOZ50" localSheetId="2">#REF!</definedName>
    <definedName name="___DOZ50" localSheetId="1">#REF!</definedName>
    <definedName name="___DOZ50" localSheetId="0">#REF!</definedName>
    <definedName name="___DOZ50">#REF!</definedName>
    <definedName name="___DOZ80" localSheetId="2">#REF!</definedName>
    <definedName name="___DOZ80" localSheetId="1">#REF!</definedName>
    <definedName name="___DOZ80" localSheetId="0">#REF!</definedName>
    <definedName name="___DOZ80">#REF!</definedName>
    <definedName name="___EXC10">'[23]21-Rate Analysis-1'!$E$53</definedName>
    <definedName name="___EXC20">'[23]21-Rate Analysis-1'!$E$51</definedName>
    <definedName name="___EXC7">'[23]21-Rate Analysis-1'!$E$54</definedName>
    <definedName name="___ExV200" localSheetId="2">#REF!</definedName>
    <definedName name="___ExV200" localSheetId="1">#REF!</definedName>
    <definedName name="___ExV200" localSheetId="0">#REF!</definedName>
    <definedName name="___ExV200">#REF!</definedName>
    <definedName name="___GEN100" localSheetId="2">#REF!</definedName>
    <definedName name="___GEN100" localSheetId="1">#REF!</definedName>
    <definedName name="___GEN100" localSheetId="0">#REF!</definedName>
    <definedName name="___GEN100">#REF!</definedName>
    <definedName name="___GEN250" localSheetId="2">#REF!</definedName>
    <definedName name="___GEN250" localSheetId="1">#REF!</definedName>
    <definedName name="___GEN250" localSheetId="0">#REF!</definedName>
    <definedName name="___GEN250">#REF!</definedName>
    <definedName name="___GEN325" localSheetId="2">#REF!</definedName>
    <definedName name="___GEN325" localSheetId="1">#REF!</definedName>
    <definedName name="___GEN325" localSheetId="0">#REF!</definedName>
    <definedName name="___GEN325">#REF!</definedName>
    <definedName name="___GEN380" localSheetId="2">#REF!</definedName>
    <definedName name="___GEN380" localSheetId="1">#REF!</definedName>
    <definedName name="___GEN380" localSheetId="0">#REF!</definedName>
    <definedName name="___GEN380">#REF!</definedName>
    <definedName name="___GSB1" localSheetId="2">#REF!</definedName>
    <definedName name="___GSB1" localSheetId="1">#REF!</definedName>
    <definedName name="___GSB1" localSheetId="0">#REF!</definedName>
    <definedName name="___GSB1">#REF!</definedName>
    <definedName name="___GSB2" localSheetId="2">#REF!</definedName>
    <definedName name="___GSB2" localSheetId="1">#REF!</definedName>
    <definedName name="___GSB2" localSheetId="0">#REF!</definedName>
    <definedName name="___GSB2">#REF!</definedName>
    <definedName name="___GSB3" localSheetId="2">#REF!</definedName>
    <definedName name="___GSB3" localSheetId="1">#REF!</definedName>
    <definedName name="___GSB3" localSheetId="0">#REF!</definedName>
    <definedName name="___GSB3">#REF!</definedName>
    <definedName name="___HMP1" localSheetId="2">#REF!</definedName>
    <definedName name="___HMP1" localSheetId="1">#REF!</definedName>
    <definedName name="___HMP1" localSheetId="0">#REF!</definedName>
    <definedName name="___HMP1">#REF!</definedName>
    <definedName name="___HMP2" localSheetId="2">#REF!</definedName>
    <definedName name="___HMP2" localSheetId="1">#REF!</definedName>
    <definedName name="___HMP2" localSheetId="0">#REF!</definedName>
    <definedName name="___HMP2">#REF!</definedName>
    <definedName name="___HMP3" localSheetId="2">#REF!</definedName>
    <definedName name="___HMP3" localSheetId="1">#REF!</definedName>
    <definedName name="___HMP3" localSheetId="0">#REF!</definedName>
    <definedName name="___HMP3">#REF!</definedName>
    <definedName name="___HMP4" localSheetId="2">#REF!</definedName>
    <definedName name="___HMP4" localSheetId="1">#REF!</definedName>
    <definedName name="___HMP4" localSheetId="0">#REF!</definedName>
    <definedName name="___HMP4">#REF!</definedName>
    <definedName name="___Ki1">#REF!</definedName>
    <definedName name="___Ki2">#REF!</definedName>
    <definedName name="___lb1" localSheetId="2">#REF!</definedName>
    <definedName name="___lb1" localSheetId="1">#REF!</definedName>
    <definedName name="___lb1" localSheetId="0">#REF!</definedName>
    <definedName name="___lb1">#REF!</definedName>
    <definedName name="___lb2" localSheetId="2">#REF!</definedName>
    <definedName name="___lb2" localSheetId="1">#REF!</definedName>
    <definedName name="___lb2" localSheetId="0">#REF!</definedName>
    <definedName name="___lb2">#REF!</definedName>
    <definedName name="___mac2">200</definedName>
    <definedName name="___MAN1">#REF!</definedName>
    <definedName name="___MIX10" localSheetId="2">#REF!</definedName>
    <definedName name="___MIX10" localSheetId="1">#REF!</definedName>
    <definedName name="___MIX10" localSheetId="0">#REF!</definedName>
    <definedName name="___MIX10">#REF!</definedName>
    <definedName name="___MIX15" localSheetId="2">#REF!</definedName>
    <definedName name="___MIX15" localSheetId="1">#REF!</definedName>
    <definedName name="___MIX15" localSheetId="0">#REF!</definedName>
    <definedName name="___MIX15">#REF!</definedName>
    <definedName name="___MIX15150" localSheetId="2">'[4]Mix Design'!#REF!</definedName>
    <definedName name="___MIX15150" localSheetId="1">'[4]Mix Design'!#REF!</definedName>
    <definedName name="___MIX15150" localSheetId="0">'[4]Mix Design'!#REF!</definedName>
    <definedName name="___MIX15150">'[4]Mix Design'!#REF!</definedName>
    <definedName name="___MIX1540">'[4]Mix Design'!$P$11</definedName>
    <definedName name="___MIX1580" localSheetId="2">'[4]Mix Design'!#REF!</definedName>
    <definedName name="___MIX1580" localSheetId="1">'[4]Mix Design'!#REF!</definedName>
    <definedName name="___MIX1580" localSheetId="0">'[4]Mix Design'!#REF!</definedName>
    <definedName name="___MIX1580">'[4]Mix Design'!#REF!</definedName>
    <definedName name="___MIX2">'[5]Mix Design'!$P$12</definedName>
    <definedName name="___MIX20" localSheetId="2">#REF!</definedName>
    <definedName name="___MIX20" localSheetId="1">#REF!</definedName>
    <definedName name="___MIX20" localSheetId="0">#REF!</definedName>
    <definedName name="___MIX20">#REF!</definedName>
    <definedName name="___MIX2020">'[4]Mix Design'!$P$12</definedName>
    <definedName name="___MIX2040">'[4]Mix Design'!$P$13</definedName>
    <definedName name="___MIX25" localSheetId="2">#REF!</definedName>
    <definedName name="___MIX25" localSheetId="1">#REF!</definedName>
    <definedName name="___MIX25" localSheetId="0">#REF!</definedName>
    <definedName name="___MIX25">#REF!</definedName>
    <definedName name="___MIX2540">'[4]Mix Design'!$P$15</definedName>
    <definedName name="___Mix255">'[6]Mix Design'!$P$13</definedName>
    <definedName name="___MIX30" localSheetId="2">#REF!</definedName>
    <definedName name="___MIX30" localSheetId="1">#REF!</definedName>
    <definedName name="___MIX30" localSheetId="0">#REF!</definedName>
    <definedName name="___MIX30">#REF!</definedName>
    <definedName name="___MIX35" localSheetId="2">#REF!</definedName>
    <definedName name="___MIX35" localSheetId="1">#REF!</definedName>
    <definedName name="___MIX35" localSheetId="0">#REF!</definedName>
    <definedName name="___MIX35">#REF!</definedName>
    <definedName name="___MIX40" localSheetId="2">#REF!</definedName>
    <definedName name="___MIX40" localSheetId="1">#REF!</definedName>
    <definedName name="___MIX40" localSheetId="0">#REF!</definedName>
    <definedName name="___MIX40">#REF!</definedName>
    <definedName name="___MIX45" localSheetId="2">'[4]Mix Design'!#REF!</definedName>
    <definedName name="___MIX45" localSheetId="1">'[4]Mix Design'!#REF!</definedName>
    <definedName name="___MIX45" localSheetId="0">'[4]Mix Design'!#REF!</definedName>
    <definedName name="___MIX45">'[4]Mix Design'!#REF!</definedName>
    <definedName name="___mm1" localSheetId="2">#REF!</definedName>
    <definedName name="___mm1" localSheetId="1">#REF!</definedName>
    <definedName name="___mm1" localSheetId="0">#REF!</definedName>
    <definedName name="___mm1">#REF!</definedName>
    <definedName name="___mm2" localSheetId="2">#REF!</definedName>
    <definedName name="___mm2" localSheetId="1">#REF!</definedName>
    <definedName name="___mm2" localSheetId="0">#REF!</definedName>
    <definedName name="___mm2">#REF!</definedName>
    <definedName name="___mm3" localSheetId="2">#REF!</definedName>
    <definedName name="___mm3" localSheetId="1">#REF!</definedName>
    <definedName name="___mm3" localSheetId="0">#REF!</definedName>
    <definedName name="___mm3">#REF!</definedName>
    <definedName name="___MUR5" localSheetId="2">#REF!</definedName>
    <definedName name="___MUR5" localSheetId="1">#REF!</definedName>
    <definedName name="___MUR5" localSheetId="0">#REF!</definedName>
    <definedName name="___MUR5">#REF!</definedName>
    <definedName name="___MUR8" localSheetId="2">#REF!</definedName>
    <definedName name="___MUR8" localSheetId="1">#REF!</definedName>
    <definedName name="___MUR8" localSheetId="0">#REF!</definedName>
    <definedName name="___MUR8">#REF!</definedName>
    <definedName name="___OPC43" localSheetId="2">#REF!</definedName>
    <definedName name="___OPC43" localSheetId="1">#REF!</definedName>
    <definedName name="___OPC43" localSheetId="0">#REF!</definedName>
    <definedName name="___OPC43">#REF!</definedName>
    <definedName name="___PB1">#REF!</definedName>
    <definedName name="___PPC53">'[23]21-Rate Analysis-1'!$E$19</definedName>
    <definedName name="___sh1">90</definedName>
    <definedName name="___sh2">120</definedName>
    <definedName name="___sh3">150</definedName>
    <definedName name="___sh4">180</definedName>
    <definedName name="___SH5">#REF!</definedName>
    <definedName name="___tab1" localSheetId="2">#REF!</definedName>
    <definedName name="___tab1" localSheetId="1">#REF!</definedName>
    <definedName name="___tab1" localSheetId="0">#REF!</definedName>
    <definedName name="___tab1">#REF!</definedName>
    <definedName name="___tab2" localSheetId="2">#REF!</definedName>
    <definedName name="___tab2" localSheetId="1">#REF!</definedName>
    <definedName name="___tab2" localSheetId="0">#REF!</definedName>
    <definedName name="___tab2">#REF!</definedName>
    <definedName name="___TB2">#REF!</definedName>
    <definedName name="___TIP1" localSheetId="2">#REF!</definedName>
    <definedName name="___TIP1" localSheetId="1">#REF!</definedName>
    <definedName name="___TIP1" localSheetId="0">#REF!</definedName>
    <definedName name="___TIP1">#REF!</definedName>
    <definedName name="___TIP2" localSheetId="2">#REF!</definedName>
    <definedName name="___TIP2" localSheetId="1">#REF!</definedName>
    <definedName name="___TIP2" localSheetId="0">#REF!</definedName>
    <definedName name="___TIP2">#REF!</definedName>
    <definedName name="___TIP3" localSheetId="2">#REF!</definedName>
    <definedName name="___TIP3" localSheetId="1">#REF!</definedName>
    <definedName name="___TIP3" localSheetId="0">#REF!</definedName>
    <definedName name="___TIP3">#REF!</definedName>
    <definedName name="__12" localSheetId="2">#REF!</definedName>
    <definedName name="__12" localSheetId="1">#REF!</definedName>
    <definedName name="__12" localSheetId="0">#REF!</definedName>
    <definedName name="__12">#REF!</definedName>
    <definedName name="__123Graph_A" hidden="1">[30]TTL!$G$31:$AU$31</definedName>
    <definedName name="__123Graph_B" localSheetId="2" hidden="1">'[31]P-Ins &amp; Bonds'!#REF!</definedName>
    <definedName name="__123Graph_B" localSheetId="1" hidden="1">'[31]P-Ins &amp; Bonds'!#REF!</definedName>
    <definedName name="__123Graph_B" localSheetId="0" hidden="1">'[31]P-Ins &amp; Bonds'!#REF!</definedName>
    <definedName name="__123Graph_B" hidden="1">'[31]P-Ins &amp; Bonds'!#REF!</definedName>
    <definedName name="__123Graph_C" hidden="1">[30]TTL!$G$37:$AU$37</definedName>
    <definedName name="__123Graph_D" localSheetId="2" hidden="1">'[31]P-Ins &amp; Bonds'!#REF!</definedName>
    <definedName name="__123Graph_D" localSheetId="1" hidden="1">'[31]P-Ins &amp; Bonds'!#REF!</definedName>
    <definedName name="__123Graph_D" localSheetId="0" hidden="1">'[31]P-Ins &amp; Bonds'!#REF!</definedName>
    <definedName name="__123Graph_D" hidden="1">'[31]P-Ins &amp; Bonds'!#REF!</definedName>
    <definedName name="__123Graph_E" localSheetId="2" hidden="1">'[31]P-Ins &amp; Bonds'!#REF!</definedName>
    <definedName name="__123Graph_E" localSheetId="1" hidden="1">'[31]P-Ins &amp; Bonds'!#REF!</definedName>
    <definedName name="__123Graph_E" localSheetId="0" hidden="1">'[31]P-Ins &amp; Bonds'!#REF!</definedName>
    <definedName name="__123Graph_E" hidden="1">'[31]P-Ins &amp; Bonds'!#REF!</definedName>
    <definedName name="__123Graph_F" localSheetId="2" hidden="1">'[31]P-Ins &amp; Bonds'!#REF!</definedName>
    <definedName name="__123Graph_F" localSheetId="1" hidden="1">'[31]P-Ins &amp; Bonds'!#REF!</definedName>
    <definedName name="__123Graph_F" localSheetId="0" hidden="1">'[31]P-Ins &amp; Bonds'!#REF!</definedName>
    <definedName name="__123Graph_F" hidden="1">'[31]P-Ins &amp; Bonds'!#REF!</definedName>
    <definedName name="__123Graph_X" hidden="1">[30]TTL!$G$6:$AU$6</definedName>
    <definedName name="__A1" localSheetId="2">#REF!</definedName>
    <definedName name="__A1" localSheetId="1">#REF!</definedName>
    <definedName name="__A1" localSheetId="0">#REF!</definedName>
    <definedName name="__A1">#REF!</definedName>
    <definedName name="__A65537" localSheetId="2">#REF!</definedName>
    <definedName name="__A65537" localSheetId="1">#REF!</definedName>
    <definedName name="__A65537" localSheetId="0">#REF!</definedName>
    <definedName name="__A65537">#REF!</definedName>
    <definedName name="__A655600">#REF!</definedName>
    <definedName name="__A8" localSheetId="2">#REF!</definedName>
    <definedName name="__A8" localSheetId="1">#REF!</definedName>
    <definedName name="__A8" localSheetId="0">#REF!</definedName>
    <definedName name="__A8">#REF!</definedName>
    <definedName name="__ABM10" localSheetId="2">#REF!</definedName>
    <definedName name="__ABM10" localSheetId="1">#REF!</definedName>
    <definedName name="__ABM10" localSheetId="0">#REF!</definedName>
    <definedName name="__ABM10">#REF!</definedName>
    <definedName name="__ABM40" localSheetId="2">#REF!</definedName>
    <definedName name="__ABM40" localSheetId="1">#REF!</definedName>
    <definedName name="__ABM40" localSheetId="0">#REF!</definedName>
    <definedName name="__ABM40">#REF!</definedName>
    <definedName name="__ABM6" localSheetId="2">#REF!</definedName>
    <definedName name="__ABM6" localSheetId="1">#REF!</definedName>
    <definedName name="__ABM6" localSheetId="0">#REF!</definedName>
    <definedName name="__ABM6">#REF!</definedName>
    <definedName name="__ACB10" localSheetId="2">#REF!</definedName>
    <definedName name="__ACB10" localSheetId="1">#REF!</definedName>
    <definedName name="__ACB10" localSheetId="0">#REF!</definedName>
    <definedName name="__ACB10">#REF!</definedName>
    <definedName name="__ACB20" localSheetId="2">#REF!</definedName>
    <definedName name="__ACB20" localSheetId="1">#REF!</definedName>
    <definedName name="__ACB20" localSheetId="0">#REF!</definedName>
    <definedName name="__ACB20">#REF!</definedName>
    <definedName name="__ACR10" localSheetId="2">#REF!</definedName>
    <definedName name="__ACR10" localSheetId="1">#REF!</definedName>
    <definedName name="__ACR10" localSheetId="0">#REF!</definedName>
    <definedName name="__ACR10">#REF!</definedName>
    <definedName name="__ACR20" localSheetId="2">#REF!</definedName>
    <definedName name="__ACR20" localSheetId="1">#REF!</definedName>
    <definedName name="__ACR20" localSheetId="0">#REF!</definedName>
    <definedName name="__ACR20">#REF!</definedName>
    <definedName name="__AGG10" localSheetId="2">#REF!</definedName>
    <definedName name="__AGG10" localSheetId="1">#REF!</definedName>
    <definedName name="__AGG10" localSheetId="0">#REF!</definedName>
    <definedName name="__AGG10">#REF!</definedName>
    <definedName name="__AGG40" localSheetId="2">#REF!</definedName>
    <definedName name="__AGG40" localSheetId="1">#REF!</definedName>
    <definedName name="__AGG40" localSheetId="0">#REF!</definedName>
    <definedName name="__AGG40">#REF!</definedName>
    <definedName name="__AGG6" localSheetId="2">#REF!</definedName>
    <definedName name="__AGG6" localSheetId="1">#REF!</definedName>
    <definedName name="__AGG6" localSheetId="0">#REF!</definedName>
    <definedName name="__AGG6">#REF!</definedName>
    <definedName name="__ash1" localSheetId="2">[13]ANAL!#REF!</definedName>
    <definedName name="__ash1" localSheetId="1">[13]ANAL!#REF!</definedName>
    <definedName name="__ash1" localSheetId="0">[13]ANAL!#REF!</definedName>
    <definedName name="__ash1">[13]ANAL!#REF!</definedName>
    <definedName name="__AWM10" localSheetId="2">#REF!</definedName>
    <definedName name="__AWM10" localSheetId="1">#REF!</definedName>
    <definedName name="__AWM10" localSheetId="0">#REF!</definedName>
    <definedName name="__AWM10">#REF!</definedName>
    <definedName name="__AWM40" localSheetId="2">#REF!</definedName>
    <definedName name="__AWM40" localSheetId="1">#REF!</definedName>
    <definedName name="__AWM40" localSheetId="0">#REF!</definedName>
    <definedName name="__AWM40">#REF!</definedName>
    <definedName name="__AWM6" localSheetId="2">#REF!</definedName>
    <definedName name="__AWM6" localSheetId="1">#REF!</definedName>
    <definedName name="__AWM6" localSheetId="0">#REF!</definedName>
    <definedName name="__AWM6">#REF!</definedName>
    <definedName name="__b111121">#REF!</definedName>
    <definedName name="__BOQ3" localSheetId="1">{#N/A,#N/A,FALSE,"mpph1";#N/A,#N/A,FALSE,"mpmseb";#N/A,#N/A,FALSE,"mpph2"}</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 localSheetId="2">[14]PROCTOR!#REF!</definedName>
    <definedName name="__CAN458" localSheetId="1">[14]PROCTOR!#REF!</definedName>
    <definedName name="__CAN458" localSheetId="0">[14]PROCTOR!#REF!</definedName>
    <definedName name="__CAN458">[14]PROCTOR!#REF!</definedName>
    <definedName name="__CAN486" localSheetId="2">[14]PROCTOR!#REF!</definedName>
    <definedName name="__CAN486" localSheetId="1">[14]PROCTOR!#REF!</definedName>
    <definedName name="__CAN486" localSheetId="0">[14]PROCTOR!#REF!</definedName>
    <definedName name="__CAN486">[14]PROCTOR!#REF!</definedName>
    <definedName name="__CAN487" localSheetId="2">[14]PROCTOR!#REF!</definedName>
    <definedName name="__CAN487" localSheetId="1">[14]PROCTOR!#REF!</definedName>
    <definedName name="__CAN487" localSheetId="0">[14]PROCTOR!#REF!</definedName>
    <definedName name="__CAN487">[14]PROCTOR!#REF!</definedName>
    <definedName name="__CAN488" localSheetId="2">[14]PROCTOR!#REF!</definedName>
    <definedName name="__CAN488" localSheetId="1">[14]PROCTOR!#REF!</definedName>
    <definedName name="__CAN488" localSheetId="0">[14]PROCTOR!#REF!</definedName>
    <definedName name="__CAN488">[14]PROCTOR!#REF!</definedName>
    <definedName name="__CAN489" localSheetId="2">[14]PROCTOR!#REF!</definedName>
    <definedName name="__CAN489" localSheetId="1">[14]PROCTOR!#REF!</definedName>
    <definedName name="__CAN489" localSheetId="0">[14]PROCTOR!#REF!</definedName>
    <definedName name="__CAN489">[14]PROCTOR!#REF!</definedName>
    <definedName name="__CAN490" localSheetId="2">[14]PROCTOR!#REF!</definedName>
    <definedName name="__CAN490" localSheetId="1">[14]PROCTOR!#REF!</definedName>
    <definedName name="__CAN490" localSheetId="0">[14]PROCTOR!#REF!</definedName>
    <definedName name="__CAN490">[14]PROCTOR!#REF!</definedName>
    <definedName name="__CAN491" localSheetId="2">[14]PROCTOR!#REF!</definedName>
    <definedName name="__CAN491" localSheetId="1">[14]PROCTOR!#REF!</definedName>
    <definedName name="__CAN491" localSheetId="0">[14]PROCTOR!#REF!</definedName>
    <definedName name="__CAN491">[14]PROCTOR!#REF!</definedName>
    <definedName name="__CAN492" localSheetId="2">[14]PROCTOR!#REF!</definedName>
    <definedName name="__CAN492" localSheetId="1">[14]PROCTOR!#REF!</definedName>
    <definedName name="__CAN492" localSheetId="0">[14]PROCTOR!#REF!</definedName>
    <definedName name="__CAN492">[14]PROCTOR!#REF!</definedName>
    <definedName name="__CAN493" localSheetId="2">[14]PROCTOR!#REF!</definedName>
    <definedName name="__CAN493" localSheetId="1">[14]PROCTOR!#REF!</definedName>
    <definedName name="__CAN493" localSheetId="0">[14]PROCTOR!#REF!</definedName>
    <definedName name="__CAN493">[14]PROCTOR!#REF!</definedName>
    <definedName name="__CAN494" localSheetId="2">[14]PROCTOR!#REF!</definedName>
    <definedName name="__CAN494" localSheetId="1">[14]PROCTOR!#REF!</definedName>
    <definedName name="__CAN494" localSheetId="0">[14]PROCTOR!#REF!</definedName>
    <definedName name="__CAN494">[14]PROCTOR!#REF!</definedName>
    <definedName name="__CAN495" localSheetId="2">[14]PROCTOR!#REF!</definedName>
    <definedName name="__CAN495" localSheetId="1">[14]PROCTOR!#REF!</definedName>
    <definedName name="__CAN495" localSheetId="0">[14]PROCTOR!#REF!</definedName>
    <definedName name="__CAN495">[14]PROCTOR!#REF!</definedName>
    <definedName name="__CAN496" localSheetId="2">[14]PROCTOR!#REF!</definedName>
    <definedName name="__CAN496" localSheetId="1">[14]PROCTOR!#REF!</definedName>
    <definedName name="__CAN496" localSheetId="0">[14]PROCTOR!#REF!</definedName>
    <definedName name="__CAN496">[14]PROCTOR!#REF!</definedName>
    <definedName name="__CAN497" localSheetId="2">[14]PROCTOR!#REF!</definedName>
    <definedName name="__CAN497" localSheetId="1">[14]PROCTOR!#REF!</definedName>
    <definedName name="__CAN497" localSheetId="0">[14]PROCTOR!#REF!</definedName>
    <definedName name="__CAN497">[14]PROCTOR!#REF!</definedName>
    <definedName name="__CAN498" localSheetId="2">[14]PROCTOR!#REF!</definedName>
    <definedName name="__CAN498" localSheetId="1">[14]PROCTOR!#REF!</definedName>
    <definedName name="__CAN498" localSheetId="0">[14]PROCTOR!#REF!</definedName>
    <definedName name="__CAN498">[14]PROCTOR!#REF!</definedName>
    <definedName name="__CAN499" localSheetId="2">[14]PROCTOR!#REF!</definedName>
    <definedName name="__CAN499" localSheetId="1">[14]PROCTOR!#REF!</definedName>
    <definedName name="__CAN499" localSheetId="0">[14]PROCTOR!#REF!</definedName>
    <definedName name="__CAN499">[14]PROCTOR!#REF!</definedName>
    <definedName name="__CAN500" localSheetId="2">[14]PROCTOR!#REF!</definedName>
    <definedName name="__CAN500" localSheetId="1">[14]PROCTOR!#REF!</definedName>
    <definedName name="__CAN500" localSheetId="0">[14]PROCTOR!#REF!</definedName>
    <definedName name="__CAN500">[14]PROCTOR!#REF!</definedName>
    <definedName name="__CDG100" localSheetId="2">#REF!</definedName>
    <definedName name="__CDG100" localSheetId="1">#REF!</definedName>
    <definedName name="__CDG100" localSheetId="0">#REF!</definedName>
    <definedName name="__CDG100">#REF!</definedName>
    <definedName name="__CDG250" localSheetId="2">#REF!</definedName>
    <definedName name="__CDG250" localSheetId="1">#REF!</definedName>
    <definedName name="__CDG250" localSheetId="0">#REF!</definedName>
    <definedName name="__CDG250">#REF!</definedName>
    <definedName name="__CDG50" localSheetId="2">#REF!</definedName>
    <definedName name="__CDG50" localSheetId="1">#REF!</definedName>
    <definedName name="__CDG50" localSheetId="0">#REF!</definedName>
    <definedName name="__CDG50">#REF!</definedName>
    <definedName name="__CDG500" localSheetId="2">#REF!</definedName>
    <definedName name="__CDG500" localSheetId="1">#REF!</definedName>
    <definedName name="__CDG500" localSheetId="0">#REF!</definedName>
    <definedName name="__CDG500">#REF!</definedName>
    <definedName name="__CEM53" localSheetId="2">#REF!</definedName>
    <definedName name="__CEM53" localSheetId="1">#REF!</definedName>
    <definedName name="__CEM53" localSheetId="0">#REF!</definedName>
    <definedName name="__CEM53">#REF!</definedName>
    <definedName name="__CRN3" localSheetId="2">#REF!</definedName>
    <definedName name="__CRN3" localSheetId="1">#REF!</definedName>
    <definedName name="__CRN3" localSheetId="0">#REF!</definedName>
    <definedName name="__CRN3">#REF!</definedName>
    <definedName name="__CRN35" localSheetId="2">#REF!</definedName>
    <definedName name="__CRN35" localSheetId="1">#REF!</definedName>
    <definedName name="__CRN35" localSheetId="0">#REF!</definedName>
    <definedName name="__CRN35">#REF!</definedName>
    <definedName name="__CRN80" localSheetId="2">#REF!</definedName>
    <definedName name="__CRN80" localSheetId="1">#REF!</definedName>
    <definedName name="__CRN80" localSheetId="0">#REF!</definedName>
    <definedName name="__CRN80">#REF!</definedName>
    <definedName name="__dec05" localSheetId="7" hidden="1">{"'Sheet1'!$A$4386:$N$4591"}</definedName>
    <definedName name="__dec05" localSheetId="1" hidden="1">{"'Sheet1'!$A$4386:$N$4591"}</definedName>
    <definedName name="__dec05" localSheetId="0" hidden="1">{"'Sheet1'!$A$4386:$N$4591"}</definedName>
    <definedName name="__dec05" hidden="1">{"'Sheet1'!$A$4386:$N$4591"}</definedName>
    <definedName name="__DIN217" localSheetId="2">#REF!</definedName>
    <definedName name="__DIN217" localSheetId="1">#REF!</definedName>
    <definedName name="__DIN217" localSheetId="0">#REF!</definedName>
    <definedName name="__DIN217">#REF!</definedName>
    <definedName name="__doc1">#REF!</definedName>
    <definedName name="__DOZ50" localSheetId="2">#REF!</definedName>
    <definedName name="__DOZ50" localSheetId="1">#REF!</definedName>
    <definedName name="__DOZ50" localSheetId="0">#REF!</definedName>
    <definedName name="__DOZ50">#REF!</definedName>
    <definedName name="__DOZ80" localSheetId="2">#REF!</definedName>
    <definedName name="__DOZ80" localSheetId="1">#REF!</definedName>
    <definedName name="__DOZ80" localSheetId="0">#REF!</definedName>
    <definedName name="__DOZ80">#REF!</definedName>
    <definedName name="__EXC20">'[32]Rate Analysis '!$E$50</definedName>
    <definedName name="__ExV200" localSheetId="2">#REF!</definedName>
    <definedName name="__ExV200" localSheetId="1">#REF!</definedName>
    <definedName name="__ExV200" localSheetId="0">#REF!</definedName>
    <definedName name="__ExV200">#REF!</definedName>
    <definedName name="__GEN100" localSheetId="2">#REF!</definedName>
    <definedName name="__GEN100" localSheetId="1">#REF!</definedName>
    <definedName name="__GEN100" localSheetId="0">#REF!</definedName>
    <definedName name="__GEN100">#REF!</definedName>
    <definedName name="__GEN250" localSheetId="2">#REF!</definedName>
    <definedName name="__GEN250" localSheetId="1">#REF!</definedName>
    <definedName name="__GEN250" localSheetId="0">#REF!</definedName>
    <definedName name="__GEN250">#REF!</definedName>
    <definedName name="__GEN325" localSheetId="2">#REF!</definedName>
    <definedName name="__GEN325" localSheetId="1">#REF!</definedName>
    <definedName name="__GEN325" localSheetId="0">#REF!</definedName>
    <definedName name="__GEN325">#REF!</definedName>
    <definedName name="__GEN380" localSheetId="2">#REF!</definedName>
    <definedName name="__GEN380" localSheetId="1">#REF!</definedName>
    <definedName name="__GEN380" localSheetId="0">#REF!</definedName>
    <definedName name="__GEN380">#REF!</definedName>
    <definedName name="__GSB1" localSheetId="2">#REF!</definedName>
    <definedName name="__GSB1" localSheetId="1">#REF!</definedName>
    <definedName name="__GSB1" localSheetId="0">#REF!</definedName>
    <definedName name="__GSB1">#REF!</definedName>
    <definedName name="__GSB2" localSheetId="2">#REF!</definedName>
    <definedName name="__GSB2" localSheetId="1">#REF!</definedName>
    <definedName name="__GSB2" localSheetId="0">#REF!</definedName>
    <definedName name="__GSB2">#REF!</definedName>
    <definedName name="__GSB3" localSheetId="2">#REF!</definedName>
    <definedName name="__GSB3" localSheetId="1">#REF!</definedName>
    <definedName name="__GSB3" localSheetId="0">#REF!</definedName>
    <definedName name="__GSB3">#REF!</definedName>
    <definedName name="__HMP1" localSheetId="2">#REF!</definedName>
    <definedName name="__HMP1" localSheetId="1">#REF!</definedName>
    <definedName name="__HMP1" localSheetId="0">#REF!</definedName>
    <definedName name="__HMP1">#REF!</definedName>
    <definedName name="__HMP2" localSheetId="2">#REF!</definedName>
    <definedName name="__HMP2" localSheetId="1">#REF!</definedName>
    <definedName name="__HMP2" localSheetId="0">#REF!</definedName>
    <definedName name="__HMP2">#REF!</definedName>
    <definedName name="__HMP3" localSheetId="2">#REF!</definedName>
    <definedName name="__HMP3" localSheetId="1">#REF!</definedName>
    <definedName name="__HMP3" localSheetId="0">#REF!</definedName>
    <definedName name="__HMP3">#REF!</definedName>
    <definedName name="__HMP4" localSheetId="2">#REF!</definedName>
    <definedName name="__HMP4" localSheetId="1">#REF!</definedName>
    <definedName name="__HMP4" localSheetId="0">#REF!</definedName>
    <definedName name="__HMP4">#REF!</definedName>
    <definedName name="__IntlFixup">TRUE()</definedName>
    <definedName name="__Ki1">#REF!</definedName>
    <definedName name="__Ki2">#REF!</definedName>
    <definedName name="__lb1" localSheetId="2">#REF!</definedName>
    <definedName name="__lb1" localSheetId="1">#REF!</definedName>
    <definedName name="__lb1" localSheetId="0">#REF!</definedName>
    <definedName name="__lb1">#REF!</definedName>
    <definedName name="__lb2" localSheetId="2">#REF!</definedName>
    <definedName name="__lb2" localSheetId="1">#REF!</definedName>
    <definedName name="__lb2" localSheetId="0">#REF!</definedName>
    <definedName name="__lb2">#REF!</definedName>
    <definedName name="__mac2">200</definedName>
    <definedName name="__MAN1">#REF!</definedName>
    <definedName name="__MIX10" localSheetId="2">#REF!</definedName>
    <definedName name="__MIX10" localSheetId="1">#REF!</definedName>
    <definedName name="__MIX10" localSheetId="0">#REF!</definedName>
    <definedName name="__MIX10">#REF!</definedName>
    <definedName name="__MIX15" localSheetId="2">#REF!</definedName>
    <definedName name="__MIX15" localSheetId="1">#REF!</definedName>
    <definedName name="__MIX15" localSheetId="0">#REF!</definedName>
    <definedName name="__MIX15">#REF!</definedName>
    <definedName name="__MIX15150" localSheetId="2">'[4]Mix Design'!#REF!</definedName>
    <definedName name="__MIX15150" localSheetId="1">'[4]Mix Design'!#REF!</definedName>
    <definedName name="__MIX15150" localSheetId="0">'[4]Mix Design'!#REF!</definedName>
    <definedName name="__MIX15150">'[4]Mix Design'!#REF!</definedName>
    <definedName name="__MIX1540">'[4]Mix Design'!$P$11</definedName>
    <definedName name="__MIX1580" localSheetId="2">'[4]Mix Design'!#REF!</definedName>
    <definedName name="__MIX1580" localSheetId="1">'[4]Mix Design'!#REF!</definedName>
    <definedName name="__MIX1580" localSheetId="0">'[4]Mix Design'!#REF!</definedName>
    <definedName name="__MIX1580">'[4]Mix Design'!#REF!</definedName>
    <definedName name="__MIX2">'[5]Mix Design'!$P$12</definedName>
    <definedName name="__MIX20" localSheetId="2">#REF!</definedName>
    <definedName name="__MIX20" localSheetId="1">#REF!</definedName>
    <definedName name="__MIX20" localSheetId="0">#REF!</definedName>
    <definedName name="__MIX20">#REF!</definedName>
    <definedName name="__MIX2020">'[4]Mix Design'!$P$12</definedName>
    <definedName name="__MIX2040">'[4]Mix Design'!$P$13</definedName>
    <definedName name="__MIX25" localSheetId="2">#REF!</definedName>
    <definedName name="__MIX25" localSheetId="1">#REF!</definedName>
    <definedName name="__MIX25" localSheetId="0">#REF!</definedName>
    <definedName name="__MIX25">#REF!</definedName>
    <definedName name="__MIX2540">'[4]Mix Design'!$P$15</definedName>
    <definedName name="__Mix255">'[6]Mix Design'!$P$13</definedName>
    <definedName name="__MIX30" localSheetId="2">#REF!</definedName>
    <definedName name="__MIX30" localSheetId="1">#REF!</definedName>
    <definedName name="__MIX30" localSheetId="0">#REF!</definedName>
    <definedName name="__MIX30">#REF!</definedName>
    <definedName name="__MIX35" localSheetId="2">#REF!</definedName>
    <definedName name="__MIX35" localSheetId="1">#REF!</definedName>
    <definedName name="__MIX35" localSheetId="0">#REF!</definedName>
    <definedName name="__MIX35">#REF!</definedName>
    <definedName name="__MIX40" localSheetId="2">#REF!</definedName>
    <definedName name="__MIX40" localSheetId="1">#REF!</definedName>
    <definedName name="__MIX40" localSheetId="0">#REF!</definedName>
    <definedName name="__MIX40">#REF!</definedName>
    <definedName name="__MIX45" localSheetId="2">'[4]Mix Design'!#REF!</definedName>
    <definedName name="__MIX45" localSheetId="1">'[4]Mix Design'!#REF!</definedName>
    <definedName name="__MIX45" localSheetId="0">'[4]Mix Design'!#REF!</definedName>
    <definedName name="__MIX45">'[4]Mix Design'!#REF!</definedName>
    <definedName name="__mm1" localSheetId="2">#REF!</definedName>
    <definedName name="__mm1" localSheetId="1">#REF!</definedName>
    <definedName name="__mm1" localSheetId="0">#REF!</definedName>
    <definedName name="__mm1">#REF!</definedName>
    <definedName name="__mm2" localSheetId="2">#REF!</definedName>
    <definedName name="__mm2" localSheetId="1">#REF!</definedName>
    <definedName name="__mm2" localSheetId="0">#REF!</definedName>
    <definedName name="__mm2">#REF!</definedName>
    <definedName name="__mm3" localSheetId="2">#REF!</definedName>
    <definedName name="__mm3" localSheetId="1">#REF!</definedName>
    <definedName name="__mm3" localSheetId="0">#REF!</definedName>
    <definedName name="__mm3">#REF!</definedName>
    <definedName name="__MUR5" localSheetId="2">#REF!</definedName>
    <definedName name="__MUR5" localSheetId="1">#REF!</definedName>
    <definedName name="__MUR5" localSheetId="0">#REF!</definedName>
    <definedName name="__MUR5">#REF!</definedName>
    <definedName name="__MUR8" localSheetId="2">#REF!</definedName>
    <definedName name="__MUR8" localSheetId="1">#REF!</definedName>
    <definedName name="__MUR8" localSheetId="0">#REF!</definedName>
    <definedName name="__MUR8">#REF!</definedName>
    <definedName name="__OPC43" localSheetId="2">#REF!</definedName>
    <definedName name="__OPC43" localSheetId="1">#REF!</definedName>
    <definedName name="__OPC43" localSheetId="0">#REF!</definedName>
    <definedName name="__OPC43">#REF!</definedName>
    <definedName name="__PB1">#REF!</definedName>
    <definedName name="__PPC53">'[33]Rate Analysis '!$E$19</definedName>
    <definedName name="__RNG150">'[34]Valve Cl'!$A$8:$W$32</definedName>
    <definedName name="__RNG1500">'[34]Valve Cl'!$A$152:$W$176</definedName>
    <definedName name="__RNG2500">'[34]Valve Cl'!$A$181:$W$205</definedName>
    <definedName name="__RNG300">'[34]Valve Cl'!$A$37:$W$61</definedName>
    <definedName name="__RNG400">'[34]Valve Cl'!$A$66:$W$90</definedName>
    <definedName name="__RNG4500">'[34]Valve Cl'!$A$209:$W$233</definedName>
    <definedName name="__RNG600">'[34]Valve Cl'!$A$95:$W$119</definedName>
    <definedName name="__RNG900">'[34]Valve Cl'!$A$124:$W$148</definedName>
    <definedName name="__sh1">90</definedName>
    <definedName name="__SH10">'[35]Executive Summary -Thermal'!$A$4:$G$118</definedName>
    <definedName name="__SH11">'[35]Executive Summary -Thermal'!$A$4:$H$167</definedName>
    <definedName name="__sh2">120</definedName>
    <definedName name="__sh3">150</definedName>
    <definedName name="__sh4">180</definedName>
    <definedName name="__SH5">'[35]Executive Summary -Thermal'!$A$4:$H$96</definedName>
    <definedName name="__SH6">'[35]Executive Summary -Thermal'!$A$4:$H$95</definedName>
    <definedName name="__SH7">'[35]Executive Summary -Thermal'!$A$4:$H$163</definedName>
    <definedName name="__SH8">'[35]Executive Summary -Thermal'!$A$4:$H$133</definedName>
    <definedName name="__SH9">'[35]Executive Summary -Thermal'!$A$4:$H$194</definedName>
    <definedName name="__SMG1">#N/A</definedName>
    <definedName name="__SMG2">#N/A</definedName>
    <definedName name="__t1">#REF!</definedName>
    <definedName name="__tab1" localSheetId="2">#REF!</definedName>
    <definedName name="__tab1" localSheetId="1">#REF!</definedName>
    <definedName name="__tab1" localSheetId="0">#REF!</definedName>
    <definedName name="__tab1">#REF!</definedName>
    <definedName name="__tab2" localSheetId="2">#REF!</definedName>
    <definedName name="__tab2" localSheetId="1">#REF!</definedName>
    <definedName name="__tab2" localSheetId="0">#REF!</definedName>
    <definedName name="__tab2">#REF!</definedName>
    <definedName name="__TB2">#REF!</definedName>
    <definedName name="__TIP1" localSheetId="2">#REF!</definedName>
    <definedName name="__TIP1" localSheetId="1">#REF!</definedName>
    <definedName name="__TIP1" localSheetId="0">#REF!</definedName>
    <definedName name="__TIP1">#REF!</definedName>
    <definedName name="__TIP2" localSheetId="2">#REF!</definedName>
    <definedName name="__TIP2" localSheetId="1">#REF!</definedName>
    <definedName name="__TIP2" localSheetId="0">#REF!</definedName>
    <definedName name="__TIP2">#REF!</definedName>
    <definedName name="__TIP3" localSheetId="2">#REF!</definedName>
    <definedName name="__TIP3" localSheetId="1">#REF!</definedName>
    <definedName name="__TIP3" localSheetId="0">#REF!</definedName>
    <definedName name="__TIP3">#REF!</definedName>
    <definedName name="_0" localSheetId="2">#REF!</definedName>
    <definedName name="_0" localSheetId="1">#REF!</definedName>
    <definedName name="_0" localSheetId="0">#REF!</definedName>
    <definedName name="_0">#REF!</definedName>
    <definedName name="_0___0">#REF!</definedName>
    <definedName name="_1">[36]당초!#REF!</definedName>
    <definedName name="_1_">[37]예가표!#REF!</definedName>
    <definedName name="_10__123Graph_DCHART_1" hidden="1">[38]Cash2!$K$16:$K$36</definedName>
    <definedName name="_11">#N/A</definedName>
    <definedName name="_11F" hidden="1">[39]산근!#REF!</definedName>
    <definedName name="_12_0">[37]예가표!#REF!</definedName>
    <definedName name="_13_0\LA">[40]공문!#REF!</definedName>
    <definedName name="_13_ページング_電話関係">#REF!</definedName>
    <definedName name="_14_0\MID">[40]공문!#REF!</definedName>
    <definedName name="_15_0\SM">[40]공문!#REF!</definedName>
    <definedName name="_16_0_0__123Grap" hidden="1">[41]공문!#REF!</definedName>
    <definedName name="_17_0_0_F" hidden="1">#REF!</definedName>
    <definedName name="_18_0ME">[40]공문!#REF!</definedName>
    <definedName name="_19_0ME">[40]공문!#REF!</definedName>
    <definedName name="_2">[36]당초!#REF!</definedName>
    <definedName name="_2\LA">[40]공문!#REF!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 localSheetId="2">'[31]P-Site fac'!#REF!</definedName>
    <definedName name="_2A1" localSheetId="1">'[31]P-Site fac'!#REF!</definedName>
    <definedName name="_2A1" localSheetId="0">'[31]P-Site fac'!#REF!</definedName>
    <definedName name="_2A1">'[31]P-Site fac'!#REF!</definedName>
    <definedName name="_2A3" localSheetId="2">'[31]P-Site fac'!#REF!</definedName>
    <definedName name="_2A3" localSheetId="1">'[31]P-Site fac'!#REF!</definedName>
    <definedName name="_2A3" localSheetId="0">'[31]P-Site fac'!#REF!</definedName>
    <definedName name="_2A3">'[31]P-Site fac'!#REF!</definedName>
    <definedName name="_2A4" localSheetId="2">'[31]P-Site fac'!#REF!</definedName>
    <definedName name="_2A4" localSheetId="1">'[31]P-Site fac'!#REF!</definedName>
    <definedName name="_2A4" localSheetId="0">'[31]P-Site fac'!#REF!</definedName>
    <definedName name="_2A4">'[31]P-Site fac'!#REF!</definedName>
    <definedName name="_3">#REF!</definedName>
    <definedName name="_3\MID">[40]공문!#REF!</definedName>
    <definedName name="_30_9">#REF!</definedName>
    <definedName name="_31G_0Extr">#REF!</definedName>
    <definedName name="_32G_0Extract">#REF!</definedName>
    <definedName name="_33G__Extr">#REF!</definedName>
    <definedName name="_34G__Extract">#REF!</definedName>
    <definedName name="_35ME">[40]공문!#REF!</definedName>
    <definedName name="_36ME">[40]공문!#REF!</definedName>
    <definedName name="_37Y_0Crite">[42]jobhist!#REF!</definedName>
    <definedName name="_38Y_0Extr">[42]jobhist!#REF!</definedName>
    <definedName name="_3B1" localSheetId="2">'[31]P-Ins &amp; Bonds'!#REF!</definedName>
    <definedName name="_3B1" localSheetId="1">'[31]P-Ins &amp; Bonds'!#REF!</definedName>
    <definedName name="_3B1" localSheetId="0">'[31]P-Ins &amp; Bonds'!#REF!</definedName>
    <definedName name="_3B1">'[31]P-Ins &amp; Bonds'!#REF!</definedName>
    <definedName name="_3B2" localSheetId="2">'[31]P-Ins &amp; Bonds'!#REF!</definedName>
    <definedName name="_3B2" localSheetId="1">'[31]P-Ins &amp; Bonds'!#REF!</definedName>
    <definedName name="_3B2" localSheetId="0">'[31]P-Ins &amp; Bonds'!#REF!</definedName>
    <definedName name="_3B2">'[31]P-Ins &amp; Bonds'!#REF!</definedName>
    <definedName name="_3B3">[43]PRELIM5!$F$17</definedName>
    <definedName name="_4">#REF!</definedName>
    <definedName name="_4\SM">[40]공문!#REF!</definedName>
    <definedName name="_5.0_Hire_and_running_charges_of_winch___grab" localSheetId="2">[44]SOR!#REF!</definedName>
    <definedName name="_5.0_Hire_and_running_charges_of_winch___grab" localSheetId="1">[44]SOR!#REF!</definedName>
    <definedName name="_5.0_Hire_and_running_charges_of_winch___grab" localSheetId="0">[44]SOR!#REF!</definedName>
    <definedName name="_5.0_Hire_and_running_charges_of_winch___grab">[44]SOR!#REF!</definedName>
    <definedName name="_5_123Grap" hidden="1">[41]공문!#REF!</definedName>
    <definedName name="_5B5" localSheetId="2">'[31]P-Clients fac'!#REF!</definedName>
    <definedName name="_5B5" localSheetId="1">'[31]P-Clients fac'!#REF!</definedName>
    <definedName name="_5B5" localSheetId="0">'[31]P-Clients fac'!#REF!</definedName>
    <definedName name="_5B5">'[31]P-Clients fac'!#REF!</definedName>
    <definedName name="_5B6" localSheetId="2">'[31]P-Clients fac'!#REF!</definedName>
    <definedName name="_5B6" localSheetId="1">'[31]P-Clients fac'!#REF!</definedName>
    <definedName name="_5B6" localSheetId="0">'[31]P-Clients fac'!#REF!</definedName>
    <definedName name="_5B6">'[31]P-Clients fac'!#REF!</definedName>
    <definedName name="_5B7" localSheetId="2">'[31]P-Clients fac'!#REF!</definedName>
    <definedName name="_5B7" localSheetId="1">'[31]P-Clients fac'!#REF!</definedName>
    <definedName name="_5B7" localSheetId="0">'[31]P-Clients fac'!#REF!</definedName>
    <definedName name="_5B7">'[31]P-Clients fac'!#REF!</definedName>
    <definedName name="_6__123Graph_ACHART_1" hidden="1">[38]Cash2!$G$16:$G$31</definedName>
    <definedName name="_6B8" localSheetId="2">#REF!</definedName>
    <definedName name="_6B8" localSheetId="1">#REF!</definedName>
    <definedName name="_6B8" localSheetId="0">#REF!</definedName>
    <definedName name="_6B8">#REF!</definedName>
    <definedName name="_6B9" localSheetId="2">#REF!</definedName>
    <definedName name="_6B9" localSheetId="1">#REF!</definedName>
    <definedName name="_6B9" localSheetId="0">#REF!</definedName>
    <definedName name="_6B9">#REF!</definedName>
    <definedName name="_7__123Graph_ACHART_2" hidden="1">[38]Z!$T$179:$AH$179</definedName>
    <definedName name="_7C1" localSheetId="2">#REF!</definedName>
    <definedName name="_7C1" localSheetId="1">#REF!</definedName>
    <definedName name="_7C1" localSheetId="0">#REF!</definedName>
    <definedName name="_7C1">#REF!</definedName>
    <definedName name="_7C2" localSheetId="2">#REF!</definedName>
    <definedName name="_7C2" localSheetId="1">#REF!</definedName>
    <definedName name="_7C2" localSheetId="0">#REF!</definedName>
    <definedName name="_7C2">#REF!</definedName>
    <definedName name="_7C3" localSheetId="2">#REF!</definedName>
    <definedName name="_7C3" localSheetId="1">#REF!</definedName>
    <definedName name="_7C3" localSheetId="0">#REF!</definedName>
    <definedName name="_7C3">#REF!</definedName>
    <definedName name="_7D1" localSheetId="2">#REF!</definedName>
    <definedName name="_7D1" localSheetId="1">#REF!</definedName>
    <definedName name="_7D1" localSheetId="0">#REF!</definedName>
    <definedName name="_7D1">#REF!</definedName>
    <definedName name="_7D2" localSheetId="2">#REF!</definedName>
    <definedName name="_7D2" localSheetId="1">#REF!</definedName>
    <definedName name="_7D2" localSheetId="0">#REF!</definedName>
    <definedName name="_7D2">#REF!</definedName>
    <definedName name="_7D3" localSheetId="2">#REF!</definedName>
    <definedName name="_7D3" localSheetId="1">#REF!</definedName>
    <definedName name="_7D3" localSheetId="0">#REF!</definedName>
    <definedName name="_7D3">#REF!</definedName>
    <definedName name="_7D4" localSheetId="2">#REF!</definedName>
    <definedName name="_7D4" localSheetId="1">#REF!</definedName>
    <definedName name="_7D4" localSheetId="0">#REF!</definedName>
    <definedName name="_7D4">#REF!</definedName>
    <definedName name="_7D5" localSheetId="2">#REF!</definedName>
    <definedName name="_7D5" localSheetId="1">#REF!</definedName>
    <definedName name="_7D5" localSheetId="0">#REF!</definedName>
    <definedName name="_7D5">#REF!</definedName>
    <definedName name="_8__123Graph_BCHART_2" hidden="1">[38]Z!$T$180:$AH$180</definedName>
    <definedName name="_9__123Graph_CCHART_1" hidden="1">[38]Cash2!$J$16:$J$36</definedName>
    <definedName name="_A1" localSheetId="2">#REF!</definedName>
    <definedName name="_A1" localSheetId="1">#REF!</definedName>
    <definedName name="_A1" localSheetId="0">#REF!</definedName>
    <definedName name="_A1">#REF!</definedName>
    <definedName name="_a2">#REF!</definedName>
    <definedName name="_A20000">#REF!</definedName>
    <definedName name="_a3">#N/A</definedName>
    <definedName name="_A65537" localSheetId="2">#REF!</definedName>
    <definedName name="_A65537" localSheetId="1">#REF!</definedName>
    <definedName name="_A65537" localSheetId="0">#REF!</definedName>
    <definedName name="_A65537">#REF!</definedName>
    <definedName name="_A655600">#REF!</definedName>
    <definedName name="_A8" localSheetId="2">#REF!</definedName>
    <definedName name="_A8" localSheetId="1">#REF!</definedName>
    <definedName name="_A8" localSheetId="0">#REF!</definedName>
    <definedName name="_A8">#REF!</definedName>
    <definedName name="_ABM10" localSheetId="2">#REF!</definedName>
    <definedName name="_ABM10" localSheetId="1">#REF!</definedName>
    <definedName name="_ABM10" localSheetId="0">#REF!</definedName>
    <definedName name="_ABM10">#REF!</definedName>
    <definedName name="_ABM40" localSheetId="2">#REF!</definedName>
    <definedName name="_ABM40" localSheetId="1">#REF!</definedName>
    <definedName name="_ABM40" localSheetId="0">#REF!</definedName>
    <definedName name="_ABM40">#REF!</definedName>
    <definedName name="_ABM6" localSheetId="2">#REF!</definedName>
    <definedName name="_ABM6" localSheetId="1">#REF!</definedName>
    <definedName name="_ABM6" localSheetId="0">#REF!</definedName>
    <definedName name="_ABM6">#REF!</definedName>
    <definedName name="_ACB10" localSheetId="2">#REF!</definedName>
    <definedName name="_ACB10" localSheetId="1">#REF!</definedName>
    <definedName name="_ACB10" localSheetId="0">#REF!</definedName>
    <definedName name="_ACB10">#REF!</definedName>
    <definedName name="_ACB20" localSheetId="2">#REF!</definedName>
    <definedName name="_ACB20" localSheetId="1">#REF!</definedName>
    <definedName name="_ACB20" localSheetId="0">#REF!</definedName>
    <definedName name="_ACB20">#REF!</definedName>
    <definedName name="_ACR10" localSheetId="2">#REF!</definedName>
    <definedName name="_ACR10" localSheetId="1">#REF!</definedName>
    <definedName name="_ACR10" localSheetId="0">#REF!</definedName>
    <definedName name="_ACR10">#REF!</definedName>
    <definedName name="_ACR20" localSheetId="2">#REF!</definedName>
    <definedName name="_ACR20" localSheetId="1">#REF!</definedName>
    <definedName name="_ACR20" localSheetId="0">#REF!</definedName>
    <definedName name="_ACR20">#REF!</definedName>
    <definedName name="_AGG6" localSheetId="2">#REF!</definedName>
    <definedName name="_AGG6" localSheetId="1">#REF!</definedName>
    <definedName name="_AGG6" localSheetId="0">#REF!</definedName>
    <definedName name="_AGG6">#REF!</definedName>
    <definedName name="_AOC2">#REF!</definedName>
    <definedName name="_ash1" localSheetId="2">[13]ANAL!#REF!</definedName>
    <definedName name="_ash1" localSheetId="1">[13]ANAL!#REF!</definedName>
    <definedName name="_ash1" localSheetId="0">[13]ANAL!#REF!</definedName>
    <definedName name="_ash1">[13]ANAL!#REF!</definedName>
    <definedName name="_att2">#N/A</definedName>
    <definedName name="_AWM10" localSheetId="2">#REF!</definedName>
    <definedName name="_AWM10" localSheetId="1">#REF!</definedName>
    <definedName name="_AWM10" localSheetId="0">#REF!</definedName>
    <definedName name="_AWM10">#REF!</definedName>
    <definedName name="_AWM40" localSheetId="2">#REF!</definedName>
    <definedName name="_AWM40" localSheetId="1">#REF!</definedName>
    <definedName name="_AWM40" localSheetId="0">#REF!</definedName>
    <definedName name="_AWM40">#REF!</definedName>
    <definedName name="_AWM6" localSheetId="2">#REF!</definedName>
    <definedName name="_AWM6" localSheetId="1">#REF!</definedName>
    <definedName name="_AWM6" localSheetId="0">#REF!</definedName>
    <definedName name="_AWM6">#REF!</definedName>
    <definedName name="_b111121">#REF!</definedName>
    <definedName name="_b2">#REF!</definedName>
    <definedName name="_BAS1">#REF!</definedName>
    <definedName name="_BOQ3" localSheetId="1">{#N/A,#N/A,FALSE,"mpph1";#N/A,#N/A,FALSE,"mpmseb";#N/A,#N/A,FALSE,"mpph2"}</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 localSheetId="2">[14]PROCTOR!#REF!</definedName>
    <definedName name="_CAN458" localSheetId="1">[14]PROCTOR!#REF!</definedName>
    <definedName name="_CAN458" localSheetId="0">[14]PROCTOR!#REF!</definedName>
    <definedName name="_CAN458">[14]PROCTOR!#REF!</definedName>
    <definedName name="_CAN486" localSheetId="2">[14]PROCTOR!#REF!</definedName>
    <definedName name="_CAN486" localSheetId="1">[14]PROCTOR!#REF!</definedName>
    <definedName name="_CAN486" localSheetId="0">[14]PROCTOR!#REF!</definedName>
    <definedName name="_CAN486">[14]PROCTOR!#REF!</definedName>
    <definedName name="_CAN487" localSheetId="2">[14]PROCTOR!#REF!</definedName>
    <definedName name="_CAN487" localSheetId="1">[14]PROCTOR!#REF!</definedName>
    <definedName name="_CAN487" localSheetId="0">[14]PROCTOR!#REF!</definedName>
    <definedName name="_CAN487">[14]PROCTOR!#REF!</definedName>
    <definedName name="_CAN488" localSheetId="2">[14]PROCTOR!#REF!</definedName>
    <definedName name="_CAN488" localSheetId="1">[14]PROCTOR!#REF!</definedName>
    <definedName name="_CAN488" localSheetId="0">[14]PROCTOR!#REF!</definedName>
    <definedName name="_CAN488">[14]PROCTOR!#REF!</definedName>
    <definedName name="_CAN489" localSheetId="2">[14]PROCTOR!#REF!</definedName>
    <definedName name="_CAN489" localSheetId="1">[14]PROCTOR!#REF!</definedName>
    <definedName name="_CAN489" localSheetId="0">[14]PROCTOR!#REF!</definedName>
    <definedName name="_CAN489">[14]PROCTOR!#REF!</definedName>
    <definedName name="_CAN490" localSheetId="2">[14]PROCTOR!#REF!</definedName>
    <definedName name="_CAN490" localSheetId="1">[14]PROCTOR!#REF!</definedName>
    <definedName name="_CAN490" localSheetId="0">[14]PROCTOR!#REF!</definedName>
    <definedName name="_CAN490">[14]PROCTOR!#REF!</definedName>
    <definedName name="_CAN491" localSheetId="2">[14]PROCTOR!#REF!</definedName>
    <definedName name="_CAN491" localSheetId="1">[14]PROCTOR!#REF!</definedName>
    <definedName name="_CAN491" localSheetId="0">[14]PROCTOR!#REF!</definedName>
    <definedName name="_CAN491">[14]PROCTOR!#REF!</definedName>
    <definedName name="_CAN492" localSheetId="2">[14]PROCTOR!#REF!</definedName>
    <definedName name="_CAN492" localSheetId="1">[14]PROCTOR!#REF!</definedName>
    <definedName name="_CAN492" localSheetId="0">[14]PROCTOR!#REF!</definedName>
    <definedName name="_CAN492">[14]PROCTOR!#REF!</definedName>
    <definedName name="_CAN493" localSheetId="2">[14]PROCTOR!#REF!</definedName>
    <definedName name="_CAN493" localSheetId="1">[14]PROCTOR!#REF!</definedName>
    <definedName name="_CAN493" localSheetId="0">[14]PROCTOR!#REF!</definedName>
    <definedName name="_CAN493">[14]PROCTOR!#REF!</definedName>
    <definedName name="_CAN494" localSheetId="2">[14]PROCTOR!#REF!</definedName>
    <definedName name="_CAN494" localSheetId="1">[14]PROCTOR!#REF!</definedName>
    <definedName name="_CAN494" localSheetId="0">[14]PROCTOR!#REF!</definedName>
    <definedName name="_CAN494">[14]PROCTOR!#REF!</definedName>
    <definedName name="_CAN495" localSheetId="2">[14]PROCTOR!#REF!</definedName>
    <definedName name="_CAN495" localSheetId="1">[14]PROCTOR!#REF!</definedName>
    <definedName name="_CAN495" localSheetId="0">[14]PROCTOR!#REF!</definedName>
    <definedName name="_CAN495">[14]PROCTOR!#REF!</definedName>
    <definedName name="_CAN496" localSheetId="2">[14]PROCTOR!#REF!</definedName>
    <definedName name="_CAN496" localSheetId="1">[14]PROCTOR!#REF!</definedName>
    <definedName name="_CAN496" localSheetId="0">[14]PROCTOR!#REF!</definedName>
    <definedName name="_CAN496">[14]PROCTOR!#REF!</definedName>
    <definedName name="_CAN497" localSheetId="2">[14]PROCTOR!#REF!</definedName>
    <definedName name="_CAN497" localSheetId="1">[14]PROCTOR!#REF!</definedName>
    <definedName name="_CAN497" localSheetId="0">[14]PROCTOR!#REF!</definedName>
    <definedName name="_CAN497">[14]PROCTOR!#REF!</definedName>
    <definedName name="_CAN498" localSheetId="2">[14]PROCTOR!#REF!</definedName>
    <definedName name="_CAN498" localSheetId="1">[14]PROCTOR!#REF!</definedName>
    <definedName name="_CAN498" localSheetId="0">[14]PROCTOR!#REF!</definedName>
    <definedName name="_CAN498">[14]PROCTOR!#REF!</definedName>
    <definedName name="_CAN499" localSheetId="2">[14]PROCTOR!#REF!</definedName>
    <definedName name="_CAN499" localSheetId="1">[14]PROCTOR!#REF!</definedName>
    <definedName name="_CAN499" localSheetId="0">[14]PROCTOR!#REF!</definedName>
    <definedName name="_CAN499">[14]PROCTOR!#REF!</definedName>
    <definedName name="_CAN500" localSheetId="2">[14]PROCTOR!#REF!</definedName>
    <definedName name="_CAN500" localSheetId="1">[14]PROCTOR!#REF!</definedName>
    <definedName name="_CAN500" localSheetId="0">[14]PROCTOR!#REF!</definedName>
    <definedName name="_CAN500">[14]PROCTOR!#REF!</definedName>
    <definedName name="_CDG100" localSheetId="2">#REF!</definedName>
    <definedName name="_CDG100" localSheetId="1">#REF!</definedName>
    <definedName name="_CDG100" localSheetId="0">#REF!</definedName>
    <definedName name="_CDG100">#REF!</definedName>
    <definedName name="_CDG250" localSheetId="2">#REF!</definedName>
    <definedName name="_CDG250" localSheetId="1">#REF!</definedName>
    <definedName name="_CDG250" localSheetId="0">#REF!</definedName>
    <definedName name="_CDG250">#REF!</definedName>
    <definedName name="_CDG50" localSheetId="2">#REF!</definedName>
    <definedName name="_CDG50" localSheetId="1">#REF!</definedName>
    <definedName name="_CDG50" localSheetId="0">#REF!</definedName>
    <definedName name="_CDG50">#REF!</definedName>
    <definedName name="_CDG500" localSheetId="2">#REF!</definedName>
    <definedName name="_CDG500" localSheetId="1">#REF!</definedName>
    <definedName name="_CDG500" localSheetId="0">#REF!</definedName>
    <definedName name="_CDG500">#REF!</definedName>
    <definedName name="_CDT1">#REF!</definedName>
    <definedName name="_CEM53" localSheetId="2">#REF!</definedName>
    <definedName name="_CEM53" localSheetId="1">#REF!</definedName>
    <definedName name="_CEM53" localSheetId="0">#REF!</definedName>
    <definedName name="_CEM53">#REF!</definedName>
    <definedName name="_CRN3" localSheetId="2">#REF!</definedName>
    <definedName name="_CRN3" localSheetId="1">#REF!</definedName>
    <definedName name="_CRN3" localSheetId="0">#REF!</definedName>
    <definedName name="_CRN3">#REF!</definedName>
    <definedName name="_CRN35" localSheetId="2">#REF!</definedName>
    <definedName name="_CRN35" localSheetId="1">#REF!</definedName>
    <definedName name="_CRN35" localSheetId="0">#REF!</definedName>
    <definedName name="_CRN35">#REF!</definedName>
    <definedName name="_CRN80" localSheetId="2">#REF!</definedName>
    <definedName name="_CRN80" localSheetId="1">#REF!</definedName>
    <definedName name="_CRN80" localSheetId="0">#REF!</definedName>
    <definedName name="_CRN80">#REF!</definedName>
    <definedName name="_CT250">'[45]dongia (2)'!#REF!</definedName>
    <definedName name="_dec05" localSheetId="7" hidden="1">{"'Sheet1'!$A$4386:$N$4591"}</definedName>
    <definedName name="_dec05" localSheetId="1" hidden="1">{"'Sheet1'!$A$4386:$N$4591"}</definedName>
    <definedName name="_dec05" localSheetId="0" hidden="1">{"'Sheet1'!$A$4386:$N$4591"}</definedName>
    <definedName name="_dec05" hidden="1">{"'Sheet1'!$A$4386:$N$4591"}</definedName>
    <definedName name="_DIN217" localSheetId="2">#REF!</definedName>
    <definedName name="_DIN217" localSheetId="1">#REF!</definedName>
    <definedName name="_DIN217" localSheetId="0">#REF!</definedName>
    <definedName name="_DIN217">#REF!</definedName>
    <definedName name="_doc1">#REF!</definedName>
    <definedName name="_DOZ50" localSheetId="2">#REF!</definedName>
    <definedName name="_DOZ50" localSheetId="1">#REF!</definedName>
    <definedName name="_DOZ50" localSheetId="0">#REF!</definedName>
    <definedName name="_DOZ50">#REF!</definedName>
    <definedName name="_DOZ80" localSheetId="2">#REF!</definedName>
    <definedName name="_DOZ80" localSheetId="1">#REF!</definedName>
    <definedName name="_DOZ80" localSheetId="0">#REF!</definedName>
    <definedName name="_DOZ80">#REF!</definedName>
    <definedName name="_ELL45">#REF!</definedName>
    <definedName name="_ELL90">#REF!</definedName>
    <definedName name="_EXC20">'[46]RA Civil'!$E$50</definedName>
    <definedName name="_ExV200" localSheetId="2">#REF!</definedName>
    <definedName name="_ExV200" localSheetId="1">#REF!</definedName>
    <definedName name="_ExV200" localSheetId="0">#REF!</definedName>
    <definedName name="_ExV200">#REF!</definedName>
    <definedName name="_f2">#REF!</definedName>
    <definedName name="_F3">#REF!</definedName>
    <definedName name="_FF3">#REF!</definedName>
    <definedName name="_Fill" localSheetId="2" hidden="1">[47]BHANDUP!#REF!</definedName>
    <definedName name="_Fill" localSheetId="1" hidden="1">[47]BHANDUP!#REF!</definedName>
    <definedName name="_Fill" localSheetId="0" hidden="1">[47]BHANDUP!#REF!</definedName>
    <definedName name="_Fill" hidden="1">[47]BHANDUP!#REF!</definedName>
    <definedName name="_Fill1" localSheetId="2" hidden="1">[47]BHANDUP!#REF!</definedName>
    <definedName name="_Fill1" localSheetId="1" hidden="1">[47]BHANDUP!#REF!</definedName>
    <definedName name="_Fill1" localSheetId="0" hidden="1">[47]BHANDUP!#REF!</definedName>
    <definedName name="_Fill1" hidden="1">[47]BHANDUP!#REF!</definedName>
    <definedName name="_xlnm._FilterDatabase" localSheetId="2" hidden="1">Padampur!$C$11:$S$11</definedName>
    <definedName name="_xlnm._FilterDatabase" localSheetId="3" hidden="1">'PADAMPUR (2)'!$C$4:$D$135</definedName>
    <definedName name="_xlnm._FilterDatabase" localSheetId="1" hidden="1">Restoration!$A$6:$Q$41</definedName>
    <definedName name="_xlnm._FilterDatabase" hidden="1">#REF!</definedName>
    <definedName name="_FLK1">#REF!</definedName>
    <definedName name="_GEN1">#REF!</definedName>
    <definedName name="_GEN100" localSheetId="2">#REF!</definedName>
    <definedName name="_GEN100" localSheetId="1">#REF!</definedName>
    <definedName name="_GEN100" localSheetId="0">#REF!</definedName>
    <definedName name="_GEN100">#REF!</definedName>
    <definedName name="_GEN250" localSheetId="2">#REF!</definedName>
    <definedName name="_GEN250" localSheetId="1">#REF!</definedName>
    <definedName name="_GEN250" localSheetId="0">#REF!</definedName>
    <definedName name="_GEN250">#REF!</definedName>
    <definedName name="_GEN325" localSheetId="2">#REF!</definedName>
    <definedName name="_GEN325" localSheetId="1">#REF!</definedName>
    <definedName name="_GEN325" localSheetId="0">#REF!</definedName>
    <definedName name="_GEN325">#REF!</definedName>
    <definedName name="_GEN380" localSheetId="2">#REF!</definedName>
    <definedName name="_GEN380" localSheetId="1">#REF!</definedName>
    <definedName name="_GEN380" localSheetId="0">#REF!</definedName>
    <definedName name="_GEN380">#REF!</definedName>
    <definedName name="_GSB1" localSheetId="2">#REF!</definedName>
    <definedName name="_GSB1" localSheetId="1">#REF!</definedName>
    <definedName name="_GSB1" localSheetId="0">#REF!</definedName>
    <definedName name="_GSB1">#REF!</definedName>
    <definedName name="_GSB2" localSheetId="2">#REF!</definedName>
    <definedName name="_GSB2" localSheetId="1">#REF!</definedName>
    <definedName name="_GSB2" localSheetId="0">#REF!</definedName>
    <definedName name="_GSB2">#REF!</definedName>
    <definedName name="_GSB3" localSheetId="2">#REF!</definedName>
    <definedName name="_GSB3" localSheetId="1">#REF!</definedName>
    <definedName name="_GSB3" localSheetId="0">#REF!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 localSheetId="2">#REF!</definedName>
    <definedName name="_HED1" localSheetId="1">#REF!</definedName>
    <definedName name="_HED1" localSheetId="0">#REF!</definedName>
    <definedName name="_HED1">#REF!</definedName>
    <definedName name="_HED2" localSheetId="2">#REF!</definedName>
    <definedName name="_HED2" localSheetId="1">#REF!</definedName>
    <definedName name="_HED2" localSheetId="0">#REF!</definedName>
    <definedName name="_HED2">#REF!</definedName>
    <definedName name="_hh1">'[48]설산1.나'!$A$8:$J$53</definedName>
    <definedName name="_hh2">[48]본사S!$B$10:$P$103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 localSheetId="2">#REF!</definedName>
    <definedName name="_HMP1" localSheetId="1">#REF!</definedName>
    <definedName name="_HMP1" localSheetId="0">#REF!</definedName>
    <definedName name="_HMP1">#REF!</definedName>
    <definedName name="_HMP2" localSheetId="2">#REF!</definedName>
    <definedName name="_HMP2" localSheetId="1">#REF!</definedName>
    <definedName name="_HMP2" localSheetId="0">#REF!</definedName>
    <definedName name="_HMP2">#REF!</definedName>
    <definedName name="_HMP3" localSheetId="2">#REF!</definedName>
    <definedName name="_HMP3" localSheetId="1">#REF!</definedName>
    <definedName name="_HMP3" localSheetId="0">#REF!</definedName>
    <definedName name="_HMP3">#REF!</definedName>
    <definedName name="_HMP4" localSheetId="2">#REF!</definedName>
    <definedName name="_HMP4" localSheetId="1">#REF!</definedName>
    <definedName name="_HMP4" localSheetId="0">#REF!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 localSheetId="2">#REF!</definedName>
    <definedName name="_lb1" localSheetId="1">#REF!</definedName>
    <definedName name="_lb1" localSheetId="0">#REF!</definedName>
    <definedName name="_lb1">#REF!</definedName>
    <definedName name="_lb2" localSheetId="2">#REF!</definedName>
    <definedName name="_lb2" localSheetId="1">#REF!</definedName>
    <definedName name="_lb2" localSheetId="0">#REF!</definedName>
    <definedName name="_lb2">#REF!</definedName>
    <definedName name="_LV1">#REF!</definedName>
    <definedName name="_mac2">200</definedName>
    <definedName name="_MAN1">#REF!</definedName>
    <definedName name="_Mat1">[49]PIPING!$AJ$7:$AJ$221</definedName>
    <definedName name="_Mat2">[49]PIPING!$AK$7:$AK$221</definedName>
    <definedName name="_MIX10" localSheetId="2">#REF!</definedName>
    <definedName name="_MIX10" localSheetId="1">#REF!</definedName>
    <definedName name="_MIX10" localSheetId="0">#REF!</definedName>
    <definedName name="_MIX10">#REF!</definedName>
    <definedName name="_MIX15" localSheetId="2">#REF!</definedName>
    <definedName name="_MIX15" localSheetId="1">#REF!</definedName>
    <definedName name="_MIX15" localSheetId="0">#REF!</definedName>
    <definedName name="_MIX15">#REF!</definedName>
    <definedName name="_MIX15150" localSheetId="2">'[4]Mix Design'!#REF!</definedName>
    <definedName name="_MIX15150" localSheetId="1">'[4]Mix Design'!#REF!</definedName>
    <definedName name="_MIX15150" localSheetId="0">'[4]Mix Design'!#REF!</definedName>
    <definedName name="_MIX15150">'[4]Mix Design'!#REF!</definedName>
    <definedName name="_MIX1540">'[4]Mix Design'!$P$11</definedName>
    <definedName name="_MIX1580" localSheetId="2">'[4]Mix Design'!#REF!</definedName>
    <definedName name="_MIX1580" localSheetId="1">'[4]Mix Design'!#REF!</definedName>
    <definedName name="_MIX1580" localSheetId="0">'[4]Mix Design'!#REF!</definedName>
    <definedName name="_MIX1580">'[4]Mix Design'!#REF!</definedName>
    <definedName name="_MIX2">'[5]Mix Design'!$P$12</definedName>
    <definedName name="_MIX20" localSheetId="2">#REF!</definedName>
    <definedName name="_MIX20" localSheetId="1">#REF!</definedName>
    <definedName name="_MIX20" localSheetId="0">#REF!</definedName>
    <definedName name="_MIX20">#REF!</definedName>
    <definedName name="_MIX2020">'[4]Mix Design'!$P$12</definedName>
    <definedName name="_MIX2040">'[4]Mix Design'!$P$13</definedName>
    <definedName name="_MIX25" localSheetId="2">#REF!</definedName>
    <definedName name="_MIX25" localSheetId="1">#REF!</definedName>
    <definedName name="_MIX25" localSheetId="0">#REF!</definedName>
    <definedName name="_MIX25">#REF!</definedName>
    <definedName name="_MIX2540">'[4]Mix Design'!$P$15</definedName>
    <definedName name="_Mix255">'[6]Mix Design'!$P$13</definedName>
    <definedName name="_MIX30" localSheetId="2">#REF!</definedName>
    <definedName name="_MIX30" localSheetId="1">#REF!</definedName>
    <definedName name="_MIX30" localSheetId="0">#REF!</definedName>
    <definedName name="_MIX30">#REF!</definedName>
    <definedName name="_MIX35" localSheetId="2">#REF!</definedName>
    <definedName name="_MIX35" localSheetId="1">#REF!</definedName>
    <definedName name="_MIX35" localSheetId="0">#REF!</definedName>
    <definedName name="_MIX35">#REF!</definedName>
    <definedName name="_MIX40" localSheetId="2">#REF!</definedName>
    <definedName name="_MIX40" localSheetId="1">#REF!</definedName>
    <definedName name="_MIX40" localSheetId="0">#REF!</definedName>
    <definedName name="_MIX40">#REF!</definedName>
    <definedName name="_MIX45" localSheetId="2">'[4]Mix Design'!#REF!</definedName>
    <definedName name="_MIX45" localSheetId="1">'[4]Mix Design'!#REF!</definedName>
    <definedName name="_MIX45" localSheetId="0">'[4]Mix Design'!#REF!</definedName>
    <definedName name="_MIX45">'[4]Mix Design'!#REF!</definedName>
    <definedName name="_mm1" localSheetId="2">#REF!</definedName>
    <definedName name="_mm1" localSheetId="1">#REF!</definedName>
    <definedName name="_mm1" localSheetId="0">#REF!</definedName>
    <definedName name="_mm1">#REF!</definedName>
    <definedName name="_mm2" localSheetId="2">#REF!</definedName>
    <definedName name="_mm2" localSheetId="1">#REF!</definedName>
    <definedName name="_mm2" localSheetId="0">#REF!</definedName>
    <definedName name="_mm2">#REF!</definedName>
    <definedName name="_mm3" localSheetId="2">#REF!</definedName>
    <definedName name="_mm3" localSheetId="1">#REF!</definedName>
    <definedName name="_mm3" localSheetId="0">#REF!</definedName>
    <definedName name="_mm3">#REF!</definedName>
    <definedName name="_MUR5" localSheetId="2">#REF!</definedName>
    <definedName name="_MUR5" localSheetId="1">#REF!</definedName>
    <definedName name="_MUR5" localSheetId="0">#REF!</definedName>
    <definedName name="_MUR5">#REF!</definedName>
    <definedName name="_MUR8" localSheetId="2">#REF!</definedName>
    <definedName name="_MUR8" localSheetId="1">#REF!</definedName>
    <definedName name="_MUR8" localSheetId="0">#REF!</definedName>
    <definedName name="_MUR8">#REF!</definedName>
    <definedName name="_new1">[50]Original!$V$8</definedName>
    <definedName name="_OPC43" localSheetId="2">#REF!</definedName>
    <definedName name="_OPC43" localSheetId="1">#REF!</definedName>
    <definedName name="_OPC43" localSheetId="0">#REF!</definedName>
    <definedName name="_OPC43">#REF!</definedName>
    <definedName name="_Order1" hidden="1">255</definedName>
    <definedName name="_Order2" hidden="1">0</definedName>
    <definedName name="_p1">#REF!</definedName>
    <definedName name="_Parse_In" hidden="1">#REF!</definedName>
    <definedName name="_Parse_Out" hidden="1">[51]갑지!#REF!</definedName>
    <definedName name="_PB1">#REF!</definedName>
    <definedName name="_PIN1">#REF!</definedName>
    <definedName name="_PPC53">'[46]RA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'[34]Valve Cl'!$A$8:$W$32</definedName>
    <definedName name="_RNG1500">'[34]Valve Cl'!$A$152:$W$176</definedName>
    <definedName name="_RNG2500">'[34]Valve Cl'!$A$181:$W$205</definedName>
    <definedName name="_RNG300">'[34]Valve Cl'!$A$37:$W$61</definedName>
    <definedName name="_RNG400">'[34]Valve Cl'!$A$66:$W$90</definedName>
    <definedName name="_RNG4500">'[34]Valve Cl'!$A$209:$W$233</definedName>
    <definedName name="_RNG600">'[34]Valve Cl'!$A$95:$W$119</definedName>
    <definedName name="_RNG900">'[34]Valve Cl'!$A$124:$W$148</definedName>
    <definedName name="_sh1">90</definedName>
    <definedName name="_SH10">'[35]Executive Summary -Thermal'!$A$4:$G$118</definedName>
    <definedName name="_SH11">'[35]Executive Summary -Thermal'!$A$4:$H$167</definedName>
    <definedName name="_sh2">120</definedName>
    <definedName name="_sh3">150</definedName>
    <definedName name="_sh4">180</definedName>
    <definedName name="_SH5">'[35]Executive Summary -Thermal'!$A$4:$H$96</definedName>
    <definedName name="_SH6">'[35]Executive Summary -Thermal'!$A$4:$H$95</definedName>
    <definedName name="_SH7">'[35]Executive Summary -Thermal'!$A$4:$H$163</definedName>
    <definedName name="_SH8">'[35]Executive Summary -Thermal'!$A$4:$H$133</definedName>
    <definedName name="_SH9">'[35]Executive Summary -Thermal'!$A$4:$H$194</definedName>
    <definedName name="_SLV10025" localSheetId="2">'[52]ANAL-PIPE LINE'!#REF!</definedName>
    <definedName name="_SLV10025" localSheetId="1">'[52]ANAL-PIPE LINE'!#REF!</definedName>
    <definedName name="_SLV10025" localSheetId="0">'[52]ANAL-PIPE LINE'!#REF!</definedName>
    <definedName name="_SLV10025">'[52]ANAL-PIPE LINE'!#REF!</definedName>
    <definedName name="_SMG1">#N/A</definedName>
    <definedName name="_SMG2">#N/A</definedName>
    <definedName name="_Sort" hidden="1">#REF!</definedName>
    <definedName name="_ssr1" localSheetId="2">'[53]scour depth'!#REF!</definedName>
    <definedName name="_ssr1" localSheetId="1">'[53]scour depth'!#REF!</definedName>
    <definedName name="_ssr1" localSheetId="0">'[53]scour depth'!#REF!</definedName>
    <definedName name="_ssr1">'[53]scour depth'!#REF!</definedName>
    <definedName name="_t1">#REF!</definedName>
    <definedName name="_tab1" localSheetId="2">#REF!</definedName>
    <definedName name="_tab1" localSheetId="1">#REF!</definedName>
    <definedName name="_tab1" localSheetId="0">#REF!</definedName>
    <definedName name="_tab1">#REF!</definedName>
    <definedName name="_tab2" localSheetId="2">#REF!</definedName>
    <definedName name="_tab2" localSheetId="1">#REF!</definedName>
    <definedName name="_tab2" localSheetId="0">#REF!</definedName>
    <definedName name="_tab2">#REF!</definedName>
    <definedName name="_TB2">#REF!</definedName>
    <definedName name="_tem1">#N/A</definedName>
    <definedName name="_TIP1" localSheetId="2">#REF!</definedName>
    <definedName name="_TIP1" localSheetId="1">#REF!</definedName>
    <definedName name="_TIP1" localSheetId="0">#REF!</definedName>
    <definedName name="_TIP1">#REF!</definedName>
    <definedName name="_TIP2" localSheetId="2">#REF!</definedName>
    <definedName name="_TIP2" localSheetId="1">#REF!</definedName>
    <definedName name="_TIP2" localSheetId="0">#REF!</definedName>
    <definedName name="_TIP2">#REF!</definedName>
    <definedName name="_TIP3" localSheetId="2">#REF!</definedName>
    <definedName name="_TIP3" localSheetId="1">#REF!</definedName>
    <definedName name="_TIP3" localSheetId="0">#REF!</definedName>
    <definedName name="_TIP3">#REF!</definedName>
    <definedName name="_V1">[54]Voucher!$B$1</definedName>
    <definedName name="_V2">[54]Voucher!$R$1</definedName>
    <definedName name="√">"SQRT"</definedName>
    <definedName name="◈002MONO현황">#REF!</definedName>
    <definedName name="a">[55]Culvert!$H$112</definedName>
    <definedName name="a._Trimmer" localSheetId="2">[44]SOR!#REF!</definedName>
    <definedName name="a._Trimmer" localSheetId="1">[44]SOR!#REF!</definedName>
    <definedName name="a._Trimmer" localSheetId="0">[44]SOR!#REF!</definedName>
    <definedName name="a._Trimmer">[44]SOR!#REF!</definedName>
    <definedName name="a___0">#REF!</definedName>
    <definedName name="a___13">#REF!</definedName>
    <definedName name="a__Labour_charges_for_cutting_bending__welding_including_materials." localSheetId="2">[44]SOR!#REF!</definedName>
    <definedName name="a__Labour_charges_for_cutting_bending__welding_including_materials." localSheetId="1">[44]SOR!#REF!</definedName>
    <definedName name="a__Labour_charges_for_cutting_bending__welding_including_materials." localSheetId="0">[44]SOR!#REF!</definedName>
    <definedName name="a__Labour_charges_for_cutting_bending__welding_including_materials.">[44]SOR!#REF!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 localSheetId="2">#REF!</definedName>
    <definedName name="a1o" localSheetId="1">#REF!</definedName>
    <definedName name="a1o" localSheetId="0">#REF!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 localSheetId="2">#REF!</definedName>
    <definedName name="A73.1" localSheetId="1">#REF!</definedName>
    <definedName name="A73.1" localSheetId="0">#REF!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 localSheetId="2">#REF!</definedName>
    <definedName name="aa" localSheetId="1">#REF!</definedName>
    <definedName name="aa" localSheetId="0">#REF!</definedName>
    <definedName name="aa">#REF!</definedName>
    <definedName name="AAA" localSheetId="2">[56]PROCTOR!#REF!</definedName>
    <definedName name="AAA" localSheetId="1">[56]PROCTOR!#REF!</definedName>
    <definedName name="AAA" localSheetId="0">[56]PROCTOR!#REF!</definedName>
    <definedName name="AAA">[56]PROCTOR!#REF!</definedName>
    <definedName name="AAAA" localSheetId="7" hidden="1">{"form-D1",#N/A,FALSE,"FORM-D1";"form-D1_amt",#N/A,FALSE,"FORM-D1"}</definedName>
    <definedName name="AAAA" localSheetId="1" hidden="1">{"form-D1",#N/A,FALSE,"FORM-D1";"form-D1_amt",#N/A,FALSE,"FORM-D1"}</definedName>
    <definedName name="AAAA" localSheetId="0" hidden="1">{"form-D1",#N/A,FALSE,"FORM-D1";"form-D1_amt",#N/A,FALSE,"FORM-D1"}</definedName>
    <definedName name="AAAA" hidden="1">{"form-D1",#N/A,FALSE,"FORM-D1";"form-D1_amt",#N/A,FALSE,"FORM-D1"}</definedName>
    <definedName name="ab" localSheetId="2">#REF!</definedName>
    <definedName name="ab" localSheetId="1">#REF!</definedName>
    <definedName name="ab" localSheetId="0">#REF!</definedName>
    <definedName name="ab">#REF!</definedName>
    <definedName name="abc" localSheetId="2">#REF!</definedName>
    <definedName name="abc" localSheetId="1">#REF!</definedName>
    <definedName name="abc" localSheetId="0">#REF!</definedName>
    <definedName name="abc">#REF!</definedName>
    <definedName name="abcd">#REF!</definedName>
    <definedName name="abg" localSheetId="2">#REF!</definedName>
    <definedName name="abg" localSheetId="1">#REF!</definedName>
    <definedName name="abg" localSheetId="0">#REF!</definedName>
    <definedName name="abg">#REF!</definedName>
    <definedName name="ABS" localSheetId="2">#REF!</definedName>
    <definedName name="ABS" localSheetId="1">#REF!</definedName>
    <definedName name="ABS" localSheetId="0">#REF!</definedName>
    <definedName name="ABS">#REF!</definedName>
    <definedName name="AbsEst_10000" localSheetId="2">#REF!</definedName>
    <definedName name="AbsEst_10000" localSheetId="1">#REF!</definedName>
    <definedName name="AbsEst_10000" localSheetId="0">#REF!</definedName>
    <definedName name="AbsEst_10000">#REF!</definedName>
    <definedName name="Absest_1LL_12" localSheetId="2">#REF!</definedName>
    <definedName name="Absest_1LL_12" localSheetId="1">#REF!</definedName>
    <definedName name="Absest_1LL_12" localSheetId="0">#REF!</definedName>
    <definedName name="Absest_1LL_12">#REF!</definedName>
    <definedName name="Absest_1LL_7.5" localSheetId="2">#REF!</definedName>
    <definedName name="Absest_1LL_7.5" localSheetId="1">#REF!</definedName>
    <definedName name="Absest_1LL_7.5" localSheetId="0">#REF!</definedName>
    <definedName name="Absest_1LL_7.5">#REF!</definedName>
    <definedName name="Absest_30000" localSheetId="2">#REF!</definedName>
    <definedName name="Absest_30000" localSheetId="1">#REF!</definedName>
    <definedName name="Absest_30000" localSheetId="0">#REF!</definedName>
    <definedName name="Absest_30000">#REF!</definedName>
    <definedName name="Absest_60000" localSheetId="2">#REF!</definedName>
    <definedName name="Absest_60000" localSheetId="1">#REF!</definedName>
    <definedName name="Absest_60000" localSheetId="0">#REF!</definedName>
    <definedName name="Absest_60000">#REF!</definedName>
    <definedName name="ABSTRACT">#REF!</definedName>
    <definedName name="ABSTRACT_ESTIMATE" localSheetId="2">#REF!</definedName>
    <definedName name="ABSTRACT_ESTIMATE" localSheetId="1">#REF!</definedName>
    <definedName name="ABSTRACT_ESTIMATE" localSheetId="0">#REF!</definedName>
    <definedName name="ABSTRACT_ESTIMATE">#REF!</definedName>
    <definedName name="ABUTCAP1" localSheetId="2">#REF!</definedName>
    <definedName name="ABUTCAP1" localSheetId="1">#REF!</definedName>
    <definedName name="ABUTCAP1" localSheetId="0">#REF!</definedName>
    <definedName name="ABUTCAP1">#REF!</definedName>
    <definedName name="ABUTCAP2" localSheetId="2">#REF!</definedName>
    <definedName name="ABUTCAP2" localSheetId="1">#REF!</definedName>
    <definedName name="ABUTCAP2" localSheetId="0">#REF!</definedName>
    <definedName name="ABUTCAP2">#REF!</definedName>
    <definedName name="ac" localSheetId="2">#REF!</definedName>
    <definedName name="ac" localSheetId="1">#REF!</definedName>
    <definedName name="ac" localSheetId="0">#REF!</definedName>
    <definedName name="ac">#REF!</definedName>
    <definedName name="AD" localSheetId="7" hidden="1">{"'Sheet1'!$A$4386:$N$4591"}</definedName>
    <definedName name="AD" localSheetId="1" hidden="1">{"'Sheet1'!$A$4386:$N$4591"}</definedName>
    <definedName name="AD" localSheetId="0" hidden="1">{"'Sheet1'!$A$4386:$N$4591"}</definedName>
    <definedName name="AD" hidden="1">{"'Sheet1'!$A$4386:$N$4591"}</definedName>
    <definedName name="adfsdf">#REF!</definedName>
    <definedName name="ADITION" localSheetId="1" hidden="1">{"'장비'!$A$3:$M$12"}</definedName>
    <definedName name="ADITION" hidden="1">{"'장비'!$A$3:$M$12"}</definedName>
    <definedName name="Admixture" localSheetId="2">#REF!</definedName>
    <definedName name="Admixture" localSheetId="1">#REF!</definedName>
    <definedName name="Admixture" localSheetId="0">#REF!</definedName>
    <definedName name="Admixture">#REF!</definedName>
    <definedName name="adssss">#REF!</definedName>
    <definedName name="ADUMP">'[57]Cost of O &amp; O'!$F$13</definedName>
    <definedName name="ae">#REF!</definedName>
    <definedName name="AEA">[58]ANALYSIS!$C$18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 localSheetId="2">[59]ANAL!#REF!</definedName>
    <definedName name="AGG" localSheetId="1">[59]ANAL!#REF!</definedName>
    <definedName name="AGG" localSheetId="0">[59]ANAL!#REF!</definedName>
    <definedName name="AGG">[59]ANAL!#REF!</definedName>
    <definedName name="AGGT">[59]ANAL!$E$14</definedName>
    <definedName name="AGGT1012">'[52]ANAL-PIPE LINE'!$E$20</definedName>
    <definedName name="AGGTS" localSheetId="2">#REF!</definedName>
    <definedName name="AGGTS" localSheetId="1">#REF!</definedName>
    <definedName name="AGGTS" localSheetId="0">#REF!</definedName>
    <definedName name="AGGTS">#REF!</definedName>
    <definedName name="Agr12mm" localSheetId="2">#REF!</definedName>
    <definedName name="Agr12mm" localSheetId="1">#REF!</definedName>
    <definedName name="Agr12mm" localSheetId="0">#REF!</definedName>
    <definedName name="Agr12mm">#REF!</definedName>
    <definedName name="Agr20mm" localSheetId="2">#REF!</definedName>
    <definedName name="Agr20mm" localSheetId="1">#REF!</definedName>
    <definedName name="Agr20mm" localSheetId="0">#REF!</definedName>
    <definedName name="Agr20mm">#REF!</definedName>
    <definedName name="Agr40mm" localSheetId="2">#REF!</definedName>
    <definedName name="Agr40mm" localSheetId="1">#REF!</definedName>
    <definedName name="Agr40mm" localSheetId="0">#REF!</definedName>
    <definedName name="Agr40mm">#REF!</definedName>
    <definedName name="Agr53mm" localSheetId="2">#REF!</definedName>
    <definedName name="Agr53mm" localSheetId="1">#REF!</definedName>
    <definedName name="Agr53mm" localSheetId="0">#REF!</definedName>
    <definedName name="Agr53mm">#REF!</definedName>
    <definedName name="Agr6mm" localSheetId="2">#REF!</definedName>
    <definedName name="Agr6mm" localSheetId="1">#REF!</definedName>
    <definedName name="Agr6mm" localSheetId="0">#REF!</definedName>
    <definedName name="Agr6mm">#REF!</definedName>
    <definedName name="agrP" localSheetId="2">#REF!</definedName>
    <definedName name="agrP" localSheetId="1">#REF!</definedName>
    <definedName name="agrP" localSheetId="0">#REF!</definedName>
    <definedName name="agrP">#REF!</definedName>
    <definedName name="AH" localSheetId="1" hidden="1">{#N/A,#N/A,FALSE,"CCTV"}</definedName>
    <definedName name="AH" hidden="1">{#N/A,#N/A,FALSE,"CCTV"}</definedName>
    <definedName name="ai" localSheetId="2">#REF!</definedName>
    <definedName name="ai" localSheetId="1">#REF!</definedName>
    <definedName name="ai" localSheetId="0">#REF!</definedName>
    <definedName name="ai">#REF!</definedName>
    <definedName name="AIR" localSheetId="2">#REF!</definedName>
    <definedName name="AIR" localSheetId="1">#REF!</definedName>
    <definedName name="AIR" localSheetId="0">#REF!</definedName>
    <definedName name="AIR">#REF!</definedName>
    <definedName name="air_trap">#REF!</definedName>
    <definedName name="AIRC" localSheetId="2">#REF!</definedName>
    <definedName name="AIRC" localSheetId="1">#REF!</definedName>
    <definedName name="AIRC" localSheetId="0">#REF!</definedName>
    <definedName name="AIRC">#REF!</definedName>
    <definedName name="ajartjr">#REF!</definedName>
    <definedName name="ALDENSITY">[60]CABLERET!$B$10</definedName>
    <definedName name="alfa" localSheetId="2">#REF!</definedName>
    <definedName name="alfa" localSheetId="1">#REF!</definedName>
    <definedName name="alfa" localSheetId="0">#REF!</definedName>
    <definedName name="alfa">#REF!</definedName>
    <definedName name="alfa1" localSheetId="2">#REF!</definedName>
    <definedName name="alfa1" localSheetId="1">#REF!</definedName>
    <definedName name="alfa1" localSheetId="0">#REF!</definedName>
    <definedName name="alfa1">#REF!</definedName>
    <definedName name="alload">[60]CABLERET!$D$13:$D$128</definedName>
    <definedName name="ALMARGIN">[60]CABLERET!$D$7</definedName>
    <definedName name="ALPHA" localSheetId="2">#REF!</definedName>
    <definedName name="ALPHA" localSheetId="1">#REF!</definedName>
    <definedName name="ALPHA" localSheetId="0">#REF!</definedName>
    <definedName name="ALPHA">#REF!</definedName>
    <definedName name="Alw">#REF!</definedName>
    <definedName name="alwarsump" localSheetId="2">#REF!</definedName>
    <definedName name="alwarsump" localSheetId="1">#REF!</definedName>
    <definedName name="alwarsump" localSheetId="0">#REF!</definedName>
    <definedName name="alwarsump">#REF!</definedName>
    <definedName name="Analysis" localSheetId="2">#REF!</definedName>
    <definedName name="Analysis" localSheetId="1">#REF!</definedName>
    <definedName name="Analysis" localSheetId="0">#REF!</definedName>
    <definedName name="Analysis">#REF!</definedName>
    <definedName name="anch">#REF!</definedName>
    <definedName name="anchalik">#REF!</definedName>
    <definedName name="anchor">#REF!</definedName>
    <definedName name="angle">#REF!</definedName>
    <definedName name="anj">#REF!</definedName>
    <definedName name="annex7ll" localSheetId="2">#REF!</definedName>
    <definedName name="annex7ll" localSheetId="1">#REF!</definedName>
    <definedName name="annex7ll" localSheetId="0">#REF!</definedName>
    <definedName name="annex7ll">#REF!</definedName>
    <definedName name="annex7llsump" localSheetId="2">#REF!</definedName>
    <definedName name="annex7llsump" localSheetId="1">#REF!</definedName>
    <definedName name="annex7llsump" localSheetId="0">#REF!</definedName>
    <definedName name="annex7llsump">#REF!</definedName>
    <definedName name="annexsump7" localSheetId="2">#REF!</definedName>
    <definedName name="annexsump7" localSheetId="1">#REF!</definedName>
    <definedName name="annexsump7" localSheetId="0">#REF!</definedName>
    <definedName name="annexsump7">#REF!</definedName>
    <definedName name="annexsump7." localSheetId="2">#REF!</definedName>
    <definedName name="annexsump7." localSheetId="1">#REF!</definedName>
    <definedName name="annexsump7." localSheetId="0">#REF!</definedName>
    <definedName name="annexsump7.">#REF!</definedName>
    <definedName name="annexsump7.1" localSheetId="2">#REF!</definedName>
    <definedName name="annexsump7.1" localSheetId="1">#REF!</definedName>
    <definedName name="annexsump7.1" localSheetId="0">#REF!</definedName>
    <definedName name="annexsump7.1">#REF!</definedName>
    <definedName name="ANNX18" localSheetId="2">#REF!</definedName>
    <definedName name="ANNX18" localSheetId="1">#REF!</definedName>
    <definedName name="ANNX18" localSheetId="0">#REF!</definedName>
    <definedName name="ANNX18">#REF!</definedName>
    <definedName name="anscount" hidden="1">1</definedName>
    <definedName name="APLANT" localSheetId="2">#REF!</definedName>
    <definedName name="APLANT" localSheetId="1">#REF!</definedName>
    <definedName name="APLANT" localSheetId="0">#REF!</definedName>
    <definedName name="APLANT">#REF!</definedName>
    <definedName name="APPLI">#REF!</definedName>
    <definedName name="APR" localSheetId="7" hidden="1">{"form-D1",#N/A,FALSE,"FORM-D1";"form-D1_amt",#N/A,FALSE,"FORM-D1"}</definedName>
    <definedName name="APR" localSheetId="1" hidden="1">{"form-D1",#N/A,FALSE,"FORM-D1";"form-D1_amt",#N/A,FALSE,"FORM-D1"}</definedName>
    <definedName name="APR" localSheetId="0" hidden="1">{"form-D1",#N/A,FALSE,"FORM-D1";"form-D1_amt",#N/A,FALSE,"FORM-D1"}</definedName>
    <definedName name="APR" hidden="1">{"form-D1",#N/A,FALSE,"FORM-D1";"form-D1_amt",#N/A,FALSE,"FORM-D1"}</definedName>
    <definedName name="april_qty">#REF!</definedName>
    <definedName name="aq">#REF!</definedName>
    <definedName name="ar">[61]ANALYSER!#REF!</definedName>
    <definedName name="Architect">#REF!</definedName>
    <definedName name="area">[62]MixBed!#REF!</definedName>
    <definedName name="AREA_CODE">#REF!</definedName>
    <definedName name="area1">[62]MixBed!#REF!</definedName>
    <definedName name="ARGON">[49]PIPING!$U$6:$U$105</definedName>
    <definedName name="arunan">#N/A</definedName>
    <definedName name="asd" localSheetId="2">#REF!</definedName>
    <definedName name="asd" localSheetId="1">#REF!</definedName>
    <definedName name="asd" localSheetId="0">#REF!</definedName>
    <definedName name="asd">#REF!</definedName>
    <definedName name="asdf">[37]예가표!#REF!</definedName>
    <definedName name="asdfs" hidden="1">[38]Cash2!$G$16:$G$31</definedName>
    <definedName name="ASH" localSheetId="2">#REF!</definedName>
    <definedName name="ASH" localSheetId="1">#REF!</definedName>
    <definedName name="ASH" localSheetId="0">#REF!</definedName>
    <definedName name="ASH">#REF!</definedName>
    <definedName name="ASHOKA">#REF!</definedName>
    <definedName name="ASPAV" localSheetId="2">#REF!</definedName>
    <definedName name="ASPAV" localSheetId="1">#REF!</definedName>
    <definedName name="ASPAV" localSheetId="0">#REF!</definedName>
    <definedName name="ASPAV">#REF!</definedName>
    <definedName name="assdf" hidden="1">[38]Z!$T$179:$AH$179</definedName>
    <definedName name="At">#REF!</definedName>
    <definedName name="Attachment_C_3">#REF!</definedName>
    <definedName name="autofill_data">#REF!</definedName>
    <definedName name="AVIBRA">'[57]Cost of O &amp; O'!$F$8</definedName>
    <definedName name="aw">#REF!</definedName>
    <definedName name="B" localSheetId="2">#REF!</definedName>
    <definedName name="B" localSheetId="1">#REF!</definedName>
    <definedName name="B" localSheetId="0">#REF!</definedName>
    <definedName name="B">#REF!</definedName>
    <definedName name="B___0">#REF!</definedName>
    <definedName name="B___13">#REF!</definedName>
    <definedName name="b_dash">#REF!</definedName>
    <definedName name="B_FLG">#REF!</definedName>
    <definedName name="back_pressure">#REF!</definedName>
    <definedName name="BADWE" localSheetId="1">{#N/A,#N/A,FALSE,"mpph1";#N/A,#N/A,FALSE,"mpmseb";#N/A,#N/A,FALSE,"mpph2"}</definedName>
    <definedName name="BADWE">{#N/A,#N/A,FALSE,"mpph1";#N/A,#N/A,FALSE,"mpmseb";#N/A,#N/A,FALSE,"mpph2"}</definedName>
    <definedName name="ball">#REF!</definedName>
    <definedName name="BAS">#REF!</definedName>
    <definedName name="BASE_PLATE">#REF!</definedName>
    <definedName name="baserate">[63]FINOLEX!$W$17</definedName>
    <definedName name="basew" localSheetId="2">#REF!</definedName>
    <definedName name="basew" localSheetId="1">#REF!</definedName>
    <definedName name="basew" localSheetId="0">#REF!</definedName>
    <definedName name="basew">#REF!</definedName>
    <definedName name="BATCH" localSheetId="2">#REF!</definedName>
    <definedName name="BATCH" localSheetId="1">#REF!</definedName>
    <definedName name="BATCH" localSheetId="0">#REF!</definedName>
    <definedName name="BATCH">#REF!</definedName>
    <definedName name="BATCH20" localSheetId="2">#REF!</definedName>
    <definedName name="BATCH20" localSheetId="1">#REF!</definedName>
    <definedName name="BATCH20" localSheetId="0">#REF!</definedName>
    <definedName name="BATCH20">#REF!</definedName>
    <definedName name="BATCH30" localSheetId="2">#REF!</definedName>
    <definedName name="BATCH30" localSheetId="1">#REF!</definedName>
    <definedName name="BATCH30" localSheetId="0">#REF!</definedName>
    <definedName name="BATCH30">#REF!</definedName>
    <definedName name="Batching_hot_mix_plant" localSheetId="2">[44]SOR!#REF!</definedName>
    <definedName name="Batching_hot_mix_plant" localSheetId="1">[44]SOR!#REF!</definedName>
    <definedName name="Batching_hot_mix_plant" localSheetId="0">[44]SOR!#REF!</definedName>
    <definedName name="Batching_hot_mix_plant">[44]SOR!#REF!</definedName>
    <definedName name="BBOF" localSheetId="2">#REF!</definedName>
    <definedName name="BBOF" localSheetId="1">#REF!</definedName>
    <definedName name="BBOF" localSheetId="0">#REF!</definedName>
    <definedName name="BBOF">#REF!</definedName>
    <definedName name="BC" localSheetId="2">#REF!</definedName>
    <definedName name="BC" localSheetId="1">#REF!</definedName>
    <definedName name="BC" localSheetId="0">#REF!</definedName>
    <definedName name="BC">#REF!</definedName>
    <definedName name="bcc" localSheetId="2">[13]ANAL!#REF!</definedName>
    <definedName name="bcc" localSheetId="1">[13]ANAL!#REF!</definedName>
    <definedName name="bcc" localSheetId="0">[13]ANAL!#REF!</definedName>
    <definedName name="bcc">[13]ANAL!#REF!</definedName>
    <definedName name="Bcw">[64]basdat!$D$5</definedName>
    <definedName name="BDCODE">#N/A</definedName>
    <definedName name="beee">#REF!</definedName>
    <definedName name="beegbegge">#REF!</definedName>
    <definedName name="begbeg">#REF!</definedName>
    <definedName name="beta" localSheetId="2">#REF!</definedName>
    <definedName name="beta" localSheetId="1">#REF!</definedName>
    <definedName name="beta" localSheetId="0">#REF!</definedName>
    <definedName name="beta">#REF!</definedName>
    <definedName name="BGrP" localSheetId="2">#REF!</definedName>
    <definedName name="BGrP" localSheetId="1">#REF!</definedName>
    <definedName name="BGrP" localSheetId="0">#REF!</definedName>
    <definedName name="BGrP">#REF!</definedName>
    <definedName name="bheel" localSheetId="2">#REF!</definedName>
    <definedName name="bheel" localSheetId="1">#REF!</definedName>
    <definedName name="bheel" localSheetId="0">#REF!</definedName>
    <definedName name="bheel">#REF!</definedName>
    <definedName name="BHIS" localSheetId="2">#REF!</definedName>
    <definedName name="BHIS" localSheetId="1">#REF!</definedName>
    <definedName name="BHIS" localSheetId="0">#REF!</definedName>
    <definedName name="BHIS">#REF!</definedName>
    <definedName name="BIND" localSheetId="2">#REF!</definedName>
    <definedName name="BIND" localSheetId="1">#REF!</definedName>
    <definedName name="BIND" localSheetId="0">#REF!</definedName>
    <definedName name="BIND">#REF!</definedName>
    <definedName name="Bindingwire" localSheetId="2">#REF!</definedName>
    <definedName name="Bindingwire" localSheetId="1">#REF!</definedName>
    <definedName name="Bindingwire" localSheetId="0">#REF!</definedName>
    <definedName name="Bindingwire">#REF!</definedName>
    <definedName name="BIT" localSheetId="2">#REF!</definedName>
    <definedName name="BIT" localSheetId="1">#REF!</definedName>
    <definedName name="BIT" localSheetId="0">#REF!</definedName>
    <definedName name="BIT">#REF!</definedName>
    <definedName name="BITDIST" localSheetId="2">#REF!</definedName>
    <definedName name="BITDIST" localSheetId="1">#REF!</definedName>
    <definedName name="BITDIST" localSheetId="0">#REF!</definedName>
    <definedName name="BITDIST">#REF!</definedName>
    <definedName name="bkd" localSheetId="1" hidden="1">{"'Sheet1'!$L$16"}</definedName>
    <definedName name="bkd" hidden="1">{"'Sheet1'!$L$16"}</definedName>
    <definedName name="BLACKH" localSheetId="2">#REF!</definedName>
    <definedName name="BLACKH" localSheetId="1">#REF!</definedName>
    <definedName name="BLACKH" localSheetId="0">#REF!</definedName>
    <definedName name="BLACKH">#REF!</definedName>
    <definedName name="Blank1">OR(ISBLANK(#REF!),ISBLANK(#REF!))</definedName>
    <definedName name="Blank10">OR(ISBLANK([65]Collab!$D1),ISBLANK([65]Collab!$I1))</definedName>
    <definedName name="Blank11">OR(ISBLANK([65]Transport!$D1),ISBLANK([65]Transport!$G1))</definedName>
    <definedName name="Blank12">OR(ISBLANK('[65]Civil 1'!$D1),ISBLANK('[65]Civil 1'!$K1))</definedName>
    <definedName name="Blank13">OR(ISBLANK('[65]Civil 2'!$D1),ISBLANK('[65]Civil 2'!$K1))</definedName>
    <definedName name="Blank14">OR(ISBLANK('[65]Civil 3'!$D1),ISBLANK('[65]Civil 3'!$K1))</definedName>
    <definedName name="Blank15">OR(ISBLANK('[65]Site 1'!$D1),ISBLANK('[65]Site 1'!$K1))</definedName>
    <definedName name="Blank16">OR(ISBLANK('[65]Site 2'!$D1),ISBLANK('[65]Site 2'!$K1))</definedName>
    <definedName name="Blank17">OR(ISBLANK('[65]Site 3'!$D1),ISBLANK('[65]Site 3'!$K1))</definedName>
    <definedName name="Blank18">OR(ISBLANK('[65]Site Faci'!$D1),ISBLANK('[65]Site Faci'!$K1))</definedName>
    <definedName name="Blank19">OR(N([65]Cont!#REF!)=0,N([65]Cont!$G1)=0)</definedName>
    <definedName name="Blank20">OR(N([65]Cont!#REF!)=0,N([65]Cont!$M1)=0)</definedName>
    <definedName name="Blank21">OR(ISBLANK('[65]Engg-Exec-1'!$D1),ISBLANK('[65]Engg-Exec-1'!$H1))</definedName>
    <definedName name="Blank22">OR(ISBLANK('[65]Site-Precom-1'!$D1),ISBLANK('[65]Site-Precom-1'!$H1))</definedName>
    <definedName name="Blank23">OR(ISBLANK('[65]Site-Precom-Vendor'!$D1),ISBLANK('[65]Site-Precom-Vendor'!$I1))</definedName>
    <definedName name="Blank24">OR(ISBLANK('[65]Risk-Anal'!$D1),ISBLANK('[65]Risk-Anal'!$I1),ISBLANK('[65]Risk-Anal'!$J1),ISBLANK('[65]Risk-Anal'!$K1),ISBLANK('[65]Risk-Anal'!$L1))</definedName>
    <definedName name="Blank25">OR(N([65]Cont!#REF!)=0,N([65]Cont!$P1)=0)</definedName>
    <definedName name="Block01_1">#REF!</definedName>
    <definedName name="Block02">'[66]form-c4'!#REF!</definedName>
    <definedName name="Block13">OR(ISBLANK('[65]Civil 2'!$D1),ISBLANK('[65]Civil 2'!$K1))</definedName>
    <definedName name="bm" localSheetId="1" hidden="1">{"'Sheet1'!$L$16"}</definedName>
    <definedName name="bm" hidden="1">{"'Sheet1'!$L$16"}</definedName>
    <definedName name="bn" localSheetId="1" hidden="1">{"'Sheet1'!$L$16"}</definedName>
    <definedName name="bn" hidden="1">{"'Sheet1'!$L$16"}</definedName>
    <definedName name="bol">#REF!</definedName>
    <definedName name="Bold">'[46]RA Civil'!$E$30</definedName>
    <definedName name="BOLT">#REF!</definedName>
    <definedName name="boml">#REF!</definedName>
    <definedName name="Bonus_E">'[67]SITE OVERHEADS'!#REF!</definedName>
    <definedName name="BOQ" localSheetId="2">#REF!</definedName>
    <definedName name="BOQ" localSheetId="1">#REF!</definedName>
    <definedName name="BOQ" localSheetId="0">#REF!</definedName>
    <definedName name="BOQ">#REF!</definedName>
    <definedName name="BORE_HOLE_DATA">#REF!</definedName>
    <definedName name="BOSS">#REF!</definedName>
    <definedName name="botl">#REF!</definedName>
    <definedName name="botn">#REF!</definedName>
    <definedName name="BOULD" localSheetId="2">#REF!</definedName>
    <definedName name="BOULD" localSheetId="1">#REF!</definedName>
    <definedName name="BOULD" localSheetId="0">#REF!</definedName>
    <definedName name="BOULD">#REF!</definedName>
    <definedName name="BOX">#REF!</definedName>
    <definedName name="bp" localSheetId="2">[68]BP!#REF!</definedName>
    <definedName name="bp" localSheetId="1">[68]BP!#REF!</definedName>
    <definedName name="bp" localSheetId="0">[68]BP!#REF!</definedName>
    <definedName name="bp">[68]BP!#REF!</definedName>
    <definedName name="Breaks">#REF!</definedName>
    <definedName name="BRIBAT">'[46]RA Civil'!$E$38</definedName>
    <definedName name="BRICKS" localSheetId="2">#REF!</definedName>
    <definedName name="BRICKS" localSheetId="1">#REF!</definedName>
    <definedName name="BRICKS" localSheetId="0">#REF!</definedName>
    <definedName name="BRICKS">#REF!</definedName>
    <definedName name="BROM" localSheetId="2">#REF!</definedName>
    <definedName name="BROM" localSheetId="1">#REF!</definedName>
    <definedName name="BROM" localSheetId="0">#REF!</definedName>
    <definedName name="BROM">#REF!</definedName>
    <definedName name="broom" localSheetId="2">#REF!</definedName>
    <definedName name="broom" localSheetId="1">#REF!</definedName>
    <definedName name="broom" localSheetId="0">#REF!</definedName>
    <definedName name="broom">#REF!</definedName>
    <definedName name="btoe" localSheetId="2">#REF!</definedName>
    <definedName name="btoe" localSheetId="1">#REF!</definedName>
    <definedName name="btoe" localSheetId="0">#REF!</definedName>
    <definedName name="btoe">#REF!</definedName>
    <definedName name="bua">#REF!</definedName>
    <definedName name="BUDDHA">#REF!</definedName>
    <definedName name="building">'[69]DETAILED  BOQ'!$A$2</definedName>
    <definedName name="building___0">#REF!</definedName>
    <definedName name="building___11">#REF!</definedName>
    <definedName name="building___12">#REF!</definedName>
    <definedName name="BuiltIn_Print_Area___0">#REF!</definedName>
    <definedName name="BuiltIn_Print_Area___0___0___0___0___0" localSheetId="2">[70]procurement!#REF!</definedName>
    <definedName name="BuiltIn_Print_Area___0___0___0___0___0" localSheetId="1">[70]procurement!#REF!</definedName>
    <definedName name="BuiltIn_Print_Area___0___0___0___0___0" localSheetId="0">[70]procurement!#REF!</definedName>
    <definedName name="BuiltIn_Print_Area___0___0___0___0___0">[70]procurement!#REF!</definedName>
    <definedName name="BuiltIn_Print_Area___0___0___0___0___0___0" localSheetId="2">#REF!</definedName>
    <definedName name="BuiltIn_Print_Area___0___0___0___0___0___0" localSheetId="1">#REF!</definedName>
    <definedName name="BuiltIn_Print_Area___0___0___0___0___0___0" localSheetId="0">#REF!</definedName>
    <definedName name="BuiltIn_Print_Area___0___0___0___0___0___0">#REF!</definedName>
    <definedName name="BuiltIn_Print_Titles___0">#N/A</definedName>
    <definedName name="BuiltIn_Print_Titles___0___0___0___0" localSheetId="2">#REF!</definedName>
    <definedName name="BuiltIn_Print_Titles___0___0___0___0" localSheetId="1">#REF!</definedName>
    <definedName name="BuiltIn_Print_Titles___0___0___0___0" localSheetId="0">#REF!</definedName>
    <definedName name="BuiltIn_Print_Titles___0___0___0___0">#REF!</definedName>
    <definedName name="butterfly">#REF!</definedName>
    <definedName name="bw" localSheetId="2">#REF!</definedName>
    <definedName name="bw" localSheetId="1">#REF!</definedName>
    <definedName name="bw" localSheetId="0">#REF!</definedName>
    <definedName name="bw">#REF!</definedName>
    <definedName name="bwf">#REF!</definedName>
    <definedName name="bwfbfwb">#REF!</definedName>
    <definedName name="BWIRE" localSheetId="2">#REF!</definedName>
    <definedName name="BWIRE" localSheetId="1">#REF!</definedName>
    <definedName name="BWIRE" localSheetId="0">#REF!</definedName>
    <definedName name="BWIRE">#REF!</definedName>
    <definedName name="BWORK" localSheetId="2">#REF!</definedName>
    <definedName name="BWORK" localSheetId="1">#REF!</definedName>
    <definedName name="BWORK" localSheetId="0">#REF!</definedName>
    <definedName name="BWORK">#REF!</definedName>
    <definedName name="Bx">#REF!</definedName>
    <definedName name="Bx___0">#REF!</definedName>
    <definedName name="Bx___13">#REF!</definedName>
    <definedName name="C_">#N/A</definedName>
    <definedName name="c_margin">#REF!</definedName>
    <definedName name="ca">[71]INPUT!$G$127*1.5</definedName>
    <definedName name="ca0" localSheetId="2">#REF!</definedName>
    <definedName name="ca0" localSheetId="1">#REF!</definedName>
    <definedName name="ca0" localSheetId="0">#REF!</definedName>
    <definedName name="ca0">#REF!</definedName>
    <definedName name="ca10.3" localSheetId="2">#REF!</definedName>
    <definedName name="ca10.3" localSheetId="1">#REF!</definedName>
    <definedName name="ca10.3" localSheetId="0">#REF!</definedName>
    <definedName name="ca10.3">#REF!</definedName>
    <definedName name="ca11.3" localSheetId="2">#REF!</definedName>
    <definedName name="ca11.3" localSheetId="1">#REF!</definedName>
    <definedName name="ca11.3" localSheetId="0">#REF!</definedName>
    <definedName name="ca11.3">#REF!</definedName>
    <definedName name="ca12.3" localSheetId="2">#REF!</definedName>
    <definedName name="ca12.3" localSheetId="1">#REF!</definedName>
    <definedName name="ca12.3" localSheetId="0">#REF!</definedName>
    <definedName name="ca12.3">#REF!</definedName>
    <definedName name="ca13.3" localSheetId="2">#REF!</definedName>
    <definedName name="ca13.3" localSheetId="1">#REF!</definedName>
    <definedName name="ca13.3" localSheetId="0">#REF!</definedName>
    <definedName name="ca13.3">#REF!</definedName>
    <definedName name="ca14.3" localSheetId="2">#REF!</definedName>
    <definedName name="ca14.3" localSheetId="1">#REF!</definedName>
    <definedName name="ca14.3" localSheetId="0">#REF!</definedName>
    <definedName name="ca14.3">#REF!</definedName>
    <definedName name="ca15.3" localSheetId="2">#REF!</definedName>
    <definedName name="ca15.3" localSheetId="1">#REF!</definedName>
    <definedName name="ca15.3" localSheetId="0">#REF!</definedName>
    <definedName name="ca15.3">#REF!</definedName>
    <definedName name="ca16.3" localSheetId="2">#REF!</definedName>
    <definedName name="ca16.3" localSheetId="1">#REF!</definedName>
    <definedName name="ca16.3" localSheetId="0">#REF!</definedName>
    <definedName name="ca16.3">#REF!</definedName>
    <definedName name="ca17.3" localSheetId="2">#REF!</definedName>
    <definedName name="ca17.3" localSheetId="1">#REF!</definedName>
    <definedName name="ca17.3" localSheetId="0">#REF!</definedName>
    <definedName name="ca17.3">#REF!</definedName>
    <definedName name="ca18.3" localSheetId="2">#REF!</definedName>
    <definedName name="ca18.3" localSheetId="1">#REF!</definedName>
    <definedName name="ca18.3" localSheetId="0">#REF!</definedName>
    <definedName name="ca18.3">#REF!</definedName>
    <definedName name="ca19.3" localSheetId="2">#REF!</definedName>
    <definedName name="ca19.3" localSheetId="1">#REF!</definedName>
    <definedName name="ca19.3" localSheetId="0">#REF!</definedName>
    <definedName name="ca19.3">#REF!</definedName>
    <definedName name="ca20.3" localSheetId="2">#REF!</definedName>
    <definedName name="ca20.3" localSheetId="1">#REF!</definedName>
    <definedName name="ca20.3" localSheetId="0">#REF!</definedName>
    <definedName name="ca20.3">#REF!</definedName>
    <definedName name="ca3.3" localSheetId="2">#REF!</definedName>
    <definedName name="ca3.3" localSheetId="1">#REF!</definedName>
    <definedName name="ca3.3" localSheetId="0">#REF!</definedName>
    <definedName name="ca3.3">#REF!</definedName>
    <definedName name="ca4.3" localSheetId="2">#REF!</definedName>
    <definedName name="ca4.3" localSheetId="1">#REF!</definedName>
    <definedName name="ca4.3" localSheetId="0">#REF!</definedName>
    <definedName name="ca4.3">#REF!</definedName>
    <definedName name="ca5.3" localSheetId="2">#REF!</definedName>
    <definedName name="ca5.3" localSheetId="1">#REF!</definedName>
    <definedName name="ca5.3" localSheetId="0">#REF!</definedName>
    <definedName name="ca5.3">#REF!</definedName>
    <definedName name="ca6.3" localSheetId="2">#REF!</definedName>
    <definedName name="ca6.3" localSheetId="1">#REF!</definedName>
    <definedName name="ca6.3" localSheetId="0">#REF!</definedName>
    <definedName name="ca6.3">#REF!</definedName>
    <definedName name="ca7.3" localSheetId="2">#REF!</definedName>
    <definedName name="ca7.3" localSheetId="1">#REF!</definedName>
    <definedName name="ca7.3" localSheetId="0">#REF!</definedName>
    <definedName name="ca7.3">#REF!</definedName>
    <definedName name="ca8.3" localSheetId="2">#REF!</definedName>
    <definedName name="ca8.3" localSheetId="1">#REF!</definedName>
    <definedName name="ca8.3" localSheetId="0">#REF!</definedName>
    <definedName name="ca8.3">#REF!</definedName>
    <definedName name="ca9.3" localSheetId="2">#REF!</definedName>
    <definedName name="ca9.3" localSheetId="1">#REF!</definedName>
    <definedName name="ca9.3" localSheetId="0">#REF!</definedName>
    <definedName name="ca9.3">#REF!</definedName>
    <definedName name="cable">[60]CABLERET!$B$13:$B$128</definedName>
    <definedName name="CABLE_A">'[72]LOCAL RATES'!$B$5:$G$19</definedName>
    <definedName name="CABLE_G">'[72]LOCAL RATES'!$A$5:$H$18</definedName>
    <definedName name="CABLE1">#REF!</definedName>
    <definedName name="CalcAgencyPrice">#REF!</definedName>
    <definedName name="cant">'[73]Staff Acco.'!#REF!</definedName>
    <definedName name="CAP">#REF!</definedName>
    <definedName name="CAPAPR" localSheetId="2">#REF!</definedName>
    <definedName name="CAPAPR" localSheetId="1">#REF!</definedName>
    <definedName name="CAPAPR" localSheetId="0">#REF!</definedName>
    <definedName name="CAPAPR">#REF!</definedName>
    <definedName name="CAPAUG" localSheetId="2">#REF!</definedName>
    <definedName name="CAPAUG" localSheetId="1">#REF!</definedName>
    <definedName name="CAPAUG" localSheetId="0">#REF!</definedName>
    <definedName name="CAPAUG">#REF!</definedName>
    <definedName name="CAPDEC" localSheetId="2">#REF!</definedName>
    <definedName name="CAPDEC" localSheetId="1">#REF!</definedName>
    <definedName name="CAPDEC" localSheetId="0">#REF!</definedName>
    <definedName name="CAPDEC">#REF!</definedName>
    <definedName name="CAPFEB" localSheetId="2">#REF!</definedName>
    <definedName name="CAPFEB" localSheetId="1">#REF!</definedName>
    <definedName name="CAPFEB" localSheetId="0">#REF!</definedName>
    <definedName name="CAPFEB">#REF!</definedName>
    <definedName name="capital">#REF!</definedName>
    <definedName name="CAPITALA">#REF!</definedName>
    <definedName name="CAPJAN" localSheetId="2">#REF!</definedName>
    <definedName name="CAPJAN" localSheetId="1">#REF!</definedName>
    <definedName name="CAPJAN" localSheetId="0">#REF!</definedName>
    <definedName name="CAPJAN">#REF!</definedName>
    <definedName name="CAPJUL" localSheetId="2">#REF!</definedName>
    <definedName name="CAPJUL" localSheetId="1">#REF!</definedName>
    <definedName name="CAPJUL" localSheetId="0">#REF!</definedName>
    <definedName name="CAPJUL">#REF!</definedName>
    <definedName name="CAPJUN" localSheetId="2">#REF!</definedName>
    <definedName name="CAPJUN" localSheetId="1">#REF!</definedName>
    <definedName name="CAPJUN" localSheetId="0">#REF!</definedName>
    <definedName name="CAPJUN">#REF!</definedName>
    <definedName name="CAPMAR" localSheetId="2">#REF!</definedName>
    <definedName name="CAPMAR" localSheetId="1">#REF!</definedName>
    <definedName name="CAPMAR" localSheetId="0">#REF!</definedName>
    <definedName name="CAPMAR">#REF!</definedName>
    <definedName name="CAPMAY" localSheetId="2">#REF!</definedName>
    <definedName name="CAPMAY" localSheetId="1">#REF!</definedName>
    <definedName name="CAPMAY" localSheetId="0">#REF!</definedName>
    <definedName name="CAPMAY">#REF!</definedName>
    <definedName name="CAPNOV" localSheetId="2">#REF!</definedName>
    <definedName name="CAPNOV" localSheetId="1">#REF!</definedName>
    <definedName name="CAPNOV" localSheetId="0">#REF!</definedName>
    <definedName name="CAPNOV">#REF!</definedName>
    <definedName name="CAPOCT" localSheetId="2">#REF!</definedName>
    <definedName name="CAPOCT" localSheetId="1">#REF!</definedName>
    <definedName name="CAPOCT" localSheetId="0">#REF!</definedName>
    <definedName name="CAPOCT">#REF!</definedName>
    <definedName name="CAPSEP" localSheetId="2">#REF!</definedName>
    <definedName name="CAPSEP" localSheetId="1">#REF!</definedName>
    <definedName name="CAPSEP" localSheetId="0">#REF!</definedName>
    <definedName name="CAPSEP">#REF!</definedName>
    <definedName name="CAR" localSheetId="2">#REF!</definedName>
    <definedName name="CAR" localSheetId="1">#REF!</definedName>
    <definedName name="CAR" localSheetId="0">#REF!</definedName>
    <definedName name="CAR">#REF!</definedName>
    <definedName name="carpet">#REF!</definedName>
    <definedName name="carpet___0">#REF!</definedName>
    <definedName name="carpet___11">#REF!</definedName>
    <definedName name="carpet___12">#REF!</definedName>
    <definedName name="cash" localSheetId="7" hidden="1">{"'Sheet1'!$A$4386:$N$4591"}</definedName>
    <definedName name="cash" localSheetId="1" hidden="1">{"'Sheet1'!$A$4386:$N$4591"}</definedName>
    <definedName name="cash" localSheetId="0" hidden="1">{"'Sheet1'!$A$4386:$N$4591"}</definedName>
    <definedName name="cash" hidden="1">{"'Sheet1'!$A$4386:$N$4591"}</definedName>
    <definedName name="cc">'[74]purpose&amp;input'!$E$143:'[74]purpose&amp;input'!$F$143</definedName>
    <definedName name="CCBP" localSheetId="2">#REF!</definedName>
    <definedName name="CCBP" localSheetId="1">#REF!</definedName>
    <definedName name="CCBP" localSheetId="0">#REF!</definedName>
    <definedName name="CCBP">#REF!</definedName>
    <definedName name="cccc">'[46]RA Civil'!$E$57</definedName>
    <definedName name="CCRUSH" localSheetId="2">#REF!</definedName>
    <definedName name="CCRUSH" localSheetId="1">#REF!</definedName>
    <definedName name="CCRUSH" localSheetId="0">#REF!</definedName>
    <definedName name="CCRUSH">#REF!</definedName>
    <definedName name="cdds" localSheetId="2">#REF!</definedName>
    <definedName name="cdds" localSheetId="1">#REF!</definedName>
    <definedName name="cdds" localSheetId="0">#REF!</definedName>
    <definedName name="cdds">#REF!</definedName>
    <definedName name="CDOZ" localSheetId="2">#REF!</definedName>
    <definedName name="CDOZ" localSheetId="1">#REF!</definedName>
    <definedName name="CDOZ" localSheetId="0">#REF!</definedName>
    <definedName name="CDOZ">#REF!</definedName>
    <definedName name="cdsdim">[75]csdim!$A$2:$A$1375</definedName>
    <definedName name="cdsloadrange">[75]cdsload!$A$3:$A$70</definedName>
    <definedName name="CDT">#REF!</definedName>
    <definedName name="CDWSSM">[76]R2!$H$21:$H$27</definedName>
    <definedName name="CDWSSP">[76]R2!$I$21:$I$27</definedName>
    <definedName name="CE" localSheetId="2">#REF!</definedName>
    <definedName name="CE" localSheetId="1">#REF!</definedName>
    <definedName name="CE" localSheetId="0">#REF!</definedName>
    <definedName name="CE">#REF!</definedName>
    <definedName name="cem" localSheetId="2">#REF!</definedName>
    <definedName name="cem" localSheetId="1">#REF!</definedName>
    <definedName name="cem" localSheetId="0">#REF!</definedName>
    <definedName name="cem">#REF!</definedName>
    <definedName name="Cement" localSheetId="2">#REF!</definedName>
    <definedName name="Cement" localSheetId="1">#REF!</definedName>
    <definedName name="Cement" localSheetId="0">#REF!</definedName>
    <definedName name="Cement">#REF!</definedName>
    <definedName name="cementpaint" localSheetId="2">#REF!</definedName>
    <definedName name="cementpaint" localSheetId="1">#REF!</definedName>
    <definedName name="cementpaint" localSheetId="0">#REF!</definedName>
    <definedName name="cementpaint">#REF!</definedName>
    <definedName name="CEXC" localSheetId="2">#REF!</definedName>
    <definedName name="CEXC" localSheetId="1">#REF!</definedName>
    <definedName name="CEXC" localSheetId="0">#REF!</definedName>
    <definedName name="CEXC">#REF!</definedName>
    <definedName name="CFTi">'[46]RA Civil'!$E$41</definedName>
    <definedName name="CGRD" localSheetId="2">#REF!</definedName>
    <definedName name="CGRD" localSheetId="1">#REF!</definedName>
    <definedName name="CGRD" localSheetId="0">#REF!</definedName>
    <definedName name="CGRD">#REF!</definedName>
    <definedName name="CGW" localSheetId="2">#REF!</definedName>
    <definedName name="CGW" localSheetId="1">#REF!</definedName>
    <definedName name="CGW" localSheetId="0">#REF!</definedName>
    <definedName name="CGW">#REF!</definedName>
    <definedName name="CHAINAGE" localSheetId="2">#REF!</definedName>
    <definedName name="CHAINAGE" localSheetId="1">#REF!</definedName>
    <definedName name="CHAINAGE" localSheetId="0">#REF!</definedName>
    <definedName name="CHAINAGE">#REF!</definedName>
    <definedName name="CHAINAGEM">[77]HYDRAULICS!$H$2</definedName>
    <definedName name="Chandramauli" localSheetId="2">#REF!</definedName>
    <definedName name="Chandramauli" localSheetId="1">#REF!</definedName>
    <definedName name="Chandramauli" localSheetId="0">#REF!</definedName>
    <definedName name="Chandramauli">#REF!</definedName>
    <definedName name="chandramauli1" localSheetId="2">#REF!</definedName>
    <definedName name="chandramauli1" localSheetId="1">#REF!</definedName>
    <definedName name="chandramauli1" localSheetId="0">#REF!</definedName>
    <definedName name="chandramauli1">#REF!</definedName>
    <definedName name="CHANDRAMAULI2" localSheetId="2">[78]FACE!#REF!</definedName>
    <definedName name="CHANDRAMAULI2" localSheetId="1">[78]FACE!#REF!</definedName>
    <definedName name="CHANDRAMAULI2" localSheetId="0">[78]FACE!#REF!</definedName>
    <definedName name="CHANDRAMAULI2">[78]FACE!#REF!</definedName>
    <definedName name="chandramauli3" localSheetId="2">#REF!</definedName>
    <definedName name="chandramauli3" localSheetId="1">#REF!</definedName>
    <definedName name="chandramauli3" localSheetId="0">#REF!</definedName>
    <definedName name="chandramauli3">#REF!</definedName>
    <definedName name="Charges_of_road_roller" localSheetId="2">[44]SOR!#REF!</definedName>
    <definedName name="Charges_of_road_roller" localSheetId="1">[44]SOR!#REF!</definedName>
    <definedName name="Charges_of_road_roller" localSheetId="0">[44]SOR!#REF!</definedName>
    <definedName name="Charges_of_road_roller">[44]SOR!#REF!</definedName>
    <definedName name="check">#REF!</definedName>
    <definedName name="checked">#REF!</definedName>
    <definedName name="CHMP" localSheetId="2">#REF!</definedName>
    <definedName name="CHMP" localSheetId="1">#REF!</definedName>
    <definedName name="CHMP" localSheetId="0">#REF!</definedName>
    <definedName name="CHMP">#REF!</definedName>
    <definedName name="chsdim">[75]csdim!$A$1376:$A$2509</definedName>
    <definedName name="chsloadrange">[75]chsload!$A$3:$A$62</definedName>
    <definedName name="CHW" localSheetId="2">#REF!</definedName>
    <definedName name="CHW" localSheetId="1">#REF!</definedName>
    <definedName name="CHW" localSheetId="0">#REF!</definedName>
    <definedName name="CHW">#REF!</definedName>
    <definedName name="CJCB" localSheetId="2">#REF!</definedName>
    <definedName name="CJCB" localSheetId="1">#REF!</definedName>
    <definedName name="CJCB" localSheetId="0">#REF!</definedName>
    <definedName name="CJCB">#REF!</definedName>
    <definedName name="ck" localSheetId="2">#REF!</definedName>
    <definedName name="ck" localSheetId="1">#REF!</definedName>
    <definedName name="ck" localSheetId="0">#REF!</definedName>
    <definedName name="ck">#REF!</definedName>
    <definedName name="cl">150</definedName>
    <definedName name="Class_end">[65]Ranges!#REF!</definedName>
    <definedName name="Class_start">[65]Ranges!#REF!</definedName>
    <definedName name="CLAY" localSheetId="2">#REF!</definedName>
    <definedName name="CLAY" localSheetId="1">#REF!</definedName>
    <definedName name="CLAY" localSheetId="0">#REF!</definedName>
    <definedName name="CLAY">#REF!</definedName>
    <definedName name="CLEAR">[79]!CLEAR</definedName>
    <definedName name="clearspan1" localSheetId="2">[78]FACE!#REF!</definedName>
    <definedName name="clearspan1" localSheetId="1">[78]FACE!#REF!</definedName>
    <definedName name="clearspan1" localSheetId="0">[78]FACE!#REF!</definedName>
    <definedName name="clearspan1">[78]FACE!#REF!</definedName>
    <definedName name="clearspan11" localSheetId="2">#REF!</definedName>
    <definedName name="clearspan11" localSheetId="1">#REF!</definedName>
    <definedName name="clearspan11" localSheetId="0">#REF!</definedName>
    <definedName name="clearspan11">#REF!</definedName>
    <definedName name="CLOAD" localSheetId="2">#REF!</definedName>
    <definedName name="CLOAD" localSheetId="1">#REF!</definedName>
    <definedName name="CLOAD" localSheetId="0">#REF!</definedName>
    <definedName name="CLOAD">#REF!</definedName>
    <definedName name="cmain" localSheetId="2">#REF!</definedName>
    <definedName name="cmain" localSheetId="1">#REF!</definedName>
    <definedName name="cmain" localSheetId="0">#REF!</definedName>
    <definedName name="cmain">#REF!</definedName>
    <definedName name="CMIX" localSheetId="2">#REF!</definedName>
    <definedName name="CMIX" localSheetId="1">#REF!</definedName>
    <definedName name="CMIX" localSheetId="0">#REF!</definedName>
    <definedName name="CMIX">#REF!</definedName>
    <definedName name="cmort3">'[22]Rates Basic'!$D$21</definedName>
    <definedName name="CmpJakOpo" localSheetId="2">#REF!</definedName>
    <definedName name="CmpJakOpo" localSheetId="1">#REF!</definedName>
    <definedName name="CmpJakOpo" localSheetId="0">#REF!</definedName>
    <definedName name="CmpJakOpo">#REF!</definedName>
    <definedName name="cn" localSheetId="1" hidden="1">{"'Sheet1'!$L$16"}</definedName>
    <definedName name="cn" hidden="1">{"'Sheet1'!$L$16"}</definedName>
    <definedName name="cnvert">#N/A</definedName>
    <definedName name="COARSE" localSheetId="2">#REF!</definedName>
    <definedName name="COARSE" localSheetId="1">#REF!</definedName>
    <definedName name="COARSE" localSheetId="0">#REF!</definedName>
    <definedName name="COARSE">#REF!</definedName>
    <definedName name="Coarsesand" localSheetId="2">#REF!</definedName>
    <definedName name="Coarsesand" localSheetId="1">#REF!</definedName>
    <definedName name="Coarsesand" localSheetId="0">#REF!</definedName>
    <definedName name="Coarsesand">#REF!</definedName>
    <definedName name="coat">#REF!</definedName>
    <definedName name="Code">[49]PIPING!$AI$7:$AI$221</definedName>
    <definedName name="CODES">[76]R2!$C$39:$C$86</definedName>
    <definedName name="col">#REF!</definedName>
    <definedName name="col___0">#REF!</definedName>
    <definedName name="col___11">#REF!</definedName>
    <definedName name="col___12">#REF!</definedName>
    <definedName name="Collaborator">[65]User!#REF!</definedName>
    <definedName name="Columns">#REF!</definedName>
    <definedName name="COM">#REF!</definedName>
    <definedName name="Commission">#REF!</definedName>
    <definedName name="COMMPART">[75]CLAMP!$A$2:$D$605</definedName>
    <definedName name="COMP" localSheetId="2">#REF!</definedName>
    <definedName name="COMP" localSheetId="1">#REF!</definedName>
    <definedName name="COMP" localSheetId="0">#REF!</definedName>
    <definedName name="COMP">#REF!</definedName>
    <definedName name="Company">#REF!</definedName>
    <definedName name="COMPARISON" localSheetId="1">{#N/A,#N/A,FALSE,"mpph1";#N/A,#N/A,FALSE,"mpmseb";#N/A,#N/A,FALSE,"mpph2"}</definedName>
    <definedName name="COMPARISON">{#N/A,#N/A,FALSE,"mpph1";#N/A,#N/A,FALSE,"mpmseb";#N/A,#N/A,FALSE,"mpph2"}</definedName>
    <definedName name="ConBlks">'[80]RA Civil'!$E$39</definedName>
    <definedName name="conc_dens" localSheetId="2">#REF!</definedName>
    <definedName name="conc_dens" localSheetId="1">#REF!</definedName>
    <definedName name="conc_dens" localSheetId="0">#REF!</definedName>
    <definedName name="conc_dens">#REF!</definedName>
    <definedName name="conden" localSheetId="2">#REF!</definedName>
    <definedName name="conden" localSheetId="1">#REF!</definedName>
    <definedName name="conden" localSheetId="0">#REF!</definedName>
    <definedName name="conden">#REF!</definedName>
    <definedName name="condition" localSheetId="1" hidden="1">{"'장비'!$A$3:$M$12"}</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 localSheetId="2">[44]SOR!#REF!</definedName>
    <definedName name="Cost_for_10_Hp_Hr." localSheetId="1">[44]SOR!#REF!</definedName>
    <definedName name="Cost_for_10_Hp_Hr." localSheetId="0">[44]SOR!#REF!</definedName>
    <definedName name="Cost_for_10_Hp_Hr.">[44]SOR!#REF!</definedName>
    <definedName name="Cost_of_water_including_filling_the_tanker" localSheetId="2">[44]SOR!#REF!</definedName>
    <definedName name="Cost_of_water_including_filling_the_tanker" localSheetId="1">[44]SOR!#REF!</definedName>
    <definedName name="Cost_of_water_including_filling_the_tanker" localSheetId="0">[44]SOR!#REF!</definedName>
    <definedName name="Cost_of_water_including_filling_the_tanker">[44]SOR!#REF!</definedName>
    <definedName name="costcod">#REF!</definedName>
    <definedName name="costcode">#REF!</definedName>
    <definedName name="costing">#REF!</definedName>
    <definedName name="COU">#REF!</definedName>
    <definedName name="COU___0">#REF!</definedName>
    <definedName name="COU___13">#REF!</definedName>
    <definedName name="Country">'[81]GM 000'!$I$4</definedName>
    <definedName name="Cover_blocks" localSheetId="2">[44]SOR!#REF!</definedName>
    <definedName name="Cover_blocks" localSheetId="1">[44]SOR!#REF!</definedName>
    <definedName name="Cover_blocks" localSheetId="0">[44]SOR!#REF!</definedName>
    <definedName name="Cover_blocks">[44]SOR!#REF!</definedName>
    <definedName name="CPFM" localSheetId="2">#REF!</definedName>
    <definedName name="CPFM" localSheetId="1">#REF!</definedName>
    <definedName name="CPFM" localSheetId="0">#REF!</definedName>
    <definedName name="CPFM">#REF!</definedName>
    <definedName name="CPFS" localSheetId="2">#REF!</definedName>
    <definedName name="CPFS" localSheetId="1">#REF!</definedName>
    <definedName name="CPFS" localSheetId="0">#REF!</definedName>
    <definedName name="CPFS">#REF!</definedName>
    <definedName name="CPHEEO">'[82]boq ht'!#REF!</definedName>
    <definedName name="CPLG">#REF!</definedName>
    <definedName name="CPM" localSheetId="2">#REF!</definedName>
    <definedName name="CPM" localSheetId="1">#REF!</definedName>
    <definedName name="CPM" localSheetId="0">#REF!</definedName>
    <definedName name="CPM">#REF!</definedName>
    <definedName name="CPUMP" localSheetId="2">#REF!</definedName>
    <definedName name="CPUMP" localSheetId="1">#REF!</definedName>
    <definedName name="CPUMP" localSheetId="0">#REF!</definedName>
    <definedName name="CPUMP">#REF!</definedName>
    <definedName name="CP새단가">#REF!</definedName>
    <definedName name="_xlnm.Criteria">[83]八幡!$L$200</definedName>
    <definedName name="Criteria_MI">[84]estm_mech!#REF!</definedName>
    <definedName name="CRMB60" localSheetId="2">#REF!</definedName>
    <definedName name="CRMB60" localSheetId="1">#REF!</definedName>
    <definedName name="CRMB60" localSheetId="0">#REF!</definedName>
    <definedName name="CRMB60">#REF!</definedName>
    <definedName name="CRUSH" localSheetId="2">#REF!</definedName>
    <definedName name="CRUSH" localSheetId="1">#REF!</definedName>
    <definedName name="CRUSH" localSheetId="0">#REF!</definedName>
    <definedName name="CRUSH">#REF!</definedName>
    <definedName name="crush_s">#REF!</definedName>
    <definedName name="CRUSH1" localSheetId="2">#REF!</definedName>
    <definedName name="CRUSH1" localSheetId="1">#REF!</definedName>
    <definedName name="CRUSH1" localSheetId="0">#REF!</definedName>
    <definedName name="CRUSH1">#REF!</definedName>
    <definedName name="CRUSH2" localSheetId="2">#REF!</definedName>
    <definedName name="CRUSH2" localSheetId="1">#REF!</definedName>
    <definedName name="CRUSH2" localSheetId="0">#REF!</definedName>
    <definedName name="CRUSH2">#REF!</definedName>
    <definedName name="Cs">#REF!</definedName>
    <definedName name="Cs___0">#REF!</definedName>
    <definedName name="Cs___13">#REF!</definedName>
    <definedName name="CSAND" localSheetId="2">#REF!</definedName>
    <definedName name="CSAND" localSheetId="1">#REF!</definedName>
    <definedName name="CSAND" localSheetId="0">#REF!</definedName>
    <definedName name="CSAND">#REF!</definedName>
    <definedName name="CSCP" localSheetId="2">#REF!</definedName>
    <definedName name="CSCP" localSheetId="1">#REF!</definedName>
    <definedName name="CSCP" localSheetId="0">#REF!</definedName>
    <definedName name="CSCP">#REF!</definedName>
    <definedName name="CSFP" localSheetId="2">#REF!</definedName>
    <definedName name="CSFP" localSheetId="1">#REF!</definedName>
    <definedName name="CSFP" localSheetId="0">#REF!</definedName>
    <definedName name="CSFP">#REF!</definedName>
    <definedName name="CSPREAD" localSheetId="2">#REF!</definedName>
    <definedName name="CSPREAD" localSheetId="1">#REF!</definedName>
    <definedName name="CSPREAD" localSheetId="0">#REF!</definedName>
    <definedName name="CSPREAD">#REF!</definedName>
    <definedName name="CSWP" localSheetId="2">#REF!</definedName>
    <definedName name="CSWP" localSheetId="1">#REF!</definedName>
    <definedName name="CSWP" localSheetId="0">#REF!</definedName>
    <definedName name="CSWP">#REF!</definedName>
    <definedName name="CTIP10" localSheetId="2">#REF!</definedName>
    <definedName name="CTIP10" localSheetId="1">#REF!</definedName>
    <definedName name="CTIP10" localSheetId="0">#REF!</definedName>
    <definedName name="CTIP10">#REF!</definedName>
    <definedName name="CTIP20" localSheetId="2">#REF!</definedName>
    <definedName name="CTIP20" localSheetId="1">#REF!</definedName>
    <definedName name="CTIP20" localSheetId="0">#REF!</definedName>
    <definedName name="CTIP20">#REF!</definedName>
    <definedName name="CTM" localSheetId="2">#REF!</definedName>
    <definedName name="CTM" localSheetId="1">#REF!</definedName>
    <definedName name="CTM" localSheetId="0">#REF!</definedName>
    <definedName name="CTM">#REF!</definedName>
    <definedName name="CTROL" localSheetId="2">#REF!</definedName>
    <definedName name="CTROL" localSheetId="1">#REF!</definedName>
    <definedName name="CTROL" localSheetId="0">#REF!</definedName>
    <definedName name="CTROL">#REF!</definedName>
    <definedName name="cu0" localSheetId="2">#REF!</definedName>
    <definedName name="cu0" localSheetId="1">#REF!</definedName>
    <definedName name="cu0" localSheetId="0">#REF!</definedName>
    <definedName name="cu0">#REF!</definedName>
    <definedName name="cu10.3" localSheetId="2">#REF!</definedName>
    <definedName name="cu10.3" localSheetId="1">#REF!</definedName>
    <definedName name="cu10.3" localSheetId="0">#REF!</definedName>
    <definedName name="cu10.3">#REF!</definedName>
    <definedName name="cu11.3" localSheetId="2">#REF!</definedName>
    <definedName name="cu11.3" localSheetId="1">#REF!</definedName>
    <definedName name="cu11.3" localSheetId="0">#REF!</definedName>
    <definedName name="cu11.3">#REF!</definedName>
    <definedName name="cu12.3" localSheetId="2">#REF!</definedName>
    <definedName name="cu12.3" localSheetId="1">#REF!</definedName>
    <definedName name="cu12.3" localSheetId="0">#REF!</definedName>
    <definedName name="cu12.3">#REF!</definedName>
    <definedName name="cu13.3" localSheetId="2">#REF!</definedName>
    <definedName name="cu13.3" localSheetId="1">#REF!</definedName>
    <definedName name="cu13.3" localSheetId="0">#REF!</definedName>
    <definedName name="cu13.3">#REF!</definedName>
    <definedName name="cu14.3" localSheetId="2">#REF!</definedName>
    <definedName name="cu14.3" localSheetId="1">#REF!</definedName>
    <definedName name="cu14.3" localSheetId="0">#REF!</definedName>
    <definedName name="cu14.3">#REF!</definedName>
    <definedName name="cu15.3" localSheetId="2">#REF!</definedName>
    <definedName name="cu15.3" localSheetId="1">#REF!</definedName>
    <definedName name="cu15.3" localSheetId="0">#REF!</definedName>
    <definedName name="cu15.3">#REF!</definedName>
    <definedName name="cu16.3" localSheetId="2">#REF!</definedName>
    <definedName name="cu16.3" localSheetId="1">#REF!</definedName>
    <definedName name="cu16.3" localSheetId="0">#REF!</definedName>
    <definedName name="cu16.3">#REF!</definedName>
    <definedName name="cu17.3" localSheetId="2">#REF!</definedName>
    <definedName name="cu17.3" localSheetId="1">#REF!</definedName>
    <definedName name="cu17.3" localSheetId="0">#REF!</definedName>
    <definedName name="cu17.3">#REF!</definedName>
    <definedName name="cu18.3" localSheetId="2">#REF!</definedName>
    <definedName name="cu18.3" localSheetId="1">#REF!</definedName>
    <definedName name="cu18.3" localSheetId="0">#REF!</definedName>
    <definedName name="cu18.3">#REF!</definedName>
    <definedName name="cu19.3" localSheetId="2">#REF!</definedName>
    <definedName name="cu19.3" localSheetId="1">#REF!</definedName>
    <definedName name="cu19.3" localSheetId="0">#REF!</definedName>
    <definedName name="cu19.3">#REF!</definedName>
    <definedName name="cu20.3" localSheetId="2">#REF!</definedName>
    <definedName name="cu20.3" localSheetId="1">#REF!</definedName>
    <definedName name="cu20.3" localSheetId="0">#REF!</definedName>
    <definedName name="cu20.3">#REF!</definedName>
    <definedName name="cu3.3" localSheetId="2">#REF!</definedName>
    <definedName name="cu3.3" localSheetId="1">#REF!</definedName>
    <definedName name="cu3.3" localSheetId="0">#REF!</definedName>
    <definedName name="cu3.3">#REF!</definedName>
    <definedName name="cu4.3" localSheetId="2">#REF!</definedName>
    <definedName name="cu4.3" localSheetId="1">#REF!</definedName>
    <definedName name="cu4.3" localSheetId="0">#REF!</definedName>
    <definedName name="cu4.3">#REF!</definedName>
    <definedName name="cu5.3" localSheetId="2">#REF!</definedName>
    <definedName name="cu5.3" localSheetId="1">#REF!</definedName>
    <definedName name="cu5.3" localSheetId="0">#REF!</definedName>
    <definedName name="cu5.3">#REF!</definedName>
    <definedName name="cu6.3" localSheetId="2">#REF!</definedName>
    <definedName name="cu6.3" localSheetId="1">#REF!</definedName>
    <definedName name="cu6.3" localSheetId="0">#REF!</definedName>
    <definedName name="cu6.3">#REF!</definedName>
    <definedName name="cu7.3" localSheetId="2">#REF!</definedName>
    <definedName name="cu7.3" localSheetId="1">#REF!</definedName>
    <definedName name="cu7.3" localSheetId="0">#REF!</definedName>
    <definedName name="cu7.3">#REF!</definedName>
    <definedName name="cu8.3" localSheetId="2">#REF!</definedName>
    <definedName name="cu8.3" localSheetId="1">#REF!</definedName>
    <definedName name="cu8.3" localSheetId="0">#REF!</definedName>
    <definedName name="cu8.3">#REF!</definedName>
    <definedName name="cu9.3" localSheetId="2">#REF!</definedName>
    <definedName name="cu9.3" localSheetId="1">#REF!</definedName>
    <definedName name="cu9.3" localSheetId="0">#REF!</definedName>
    <definedName name="cu9.3">#REF!</definedName>
    <definedName name="CUDENSITY">[60]CABLERET!$B$9</definedName>
    <definedName name="cuload">[60]CABLERET!$E$13:$E$128</definedName>
    <definedName name="CUMARGIN">[60]CABLERET!$E$7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 localSheetId="2">#REF!</definedName>
    <definedName name="cutstone" localSheetId="1">#REF!</definedName>
    <definedName name="cutstone" localSheetId="0">#REF!</definedName>
    <definedName name="cutstone">#REF!</definedName>
    <definedName name="cvr" localSheetId="2">#REF!</definedName>
    <definedName name="cvr" localSheetId="1">#REF!</definedName>
    <definedName name="cvr" localSheetId="0">#REF!</definedName>
    <definedName name="cvr">#REF!</definedName>
    <definedName name="cvrheel" localSheetId="2">#REF!</definedName>
    <definedName name="cvrheel" localSheetId="1">#REF!</definedName>
    <definedName name="cvrheel" localSheetId="0">#REF!</definedName>
    <definedName name="cvrheel">#REF!</definedName>
    <definedName name="CVROL" localSheetId="2">#REF!</definedName>
    <definedName name="CVROL" localSheetId="1">#REF!</definedName>
    <definedName name="CVROL" localSheetId="0">#REF!</definedName>
    <definedName name="CVROL">#REF!</definedName>
    <definedName name="cvrtoe" localSheetId="2">#REF!</definedName>
    <definedName name="cvrtoe" localSheetId="1">#REF!</definedName>
    <definedName name="cvrtoe" localSheetId="0">#REF!</definedName>
    <definedName name="cvrtoe">#REF!</definedName>
    <definedName name="cvsdim">[75]csdim!$A$2510:$A$3147</definedName>
    <definedName name="cvsloadrange">[75]cvsload!$A$3:$A$66</definedName>
    <definedName name="cw">20</definedName>
    <definedName name="CWMM" localSheetId="2">#REF!</definedName>
    <definedName name="CWMM" localSheetId="1">#REF!</definedName>
    <definedName name="CWMM" localSheetId="0">#REF!</definedName>
    <definedName name="CWMM">#REF!</definedName>
    <definedName name="CWTi">'[46]RA Civil'!$E$42</definedName>
    <definedName name="czvnzcvnz">#REF!</definedName>
    <definedName name="d" localSheetId="2">#REF!</definedName>
    <definedName name="d" localSheetId="1">#REF!</definedName>
    <definedName name="d" localSheetId="0">#REF!</definedName>
    <definedName name="d">#REF!</definedName>
    <definedName name="d._Staging_to_keep_deflactometer___hire_charges_of_deflectometer" localSheetId="2">[44]SOR!#REF!</definedName>
    <definedName name="d._Staging_to_keep_deflactometer___hire_charges_of_deflectometer" localSheetId="1">[44]SOR!#REF!</definedName>
    <definedName name="d._Staging_to_keep_deflactometer___hire_charges_of_deflectometer" localSheetId="0">[44]SOR!#REF!</definedName>
    <definedName name="d._Staging_to_keep_deflactometer___hire_charges_of_deflectometer">[44]SOR!#REF!</definedName>
    <definedName name="D.L.R.B.___Km.8.395_of_Left_Main_Canal" localSheetId="2">#REF!</definedName>
    <definedName name="D.L.R.B.___Km.8.395_of_Left_Main_Canal" localSheetId="1">#REF!</definedName>
    <definedName name="D.L.R.B.___Km.8.395_of_Left_Main_Canal" localSheetId="0">#REF!</definedName>
    <definedName name="D.L.R.B.___Km.8.395_of_Left_Main_Canal">#REF!</definedName>
    <definedName name="D_" localSheetId="2">#REF!</definedName>
    <definedName name="D_" localSheetId="1">#REF!</definedName>
    <definedName name="D_" localSheetId="0">#REF!</definedName>
    <definedName name="D_">#REF!</definedName>
    <definedName name="d___0">#REF!</definedName>
    <definedName name="d___13">#REF!</definedName>
    <definedName name="d_jp" localSheetId="7" hidden="1">{"'Sheet1'!$A$4386:$N$4591"}</definedName>
    <definedName name="d_jp" localSheetId="1" hidden="1">{"'Sheet1'!$A$4386:$N$4591"}</definedName>
    <definedName name="d_jp" localSheetId="0" hidden="1">{"'Sheet1'!$A$4386:$N$4591"}</definedName>
    <definedName name="d_jp" hidden="1">{"'Sheet1'!$A$4386:$N$4591"}</definedName>
    <definedName name="D_T">'[85]Discom Details'!$F$721</definedName>
    <definedName name="D65536A1" localSheetId="2">#REF!</definedName>
    <definedName name="D65536A1" localSheetId="1">#REF!</definedName>
    <definedName name="D65536A1" localSheetId="0">#REF!</definedName>
    <definedName name="D65536A1">#REF!</definedName>
    <definedName name="DA">[49]PIPING!$W$6:$W$105</definedName>
    <definedName name="DAGG" localSheetId="2">#REF!</definedName>
    <definedName name="DAGG" localSheetId="1">#REF!</definedName>
    <definedName name="DAGG" localSheetId="0">#REF!</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 localSheetId="2">#REF!</definedName>
    <definedName name="DASP" localSheetId="1">#REF!</definedName>
    <definedName name="DASP" localSheetId="0">#REF!</definedName>
    <definedName name="DASP">#REF!</definedName>
    <definedName name="data" localSheetId="2">#REF!</definedName>
    <definedName name="data" localSheetId="1">#REF!</definedName>
    <definedName name="data" localSheetId="0">#REF!</definedName>
    <definedName name="data">#REF!</definedName>
    <definedName name="DATA_1">'[86]BLR 1'!$S:$S</definedName>
    <definedName name="DATA_10">[86]GEN!$R:$R</definedName>
    <definedName name="DATA_11">[86]GAS!$R:$R</definedName>
    <definedName name="DATA_12">[86]DEAE!$S:$S</definedName>
    <definedName name="DATA_2">[86]BLR2!$S:$S</definedName>
    <definedName name="DATA_3">[86]BLR3!$S:$S</definedName>
    <definedName name="DATA_4">[86]BLR4!$S:$S</definedName>
    <definedName name="DATA_5">[86]BLR5!$S:$S</definedName>
    <definedName name="DATA_6">[86]DEM!$R:$R</definedName>
    <definedName name="DATA_7">[86]SAM!$R:$R</definedName>
    <definedName name="DATA_8">[86]CHEM!$R:$R</definedName>
    <definedName name="DATA_9">[86]COP!$R:$R</definedName>
    <definedName name="DATA_SCH">[87]DATA!$A$4:$AZ$54</definedName>
    <definedName name="DATA1">#REF!</definedName>
    <definedName name="data2" localSheetId="2">#REF!</definedName>
    <definedName name="data2" localSheetId="1">#REF!</definedName>
    <definedName name="data2" localSheetId="0">#REF!</definedName>
    <definedName name="data2">#REF!</definedName>
    <definedName name="_xlnm.Database" localSheetId="2">#REF!</definedName>
    <definedName name="_xlnm.Database" localSheetId="1">#REF!</definedName>
    <definedName name="_xlnm.Database" localSheetId="0">#REF!</definedName>
    <definedName name="_xlnm.Database">#REF!</definedName>
    <definedName name="Database_MI">[84]estm_mech!#REF!</definedName>
    <definedName name="databaseii">[88]대비내역!$A$2:$G$1137</definedName>
    <definedName name="datalist">#REF!</definedName>
    <definedName name="date">[89]Cover!$D$22</definedName>
    <definedName name="dates">'[90]ETC Plant Cost'!#REF!</definedName>
    <definedName name="Datum">#REF!</definedName>
    <definedName name="DaWk7">#REF!</definedName>
    <definedName name="db">#REF!</definedName>
    <definedName name="db___0">#REF!</definedName>
    <definedName name="db___13">#REF!</definedName>
    <definedName name="DBIT" localSheetId="2">#REF!</definedName>
    <definedName name="DBIT" localSheetId="1">#REF!</definedName>
    <definedName name="DBIT" localSheetId="0">#REF!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[55]Culvert!$H$112</definedName>
    <definedName name="dceff" localSheetId="2">#REF!</definedName>
    <definedName name="dceff" localSheetId="1">#REF!</definedName>
    <definedName name="dceff" localSheetId="0">#REF!</definedName>
    <definedName name="dceff">#REF!</definedName>
    <definedName name="DCLAY">'[4]Cost of O &amp; O'!$F$14</definedName>
    <definedName name="DCOARSE" localSheetId="2">#REF!</definedName>
    <definedName name="DCOARSE" localSheetId="1">#REF!</definedName>
    <definedName name="DCOARSE" localSheetId="0">#REF!</definedName>
    <definedName name="DCOARSE">#REF!</definedName>
    <definedName name="dcrw" localSheetId="2">#REF!</definedName>
    <definedName name="dcrw" localSheetId="1">#REF!</definedName>
    <definedName name="dcrw" localSheetId="0">#REF!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 localSheetId="2">#REF!</definedName>
    <definedName name="DCSAND" localSheetId="1">#REF!</definedName>
    <definedName name="DCSAND" localSheetId="0">#REF!</definedName>
    <definedName name="DCSAND">#REF!</definedName>
    <definedName name="dd">[91]Analysis!$C$9</definedName>
    <definedName name="DDD">#REF!</definedName>
    <definedName name="DDDD" localSheetId="7" hidden="1">{"form-D1",#N/A,FALSE,"FORM-D1";"form-D1_amt",#N/A,FALSE,"FORM-D1"}</definedName>
    <definedName name="DDDD" localSheetId="1" hidden="1">{"form-D1",#N/A,FALSE,"FORM-D1";"form-D1_amt",#N/A,FALSE,"FORM-D1"}</definedName>
    <definedName name="DDDD" localSheetId="0" hidden="1">{"form-D1",#N/A,FALSE,"FORM-D1";"form-D1_amt",#N/A,FALSE,"FORM-D1"}</definedName>
    <definedName name="DDDD" hidden="1">{"form-D1",#N/A,FALSE,"FORM-D1";"form-D1_amt",#N/A,FALSE,"FORM-D1"}</definedName>
    <definedName name="DDDDDD">[79]!CLEAR</definedName>
    <definedName name="de" localSheetId="7" hidden="1">{"form-D1",#N/A,FALSE,"FORM-D1";"form-D1_amt",#N/A,FALSE,"FORM-D1"}</definedName>
    <definedName name="de" localSheetId="1" hidden="1">{"form-D1",#N/A,FALSE,"FORM-D1";"form-D1_amt",#N/A,FALSE,"FORM-D1"}</definedName>
    <definedName name="de" localSheetId="0" hidden="1">{"form-D1",#N/A,FALSE,"FORM-D1";"form-D1_amt",#N/A,FALSE,"FORM-D1"}</definedName>
    <definedName name="de" hidden="1">{"form-D1",#N/A,FALSE,"FORM-D1";"form-D1_amt",#N/A,FALSE,"FORM-D1"}</definedName>
    <definedName name="Deck_hh" localSheetId="2">#REF!</definedName>
    <definedName name="Deck_hh" localSheetId="1">#REF!</definedName>
    <definedName name="Deck_hh" localSheetId="0">#REF!</definedName>
    <definedName name="Deck_hh">#REF!</definedName>
    <definedName name="Deck_hv" localSheetId="2">#REF!</definedName>
    <definedName name="Deck_hv" localSheetId="1">#REF!</definedName>
    <definedName name="Deck_hv" localSheetId="0">#REF!</definedName>
    <definedName name="Deck_hv">#REF!</definedName>
    <definedName name="DEL">#REF!</definedName>
    <definedName name="DelDC">#REF!</definedName>
    <definedName name="DelDm">#REF!</definedName>
    <definedName name="Delivery">#REF!</definedName>
    <definedName name="delta" localSheetId="2">#REF!</definedName>
    <definedName name="delta" localSheetId="1">#REF!</definedName>
    <definedName name="delta" localSheetId="0">#REF!</definedName>
    <definedName name="delta">#REF!</definedName>
    <definedName name="DELTA20">#REF!</definedName>
    <definedName name="DELTA20___0">#REF!</definedName>
    <definedName name="DELTA20___13">#REF!</definedName>
    <definedName name="DelType">#REF!</definedName>
    <definedName name="Density">#REF!</definedName>
    <definedName name="depth" localSheetId="2">#REF!</definedName>
    <definedName name="depth" localSheetId="1">#REF!</definedName>
    <definedName name="depth" localSheetId="0">#REF!</definedName>
    <definedName name="depth">#REF!</definedName>
    <definedName name="deptLookup">#REF!</definedName>
    <definedName name="des">#REF!</definedName>
    <definedName name="designed">#REF!</definedName>
    <definedName name="Detest_10000" localSheetId="2">#REF!</definedName>
    <definedName name="Detest_10000" localSheetId="1">#REF!</definedName>
    <definedName name="Detest_10000" localSheetId="0">#REF!</definedName>
    <definedName name="Detest_10000">#REF!</definedName>
    <definedName name="Detest_1LL_12" localSheetId="2">#REF!</definedName>
    <definedName name="Detest_1LL_12" localSheetId="1">#REF!</definedName>
    <definedName name="Detest_1LL_12" localSheetId="0">#REF!</definedName>
    <definedName name="Detest_1LL_12">#REF!</definedName>
    <definedName name="Detest_1LL_7.5" localSheetId="2">#REF!</definedName>
    <definedName name="Detest_1LL_7.5" localSheetId="1">#REF!</definedName>
    <definedName name="Detest_1LL_7.5" localSheetId="0">#REF!</definedName>
    <definedName name="Detest_1LL_7.5">#REF!</definedName>
    <definedName name="Detest_30000" localSheetId="2">#REF!</definedName>
    <definedName name="Detest_30000" localSheetId="1">#REF!</definedName>
    <definedName name="Detest_30000" localSheetId="0">#REF!</definedName>
    <definedName name="Detest_30000">#REF!</definedName>
    <definedName name="Detest_60000" localSheetId="2">#REF!</definedName>
    <definedName name="Detest_60000" localSheetId="1">#REF!</definedName>
    <definedName name="Detest_60000" localSheetId="0">#REF!</definedName>
    <definedName name="Detest_60000">#REF!</definedName>
    <definedName name="df">#REF!</definedName>
    <definedName name="dfaf" localSheetId="1" hidden="1">{"'장비'!$A$3:$M$12"}</definedName>
    <definedName name="dfaf" hidden="1">{"'장비'!$A$3:$M$12"}</definedName>
    <definedName name="dfdfs" localSheetId="7" hidden="1">{"'Sheet1'!$A$4386:$N$4591"}</definedName>
    <definedName name="dfdfs" localSheetId="1" hidden="1">{"'Sheet1'!$A$4386:$N$4591"}</definedName>
    <definedName name="dfdfs" localSheetId="0" hidden="1">{"'Sheet1'!$A$4386:$N$4591"}</definedName>
    <definedName name="dfdfs" hidden="1">{"'Sheet1'!$A$4386:$N$4591"}</definedName>
    <definedName name="DFF">[79]!CLEAR</definedName>
    <definedName name="dfgddz">#REF!</definedName>
    <definedName name="dfghs">#REF!</definedName>
    <definedName name="DFINE">'[4]Cost of O &amp; O'!$F$15</definedName>
    <definedName name="dfsdfafd">#REF!</definedName>
    <definedName name="dg" hidden="1">#REF!</definedName>
    <definedName name="DGSB" localSheetId="2">#REF!</definedName>
    <definedName name="DGSB" localSheetId="1">#REF!</definedName>
    <definedName name="DGSB" localSheetId="0">#REF!</definedName>
    <definedName name="DGSB">#REF!</definedName>
    <definedName name="DHROCK" localSheetId="2">#REF!</definedName>
    <definedName name="DHROCK" localSheetId="1">#REF!</definedName>
    <definedName name="DHROCK" localSheetId="0">#REF!</definedName>
    <definedName name="DHROCK">#REF!</definedName>
    <definedName name="DHTML" localSheetId="7" hidden="1">{"'Sheet1'!$A$4386:$N$4591"}</definedName>
    <definedName name="DHTML" localSheetId="1" hidden="1">{"'Sheet1'!$A$4386:$N$4591"}</definedName>
    <definedName name="DHTML" localSheetId="0" hidden="1">{"'Sheet1'!$A$4386:$N$4591"}</definedName>
    <definedName name="DHTML" hidden="1">{"'Sheet1'!$A$4386:$N$4591"}</definedName>
    <definedName name="Di">#REF!</definedName>
    <definedName name="DIA" localSheetId="2">#REF!</definedName>
    <definedName name="DIA" localSheetId="1">#REF!</definedName>
    <definedName name="DIA" localSheetId="0">#REF!</definedName>
    <definedName name="DIA">#REF!</definedName>
    <definedName name="diameter">#REF!</definedName>
    <definedName name="diaphragm">#REF!</definedName>
    <definedName name="DIns">#REF!</definedName>
    <definedName name="Disclocation_C">'[92]SITE OVERHEADS'!#REF!</definedName>
    <definedName name="DISCOUNTAL">[60]CABLERET!$D$3</definedName>
    <definedName name="DISCOUNTCU">[60]CABLERET!$E$3</definedName>
    <definedName name="djfgjhdh">#REF!</definedName>
    <definedName name="dk" localSheetId="2">#REF!</definedName>
    <definedName name="dk" localSheetId="1">#REF!</definedName>
    <definedName name="dk" localSheetId="0">#REF!</definedName>
    <definedName name="dk">#REF!</definedName>
    <definedName name="dl">#REF!</definedName>
    <definedName name="dl___0">#REF!</definedName>
    <definedName name="dl___13">#REF!</definedName>
    <definedName name="dlq">#N/A</definedName>
    <definedName name="dlqckf2">#N/A</definedName>
    <definedName name="DMUCK">'[4]Cost of O &amp; O'!$F$17</definedName>
    <definedName name="DMUR" localSheetId="2">#REF!</definedName>
    <definedName name="DMUR" localSheetId="1">#REF!</definedName>
    <definedName name="DMUR" localSheetId="0">#REF!</definedName>
    <definedName name="DMUR">#REF!</definedName>
    <definedName name="Do">#REF!</definedName>
    <definedName name="DOC_Title">'[81]GM 000'!$C$1</definedName>
    <definedName name="docu">#REF!</definedName>
    <definedName name="DOW_CORNING_789_SILICONE_SEALANT">#REF!</definedName>
    <definedName name="down">'[93]6-2차'!#REF!</definedName>
    <definedName name="DOZ" localSheetId="2">#REF!</definedName>
    <definedName name="DOZ" localSheetId="1">#REF!</definedName>
    <definedName name="DOZ" localSheetId="0">#REF!</definedName>
    <definedName name="DOZ">#REF!</definedName>
    <definedName name="dozer">'[94]Cost of O &amp; O'!$F$15</definedName>
    <definedName name="dq">#REF!</definedName>
    <definedName name="drain_trap">#REF!</definedName>
    <definedName name="DRES" localSheetId="2">#REF!</definedName>
    <definedName name="DRES" localSheetId="1">#REF!</definedName>
    <definedName name="DRES" localSheetId="0">#REF!</definedName>
    <definedName name="DRES">#REF!</definedName>
    <definedName name="DRILL" localSheetId="2">#REF!</definedName>
    <definedName name="DRILL" localSheetId="1">#REF!</definedName>
    <definedName name="DRILL" localSheetId="0">#REF!</definedName>
    <definedName name="DRILL">#REF!</definedName>
    <definedName name="DRIP">'[4]Cost of O &amp; O'!$F$18</definedName>
    <definedName name="DRIV" localSheetId="2">#REF!</definedName>
    <definedName name="DRIV" localSheetId="1">#REF!</definedName>
    <definedName name="DRIV" localSheetId="0">#REF!</definedName>
    <definedName name="DRIV">#REF!</definedName>
    <definedName name="DROCK" localSheetId="2">#REF!</definedName>
    <definedName name="DROCK" localSheetId="1">#REF!</definedName>
    <definedName name="DROCK" localSheetId="0">#REF!</definedName>
    <definedName name="DROCK">#REF!</definedName>
    <definedName name="ds">#N/A</definedName>
    <definedName name="Ds___0">#REF!</definedName>
    <definedName name="Ds___13">#REF!</definedName>
    <definedName name="DSAND" localSheetId="2">#REF!</definedName>
    <definedName name="DSAND" localSheetId="1">#REF!</definedName>
    <definedName name="DSAND" localSheetId="0">#REF!</definedName>
    <definedName name="DSAND">#REF!</definedName>
    <definedName name="dsgdf">#REF!</definedName>
    <definedName name="DSOIL" localSheetId="2">#REF!</definedName>
    <definedName name="DSOIL" localSheetId="1">#REF!</definedName>
    <definedName name="DSOIL" localSheetId="0">#REF!</definedName>
    <definedName name="DSOIL">#REF!</definedName>
    <definedName name="DSROCK" localSheetId="2">#REF!</definedName>
    <definedName name="DSROCK" localSheetId="1">#REF!</definedName>
    <definedName name="DSROCK" localSheetId="0">#REF!</definedName>
    <definedName name="DSROCK">#REF!</definedName>
    <definedName name="dual_plate_check">#REF!</definedName>
    <definedName name="DUB" localSheetId="2">#REF!</definedName>
    <definedName name="DUB" localSheetId="1">#REF!</definedName>
    <definedName name="DUB" localSheetId="0">#REF!</definedName>
    <definedName name="DUB">#REF!</definedName>
    <definedName name="DUMP" localSheetId="2">#REF!</definedName>
    <definedName name="DUMP" localSheetId="1">#REF!</definedName>
    <definedName name="DUMP" localSheetId="0">#REF!</definedName>
    <definedName name="DUMP">#REF!</definedName>
    <definedName name="dumppr">#REF!</definedName>
    <definedName name="duplex_strainer">#REF!</definedName>
    <definedName name="Dust" localSheetId="2">#REF!</definedName>
    <definedName name="Dust" localSheetId="1">#REF!</definedName>
    <definedName name="Dust" localSheetId="0">#REF!</definedName>
    <definedName name="Dust">#REF!</definedName>
    <definedName name="Dv">#REF!</definedName>
    <definedName name="dvv" localSheetId="2">#REF!</definedName>
    <definedName name="dvv" localSheetId="1">#REF!</definedName>
    <definedName name="dvv" localSheetId="0">#REF!</definedName>
    <definedName name="dvv">#REF!</definedName>
    <definedName name="dw" localSheetId="1" hidden="1">{"'Sheet1'!$L$16"}</definedName>
    <definedName name="dw" hidden="1">{"'Sheet1'!$L$16"}</definedName>
    <definedName name="Dx" localSheetId="2">#REF!</definedName>
    <definedName name="Dx" localSheetId="1">#REF!</definedName>
    <definedName name="Dx" localSheetId="0">#REF!</definedName>
    <definedName name="Dx">#REF!</definedName>
    <definedName name="dx_shape">#REF!</definedName>
    <definedName name="Dy" localSheetId="2">#REF!</definedName>
    <definedName name="Dy" localSheetId="1">#REF!</definedName>
    <definedName name="Dy" localSheetId="0">#REF!</definedName>
    <definedName name="Dy">#REF!</definedName>
    <definedName name="E">'[95]PRECAST lightconc-II'!$K$20</definedName>
    <definedName name="e_margin">#REF!</definedName>
    <definedName name="E_span" localSheetId="2">#REF!</definedName>
    <definedName name="E_span" localSheetId="1">#REF!</definedName>
    <definedName name="E_span" localSheetId="0">#REF!</definedName>
    <definedName name="E_span">#REF!</definedName>
    <definedName name="EAGG" localSheetId="2">#REF!</definedName>
    <definedName name="EAGG" localSheetId="1">#REF!</definedName>
    <definedName name="EAGG" localSheetId="0">#REF!</definedName>
    <definedName name="EAGG">#REF!</definedName>
    <definedName name="EAR">'[46]RA Civil'!$E$21</definedName>
    <definedName name="Earth" localSheetId="2">#REF!</definedName>
    <definedName name="Earth" localSheetId="1">#REF!</definedName>
    <definedName name="Earth" localSheetId="0">#REF!</definedName>
    <definedName name="Earth">#REF!</definedName>
    <definedName name="EARTH1">#REF!</definedName>
    <definedName name="ECLAY" localSheetId="2">#REF!</definedName>
    <definedName name="ECLAY" localSheetId="1">#REF!</definedName>
    <definedName name="ECLAY" localSheetId="0">#REF!</definedName>
    <definedName name="ECLAY">#REF!</definedName>
    <definedName name="ECOARSE" localSheetId="2">#REF!</definedName>
    <definedName name="ECOARSE" localSheetId="1">#REF!</definedName>
    <definedName name="ECOARSE" localSheetId="0">#REF!</definedName>
    <definedName name="ECOARSE">#REF!</definedName>
    <definedName name="ECON" localSheetId="2">#REF!</definedName>
    <definedName name="ECON" localSheetId="1">#REF!</definedName>
    <definedName name="ECON" localSheetId="0">#REF!</definedName>
    <definedName name="ECON">#REF!</definedName>
    <definedName name="ECSAND" localSheetId="2">#REF!</definedName>
    <definedName name="ECSAND" localSheetId="1">#REF!</definedName>
    <definedName name="ECSAND" localSheetId="0">#REF!</definedName>
    <definedName name="ECSAND">#REF!</definedName>
    <definedName name="ED" localSheetId="2">#REF!</definedName>
    <definedName name="ED" localSheetId="1">#REF!</definedName>
    <definedName name="ED" localSheetId="0">#REF!</definedName>
    <definedName name="ED">#REF!</definedName>
    <definedName name="EEEE" localSheetId="7" hidden="1">{"form-D1",#N/A,FALSE,"FORM-D1";"form-D1_amt",#N/A,FALSE,"FORM-D1"}</definedName>
    <definedName name="EEEE" localSheetId="1" hidden="1">{"form-D1",#N/A,FALSE,"FORM-D1";"form-D1_amt",#N/A,FALSE,"FORM-D1"}</definedName>
    <definedName name="EEEE" localSheetId="0" hidden="1">{"form-D1",#N/A,FALSE,"FORM-D1";"form-D1_amt",#N/A,FALSE,"FORM-D1"}</definedName>
    <definedName name="EEEE" hidden="1">{"form-D1",#N/A,FALSE,"FORM-D1";"form-D1_amt",#N/A,FALSE,"FORM-D1"}</definedName>
    <definedName name="eehr" localSheetId="2">#REF!</definedName>
    <definedName name="eehr" localSheetId="1">#REF!</definedName>
    <definedName name="eehr" localSheetId="0">#REF!</definedName>
    <definedName name="eehr">#REF!</definedName>
    <definedName name="eehrw" localSheetId="2">#REF!</definedName>
    <definedName name="eehrw" localSheetId="1">#REF!</definedName>
    <definedName name="eehrw" localSheetId="0">#REF!</definedName>
    <definedName name="eehrw">#REF!</definedName>
    <definedName name="effectivespan1" localSheetId="2">[78]FACE!#REF!</definedName>
    <definedName name="effectivespan1" localSheetId="1">[78]FACE!#REF!</definedName>
    <definedName name="effectivespan1" localSheetId="0">[78]FACE!#REF!</definedName>
    <definedName name="effectivespan1">[78]FACE!#REF!</definedName>
    <definedName name="EFINE">'[4]Cost of O &amp; O'!$F$7</definedName>
    <definedName name="eg">#REF!</definedName>
    <definedName name="egbe">#REF!</definedName>
    <definedName name="EGSB" localSheetId="2">#REF!</definedName>
    <definedName name="EGSB" localSheetId="1">#REF!</definedName>
    <definedName name="EGSB" localSheetId="0">#REF!</definedName>
    <definedName name="EGSB">#REF!</definedName>
    <definedName name="EHM" localSheetId="2">#REF!</definedName>
    <definedName name="EHM" localSheetId="1">#REF!</definedName>
    <definedName name="EHM" localSheetId="0">#REF!</definedName>
    <definedName name="EHM">#REF!</definedName>
    <definedName name="EHROCK" localSheetId="2">#REF!</definedName>
    <definedName name="EHROCK" localSheetId="1">#REF!</definedName>
    <definedName name="EHROCK" localSheetId="0">#REF!</definedName>
    <definedName name="EHROCK">#REF!</definedName>
    <definedName name="ELEC_AMT">[49]PIPING!$T$6:$T$105</definedName>
    <definedName name="ELEC_QTY">[49]PIPING!$R$6:$R$105</definedName>
    <definedName name="ELEC_RATE">[49]PIPING!$AU$7:$AV$39</definedName>
    <definedName name="ELEC_SPEC">[49]PIPING!$Q$6:$Q$105</definedName>
    <definedName name="ELEMENT_CODE">#REF!</definedName>
    <definedName name="Em">#REF!</definedName>
    <definedName name="Em___0">#REF!</definedName>
    <definedName name="Em___13">#REF!</definedName>
    <definedName name="EMB" localSheetId="2">#REF!</definedName>
    <definedName name="EMB" localSheetId="1">#REF!</definedName>
    <definedName name="EMB" localSheetId="0">#REF!</definedName>
    <definedName name="EMB">#REF!</definedName>
    <definedName name="EMDIST" localSheetId="2">#REF!</definedName>
    <definedName name="EMDIST" localSheetId="1">#REF!</definedName>
    <definedName name="EMDIST" localSheetId="0">#REF!</definedName>
    <definedName name="EMDIST">#REF!</definedName>
    <definedName name="EMOL">[96]Sheet1!$C$400:$F$409</definedName>
    <definedName name="EMUCK">'[4]Cost of O &amp; O'!$F$9</definedName>
    <definedName name="EMUL" localSheetId="2">#REF!</definedName>
    <definedName name="EMUL" localSheetId="1">#REF!</definedName>
    <definedName name="EMUL" localSheetId="0">#REF!</definedName>
    <definedName name="EMUL">#REF!</definedName>
    <definedName name="EMUR" localSheetId="2">#REF!</definedName>
    <definedName name="EMUR" localSheetId="1">#REF!</definedName>
    <definedName name="EMUR" localSheetId="0">#REF!</definedName>
    <definedName name="EMUR">#REF!</definedName>
    <definedName name="enter" localSheetId="2">#REF!</definedName>
    <definedName name="enter" localSheetId="1">#REF!</definedName>
    <definedName name="enter" localSheetId="0">#REF!</definedName>
    <definedName name="enter">#REF!</definedName>
    <definedName name="EOL">#REF!</definedName>
    <definedName name="eq.">[97]A!#REF!</definedName>
    <definedName name="eq_index">#REF!</definedName>
    <definedName name="EQ_JTS">[49]PIPING!$AA$6:$AA$105</definedName>
    <definedName name="eq_name">[98]eq_data!$C$5:$C$54</definedName>
    <definedName name="EQMOB">#REF!</definedName>
    <definedName name="equip" localSheetId="2">[94]Analysis!#REF!</definedName>
    <definedName name="equip" localSheetId="1">[94]Analysis!#REF!</definedName>
    <definedName name="equip" localSheetId="0">[94]Analysis!#REF!</definedName>
    <definedName name="equip">[94]Analysis!#REF!</definedName>
    <definedName name="equip.">[97]A!#REF!</definedName>
    <definedName name="EQUIPLIST">#REF!</definedName>
    <definedName name="ERECT" localSheetId="2">#REF!</definedName>
    <definedName name="ERECT" localSheetId="1">#REF!</definedName>
    <definedName name="ERECT" localSheetId="0">#REF!</definedName>
    <definedName name="ERECT">#REF!</definedName>
    <definedName name="ERIP">'[4]Cost of O &amp; O'!$F$10</definedName>
    <definedName name="EROCK" localSheetId="2">#REF!</definedName>
    <definedName name="EROCK" localSheetId="1">#REF!</definedName>
    <definedName name="EROCK" localSheetId="0">#REF!</definedName>
    <definedName name="EROCK">#REF!</definedName>
    <definedName name="ErrName162821590" hidden="1">[38]Cash2!$K$16:$K$36</definedName>
    <definedName name="ErrName410073220">#REF!</definedName>
    <definedName name="ErrName646587132">"SQRT"</definedName>
    <definedName name="ERUB" localSheetId="2">#REF!</definedName>
    <definedName name="ERUB" localSheetId="1">#REF!</definedName>
    <definedName name="ERUB" localSheetId="0">#REF!</definedName>
    <definedName name="ERUB">#REF!</definedName>
    <definedName name="es" localSheetId="1" hidden="1">{"'Sheet1'!$L$16"}</definedName>
    <definedName name="es" hidden="1">{"'Sheet1'!$L$16"}</definedName>
    <definedName name="Es___0">#REF!</definedName>
    <definedName name="Es___13">#REF!</definedName>
    <definedName name="ESAND" localSheetId="2">#REF!</definedName>
    <definedName name="ESAND" localSheetId="1">#REF!</definedName>
    <definedName name="ESAND" localSheetId="0">#REF!</definedName>
    <definedName name="ESAND">#REF!</definedName>
    <definedName name="ESC">#REF!</definedName>
    <definedName name="ESOIL" localSheetId="2">#REF!</definedName>
    <definedName name="ESOIL" localSheetId="1">#REF!</definedName>
    <definedName name="ESOIL" localSheetId="0">#REF!</definedName>
    <definedName name="ESOIL">#REF!</definedName>
    <definedName name="ESROCK" localSheetId="2">#REF!</definedName>
    <definedName name="ESROCK" localSheetId="1">#REF!</definedName>
    <definedName name="ESROCK" localSheetId="0">#REF!</definedName>
    <definedName name="ESROCK">#REF!</definedName>
    <definedName name="et" localSheetId="1" hidden="1">{"'Sheet1'!$L$16"}</definedName>
    <definedName name="et" hidden="1">{"'Sheet1'!$L$16"}</definedName>
    <definedName name="Et___0">#REF!</definedName>
    <definedName name="Et___13">#REF!</definedName>
    <definedName name="EVA">#REF!</definedName>
    <definedName name="ex_joint">#REF!</definedName>
    <definedName name="EXC" localSheetId="2">#REF!</definedName>
    <definedName name="EXC" localSheetId="1">#REF!</definedName>
    <definedName name="EXC" localSheetId="0">#REF!</definedName>
    <definedName name="EXC">#REF!</definedName>
    <definedName name="EXC20B">'[46]RA Civil'!$E$51</definedName>
    <definedName name="EXC20BPOL">'[46]RA Civil'!$F$51</definedName>
    <definedName name="EXC20POL">'[46]RA Civil'!$F$50</definedName>
    <definedName name="EXCAVATION">[60]CABLERET!$I$3</definedName>
    <definedName name="excavcl" localSheetId="2">#REF!</definedName>
    <definedName name="excavcl" localSheetId="1">#REF!</definedName>
    <definedName name="excavcl" localSheetId="0">#REF!</definedName>
    <definedName name="excavcl">#REF!</definedName>
    <definedName name="EXICEAL">[60]CABLERET!$D$2</definedName>
    <definedName name="EXICECU">[60]CABLERET!$E$2</definedName>
    <definedName name="_xlnm.Extract">#REF!</definedName>
    <definedName name="Extract_MI">[84]estm_mech!#REF!</definedName>
    <definedName name="EXTRW">[76]R2!$C$20</definedName>
    <definedName name="EXW">[99]SUMMARY!$F$137:$F$140</definedName>
    <definedName name="F" localSheetId="2">#REF!</definedName>
    <definedName name="F" localSheetId="1">#REF!</definedName>
    <definedName name="F" localSheetId="0">#REF!</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 localSheetId="2">#REF!</definedName>
    <definedName name="FabricatedTMT" localSheetId="1">#REF!</definedName>
    <definedName name="FabricatedTMT" localSheetId="0">#REF!</definedName>
    <definedName name="FabricatedTMT">#REF!</definedName>
    <definedName name="Fb">#REF!</definedName>
    <definedName name="FBLbearing14" localSheetId="2">#REF!</definedName>
    <definedName name="FBLbearing14" localSheetId="1">#REF!</definedName>
    <definedName name="FBLbearing14" localSheetId="0">#REF!</definedName>
    <definedName name="FBLbearing14">#REF!</definedName>
    <definedName name="FBLclearspan" localSheetId="2">[78]FACE!#REF!</definedName>
    <definedName name="FBLclearspan" localSheetId="1">[78]FACE!#REF!</definedName>
    <definedName name="FBLclearspan" localSheetId="0">[78]FACE!#REF!</definedName>
    <definedName name="FBLclearspan">[78]FACE!#REF!</definedName>
    <definedName name="FBLclearspan11" localSheetId="2">#REF!</definedName>
    <definedName name="FBLclearspan11" localSheetId="1">#REF!</definedName>
    <definedName name="FBLclearspan11" localSheetId="0">#REF!</definedName>
    <definedName name="FBLclearspan11">#REF!</definedName>
    <definedName name="FBLeffectivespan" localSheetId="2">[78]FACE!#REF!</definedName>
    <definedName name="FBLeffectivespan" localSheetId="1">[78]FACE!#REF!</definedName>
    <definedName name="FBLeffectivespan" localSheetId="0">[78]FACE!#REF!</definedName>
    <definedName name="FBLeffectivespan">[78]FACE!#REF!</definedName>
    <definedName name="FBLeffectivespan12" localSheetId="2">#REF!</definedName>
    <definedName name="FBLeffectivespan12" localSheetId="1">#REF!</definedName>
    <definedName name="FBLeffectivespan12" localSheetId="0">#REF!</definedName>
    <definedName name="FBLeffectivespan12">#REF!</definedName>
    <definedName name="FBLoverallspan" localSheetId="2">[78]FACE!#REF!</definedName>
    <definedName name="FBLoverallspan" localSheetId="1">[78]FACE!#REF!</definedName>
    <definedName name="FBLoverallspan" localSheetId="0">[78]FACE!#REF!</definedName>
    <definedName name="FBLoverallspan">[78]FACE!#REF!</definedName>
    <definedName name="FBLoverallspan13" localSheetId="2">#REF!</definedName>
    <definedName name="FBLoverallspan13" localSheetId="1">#REF!</definedName>
    <definedName name="FBLoverallspan13" localSheetId="0">#REF!</definedName>
    <definedName name="FBLoverallspan13">#REF!</definedName>
    <definedName name="fc" localSheetId="2">#REF!</definedName>
    <definedName name="fc" localSheetId="1">#REF!</definedName>
    <definedName name="fc" localSheetId="0">#REF!</definedName>
    <definedName name="fc">#REF!</definedName>
    <definedName name="FCK">[100]Below_Earth!$H$12</definedName>
    <definedName name="FCON" localSheetId="2">#REF!</definedName>
    <definedName name="FCON" localSheetId="1">#REF!</definedName>
    <definedName name="FCON" localSheetId="0">#REF!</definedName>
    <definedName name="FCON">#REF!</definedName>
    <definedName name="fd" localSheetId="1" hidden="1">{"'Sheet1'!$L$16"}</definedName>
    <definedName name="fd" hidden="1">{"'Sheet1'!$L$16"}</definedName>
    <definedName name="fdgk" localSheetId="1" hidden="1">{"'Sheet1'!$L$16"}</definedName>
    <definedName name="fdgk" hidden="1">{"'Sheet1'!$L$16"}</definedName>
    <definedName name="fdn_no">#REF!</definedName>
    <definedName name="FDNDATA">#REF!</definedName>
    <definedName name="FDNKe">#REF!</definedName>
    <definedName name="fe" localSheetId="1" hidden="1">{"'Sheet1'!$L$16"}</definedName>
    <definedName name="fe" hidden="1">{"'Sheet1'!$L$16"}</definedName>
    <definedName name="feb_qty_rev_3">#REF!</definedName>
    <definedName name="feb_rev4_qty">#REF!</definedName>
    <definedName name="FF">#REF!</definedName>
    <definedName name="fff" localSheetId="2">'[101]scour depth'!#REF!</definedName>
    <definedName name="fff" localSheetId="1">'[101]scour depth'!#REF!</definedName>
    <definedName name="fff" localSheetId="0">'[101]scour depth'!#REF!</definedName>
    <definedName name="fff">'[101]scour depth'!#REF!</definedName>
    <definedName name="fg" localSheetId="2">#REF!</definedName>
    <definedName name="fg" localSheetId="1">#REF!</definedName>
    <definedName name="fg" localSheetId="0">#REF!</definedName>
    <definedName name="fg">#REF!</definedName>
    <definedName name="Fh">#REF!</definedName>
    <definedName name="FHM" localSheetId="2">#REF!</definedName>
    <definedName name="FHM" localSheetId="1">#REF!</definedName>
    <definedName name="FHM" localSheetId="0">#REF!</definedName>
    <definedName name="FHM">#REF!</definedName>
    <definedName name="Fhwl">#REF!</definedName>
    <definedName name="fi" localSheetId="2">#REF!</definedName>
    <definedName name="fi" localSheetId="1">#REF!</definedName>
    <definedName name="fi" localSheetId="0">#REF!</definedName>
    <definedName name="fi">#REF!</definedName>
    <definedName name="filename1">#REF!</definedName>
    <definedName name="FILM">#REF!</definedName>
    <definedName name="final_report">#REF!</definedName>
    <definedName name="final_report1">#REF!</definedName>
    <definedName name="FINE" localSheetId="2">#REF!</definedName>
    <definedName name="FINE" localSheetId="1">#REF!</definedName>
    <definedName name="FINE" localSheetId="0">#REF!</definedName>
    <definedName name="FINE">#REF!</definedName>
    <definedName name="FIT">#REF!</definedName>
    <definedName name="FIT___0">#REF!</definedName>
    <definedName name="FIT___13">#REF!</definedName>
    <definedName name="FITH" localSheetId="2">#REF!</definedName>
    <definedName name="FITH" localSheetId="1">#REF!</definedName>
    <definedName name="FITH" localSheetId="0">#REF!</definedName>
    <definedName name="FITH">#REF!</definedName>
    <definedName name="fjhgfd" localSheetId="7" hidden="1">{"'Sheet1'!$A$4386:$N$4591"}</definedName>
    <definedName name="fjhgfd" localSheetId="1" hidden="1">{"'Sheet1'!$A$4386:$N$4591"}</definedName>
    <definedName name="fjhgfd" localSheetId="0" hidden="1">{"'Sheet1'!$A$4386:$N$4591"}</definedName>
    <definedName name="fjhgfd" hidden="1">{"'Sheet1'!$A$4386:$N$4591"}</definedName>
    <definedName name="FLG">#REF!</definedName>
    <definedName name="FLG_Orifice">#REF!</definedName>
    <definedName name="FLK">#REF!</definedName>
    <definedName name="Floor">#REF!</definedName>
    <definedName name="FMAZ" localSheetId="2">#REF!</definedName>
    <definedName name="FMAZ" localSheetId="1">#REF!</definedName>
    <definedName name="FMAZ" localSheetId="0">#REF!</definedName>
    <definedName name="FMAZ">#REF!</definedName>
    <definedName name="fme" localSheetId="2">#REF!</definedName>
    <definedName name="fme" localSheetId="1">#REF!</definedName>
    <definedName name="fme" localSheetId="0">#REF!</definedName>
    <definedName name="fme">#REF!</definedName>
    <definedName name="FML">'[46]RA Civil'!$E$9</definedName>
    <definedName name="fmw" localSheetId="2">#REF!</definedName>
    <definedName name="fmw" localSheetId="1">#REF!</definedName>
    <definedName name="fmw" localSheetId="0">#REF!</definedName>
    <definedName name="fmw">#REF!</definedName>
    <definedName name="fo">#REF!</definedName>
    <definedName name="FOOTERLFT" localSheetId="2">#REF!</definedName>
    <definedName name="FOOTERLFT" localSheetId="1">#REF!</definedName>
    <definedName name="FOOTERLFT" localSheetId="0">#REF!</definedName>
    <definedName name="FOOTERLFT">#REF!</definedName>
    <definedName name="FOOTERLFT1" localSheetId="2">#REF!</definedName>
    <definedName name="FOOTERLFT1" localSheetId="1">#REF!</definedName>
    <definedName name="FOOTERLFT1" localSheetId="0">#REF!</definedName>
    <definedName name="FOOTERLFT1">#REF!</definedName>
    <definedName name="FOOTERLFT2" localSheetId="2">#REF!</definedName>
    <definedName name="FOOTERLFT2" localSheetId="1">#REF!</definedName>
    <definedName name="FOOTERLFT2" localSheetId="0">#REF!</definedName>
    <definedName name="FOOTERLFT2">#REF!</definedName>
    <definedName name="FOOTERLFT3" localSheetId="2">#REF!</definedName>
    <definedName name="FOOTERLFT3" localSheetId="1">#REF!</definedName>
    <definedName name="FOOTERLFT3" localSheetId="0">#REF!</definedName>
    <definedName name="FOOTERLFT3">#REF!</definedName>
    <definedName name="FOOTERLFTM" localSheetId="2">#REF!</definedName>
    <definedName name="FOOTERLFTM" localSheetId="1">#REF!</definedName>
    <definedName name="FOOTERLFTM" localSheetId="0">#REF!</definedName>
    <definedName name="FOOTERLFTM">#REF!</definedName>
    <definedName name="FOOTERRGHT" localSheetId="2">#REF!</definedName>
    <definedName name="FOOTERRGHT" localSheetId="1">#REF!</definedName>
    <definedName name="FOOTERRGHT" localSheetId="0">#REF!</definedName>
    <definedName name="FOOTERRGHT">#REF!</definedName>
    <definedName name="FOOTERRGHT1" localSheetId="2">#REF!</definedName>
    <definedName name="FOOTERRGHT1" localSheetId="1">#REF!</definedName>
    <definedName name="FOOTERRGHT1" localSheetId="0">#REF!</definedName>
    <definedName name="FOOTERRGHT1">#REF!</definedName>
    <definedName name="FOOTERRGT" localSheetId="2">#REF!</definedName>
    <definedName name="FOOTERRGT" localSheetId="1">#REF!</definedName>
    <definedName name="FOOTERRGT" localSheetId="0">#REF!</definedName>
    <definedName name="FOOTERRGT">#REF!</definedName>
    <definedName name="FOREX">[99]SUMMARY!$F$73:$F$82</definedName>
    <definedName name="form" localSheetId="2">#REF!</definedName>
    <definedName name="form" localSheetId="1">#REF!</definedName>
    <definedName name="form" localSheetId="0">#REF!</definedName>
    <definedName name="form">#REF!</definedName>
    <definedName name="formu" localSheetId="2">#REF!</definedName>
    <definedName name="formu" localSheetId="1">#REF!</definedName>
    <definedName name="formu" localSheetId="0">#REF!</definedName>
    <definedName name="formu">#REF!</definedName>
    <definedName name="formula" localSheetId="2">#REF!</definedName>
    <definedName name="formula" localSheetId="1">#REF!</definedName>
    <definedName name="formula" localSheetId="0">#REF!</definedName>
    <definedName name="formula">#REF!</definedName>
    <definedName name="FOS">#REF!</definedName>
    <definedName name="fp" localSheetId="2">'[102]Boiler&amp;TG'!#REF!</definedName>
    <definedName name="fp" localSheetId="1">'[102]Boiler&amp;TG'!#REF!</definedName>
    <definedName name="fp" localSheetId="0">'[102]Boiler&amp;TG'!#REF!</definedName>
    <definedName name="fp">'[102]Boiler&amp;TG'!#REF!</definedName>
    <definedName name="francis">#REF!</definedName>
    <definedName name="FROM__BUSAN_KOREA">#REF!</definedName>
    <definedName name="fs" localSheetId="1" hidden="1">{"'Sheet1'!$L$16"}</definedName>
    <definedName name="fs" hidden="1">{"'Sheet1'!$L$16"}</definedName>
    <definedName name="FSLbearing14" localSheetId="2">#REF!</definedName>
    <definedName name="FSLbearing14" localSheetId="1">#REF!</definedName>
    <definedName name="FSLbearing14" localSheetId="0">#REF!</definedName>
    <definedName name="FSLbearing14">#REF!</definedName>
    <definedName name="FSLclearspan" localSheetId="2">[78]FACE!#REF!</definedName>
    <definedName name="FSLclearspan" localSheetId="1">[78]FACE!#REF!</definedName>
    <definedName name="FSLclearspan" localSheetId="0">[78]FACE!#REF!</definedName>
    <definedName name="FSLclearspan">[78]FACE!#REF!</definedName>
    <definedName name="FSLclearspan11" localSheetId="2">#REF!</definedName>
    <definedName name="FSLclearspan11" localSheetId="1">#REF!</definedName>
    <definedName name="FSLclearspan11" localSheetId="0">#REF!</definedName>
    <definedName name="FSLclearspan11">#REF!</definedName>
    <definedName name="FSLeffectivespan" localSheetId="2">[78]FACE!#REF!</definedName>
    <definedName name="FSLeffectivespan" localSheetId="1">[78]FACE!#REF!</definedName>
    <definedName name="FSLeffectivespan" localSheetId="0">[78]FACE!#REF!</definedName>
    <definedName name="FSLeffectivespan">[78]FACE!#REF!</definedName>
    <definedName name="FSLeffectivespan12" localSheetId="2">#REF!</definedName>
    <definedName name="FSLeffectivespan12" localSheetId="1">#REF!</definedName>
    <definedName name="FSLeffectivespan12" localSheetId="0">#REF!</definedName>
    <definedName name="FSLeffectivespan12">#REF!</definedName>
    <definedName name="FSLoverallspan" localSheetId="2">[78]FACE!#REF!</definedName>
    <definedName name="FSLoverallspan" localSheetId="1">[78]FACE!#REF!</definedName>
    <definedName name="FSLoverallspan" localSheetId="0">[78]FACE!#REF!</definedName>
    <definedName name="FSLoverallspan">[78]FACE!#REF!</definedName>
    <definedName name="FSLoverallspan13" localSheetId="2">#REF!</definedName>
    <definedName name="FSLoverallspan13" localSheetId="1">#REF!</definedName>
    <definedName name="FSLoverallspan13" localSheetId="0">#REF!</definedName>
    <definedName name="FSLoverallspan13">#REF!</definedName>
    <definedName name="FST." localSheetId="2">#REF!</definedName>
    <definedName name="FST." localSheetId="1">#REF!</definedName>
    <definedName name="FST." localSheetId="0">#REF!</definedName>
    <definedName name="FST.">#REF!</definedName>
    <definedName name="fullview" localSheetId="2">#REF!</definedName>
    <definedName name="fullview" localSheetId="1">#REF!</definedName>
    <definedName name="fullview" localSheetId="0">#REF!</definedName>
    <definedName name="fullview">#REF!</definedName>
    <definedName name="funds" localSheetId="7" hidden="1">{"'Sheet1'!$A$4386:$N$4591"}</definedName>
    <definedName name="funds" localSheetId="1" hidden="1">{"'Sheet1'!$A$4386:$N$4591"}</definedName>
    <definedName name="funds" localSheetId="0" hidden="1">{"'Sheet1'!$A$4386:$N$4591"}</definedName>
    <definedName name="funds" hidden="1">{"'Sheet1'!$A$4386:$N$4591"}</definedName>
    <definedName name="fv" localSheetId="2">#REF!</definedName>
    <definedName name="fv" localSheetId="1">#REF!</definedName>
    <definedName name="fv" localSheetId="0">#REF!</definedName>
    <definedName name="fv">#REF!</definedName>
    <definedName name="FW_AMT">[49]PIPING!$P$6:$P$105</definedName>
    <definedName name="FW_QTY">[49]PIPING!$N$6:$N$105</definedName>
    <definedName name="FW_RATE">[49]PIPING!$AR$7:$AS$30</definedName>
    <definedName name="FW_SPEC">[49]PIPING!$M$6:$M$105</definedName>
    <definedName name="G" localSheetId="2">#REF!</definedName>
    <definedName name="G" localSheetId="1">#REF!</definedName>
    <definedName name="G" localSheetId="0">#REF!</definedName>
    <definedName name="G">#REF!</definedName>
    <definedName name="gama" localSheetId="2">#REF!</definedName>
    <definedName name="gama" localSheetId="1">#REF!</definedName>
    <definedName name="gama" localSheetId="0">#REF!</definedName>
    <definedName name="gama">#REF!</definedName>
    <definedName name="gamah">#REF!</definedName>
    <definedName name="GANESH" localSheetId="2">#REF!</definedName>
    <definedName name="GANESH" localSheetId="1">#REF!</definedName>
    <definedName name="GANESH" localSheetId="0">#REF!</definedName>
    <definedName name="GANESH">#REF!</definedName>
    <definedName name="gate">#REF!</definedName>
    <definedName name="gbegb">#REF!</definedName>
    <definedName name="gbgb">#REF!</definedName>
    <definedName name="gbv">#REF!</definedName>
    <definedName name="GDFAC">[76]R2!$F$21:$F$32</definedName>
    <definedName name="gdfg" hidden="1">[38]Z!$T$180:$AH$180</definedName>
    <definedName name="GEN" localSheetId="2">#REF!</definedName>
    <definedName name="GEN" localSheetId="1">#REF!</definedName>
    <definedName name="GEN" localSheetId="0">#REF!</definedName>
    <definedName name="GEN">#REF!</definedName>
    <definedName name="gg">#REF!</definedName>
    <definedName name="ggbeb">#REF!</definedName>
    <definedName name="GGG" localSheetId="2">#REF!</definedName>
    <definedName name="GGG" localSheetId="1">#REF!</definedName>
    <definedName name="GGG" localSheetId="0">#REF!</definedName>
    <definedName name="GGG">#REF!</definedName>
    <definedName name="ghldg">#N/A</definedName>
    <definedName name="GI" localSheetId="2">#REF!</definedName>
    <definedName name="GI" localSheetId="1">#REF!</definedName>
    <definedName name="GI" localSheetId="0">#REF!</definedName>
    <definedName name="GI">#REF!</definedName>
    <definedName name="gid" localSheetId="1" hidden="1">{"'Sheet1'!$L$16"}</definedName>
    <definedName name="gid" hidden="1">{"'Sheet1'!$L$16"}</definedName>
    <definedName name="gj" localSheetId="1" hidden="1">{"'Sheet1'!$L$16"}</definedName>
    <definedName name="gj" hidden="1">{"'Sheet1'!$L$16"}</definedName>
    <definedName name="gkd" localSheetId="1" hidden="1">{"'Sheet1'!$L$16"}</definedName>
    <definedName name="gkd" hidden="1">{"'Sheet1'!$L$16"}</definedName>
    <definedName name="globe">#REF!</definedName>
    <definedName name="gov">#REF!</definedName>
    <definedName name="GRAD" localSheetId="2">#REF!</definedName>
    <definedName name="GRAD" localSheetId="1">#REF!</definedName>
    <definedName name="GRAD" localSheetId="0">#REF!</definedName>
    <definedName name="GRAD">#REF!</definedName>
    <definedName name="GRADE">#REF!</definedName>
    <definedName name="Gravel_incl_transport" localSheetId="2">#REF!</definedName>
    <definedName name="Gravel_incl_transport" localSheetId="1">#REF!</definedName>
    <definedName name="Gravel_incl_transport" localSheetId="0">#REF!</definedName>
    <definedName name="Gravel_incl_transport">#REF!</definedName>
    <definedName name="GRID">#REF!</definedName>
    <definedName name="grit" localSheetId="2">#REF!</definedName>
    <definedName name="grit" localSheetId="1">#REF!</definedName>
    <definedName name="grit" localSheetId="0">#REF!</definedName>
    <definedName name="grit">#REF!</definedName>
    <definedName name="GRLvl" localSheetId="2">#REF!</definedName>
    <definedName name="GRLvl" localSheetId="1">#REF!</definedName>
    <definedName name="GRLvl" localSheetId="0">#REF!</definedName>
    <definedName name="GRLvl">#REF!</definedName>
    <definedName name="Group1">#REF!</definedName>
    <definedName name="Group2">#REF!</definedName>
    <definedName name="GROUT">'[4]Cost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 localSheetId="2">#REF!</definedName>
    <definedName name="GSB" localSheetId="1">#REF!</definedName>
    <definedName name="GSB" localSheetId="0">#REF!</definedName>
    <definedName name="GSB">#REF!</definedName>
    <definedName name="GSBP" localSheetId="2">#REF!</definedName>
    <definedName name="GSBP" localSheetId="1">#REF!</definedName>
    <definedName name="GSBP" localSheetId="0">#REF!</definedName>
    <definedName name="GSBP">#REF!</definedName>
    <definedName name="gsg">#REF!</definedName>
    <definedName name="GTTA">#REF!</definedName>
    <definedName name="GTTB">#REF!</definedName>
    <definedName name="GV" localSheetId="1" hidden="1">{#N/A,#N/A,FALSE,"CCTV"}</definedName>
    <definedName name="GV" hidden="1">{#N/A,#N/A,FALSE,"CCTV"}</definedName>
    <definedName name="H">[103]TOEC!#REF!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 localSheetId="2">#REF!</definedName>
    <definedName name="HAMM" localSheetId="1">#REF!</definedName>
    <definedName name="HAMM" localSheetId="0">#REF!</definedName>
    <definedName name="HAMM">#REF!</definedName>
    <definedName name="HARI">#REF!</definedName>
    <definedName name="HBLACK" localSheetId="2">#REF!</definedName>
    <definedName name="HBLACK" localSheetId="1">#REF!</definedName>
    <definedName name="HBLACK" localSheetId="0">#REF!</definedName>
    <definedName name="HBLACK">#REF!</definedName>
    <definedName name="HCAR" localSheetId="2">#REF!</definedName>
    <definedName name="HCAR" localSheetId="1">#REF!</definedName>
    <definedName name="HCAR" localSheetId="0">#REF!</definedName>
    <definedName name="HCAR">#REF!</definedName>
    <definedName name="Hcbdw">'[104]purpose&amp;input'!#REF!</definedName>
    <definedName name="Hcw">'[104]purpose&amp;input'!#REF!</definedName>
    <definedName name="HE">#REF!</definedName>
    <definedName name="header">#REF!</definedName>
    <definedName name="HEADERGHT" localSheetId="2">#REF!</definedName>
    <definedName name="HEADERGHT" localSheetId="1">#REF!</definedName>
    <definedName name="HEADERGHT" localSheetId="0">#REF!</definedName>
    <definedName name="HEADERGHT">#REF!</definedName>
    <definedName name="HEADERGT" localSheetId="2">#REF!</definedName>
    <definedName name="HEADERGT" localSheetId="1">#REF!</definedName>
    <definedName name="HEADERGT" localSheetId="0">#REF!</definedName>
    <definedName name="HEADERGT">#REF!</definedName>
    <definedName name="HEADERLFT" localSheetId="2">#REF!</definedName>
    <definedName name="HEADERLFT" localSheetId="1">#REF!</definedName>
    <definedName name="HEADERLFT" localSheetId="0">#REF!</definedName>
    <definedName name="HEADERLFT">#REF!</definedName>
    <definedName name="HEADERLFT2" localSheetId="2">#REF!</definedName>
    <definedName name="HEADERLFT2" localSheetId="1">#REF!</definedName>
    <definedName name="HEADERLFT2" localSheetId="0">#REF!</definedName>
    <definedName name="HEADERLFT2">#REF!</definedName>
    <definedName name="HEADERLFT3" localSheetId="2">#REF!</definedName>
    <definedName name="HEADERLFT3" localSheetId="1">#REF!</definedName>
    <definedName name="HEADERLFT3" localSheetId="0">#REF!</definedName>
    <definedName name="HEADERLFT3">#REF!</definedName>
    <definedName name="HEADERRGT" localSheetId="2">#REF!</definedName>
    <definedName name="HEADERRGT" localSheetId="1">#REF!</definedName>
    <definedName name="HEADERRGT" localSheetId="0">#REF!</definedName>
    <definedName name="HEADERRGT">#REF!</definedName>
    <definedName name="HEADERRT2" localSheetId="2">#REF!</definedName>
    <definedName name="HEADERRT2" localSheetId="1">#REF!</definedName>
    <definedName name="HEADERRT2" localSheetId="0">#REF!</definedName>
    <definedName name="HEADERRT2">#REF!</definedName>
    <definedName name="HEADERRT3">[105]ABSTRACT!$G$4</definedName>
    <definedName name="hf">#REF!</definedName>
    <definedName name="HFOHSD">'[35]Executive Summary -Thermal'!$A$4:$H$96</definedName>
    <definedName name="hh">#REF!</definedName>
    <definedName name="hh___0">#REF!</definedName>
    <definedName name="hh___13">#REF!</definedName>
    <definedName name="Hhpc">'[104]purpose&amp;input'!#REF!</definedName>
    <definedName name="hhr" localSheetId="2">'[106]Pier Design(with offset)'!#REF!</definedName>
    <definedName name="hhr" localSheetId="1">'[106]Pier Design(with offset)'!#REF!</definedName>
    <definedName name="hhr" localSheetId="0">'[106]Pier Design(with offset)'!#REF!</definedName>
    <definedName name="hhr">'[106]Pier Design(with offset)'!#REF!</definedName>
    <definedName name="hi">#REF!</definedName>
    <definedName name="HINDHUSTAN">#REF!</definedName>
    <definedName name="HIns">#REF!</definedName>
    <definedName name="Hipc">'[104]purpose&amp;input'!#REF!</definedName>
    <definedName name="Hiway">[54]Voucher!$R$1</definedName>
    <definedName name="hj" localSheetId="1" hidden="1">{"'Sheet1'!$L$16"}</definedName>
    <definedName name="hj" hidden="1">{"'Sheet1'!$L$16"}</definedName>
    <definedName name="HJK">[107]DETAILED!$J$6</definedName>
    <definedName name="Hlp">'[104]purpose&amp;input'!#REF!</definedName>
    <definedName name="HM">#REF!</definedName>
    <definedName name="ＨＭ_ＨＥ_合__計">#REF!</definedName>
    <definedName name="HMAS" localSheetId="2">#REF!</definedName>
    <definedName name="HMAS" localSheetId="1">#REF!</definedName>
    <definedName name="HMAS" localSheetId="0">#REF!</definedName>
    <definedName name="HMAS">#REF!</definedName>
    <definedName name="HN">#REF!</definedName>
    <definedName name="ho">#REF!</definedName>
    <definedName name="ho___0">#REF!</definedName>
    <definedName name="ho___13">#REF!</definedName>
    <definedName name="hoi">#REF!</definedName>
    <definedName name="HPC" localSheetId="2">#REF!</definedName>
    <definedName name="HPC" localSheetId="1">#REF!</definedName>
    <definedName name="HPC" localSheetId="0">#REF!</definedName>
    <definedName name="HPC">#REF!</definedName>
    <definedName name="hr" localSheetId="2">'[106]Pier Design(with offset)'!#REF!</definedName>
    <definedName name="hr" localSheetId="1">'[106]Pier Design(with offset)'!#REF!</definedName>
    <definedName name="hr" localSheetId="0">'[106]Pier Design(with offset)'!#REF!</definedName>
    <definedName name="hr">'[106]Pier Design(with offset)'!#REF!</definedName>
    <definedName name="Hs">#REF!</definedName>
    <definedName name="hS___0">#REF!</definedName>
    <definedName name="hS___13">#REF!</definedName>
    <definedName name="Hs_atm">'[108]purpose&amp;input'!#REF!</definedName>
    <definedName name="HSD">'[46]RA Civil'!$E$40</definedName>
    <definedName name="HSPF" localSheetId="2">#REF!</definedName>
    <definedName name="HSPF" localSheetId="1">#REF!</definedName>
    <definedName name="HSPF" localSheetId="0">#REF!</definedName>
    <definedName name="HSPF">#REF!</definedName>
    <definedName name="HT" localSheetId="2">#REF!</definedName>
    <definedName name="HT" localSheetId="1">#REF!</definedName>
    <definedName name="HT" localSheetId="0">#REF!</definedName>
    <definedName name="HT">#REF!</definedName>
    <definedName name="HTA" localSheetId="2">#REF!</definedName>
    <definedName name="HTA" localSheetId="1">#REF!</definedName>
    <definedName name="HTA" localSheetId="0">#REF!</definedName>
    <definedName name="HTA">#REF!</definedName>
    <definedName name="HTML" localSheetId="1" hidden="1">{"'장비'!$A$3:$M$12"}</definedName>
    <definedName name="HTML" hidden="1">{"'장비'!$A$3:$M$12"}</definedName>
    <definedName name="HTML_CodePage" hidden="1">1252</definedName>
    <definedName name="HTML_Control" localSheetId="7" hidden="1">{"'Bill No. 7'!$A$1:$G$32"}</definedName>
    <definedName name="HTML_Control" localSheetId="1" hidden="1">{"'Bill No. 7'!$A$1:$G$32"}</definedName>
    <definedName name="HTML_Control" localSheetId="0" hidden="1">{"'Bill No. 7'!$A$1:$G$32"}</definedName>
    <definedName name="HTML_Control" hidden="1">{"'Bill No. 7'!$A$1:$G$32"}</definedName>
    <definedName name="HTML_control2" localSheetId="7" hidden="1">{"'Sheet1'!$A$4386:$N$4591"}</definedName>
    <definedName name="HTML_control2" localSheetId="1" hidden="1">{"'Sheet1'!$A$4386:$N$4591"}</definedName>
    <definedName name="HTML_control2" localSheetId="0" hidden="1">{"'Sheet1'!$A$4386:$N$4591"}</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 localSheetId="2">'[109]Pier Design(with offset)'!#REF!</definedName>
    <definedName name="htr" localSheetId="1">'[109]Pier Design(with offset)'!#REF!</definedName>
    <definedName name="htr" localSheetId="0">'[109]Pier Design(with offset)'!#REF!</definedName>
    <definedName name="htr">'[109]Pier Design(with offset)'!#REF!</definedName>
    <definedName name="HTS" localSheetId="2">#REF!</definedName>
    <definedName name="HTS" localSheetId="1">#REF!</definedName>
    <definedName name="HTS" localSheetId="0">#REF!</definedName>
    <definedName name="HTS">#REF!</definedName>
    <definedName name="Hu">#REF!</definedName>
    <definedName name="Hu___0">#REF!</definedName>
    <definedName name="Hu___13">#REF!</definedName>
    <definedName name="HV">#REF!</definedName>
    <definedName name="hvacrates">#REF!</definedName>
    <definedName name="Hw" localSheetId="2">#REF!</definedName>
    <definedName name="Hw" localSheetId="1">#REF!</definedName>
    <definedName name="Hw" localSheetId="0">#REF!</definedName>
    <definedName name="Hw">#REF!</definedName>
    <definedName name="Hw_atm">'[104]purpose&amp;input'!#REF!</definedName>
    <definedName name="hxb">#REF!</definedName>
    <definedName name="hxi">#REF!</definedName>
    <definedName name="HYSD">'[110]LOCAL RATES'!$H$14</definedName>
    <definedName name="I">#N/A</definedName>
    <definedName name="I___0">#REF!</definedName>
    <definedName name="I___13">#REF!</definedName>
    <definedName name="I_AREA">#REF!</definedName>
    <definedName name="I_MATERIAL">#REF!</definedName>
    <definedName name="I_THICK">#REF!</definedName>
    <definedName name="IAM" localSheetId="7" hidden="1">{"'Sheet1'!$A$4386:$N$4591"}</definedName>
    <definedName name="IAM" localSheetId="1" hidden="1">{"'Sheet1'!$A$4386:$N$4591"}</definedName>
    <definedName name="IAM" localSheetId="0" hidden="1">{"'Sheet1'!$A$4386:$N$4591"}</definedName>
    <definedName name="IAM" hidden="1">{"'Sheet1'!$A$4386:$N$4591"}</definedName>
    <definedName name="ic">5%</definedName>
    <definedName name="ie" localSheetId="1" hidden="1">{"'Sheet1'!$L$16"}</definedName>
    <definedName name="ie" hidden="1">{"'Sheet1'!$L$16"}</definedName>
    <definedName name="IELWSALES">#REF!</definedName>
    <definedName name="IELYSALES">#REF!</definedName>
    <definedName name="IEPLANSALES">#REF!</definedName>
    <definedName name="IESP">#REF!</definedName>
    <definedName name="if" localSheetId="2">#REF!</definedName>
    <definedName name="if" localSheetId="1">#REF!</definedName>
    <definedName name="if" localSheetId="0">#REF!</definedName>
    <definedName name="if">#REF!</definedName>
    <definedName name="Ig">#REF!</definedName>
    <definedName name="Ig___0">#REF!</definedName>
    <definedName name="Ig___13">#REF!</definedName>
    <definedName name="ii" localSheetId="1" hidden="1">{#N/A,#N/A,FALSE,"CCTV"}</definedName>
    <definedName name="ii" hidden="1">{#N/A,#N/A,FALSE,"CCTV"}</definedName>
    <definedName name="INCH_DIA">[49]PIPING!$I$6:$I$105</definedName>
    <definedName name="Index">[111]FIRST!$H$1</definedName>
    <definedName name="INPUT_VALVE" localSheetId="2">#REF!</definedName>
    <definedName name="INPUT_VALVE" localSheetId="1">#REF!</definedName>
    <definedName name="INPUT_VALVE" localSheetId="0">#REF!</definedName>
    <definedName name="INPUT_VALVE">#REF!</definedName>
    <definedName name="InputData">[112]Testing!$E$8:$E$12,[112]Testing!$E$15:$E$18,[112]Testing!$E$21:$E$23,[112]Testing!$E$26:$E$27,[112]Testing!$E$30:$E$33,[112]Testing!$E$35:$E$37,[112]Testing!$D$43:$F$47</definedName>
    <definedName name="insertplate_and_exp_joint">#REF!</definedName>
    <definedName name="inter">#REF!</definedName>
    <definedName name="IntFreeCred">#REF!</definedName>
    <definedName name="iop" localSheetId="1" hidden="1">{"'Sheet1'!$L$16"}</definedName>
    <definedName name="iop" hidden="1">{"'Sheet1'!$L$16"}</definedName>
    <definedName name="IPB">#REF!</definedName>
    <definedName name="ipc" localSheetId="2">#REF!</definedName>
    <definedName name="ipc" localSheetId="1">#REF!</definedName>
    <definedName name="ipc" localSheetId="0">#REF!</definedName>
    <definedName name="ipc">#REF!</definedName>
    <definedName name="ipu">#REF!</definedName>
    <definedName name="ipu___0">#REF!</definedName>
    <definedName name="ipu___13">#REF!</definedName>
    <definedName name="is" localSheetId="1" hidden="1">{"'Sheet1'!$L$16"}</definedName>
    <definedName name="is" hidden="1">{"'Sheet1'!$L$16"}</definedName>
    <definedName name="issue_summ">'[113]water prop.'!$A$1</definedName>
    <definedName name="issue_summary1">'[114]purpose&amp;input'!#REF!</definedName>
    <definedName name="it" localSheetId="1" hidden="1">{"'Sheet1'!$L$16"}</definedName>
    <definedName name="it" hidden="1">{"'Sheet1'!$L$16"}</definedName>
    <definedName name="ITEM">#REF!</definedName>
    <definedName name="iteration">[115]!iteration</definedName>
    <definedName name="ITNUM">#N/A</definedName>
    <definedName name="ITRY">#REF!</definedName>
    <definedName name="ITRY1">#REF!</definedName>
    <definedName name="J" localSheetId="2">#REF!</definedName>
    <definedName name="J" localSheetId="1">#REF!</definedName>
    <definedName name="J" localSheetId="0">#REF!</definedName>
    <definedName name="J">#REF!</definedName>
    <definedName name="j_filler">#REF!</definedName>
    <definedName name="JACK">'[4]Cost of O &amp; O'!$F$32</definedName>
    <definedName name="jartj">#REF!</definedName>
    <definedName name="JCB" localSheetId="2">#REF!</definedName>
    <definedName name="JCB" localSheetId="1">#REF!</definedName>
    <definedName name="JCB" localSheetId="0">#REF!</definedName>
    <definedName name="JCB">#REF!</definedName>
    <definedName name="JCBPOL">'[46]RA Civil'!$F$48</definedName>
    <definedName name="jdrjd">#REF!</definedName>
    <definedName name="JDTRH">[116]DETAILED!$J$6</definedName>
    <definedName name="JEJS">#REF!</definedName>
    <definedName name="JEJS___0">#REF!</definedName>
    <definedName name="JEJS___11">#REF!</definedName>
    <definedName name="JEJS___12">#REF!</definedName>
    <definedName name="JEJS___13">#REF!</definedName>
    <definedName name="JEJS___4">#REF!</definedName>
    <definedName name="jey" localSheetId="2">#REF!</definedName>
    <definedName name="jey" localSheetId="1">#REF!</definedName>
    <definedName name="jey" localSheetId="0">#REF!</definedName>
    <definedName name="jey">#REF!</definedName>
    <definedName name="JK" localSheetId="2">#REF!</definedName>
    <definedName name="JK" localSheetId="1">#REF!</definedName>
    <definedName name="JK" localSheetId="0">#REF!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[117]FORM7!$R$3:$S$7</definedName>
    <definedName name="JOI_RATE" localSheetId="2">#REF!</definedName>
    <definedName name="JOI_RATE" localSheetId="1">#REF!</definedName>
    <definedName name="JOI_RATE" localSheetId="0">#REF!</definedName>
    <definedName name="JOI_RATE">#REF!</definedName>
    <definedName name="js">#REF!</definedName>
    <definedName name="JUMBO">'[4]Cost of O &amp; O'!$F$39</definedName>
    <definedName name="k" localSheetId="7" hidden="1">{"form-D1",#N/A,FALSE,"FORM-D1";"form-D1_amt",#N/A,FALSE,"FORM-D1"}</definedName>
    <definedName name="k" localSheetId="1" hidden="1">{"form-D1",#N/A,FALSE,"FORM-D1";"form-D1_amt",#N/A,FALSE,"FORM-D1"}</definedName>
    <definedName name="k" localSheetId="0" hidden="1">{"form-D1",#N/A,FALSE,"FORM-D1";"form-D1_amt",#N/A,FALSE,"FORM-D1"}</definedName>
    <definedName name="k" hidden="1">{"form-D1",#N/A,FALSE,"FORM-D1";"form-D1_amt",#N/A,FALSE,"FORM-D1"}</definedName>
    <definedName name="K___0">#REF!</definedName>
    <definedName name="K___13">#REF!</definedName>
    <definedName name="Ka" localSheetId="2">#REF!</definedName>
    <definedName name="Ka" localSheetId="1">#REF!</definedName>
    <definedName name="Ka" localSheetId="0">#REF!</definedName>
    <definedName name="Ka">#REF!</definedName>
    <definedName name="KARNA">#REF!</definedName>
    <definedName name="kb">#REF!</definedName>
    <definedName name="kc">#REF!</definedName>
    <definedName name="KE">#REF!</definedName>
    <definedName name="KEII">'[35]Executive Summary -Thermal'!$H$4:$I$31</definedName>
    <definedName name="KEIIU">'[35]Executive Summary -Thermal'!$A$4:$F$31</definedName>
    <definedName name="KERB" localSheetId="2">#REF!</definedName>
    <definedName name="KERB" localSheetId="1">#REF!</definedName>
    <definedName name="KERB" localSheetId="0">#REF!</definedName>
    <definedName name="KERB">#REF!</definedName>
    <definedName name="KH">#REF!</definedName>
    <definedName name="Kh___0">#REF!</definedName>
    <definedName name="Kh___13">#REF!</definedName>
    <definedName name="KHAL" localSheetId="2">#REF!</definedName>
    <definedName name="KHAL" localSheetId="1">#REF!</definedName>
    <definedName name="KHAL" localSheetId="0">#REF!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 localSheetId="2">#REF!</definedName>
    <definedName name="kk" localSheetId="1">#REF!</definedName>
    <definedName name="kk" localSheetId="0">#REF!</definedName>
    <definedName name="kk">#REF!</definedName>
    <definedName name="Km">#REF!</definedName>
    <definedName name="Km___0">#REF!</definedName>
    <definedName name="Km___13">#REF!</definedName>
    <definedName name="KOTASTN">'[46]RA Civil'!$E$43</definedName>
    <definedName name="Kp" localSheetId="2">#REF!</definedName>
    <definedName name="Kp" localSheetId="1">#REF!</definedName>
    <definedName name="Kp" localSheetId="0">#REF!</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 localSheetId="2">#REF!</definedName>
    <definedName name="L" localSheetId="1">#REF!</definedName>
    <definedName name="L" localSheetId="0">#REF!</definedName>
    <definedName name="L">#REF!</definedName>
    <definedName name="L___0">#REF!</definedName>
    <definedName name="L___13">#REF!</definedName>
    <definedName name="LAB_RATE" localSheetId="2">#REF!</definedName>
    <definedName name="LAB_RATE" localSheetId="1">#REF!</definedName>
    <definedName name="LAB_RATE" localSheetId="0">#REF!</definedName>
    <definedName name="LAB_RATE">#REF!</definedName>
    <definedName name="LABM1" localSheetId="2">#REF!</definedName>
    <definedName name="LABM1" localSheetId="1">#REF!</definedName>
    <definedName name="LABM1" localSheetId="0">#REF!</definedName>
    <definedName name="LABM1">#REF!</definedName>
    <definedName name="LABM2" localSheetId="2">#REF!</definedName>
    <definedName name="LABM2" localSheetId="1">#REF!</definedName>
    <definedName name="LABM2" localSheetId="0">#REF!</definedName>
    <definedName name="LABM2">#REF!</definedName>
    <definedName name="LABM3" localSheetId="2">#REF!</definedName>
    <definedName name="LABM3" localSheetId="1">#REF!</definedName>
    <definedName name="LABM3" localSheetId="0">#REF!</definedName>
    <definedName name="LABM3">#REF!</definedName>
    <definedName name="LABM4" localSheetId="2">#REF!</definedName>
    <definedName name="LABM4" localSheetId="1">#REF!</definedName>
    <definedName name="LABM4" localSheetId="0">#REF!</definedName>
    <definedName name="LABM4">#REF!</definedName>
    <definedName name="LABM5" localSheetId="2">#REF!</definedName>
    <definedName name="LABM5" localSheetId="1">#REF!</definedName>
    <definedName name="LABM5" localSheetId="0">#REF!</definedName>
    <definedName name="LABM5">#REF!</definedName>
    <definedName name="LABM6" localSheetId="2">#REF!</definedName>
    <definedName name="LABM6" localSheetId="1">#REF!</definedName>
    <definedName name="LABM6" localSheetId="0">#REF!</definedName>
    <definedName name="LABM6">#REF!</definedName>
    <definedName name="LAC">[118]S2groupcode!$G$2</definedName>
    <definedName name="LACB1" localSheetId="2">#REF!</definedName>
    <definedName name="LACB1" localSheetId="1">#REF!</definedName>
    <definedName name="LACB1" localSheetId="0">#REF!</definedName>
    <definedName name="LACB1">#REF!</definedName>
    <definedName name="LACB2" localSheetId="2">#REF!</definedName>
    <definedName name="LACB2" localSheetId="1">#REF!</definedName>
    <definedName name="LACB2" localSheetId="0">#REF!</definedName>
    <definedName name="LACB2">#REF!</definedName>
    <definedName name="LACB3" localSheetId="2">#REF!</definedName>
    <definedName name="LACB3" localSheetId="1">#REF!</definedName>
    <definedName name="LACB3" localSheetId="0">#REF!</definedName>
    <definedName name="LACB3">#REF!</definedName>
    <definedName name="LACB4" localSheetId="2">#REF!</definedName>
    <definedName name="LACB4" localSheetId="1">#REF!</definedName>
    <definedName name="LACB4" localSheetId="0">#REF!</definedName>
    <definedName name="LACB4">#REF!</definedName>
    <definedName name="LACB5" localSheetId="2">#REF!</definedName>
    <definedName name="LACB5" localSheetId="1">#REF!</definedName>
    <definedName name="LACB5" localSheetId="0">#REF!</definedName>
    <definedName name="LACB5">#REF!</definedName>
    <definedName name="LACB6" localSheetId="2">#REF!</definedName>
    <definedName name="LACB6" localSheetId="1">#REF!</definedName>
    <definedName name="LACB6" localSheetId="0">#REF!</definedName>
    <definedName name="LACB6">#REF!</definedName>
    <definedName name="LACR1" localSheetId="2">#REF!</definedName>
    <definedName name="LACR1" localSheetId="1">#REF!</definedName>
    <definedName name="LACR1" localSheetId="0">#REF!</definedName>
    <definedName name="LACR1">#REF!</definedName>
    <definedName name="LACR2" localSheetId="2">#REF!</definedName>
    <definedName name="LACR2" localSheetId="1">#REF!</definedName>
    <definedName name="LACR2" localSheetId="0">#REF!</definedName>
    <definedName name="LACR2">#REF!</definedName>
    <definedName name="LACR3" localSheetId="2">#REF!</definedName>
    <definedName name="LACR3" localSheetId="1">#REF!</definedName>
    <definedName name="LACR3" localSheetId="0">#REF!</definedName>
    <definedName name="LACR3">#REF!</definedName>
    <definedName name="LACR4" localSheetId="2">#REF!</definedName>
    <definedName name="LACR4" localSheetId="1">#REF!</definedName>
    <definedName name="LACR4" localSheetId="0">#REF!</definedName>
    <definedName name="LACR4">#REF!</definedName>
    <definedName name="LACR5" localSheetId="2">#REF!</definedName>
    <definedName name="LACR5" localSheetId="1">#REF!</definedName>
    <definedName name="LACR5" localSheetId="0">#REF!</definedName>
    <definedName name="LACR5">#REF!</definedName>
    <definedName name="LACR6" localSheetId="2">#REF!</definedName>
    <definedName name="LACR6" localSheetId="1">#REF!</definedName>
    <definedName name="LACR6" localSheetId="0">#REF!</definedName>
    <definedName name="LACR6">#REF!</definedName>
    <definedName name="LACS">[119]PLAN_FEB97!$A$2</definedName>
    <definedName name="LAGG1" localSheetId="2">#REF!</definedName>
    <definedName name="LAGG1" localSheetId="1">#REF!</definedName>
    <definedName name="LAGG1" localSheetId="0">#REF!</definedName>
    <definedName name="LAGG1">#REF!</definedName>
    <definedName name="LAGG2" localSheetId="2">#REF!</definedName>
    <definedName name="LAGG2" localSheetId="1">#REF!</definedName>
    <definedName name="LAGG2" localSheetId="0">#REF!</definedName>
    <definedName name="LAGG2">#REF!</definedName>
    <definedName name="LAGG3" localSheetId="2">#REF!</definedName>
    <definedName name="LAGG3" localSheetId="1">#REF!</definedName>
    <definedName name="LAGG3" localSheetId="0">#REF!</definedName>
    <definedName name="LAGG3">#REF!</definedName>
    <definedName name="LAGG6" localSheetId="2">#REF!</definedName>
    <definedName name="LAGG6" localSheetId="1">#REF!</definedName>
    <definedName name="LAGG6" localSheetId="0">#REF!</definedName>
    <definedName name="LAGG6">#REF!</definedName>
    <definedName name="LAMP">#REF!</definedName>
    <definedName name="LAMP___0">#REF!</definedName>
    <definedName name="LAMP___13">#REF!</definedName>
    <definedName name="latent">'[120]steam table'!$N$5:$Q$102</definedName>
    <definedName name="LATH">#REF!</definedName>
    <definedName name="LAWM1" localSheetId="2">#REF!</definedName>
    <definedName name="LAWM1" localSheetId="1">#REF!</definedName>
    <definedName name="LAWM1" localSheetId="0">#REF!</definedName>
    <definedName name="LAWM1">#REF!</definedName>
    <definedName name="LAWM2" localSheetId="2">#REF!</definedName>
    <definedName name="LAWM2" localSheetId="1">#REF!</definedName>
    <definedName name="LAWM2" localSheetId="0">#REF!</definedName>
    <definedName name="LAWM2">#REF!</definedName>
    <definedName name="LAWM3" localSheetId="2">#REF!</definedName>
    <definedName name="LAWM3" localSheetId="1">#REF!</definedName>
    <definedName name="LAWM3" localSheetId="0">#REF!</definedName>
    <definedName name="LAWM3">#REF!</definedName>
    <definedName name="LAWM4" localSheetId="2">#REF!</definedName>
    <definedName name="LAWM4" localSheetId="1">#REF!</definedName>
    <definedName name="LAWM4" localSheetId="0">#REF!</definedName>
    <definedName name="LAWM4">#REF!</definedName>
    <definedName name="LAWM5" localSheetId="2">#REF!</definedName>
    <definedName name="LAWM5" localSheetId="1">#REF!</definedName>
    <definedName name="LAWM5" localSheetId="0">#REF!</definedName>
    <definedName name="LAWM5">#REF!</definedName>
    <definedName name="LAWM6" localSheetId="2">#REF!</definedName>
    <definedName name="LAWM6" localSheetId="1">#REF!</definedName>
    <definedName name="LAWM6" localSheetId="0">#REF!</definedName>
    <definedName name="LAWM6">#REF!</definedName>
    <definedName name="LBM" localSheetId="2">#REF!</definedName>
    <definedName name="LBM" localSheetId="1">#REF!</definedName>
    <definedName name="LBM" localSheetId="0">#REF!</definedName>
    <definedName name="LBM">#REF!</definedName>
    <definedName name="LBMod" localSheetId="2">#REF!</definedName>
    <definedName name="LBMod" localSheetId="1">#REF!</definedName>
    <definedName name="LBMod" localSheetId="0">#REF!</definedName>
    <definedName name="LBMod">#REF!</definedName>
    <definedName name="LBOULD" localSheetId="2">#REF!</definedName>
    <definedName name="LBOULD" localSheetId="1">#REF!</definedName>
    <definedName name="LBOULD" localSheetId="0">#REF!</definedName>
    <definedName name="LBOULD">#REF!</definedName>
    <definedName name="LC" localSheetId="2">#REF!</definedName>
    <definedName name="LC" localSheetId="1">#REF!</definedName>
    <definedName name="LC" localSheetId="0">#REF!</definedName>
    <definedName name="LC">#REF!</definedName>
    <definedName name="Lc___0">#REF!</definedName>
    <definedName name="Lc___13">#REF!</definedName>
    <definedName name="LCON" localSheetId="2">#REF!</definedName>
    <definedName name="LCON" localSheetId="1">#REF!</definedName>
    <definedName name="LCON" localSheetId="0">#REF!</definedName>
    <definedName name="LCON">#REF!</definedName>
    <definedName name="LCSAND1" localSheetId="2">#REF!</definedName>
    <definedName name="LCSAND1" localSheetId="1">#REF!</definedName>
    <definedName name="LCSAND1" localSheetId="0">#REF!</definedName>
    <definedName name="LCSAND1">#REF!</definedName>
    <definedName name="LCSAND2" localSheetId="2">#REF!</definedName>
    <definedName name="LCSAND2" localSheetId="1">#REF!</definedName>
    <definedName name="LCSAND2" localSheetId="0">#REF!</definedName>
    <definedName name="LCSAND2">#REF!</definedName>
    <definedName name="LCSAND3" localSheetId="2">#REF!</definedName>
    <definedName name="LCSAND3" localSheetId="1">#REF!</definedName>
    <definedName name="LCSAND3" localSheetId="0">#REF!</definedName>
    <definedName name="LCSAND3">#REF!</definedName>
    <definedName name="LCSAND6" localSheetId="2">#REF!</definedName>
    <definedName name="LCSAND6" localSheetId="1">#REF!</definedName>
    <definedName name="LCSAND6" localSheetId="0">#REF!</definedName>
    <definedName name="LCSAND6">#REF!</definedName>
    <definedName name="lean">#REF!</definedName>
    <definedName name="lef">#REF!</definedName>
    <definedName name="Leff">[64]basdat!$D$4</definedName>
    <definedName name="lel">#REF!</definedName>
    <definedName name="len">#REF!</definedName>
    <definedName name="LGSB1" localSheetId="2">#REF!</definedName>
    <definedName name="LGSB1" localSheetId="1">#REF!</definedName>
    <definedName name="LGSB1" localSheetId="0">#REF!</definedName>
    <definedName name="LGSB1">#REF!</definedName>
    <definedName name="LGSB2" localSheetId="2">#REF!</definedName>
    <definedName name="LGSB2" localSheetId="1">#REF!</definedName>
    <definedName name="LGSB2" localSheetId="0">#REF!</definedName>
    <definedName name="LGSB2">#REF!</definedName>
    <definedName name="LGSB3" localSheetId="2">#REF!</definedName>
    <definedName name="LGSB3" localSheetId="1">#REF!</definedName>
    <definedName name="LGSB3" localSheetId="0">#REF!</definedName>
    <definedName name="LGSB3">#REF!</definedName>
    <definedName name="LGSB4" localSheetId="2">#REF!</definedName>
    <definedName name="LGSB4" localSheetId="1">#REF!</definedName>
    <definedName name="LGSB4" localSheetId="0">#REF!</definedName>
    <definedName name="LGSB4">#REF!</definedName>
    <definedName name="LGSB5" localSheetId="2">#REF!</definedName>
    <definedName name="LGSB5" localSheetId="1">#REF!</definedName>
    <definedName name="LGSB5" localSheetId="0">#REF!</definedName>
    <definedName name="LGSB5">#REF!</definedName>
    <definedName name="LGSB6" localSheetId="2">#REF!</definedName>
    <definedName name="LGSB6" localSheetId="1">#REF!</definedName>
    <definedName name="LGSB6" localSheetId="0">#REF!</definedName>
    <definedName name="LGSB6">#REF!</definedName>
    <definedName name="limcount" hidden="1">1</definedName>
    <definedName name="LINE1">#REF!</definedName>
    <definedName name="lk" localSheetId="1" hidden="1">{#N/A,#N/A,FALSE,"CCTV"}</definedName>
    <definedName name="lk" hidden="1">{#N/A,#N/A,FALSE,"CCTV"}</definedName>
    <definedName name="LL">#REF!</definedName>
    <definedName name="llllllllllllllllllll" localSheetId="2">#REF!</definedName>
    <definedName name="llllllllllllllllllll" localSheetId="1">#REF!</definedName>
    <definedName name="llllllllllllllllllll" localSheetId="0">#REF!</definedName>
    <definedName name="llllllllllllllllllll">#REF!</definedName>
    <definedName name="LMPAMT">[76]R2!$G$39:$G$86</definedName>
    <definedName name="LMPO1">[76]R2!$C$10</definedName>
    <definedName name="LMPRT">[76]R2!$F$39:$F$86</definedName>
    <definedName name="LMPSUM">[76]R2!$G$87</definedName>
    <definedName name="LMPTOT">[76]R2!$C$5</definedName>
    <definedName name="LMUR1" localSheetId="2">#REF!</definedName>
    <definedName name="LMUR1" localSheetId="1">#REF!</definedName>
    <definedName name="LMUR1" localSheetId="0">#REF!</definedName>
    <definedName name="LMUR1">#REF!</definedName>
    <definedName name="LMUR2" localSheetId="2">#REF!</definedName>
    <definedName name="LMUR2" localSheetId="1">#REF!</definedName>
    <definedName name="LMUR2" localSheetId="0">#REF!</definedName>
    <definedName name="LMUR2">#REF!</definedName>
    <definedName name="LMUR3" localSheetId="2">#REF!</definedName>
    <definedName name="LMUR3" localSheetId="1">#REF!</definedName>
    <definedName name="LMUR3" localSheetId="0">#REF!</definedName>
    <definedName name="LMUR3">#REF!</definedName>
    <definedName name="LMUR4" localSheetId="2">#REF!</definedName>
    <definedName name="LMUR4" localSheetId="1">#REF!</definedName>
    <definedName name="LMUR4" localSheetId="0">#REF!</definedName>
    <definedName name="LMUR4">#REF!</definedName>
    <definedName name="LMUR5" localSheetId="2">#REF!</definedName>
    <definedName name="LMUR5" localSheetId="1">#REF!</definedName>
    <definedName name="LMUR5" localSheetId="0">#REF!</definedName>
    <definedName name="LMUR5">#REF!</definedName>
    <definedName name="LMUR6" localSheetId="2">#REF!</definedName>
    <definedName name="LMUR6" localSheetId="1">#REF!</definedName>
    <definedName name="LMUR6" localSheetId="0">#REF!</definedName>
    <definedName name="LMUR6">#REF!</definedName>
    <definedName name="LOAD" localSheetId="2">#REF!</definedName>
    <definedName name="LOAD" localSheetId="1">#REF!</definedName>
    <definedName name="LOAD" localSheetId="0">#REF!</definedName>
    <definedName name="LOAD">#REF!</definedName>
    <definedName name="LOCO">'[4]Cost of O &amp; O'!$F$40</definedName>
    <definedName name="Lr">#REF!</definedName>
    <definedName name="Lr___0">#REF!</definedName>
    <definedName name="Lr___13">#REF!</definedName>
    <definedName name="LRUB1" localSheetId="2">#REF!</definedName>
    <definedName name="LRUB1" localSheetId="1">#REF!</definedName>
    <definedName name="LRUB1" localSheetId="0">#REF!</definedName>
    <definedName name="LRUB1">#REF!</definedName>
    <definedName name="LRUB2" localSheetId="2">#REF!</definedName>
    <definedName name="LRUB2" localSheetId="1">#REF!</definedName>
    <definedName name="LRUB2" localSheetId="0">#REF!</definedName>
    <definedName name="LRUB2">#REF!</definedName>
    <definedName name="LRUB3" localSheetId="2">#REF!</definedName>
    <definedName name="LRUB3" localSheetId="1">#REF!</definedName>
    <definedName name="LRUB3" localSheetId="0">#REF!</definedName>
    <definedName name="LRUB3">#REF!</definedName>
    <definedName name="LRUB4" localSheetId="2">#REF!</definedName>
    <definedName name="LRUB4" localSheetId="1">#REF!</definedName>
    <definedName name="LRUB4" localSheetId="0">#REF!</definedName>
    <definedName name="LRUB4">#REF!</definedName>
    <definedName name="LRUB5" localSheetId="2">#REF!</definedName>
    <definedName name="LRUB5" localSheetId="1">#REF!</definedName>
    <definedName name="LRUB5" localSheetId="0">#REF!</definedName>
    <definedName name="LRUB5">#REF!</definedName>
    <definedName name="LRUB6" localSheetId="2">#REF!</definedName>
    <definedName name="LRUB6" localSheetId="1">#REF!</definedName>
    <definedName name="LRUB6" localSheetId="0">#REF!</definedName>
    <definedName name="LRUB6">#REF!</definedName>
    <definedName name="LSAND1" localSheetId="2">#REF!</definedName>
    <definedName name="LSAND1" localSheetId="1">#REF!</definedName>
    <definedName name="LSAND1" localSheetId="0">#REF!</definedName>
    <definedName name="LSAND1">#REF!</definedName>
    <definedName name="LSAND2" localSheetId="2">#REF!</definedName>
    <definedName name="LSAND2" localSheetId="1">#REF!</definedName>
    <definedName name="LSAND2" localSheetId="0">#REF!</definedName>
    <definedName name="LSAND2">#REF!</definedName>
    <definedName name="LSAND3" localSheetId="2">#REF!</definedName>
    <definedName name="LSAND3" localSheetId="1">#REF!</definedName>
    <definedName name="LSAND3" localSheetId="0">#REF!</definedName>
    <definedName name="LSAND3">#REF!</definedName>
    <definedName name="LSAND6" localSheetId="2">#REF!</definedName>
    <definedName name="LSAND6" localSheetId="1">#REF!</definedName>
    <definedName name="LSAND6" localSheetId="0">#REF!</definedName>
    <definedName name="LSAND6">#REF!</definedName>
    <definedName name="LSANDB1" localSheetId="2">#REF!</definedName>
    <definedName name="LSANDB1" localSheetId="1">#REF!</definedName>
    <definedName name="LSANDB1" localSheetId="0">#REF!</definedName>
    <definedName name="LSANDB1">#REF!</definedName>
    <definedName name="LSANDB2" localSheetId="2">#REF!</definedName>
    <definedName name="LSANDB2" localSheetId="1">#REF!</definedName>
    <definedName name="LSANDB2" localSheetId="0">#REF!</definedName>
    <definedName name="LSANDB2">#REF!</definedName>
    <definedName name="LSANDB3" localSheetId="2">#REF!</definedName>
    <definedName name="LSANDB3" localSheetId="1">#REF!</definedName>
    <definedName name="LSANDB3" localSheetId="0">#REF!</definedName>
    <definedName name="LSANDB3">#REF!</definedName>
    <definedName name="LSANDB4" localSheetId="2">#REF!</definedName>
    <definedName name="LSANDB4" localSheetId="1">#REF!</definedName>
    <definedName name="LSANDB4" localSheetId="0">#REF!</definedName>
    <definedName name="LSANDB4">#REF!</definedName>
    <definedName name="LSANDB5" localSheetId="2">#REF!</definedName>
    <definedName name="LSANDB5" localSheetId="1">#REF!</definedName>
    <definedName name="LSANDB5" localSheetId="0">#REF!</definedName>
    <definedName name="LSANDB5">#REF!</definedName>
    <definedName name="LSANDB6" localSheetId="2">#REF!</definedName>
    <definedName name="LSANDB6" localSheetId="1">#REF!</definedName>
    <definedName name="LSANDB6" localSheetId="0">#REF!</definedName>
    <definedName name="LSANDB6">#REF!</definedName>
    <definedName name="LSANDR1" localSheetId="2">#REF!</definedName>
    <definedName name="LSANDR1" localSheetId="1">#REF!</definedName>
    <definedName name="LSANDR1" localSheetId="0">#REF!</definedName>
    <definedName name="LSANDR1">#REF!</definedName>
    <definedName name="LSANDR2" localSheetId="2">#REF!</definedName>
    <definedName name="LSANDR2" localSheetId="1">#REF!</definedName>
    <definedName name="LSANDR2" localSheetId="0">#REF!</definedName>
    <definedName name="LSANDR2">#REF!</definedName>
    <definedName name="LSANDR3" localSheetId="2">#REF!</definedName>
    <definedName name="LSANDR3" localSheetId="1">#REF!</definedName>
    <definedName name="LSANDR3" localSheetId="0">#REF!</definedName>
    <definedName name="LSANDR3">#REF!</definedName>
    <definedName name="LSANDR4" localSheetId="2">#REF!</definedName>
    <definedName name="LSANDR4" localSheetId="1">#REF!</definedName>
    <definedName name="LSANDR4" localSheetId="0">#REF!</definedName>
    <definedName name="LSANDR4">#REF!</definedName>
    <definedName name="LSANDR5" localSheetId="2">#REF!</definedName>
    <definedName name="LSANDR5" localSheetId="1">#REF!</definedName>
    <definedName name="LSANDR5" localSheetId="0">#REF!</definedName>
    <definedName name="LSANDR5">#REF!</definedName>
    <definedName name="LSANDR6" localSheetId="2">#REF!</definedName>
    <definedName name="LSANDR6" localSheetId="1">#REF!</definedName>
    <definedName name="LSANDR6" localSheetId="0">#REF!</definedName>
    <definedName name="LSANDR6">#REF!</definedName>
    <definedName name="lt" localSheetId="2">'[106]Pier Design(with offset)'!#REF!</definedName>
    <definedName name="lt" localSheetId="1">'[106]Pier Design(with offset)'!#REF!</definedName>
    <definedName name="lt" localSheetId="0">'[106]Pier Design(with offset)'!#REF!</definedName>
    <definedName name="lt">'[106]Pier Design(with offset)'!#REF!</definedName>
    <definedName name="ltr" localSheetId="2">'[109]Pier Design(with offset)'!#REF!</definedName>
    <definedName name="ltr" localSheetId="1">'[109]Pier Design(with offset)'!#REF!</definedName>
    <definedName name="ltr" localSheetId="0">'[109]Pier Design(with offset)'!#REF!</definedName>
    <definedName name="ltr">'[109]Pier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[121]!LWHの送信</definedName>
    <definedName name="LWMM" localSheetId="2">#REF!</definedName>
    <definedName name="LWMM" localSheetId="1">#REF!</definedName>
    <definedName name="LWMM" localSheetId="0">#REF!</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 localSheetId="2">#REF!</definedName>
    <definedName name="m" localSheetId="1">#REF!</definedName>
    <definedName name="m" localSheetId="0">#REF!</definedName>
    <definedName name="m">#REF!</definedName>
    <definedName name="m___0">#REF!</definedName>
    <definedName name="m___13">#REF!</definedName>
    <definedName name="m1.5bgl" localSheetId="2">#REF!</definedName>
    <definedName name="m1.5bgl" localSheetId="1">#REF!</definedName>
    <definedName name="m1.5bgl" localSheetId="0">#REF!</definedName>
    <definedName name="m1.5bgl">#REF!</definedName>
    <definedName name="m10.98agl" localSheetId="2">#REF!</definedName>
    <definedName name="m10.98agl" localSheetId="1">#REF!</definedName>
    <definedName name="m10.98agl" localSheetId="0">#REF!</definedName>
    <definedName name="m10.98agl">#REF!</definedName>
    <definedName name="m10.98bgl" localSheetId="2">#REF!</definedName>
    <definedName name="m10.98bgl" localSheetId="1">#REF!</definedName>
    <definedName name="m10.98bgl" localSheetId="0">#REF!</definedName>
    <definedName name="m10.98bgl">#REF!</definedName>
    <definedName name="M10cement" localSheetId="2">#REF!</definedName>
    <definedName name="M10cement" localSheetId="1">#REF!</definedName>
    <definedName name="M10cement" localSheetId="0">#REF!</definedName>
    <definedName name="M10cement">#REF!</definedName>
    <definedName name="m14.64agl" localSheetId="2">#REF!</definedName>
    <definedName name="m14.64agl" localSheetId="1">#REF!</definedName>
    <definedName name="m14.64agl" localSheetId="0">#REF!</definedName>
    <definedName name="m14.64agl">#REF!</definedName>
    <definedName name="m14.64bgl" localSheetId="2">#REF!</definedName>
    <definedName name="m14.64bgl" localSheetId="1">#REF!</definedName>
    <definedName name="m14.64bgl" localSheetId="0">#REF!</definedName>
    <definedName name="m14.64bgl">#REF!</definedName>
    <definedName name="M15cement" localSheetId="2">#REF!</definedName>
    <definedName name="M15cement" localSheetId="1">#REF!</definedName>
    <definedName name="M15cement" localSheetId="0">#REF!</definedName>
    <definedName name="M15cement">#REF!</definedName>
    <definedName name="M15Grd" localSheetId="2">#REF!</definedName>
    <definedName name="M15Grd" localSheetId="1">#REF!</definedName>
    <definedName name="M15Grd" localSheetId="0">#REF!</definedName>
    <definedName name="M15Grd">#REF!</definedName>
    <definedName name="m18.3agl" localSheetId="2">#REF!</definedName>
    <definedName name="m18.3agl" localSheetId="1">#REF!</definedName>
    <definedName name="m18.3agl" localSheetId="0">#REF!</definedName>
    <definedName name="m18.3agl">#REF!</definedName>
    <definedName name="m18.3bgl" localSheetId="2">#REF!</definedName>
    <definedName name="m18.3bgl" localSheetId="1">#REF!</definedName>
    <definedName name="m18.3bgl" localSheetId="0">#REF!</definedName>
    <definedName name="m18.3bgl">#REF!</definedName>
    <definedName name="M20Grd" localSheetId="2">#REF!</definedName>
    <definedName name="M20Grd" localSheetId="1">#REF!</definedName>
    <definedName name="M20Grd" localSheetId="0">#REF!</definedName>
    <definedName name="M20Grd">#REF!</definedName>
    <definedName name="M20PCCcement" localSheetId="2">#REF!</definedName>
    <definedName name="M20PCCcement" localSheetId="1">#REF!</definedName>
    <definedName name="M20PCCcement" localSheetId="0">#REF!</definedName>
    <definedName name="M20PCCcement">#REF!</definedName>
    <definedName name="M20RCCcement" localSheetId="2">#REF!</definedName>
    <definedName name="M20RCCcement" localSheetId="1">#REF!</definedName>
    <definedName name="M20RCCcement" localSheetId="0">#REF!</definedName>
    <definedName name="M20RCCcement">#REF!</definedName>
    <definedName name="m21.96agl" localSheetId="2">#REF!</definedName>
    <definedName name="m21.96agl" localSheetId="1">#REF!</definedName>
    <definedName name="m21.96agl" localSheetId="0">#REF!</definedName>
    <definedName name="m21.96agl">#REF!</definedName>
    <definedName name="m21.96bgl" localSheetId="2">#REF!</definedName>
    <definedName name="m21.96bgl" localSheetId="1">#REF!</definedName>
    <definedName name="m21.96bgl" localSheetId="0">#REF!</definedName>
    <definedName name="m21.96bgl">#REF!</definedName>
    <definedName name="M25Grd" localSheetId="2">#REF!</definedName>
    <definedName name="M25Grd" localSheetId="1">#REF!</definedName>
    <definedName name="M25Grd" localSheetId="0">#REF!</definedName>
    <definedName name="M25Grd">#REF!</definedName>
    <definedName name="M25PCCcement" localSheetId="2">#REF!</definedName>
    <definedName name="M25PCCcement" localSheetId="1">#REF!</definedName>
    <definedName name="M25PCCcement" localSheetId="0">#REF!</definedName>
    <definedName name="M25PCCcement">#REF!</definedName>
    <definedName name="M25RCCcement" localSheetId="2">#REF!</definedName>
    <definedName name="M25RCCcement" localSheetId="1">#REF!</definedName>
    <definedName name="M25RCCcement" localSheetId="0">#REF!</definedName>
    <definedName name="M25RCCcement">#REF!</definedName>
    <definedName name="M30cement" localSheetId="2">#REF!</definedName>
    <definedName name="M30cement" localSheetId="1">#REF!</definedName>
    <definedName name="M30cement" localSheetId="0">#REF!</definedName>
    <definedName name="M30cement">#REF!</definedName>
    <definedName name="M30Grd" localSheetId="2">#REF!</definedName>
    <definedName name="M30Grd" localSheetId="1">#REF!</definedName>
    <definedName name="M30Grd" localSheetId="0">#REF!</definedName>
    <definedName name="M30Grd">#REF!</definedName>
    <definedName name="M35cement" localSheetId="2">#REF!</definedName>
    <definedName name="M35cement" localSheetId="1">#REF!</definedName>
    <definedName name="M35cement" localSheetId="0">#REF!</definedName>
    <definedName name="M35cement">#REF!</definedName>
    <definedName name="M35PILE" localSheetId="2">'[4]Mix Design'!#REF!</definedName>
    <definedName name="M35PILE" localSheetId="1">'[4]Mix Design'!#REF!</definedName>
    <definedName name="M35PILE" localSheetId="0">'[4]Mix Design'!#REF!</definedName>
    <definedName name="M35PILE">'[4]Mix Design'!#REF!</definedName>
    <definedName name="m4.5agl" localSheetId="2">#REF!</definedName>
    <definedName name="m4.5agl" localSheetId="1">#REF!</definedName>
    <definedName name="m4.5agl" localSheetId="0">#REF!</definedName>
    <definedName name="m4.5agl">#REF!</definedName>
    <definedName name="m4.5bgl" localSheetId="2">#REF!</definedName>
    <definedName name="m4.5bgl" localSheetId="1">#REF!</definedName>
    <definedName name="m4.5bgl" localSheetId="0">#REF!</definedName>
    <definedName name="m4.5bgl">#REF!</definedName>
    <definedName name="M40cement" localSheetId="2">#REF!</definedName>
    <definedName name="M40cement" localSheetId="1">#REF!</definedName>
    <definedName name="M40cement" localSheetId="0">#REF!</definedName>
    <definedName name="M40cement">#REF!</definedName>
    <definedName name="M50cement" localSheetId="2">#REF!</definedName>
    <definedName name="M50cement" localSheetId="1">#REF!</definedName>
    <definedName name="M50cement" localSheetId="0">#REF!</definedName>
    <definedName name="M50cement">#REF!</definedName>
    <definedName name="m7.32agl" localSheetId="2">#REF!</definedName>
    <definedName name="m7.32agl" localSheetId="1">#REF!</definedName>
    <definedName name="m7.32agl" localSheetId="0">#REF!</definedName>
    <definedName name="m7.32agl">#REF!</definedName>
    <definedName name="m7.32bgl" localSheetId="2">#REF!</definedName>
    <definedName name="m7.32bgl" localSheetId="1">#REF!</definedName>
    <definedName name="m7.32bgl" localSheetId="0">#REF!</definedName>
    <definedName name="m7.32bgl">#REF!</definedName>
    <definedName name="Ma">'[104]purpose&amp;input'!#REF!</definedName>
    <definedName name="Ma_v">'[104]purpose&amp;input'!#REF!</definedName>
    <definedName name="mac">75</definedName>
    <definedName name="machinery">[91]Analysis!$C$18</definedName>
    <definedName name="man">#REF!</definedName>
    <definedName name="man___0">#REF!</definedName>
    <definedName name="man___11">#REF!</definedName>
    <definedName name="man___12">#REF!</definedName>
    <definedName name="MAN_DAY">[49]PIPING!$L$6:$L$105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'[82]boq ht'!#REF!</definedName>
    <definedName name="mason">'[22]Rates Basic'!$D$3</definedName>
    <definedName name="materials" localSheetId="2">#REF!</definedName>
    <definedName name="materials" localSheetId="1">#REF!</definedName>
    <definedName name="materials" localSheetId="0">#REF!</definedName>
    <definedName name="materials">#REF!</definedName>
    <definedName name="MATL">[49]PIPING!$AL$7:$AN$221</definedName>
    <definedName name="MATL_CLASS">[49]PIPING!$AC$6:$AC$105</definedName>
    <definedName name="MATL1">'[34]CODE-STR'!$A$3:$B$40</definedName>
    <definedName name="MaxSNo">[54]Data!$J$3</definedName>
    <definedName name="MAZ" localSheetId="2">#REF!</definedName>
    <definedName name="MAZ" localSheetId="1">#REF!</definedName>
    <definedName name="MAZ" localSheetId="0">#REF!</definedName>
    <definedName name="MAZ">#REF!</definedName>
    <definedName name="Mb">'[104]purpose&amp;input'!#REF!</definedName>
    <definedName name="Mb_v">'[104]purpose&amp;input'!#REF!</definedName>
    <definedName name="MBIT" localSheetId="2">#REF!</definedName>
    <definedName name="MBIT" localSheetId="1">#REF!</definedName>
    <definedName name="MBIT" localSheetId="0">#REF!</definedName>
    <definedName name="MBIT">#REF!</definedName>
    <definedName name="Mc">#REF!</definedName>
    <definedName name="Mc_v">#REF!</definedName>
    <definedName name="MCAR">'[4]Cost of O &amp; O'!$F$41</definedName>
    <definedName name="MCBDB" localSheetId="1">{#N/A,#N/A,FALSE,"mpph1";#N/A,#N/A,FALSE,"mpmseb";#N/A,#N/A,FALSE,"mpph2"}</definedName>
    <definedName name="MCBDB">{#N/A,#N/A,FALSE,"mpph1";#N/A,#N/A,FALSE,"mpmseb";#N/A,#N/A,FALSE,"mpph2"}</definedName>
    <definedName name="Mcbdo">#REF!</definedName>
    <definedName name="MCOOK" localSheetId="2">#REF!</definedName>
    <definedName name="MCOOK" localSheetId="1">#REF!</definedName>
    <definedName name="MCOOK" localSheetId="0">#REF!</definedName>
    <definedName name="MCOOK">#REF!</definedName>
    <definedName name="Mcwc">#REF!</definedName>
    <definedName name="Mcws">#REF!</definedName>
    <definedName name="Md">#REF!</definedName>
    <definedName name="Md_v">#REF!</definedName>
    <definedName name="Me">#REF!</definedName>
    <definedName name="Me_v">#REF!</definedName>
    <definedName name="mech" localSheetId="2">#REF!</definedName>
    <definedName name="mech" localSheetId="1">#REF!</definedName>
    <definedName name="mech" localSheetId="0">#REF!</definedName>
    <definedName name="mech">#REF!</definedName>
    <definedName name="MET">[58]ANALYSIS!$C$9</definedName>
    <definedName name="METAL" localSheetId="2">#REF!</definedName>
    <definedName name="METAL" localSheetId="1">#REF!</definedName>
    <definedName name="METAL" localSheetId="0">#REF!</definedName>
    <definedName name="METAL">#REF!</definedName>
    <definedName name="Metal12mm">'[122]LOCAL RATES'!$H$28</definedName>
    <definedName name="Metal20mm">'[122]LOCAL RATES'!$H$27</definedName>
    <definedName name="Metal40mm">'[122]LOCAL RATES'!$H$26</definedName>
    <definedName name="Metal6mm">'[122]LOCAL RATES'!$H$29</definedName>
    <definedName name="MF" localSheetId="2">'[123]scour depth'!#REF!</definedName>
    <definedName name="MF" localSheetId="1">'[123]scour depth'!#REF!</definedName>
    <definedName name="MF" localSheetId="0">'[123]scour depth'!#REF!</definedName>
    <definedName name="MF">'[123]scour depth'!#REF!</definedName>
    <definedName name="MF___0">#REF!</definedName>
    <definedName name="MF___13">#REF!</definedName>
    <definedName name="Mf_v">#REF!</definedName>
    <definedName name="mfg_process">[124]MFG_TAG!$A$1:$X$27</definedName>
    <definedName name="MFG_TAG">[125]Sheet1!$A$1:$X$27</definedName>
    <definedName name="Mg">#REF!</definedName>
    <definedName name="Mg_v">#REF!</definedName>
    <definedName name="Mh">#REF!</definedName>
    <definedName name="Mh_v">#REF!</definedName>
    <definedName name="Mhpc">'[104]purpose&amp;input'!#REF!:'[104]purpose&amp;input'!#REF!</definedName>
    <definedName name="Mhpipd">'[104]purpose&amp;input'!#REF!</definedName>
    <definedName name="Mhps">'[104]purpose&amp;input'!#REF!</definedName>
    <definedName name="MILD" localSheetId="2">#REF!</definedName>
    <definedName name="MILD" localSheetId="1">#REF!</definedName>
    <definedName name="MILD" localSheetId="0">#REF!</definedName>
    <definedName name="MILD">#REF!</definedName>
    <definedName name="MinSNo">[54]Data!$J$2</definedName>
    <definedName name="Mipc">'[104]purpose&amp;input'!#REF!:'[104]purpose&amp;input'!#REF!</definedName>
    <definedName name="Mips">'[104]purpose&amp;input'!#REF!</definedName>
    <definedName name="MISADN">[76]R2!$C$14</definedName>
    <definedName name="MIST" localSheetId="2">#REF!</definedName>
    <definedName name="MIST" localSheetId="1">#REF!</definedName>
    <definedName name="MIST" localSheetId="0">#REF!</definedName>
    <definedName name="MIST">#REF!</definedName>
    <definedName name="MIX" localSheetId="2">#REF!</definedName>
    <definedName name="MIX" localSheetId="1">#REF!</definedName>
    <definedName name="MIX" localSheetId="0">#REF!</definedName>
    <definedName name="MIX">#REF!</definedName>
    <definedName name="Mix_15">'[6]Mix Design'!$P$11</definedName>
    <definedName name="Mix_30">'[6]Mix Design'!$P$14</definedName>
    <definedName name="MIX10B" localSheetId="2">#REF!</definedName>
    <definedName name="MIX10B" localSheetId="1">#REF!</definedName>
    <definedName name="MIX10B" localSheetId="0">#REF!</definedName>
    <definedName name="MIX10B">#REF!</definedName>
    <definedName name="MIX10R" localSheetId="2">#REF!</definedName>
    <definedName name="MIX10R" localSheetId="1">#REF!</definedName>
    <definedName name="MIX10R" localSheetId="0">#REF!</definedName>
    <definedName name="MIX10R">#REF!</definedName>
    <definedName name="MIX15B" localSheetId="2">#REF!</definedName>
    <definedName name="MIX15B" localSheetId="1">#REF!</definedName>
    <definedName name="MIX15B" localSheetId="0">#REF!</definedName>
    <definedName name="MIX15B">#REF!</definedName>
    <definedName name="MIX15R" localSheetId="2">#REF!</definedName>
    <definedName name="MIX15R" localSheetId="1">#REF!</definedName>
    <definedName name="MIX15R" localSheetId="0">#REF!</definedName>
    <definedName name="MIX15R">#REF!</definedName>
    <definedName name="MIX20B" localSheetId="2">#REF!</definedName>
    <definedName name="MIX20B" localSheetId="1">#REF!</definedName>
    <definedName name="MIX20B" localSheetId="0">#REF!</definedName>
    <definedName name="MIX20B">#REF!</definedName>
    <definedName name="MIX20R" localSheetId="2">#REF!</definedName>
    <definedName name="MIX20R" localSheetId="1">#REF!</definedName>
    <definedName name="MIX20R" localSheetId="0">#REF!</definedName>
    <definedName name="MIX20R">#REF!</definedName>
    <definedName name="MIX25B" localSheetId="2">#REF!</definedName>
    <definedName name="MIX25B" localSheetId="1">#REF!</definedName>
    <definedName name="MIX25B" localSheetId="0">#REF!</definedName>
    <definedName name="MIX25B">#REF!</definedName>
    <definedName name="MIX25R" localSheetId="2">#REF!</definedName>
    <definedName name="MIX25R" localSheetId="1">#REF!</definedName>
    <definedName name="MIX25R" localSheetId="0">#REF!</definedName>
    <definedName name="MIX25R">#REF!</definedName>
    <definedName name="MIX30B" localSheetId="2">#REF!</definedName>
    <definedName name="MIX30B" localSheetId="1">#REF!</definedName>
    <definedName name="MIX30B" localSheetId="0">#REF!</definedName>
    <definedName name="MIX30B">#REF!</definedName>
    <definedName name="MIX30R" localSheetId="2">#REF!</definedName>
    <definedName name="MIX30R" localSheetId="1">#REF!</definedName>
    <definedName name="MIX30R" localSheetId="0">#REF!</definedName>
    <definedName name="MIX30R">#REF!</definedName>
    <definedName name="MIX35B" localSheetId="2">#REF!</definedName>
    <definedName name="MIX35B" localSheetId="1">#REF!</definedName>
    <definedName name="MIX35B" localSheetId="0">#REF!</definedName>
    <definedName name="MIX35B">#REF!</definedName>
    <definedName name="MIX35R" localSheetId="2">#REF!</definedName>
    <definedName name="MIX35R" localSheetId="1">#REF!</definedName>
    <definedName name="MIX35R" localSheetId="0">#REF!</definedName>
    <definedName name="MIX35R">#REF!</definedName>
    <definedName name="MIX40B" localSheetId="2">#REF!</definedName>
    <definedName name="MIX40B" localSheetId="1">#REF!</definedName>
    <definedName name="MIX40B" localSheetId="0">#REF!</definedName>
    <definedName name="MIX40B">#REF!</definedName>
    <definedName name="MIX45B" localSheetId="2">#REF!</definedName>
    <definedName name="MIX45B" localSheetId="1">#REF!</definedName>
    <definedName name="MIX45B" localSheetId="0">#REF!</definedName>
    <definedName name="MIX45B">#REF!</definedName>
    <definedName name="ml" localSheetId="1" hidden="1">{"'장비'!$A$3:$M$12"}</definedName>
    <definedName name="ml" hidden="1">{"'장비'!$A$3:$M$12"}</definedName>
    <definedName name="MLDPLT" localSheetId="2">#REF!</definedName>
    <definedName name="MLDPLT" localSheetId="1">#REF!</definedName>
    <definedName name="MLDPLT" localSheetId="0">#REF!</definedName>
    <definedName name="MLDPLT">#REF!</definedName>
    <definedName name="Mlpc">'[104]purpose&amp;input'!#REF!</definedName>
    <definedName name="Mlpd">'[104]purpose&amp;input'!#REF!</definedName>
    <definedName name="Mlps">'[104]purpose&amp;input'!#REF!</definedName>
    <definedName name="mm">'[22]Rates Basic'!$D$2</definedName>
    <definedName name="MMAZ" localSheetId="2">#REF!</definedName>
    <definedName name="MMAZ" localSheetId="1">#REF!</definedName>
    <definedName name="MMAZ" localSheetId="0">#REF!</definedName>
    <definedName name="MMAZ">#REF!</definedName>
    <definedName name="mn" localSheetId="1" hidden="1">{"'Sheet1'!$L$16"}</definedName>
    <definedName name="mn" hidden="1">{"'Sheet1'!$L$16"}</definedName>
    <definedName name="MONTH_CONDITION">#REF!</definedName>
    <definedName name="MONTH_DETAILS">#REF!</definedName>
    <definedName name="MP" localSheetId="1" hidden="1">{#N/A,#N/A,FALSE,"CCTV"}</definedName>
    <definedName name="MP" hidden="1">{#N/A,#N/A,FALSE,"CCTV"}</definedName>
    <definedName name="MPF" localSheetId="2">#REF!</definedName>
    <definedName name="MPF" localSheetId="1">#REF!</definedName>
    <definedName name="MPF" localSheetId="0">#REF!</definedName>
    <definedName name="MPF">#REF!</definedName>
    <definedName name="MPMOB">#REF!</definedName>
    <definedName name="MRCRLPW">#REF!</definedName>
    <definedName name="MS" localSheetId="2">#REF!</definedName>
    <definedName name="MS" localSheetId="1">#REF!</definedName>
    <definedName name="MS" localSheetId="0">#REF!</definedName>
    <definedName name="MS">#REF!</definedName>
    <definedName name="MS200202rev2">#REF!</definedName>
    <definedName name="ms2002may1706">#REF!</definedName>
    <definedName name="Msbdo">#REF!</definedName>
    <definedName name="msjune1807">#REF!</definedName>
    <definedName name="mu" localSheetId="2">#REF!</definedName>
    <definedName name="mu" localSheetId="1">#REF!</definedName>
    <definedName name="mu" localSheetId="0">#REF!</definedName>
    <definedName name="mu">#REF!</definedName>
    <definedName name="MUCK" localSheetId="2">#REF!</definedName>
    <definedName name="MUCK" localSheetId="1">#REF!</definedName>
    <definedName name="MUCK" localSheetId="0">#REF!</definedName>
    <definedName name="MUCK">#REF!</definedName>
    <definedName name="mui" localSheetId="2">#REF!</definedName>
    <definedName name="mui" localSheetId="1">#REF!</definedName>
    <definedName name="mui" localSheetId="0">#REF!</definedName>
    <definedName name="mui">#REF!</definedName>
    <definedName name="MUL">'[46]RA Civil'!$E$8</definedName>
    <definedName name="MUNION" localSheetId="2">#REF!</definedName>
    <definedName name="MUNION" localSheetId="1">#REF!</definedName>
    <definedName name="MUNION" localSheetId="0">#REF!</definedName>
    <definedName name="MUNION">#REF!</definedName>
    <definedName name="MUNON" localSheetId="2">#REF!</definedName>
    <definedName name="MUNON" localSheetId="1">#REF!</definedName>
    <definedName name="MUNON" localSheetId="0">#REF!</definedName>
    <definedName name="MUNON">#REF!</definedName>
    <definedName name="MUR" localSheetId="2">#REF!</definedName>
    <definedName name="MUR" localSheetId="1">#REF!</definedName>
    <definedName name="MUR" localSheetId="0">#REF!</definedName>
    <definedName name="MUR">#REF!</definedName>
    <definedName name="MUTP" localSheetId="2">#REF!</definedName>
    <definedName name="MUTP" localSheetId="1">#REF!</definedName>
    <definedName name="MUTP" localSheetId="0">#REF!</definedName>
    <definedName name="MUTP">#REF!</definedName>
    <definedName name="N" localSheetId="2">[14]PROCTOR!#REF!</definedName>
    <definedName name="N" localSheetId="1">[14]PROCTOR!#REF!</definedName>
    <definedName name="N" localSheetId="0">[14]PROCTOR!#REF!</definedName>
    <definedName name="N">[14]PROCTOR!#REF!</definedName>
    <definedName name="N___0">#REF!</definedName>
    <definedName name="N___13">#REF!</definedName>
    <definedName name="Name">[118]Index!$C$2</definedName>
    <definedName name="NEED" localSheetId="2">#REF!</definedName>
    <definedName name="NEED" localSheetId="1">#REF!</definedName>
    <definedName name="NEED" localSheetId="0">#REF!</definedName>
    <definedName name="NEED">#REF!</definedName>
    <definedName name="needle">#REF!</definedName>
    <definedName name="NET_TAX">[60]CABLERET!$D$6</definedName>
    <definedName name="new">[50]Original!$T$8</definedName>
    <definedName name="NEWNAME" localSheetId="1" hidden="1">{#N/A,#N/A,FALSE,"CCTV"}</definedName>
    <definedName name="NEWNAME" hidden="1">{#N/A,#N/A,FALSE,"CCTV"}</definedName>
    <definedName name="NIPP">#REF!</definedName>
    <definedName name="NN">#REF!</definedName>
    <definedName name="NN___0">#REF!</definedName>
    <definedName name="NN___13">#REF!</definedName>
    <definedName name="No">#REF!</definedName>
    <definedName name="NO_JTS">[49]PIPING!$G$6:$G$105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localSheetId="1" hidden="1">{"'Sheet1'!$L$16"}</definedName>
    <definedName name="o" hidden="1">{"'Sheet1'!$L$16"}</definedName>
    <definedName name="O_2">[49]PIPING!$V$6:$V$105</definedName>
    <definedName name="O11FAC">[76]R2!$C$6</definedName>
    <definedName name="O11SUM">[76]R2!$C$7</definedName>
    <definedName name="O12SUM">[76]R2!$C$9</definedName>
    <definedName name="O1SPFAC">[76]R2!#REF!</definedName>
    <definedName name="O1SPMGN">[76]R2!$C$12</definedName>
    <definedName name="O2FAC">[76]R2!$C$11</definedName>
    <definedName name="OBLACK" localSheetId="2">#REF!</definedName>
    <definedName name="OBLACK" localSheetId="1">#REF!</definedName>
    <definedName name="OBLACK" localSheetId="0">#REF!</definedName>
    <definedName name="OBLACK">#REF!</definedName>
    <definedName name="OCCRUSH" localSheetId="2">#REF!</definedName>
    <definedName name="OCCRUSH" localSheetId="1">#REF!</definedName>
    <definedName name="OCCRUSH" localSheetId="0">#REF!</definedName>
    <definedName name="OCCRUSH">#REF!</definedName>
    <definedName name="OCEXC" localSheetId="2">#REF!</definedName>
    <definedName name="OCEXC" localSheetId="1">#REF!</definedName>
    <definedName name="OCEXC" localSheetId="0">#REF!</definedName>
    <definedName name="OCEXC">#REF!</definedName>
    <definedName name="OCLOADA" localSheetId="2">#REF!</definedName>
    <definedName name="OCLOADA" localSheetId="1">#REF!</definedName>
    <definedName name="OCLOADA" localSheetId="0">#REF!</definedName>
    <definedName name="OCLOADA">#REF!</definedName>
    <definedName name="OCLOADS" localSheetId="2">#REF!</definedName>
    <definedName name="OCLOADS" localSheetId="1">#REF!</definedName>
    <definedName name="OCLOADS" localSheetId="0">#REF!</definedName>
    <definedName name="OCLOADS">#REF!</definedName>
    <definedName name="OCTIP1" localSheetId="2">#REF!</definedName>
    <definedName name="OCTIP1" localSheetId="1">#REF!</definedName>
    <definedName name="OCTIP1" localSheetId="0">#REF!</definedName>
    <definedName name="OCTIP1">#REF!</definedName>
    <definedName name="OCTIP5" localSheetId="2">#REF!</definedName>
    <definedName name="OCTIP5" localSheetId="1">#REF!</definedName>
    <definedName name="OCTIP5" localSheetId="0">#REF!</definedName>
    <definedName name="OCTIP5">#REF!</definedName>
    <definedName name="OCTRI">[60]CABLERET!$D$5</definedName>
    <definedName name="ODH" hidden="1">#REF!</definedName>
    <definedName name="OH_PM">#REF!</definedName>
    <definedName name="olct" localSheetId="2">'[109]Pier Design(with offset)'!#REF!</definedName>
    <definedName name="olct" localSheetId="1">'[109]Pier Design(with offset)'!#REF!</definedName>
    <definedName name="olct" localSheetId="0">'[109]Pier Design(with offset)'!#REF!</definedName>
    <definedName name="olct">'[109]Pier Design(with offset)'!#REF!</definedName>
    <definedName name="olt" localSheetId="2">'[106]Pier Design(with offset)'!#REF!</definedName>
    <definedName name="olt" localSheetId="1">'[106]Pier Design(with offset)'!#REF!</definedName>
    <definedName name="olt" localSheetId="0">'[106]Pier Design(with offset)'!#REF!</definedName>
    <definedName name="olt">'[106]Pier Design(with offset)'!#REF!</definedName>
    <definedName name="OMAS" localSheetId="2">#REF!</definedName>
    <definedName name="OMAS" localSheetId="1">#REF!</definedName>
    <definedName name="OMAS" localSheetId="0">#REF!</definedName>
    <definedName name="OMAS">#REF!</definedName>
    <definedName name="OPC">'[126]Rate Analysis '!$E$18</definedName>
    <definedName name="oper">#REF!</definedName>
    <definedName name="oper.">#REF!</definedName>
    <definedName name="opoi">#REF!</definedName>
    <definedName name="ORBEND" localSheetId="2">#REF!</definedName>
    <definedName name="ORBEND" localSheetId="1">#REF!</definedName>
    <definedName name="ORBEND" localSheetId="0">#REF!</definedName>
    <definedName name="ORBEND">#REF!</definedName>
    <definedName name="ORDERING">#REF!</definedName>
    <definedName name="OTRY">#REF!</definedName>
    <definedName name="OTRY1">#REF!</definedName>
    <definedName name="overallspan1" localSheetId="2">[78]FACE!#REF!</definedName>
    <definedName name="overallspan1" localSheetId="1">[78]FACE!#REF!</definedName>
    <definedName name="overallspan1" localSheetId="0">[78]FACE!#REF!</definedName>
    <definedName name="overallspan1">[78]FACE!#REF!</definedName>
    <definedName name="overallspan13">'[127]SLAB DESIGN'!$E$41</definedName>
    <definedName name="OVERHEADS">#REF!</definedName>
    <definedName name="OVRFAC">[76]R2!$C$16</definedName>
    <definedName name="Owner">#REF!</definedName>
    <definedName name="p">[107]DETAILED!$J$6</definedName>
    <definedName name="p___0">#REF!</definedName>
    <definedName name="p___13">#REF!</definedName>
    <definedName name="P_AREA">#REF!</definedName>
    <definedName name="p_shape">#REF!</definedName>
    <definedName name="p_sizes">[34]Tables!$H$10:$H$45</definedName>
    <definedName name="P_SYS">#REF!</definedName>
    <definedName name="p_w_sizes">[34]Tables!$H$10:$J$45</definedName>
    <definedName name="p0" localSheetId="2">#REF!</definedName>
    <definedName name="p0" localSheetId="1">#REF!</definedName>
    <definedName name="p0" localSheetId="0">#REF!</definedName>
    <definedName name="p0">#REF!</definedName>
    <definedName name="p10.3" localSheetId="2">#REF!</definedName>
    <definedName name="p10.3" localSheetId="1">#REF!</definedName>
    <definedName name="p10.3" localSheetId="0">#REF!</definedName>
    <definedName name="p10.3">#REF!</definedName>
    <definedName name="p11.3" localSheetId="2">#REF!</definedName>
    <definedName name="p11.3" localSheetId="1">#REF!</definedName>
    <definedName name="p11.3" localSheetId="0">#REF!</definedName>
    <definedName name="p11.3">#REF!</definedName>
    <definedName name="p12.3" localSheetId="2">#REF!</definedName>
    <definedName name="p12.3" localSheetId="1">#REF!</definedName>
    <definedName name="p12.3" localSheetId="0">#REF!</definedName>
    <definedName name="p12.3">#REF!</definedName>
    <definedName name="p13.3" localSheetId="2">#REF!</definedName>
    <definedName name="p13.3" localSheetId="1">#REF!</definedName>
    <definedName name="p13.3" localSheetId="0">#REF!</definedName>
    <definedName name="p13.3">#REF!</definedName>
    <definedName name="p14.3" localSheetId="2">#REF!</definedName>
    <definedName name="p14.3" localSheetId="1">#REF!</definedName>
    <definedName name="p14.3" localSheetId="0">#REF!</definedName>
    <definedName name="p14.3">#REF!</definedName>
    <definedName name="p15.3" localSheetId="2">#REF!</definedName>
    <definedName name="p15.3" localSheetId="1">#REF!</definedName>
    <definedName name="p15.3" localSheetId="0">#REF!</definedName>
    <definedName name="p15.3">#REF!</definedName>
    <definedName name="p16.3" localSheetId="2">#REF!</definedName>
    <definedName name="p16.3" localSheetId="1">#REF!</definedName>
    <definedName name="p16.3" localSheetId="0">#REF!</definedName>
    <definedName name="p16.3">#REF!</definedName>
    <definedName name="p17.3" localSheetId="2">#REF!</definedName>
    <definedName name="p17.3" localSheetId="1">#REF!</definedName>
    <definedName name="p17.3" localSheetId="0">#REF!</definedName>
    <definedName name="p17.3">#REF!</definedName>
    <definedName name="p18.3" localSheetId="2">#REF!</definedName>
    <definedName name="p18.3" localSheetId="1">#REF!</definedName>
    <definedName name="p18.3" localSheetId="0">#REF!</definedName>
    <definedName name="p18.3">#REF!</definedName>
    <definedName name="p19.3" localSheetId="2">#REF!</definedName>
    <definedName name="p19.3" localSheetId="1">#REF!</definedName>
    <definedName name="p19.3" localSheetId="0">#REF!</definedName>
    <definedName name="p19.3">#REF!</definedName>
    <definedName name="p20.3" localSheetId="2">#REF!</definedName>
    <definedName name="p20.3" localSheetId="1">#REF!</definedName>
    <definedName name="p20.3" localSheetId="0">#REF!</definedName>
    <definedName name="p20.3">#REF!</definedName>
    <definedName name="p3.3" localSheetId="2">#REF!</definedName>
    <definedName name="p3.3" localSheetId="1">#REF!</definedName>
    <definedName name="p3.3" localSheetId="0">#REF!</definedName>
    <definedName name="p3.3">#REF!</definedName>
    <definedName name="p4.3" localSheetId="2">#REF!</definedName>
    <definedName name="p4.3" localSheetId="1">#REF!</definedName>
    <definedName name="p4.3" localSheetId="0">#REF!</definedName>
    <definedName name="p4.3">#REF!</definedName>
    <definedName name="p5.3" localSheetId="2">#REF!</definedName>
    <definedName name="p5.3" localSheetId="1">#REF!</definedName>
    <definedName name="p5.3" localSheetId="0">#REF!</definedName>
    <definedName name="p5.3">#REF!</definedName>
    <definedName name="p6.3" localSheetId="2">#REF!</definedName>
    <definedName name="p6.3" localSheetId="1">#REF!</definedName>
    <definedName name="p6.3" localSheetId="0">#REF!</definedName>
    <definedName name="p6.3">#REF!</definedName>
    <definedName name="p7.3" localSheetId="2">#REF!</definedName>
    <definedName name="p7.3" localSheetId="1">#REF!</definedName>
    <definedName name="p7.3" localSheetId="0">#REF!</definedName>
    <definedName name="p7.3">#REF!</definedName>
    <definedName name="p8.3" localSheetId="2">#REF!</definedName>
    <definedName name="p8.3" localSheetId="1">#REF!</definedName>
    <definedName name="p8.3" localSheetId="0">#REF!</definedName>
    <definedName name="p8.3">#REF!</definedName>
    <definedName name="p9.3" localSheetId="2">#REF!</definedName>
    <definedName name="p9.3" localSheetId="1">#REF!</definedName>
    <definedName name="p9.3" localSheetId="0">#REF!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 localSheetId="2">#REF!</definedName>
    <definedName name="PAINT" localSheetId="1">#REF!</definedName>
    <definedName name="PAINT" localSheetId="0">#REF!</definedName>
    <definedName name="PAINT">#REF!</definedName>
    <definedName name="PAINT_DATA">[49]PAINTING!$B$241:$N$264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 localSheetId="2">#REF!</definedName>
    <definedName name="pcc1481.5bgl" localSheetId="1">#REF!</definedName>
    <definedName name="pcc1481.5bgl" localSheetId="0">#REF!</definedName>
    <definedName name="pcc1481.5bgl">#REF!</definedName>
    <definedName name="pcc1484.5bgl" localSheetId="2">#REF!</definedName>
    <definedName name="pcc1484.5bgl" localSheetId="1">#REF!</definedName>
    <definedName name="pcc1484.5bgl" localSheetId="0">#REF!</definedName>
    <definedName name="pcc1484.5bgl">#REF!</definedName>
    <definedName name="PCCM15" localSheetId="2">#REF!</definedName>
    <definedName name="PCCM15" localSheetId="1">#REF!</definedName>
    <definedName name="PCCM15" localSheetId="0">#REF!</definedName>
    <definedName name="PCCM15">#REF!</definedName>
    <definedName name="pccp" localSheetId="2">#REF!</definedName>
    <definedName name="pccp" localSheetId="1">#REF!</definedName>
    <definedName name="pccp" localSheetId="0">#REF!</definedName>
    <definedName name="pccp">#REF!</definedName>
    <definedName name="pccproj" localSheetId="2">#REF!</definedName>
    <definedName name="pccproj" localSheetId="1">#REF!</definedName>
    <definedName name="pccproj" localSheetId="0">#REF!</definedName>
    <definedName name="pccproj">#REF!</definedName>
    <definedName name="pcct" localSheetId="2">#REF!</definedName>
    <definedName name="pcct" localSheetId="1">#REF!</definedName>
    <definedName name="pcct" localSheetId="0">#REF!</definedName>
    <definedName name="pcct">#REF!</definedName>
    <definedName name="pccthk" localSheetId="2">#REF!</definedName>
    <definedName name="pccthk" localSheetId="1">#REF!</definedName>
    <definedName name="pccthk" localSheetId="0">#REF!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'[4]Cost of O &amp; O'!$F$29</definedName>
    <definedName name="pH">#REF!</definedName>
    <definedName name="pH___0">#REF!</definedName>
    <definedName name="pH___13">#REF!</definedName>
    <definedName name="phi" localSheetId="2">#REF!</definedName>
    <definedName name="phi" localSheetId="1">#REF!</definedName>
    <definedName name="phi" localSheetId="0">#REF!</definedName>
    <definedName name="phi">#REF!</definedName>
    <definedName name="Pi" localSheetId="2">#REF!</definedName>
    <definedName name="Pi" localSheetId="1">#REF!</definedName>
    <definedName name="Pi" localSheetId="0">#REF!</definedName>
    <definedName name="Pi">#REF!</definedName>
    <definedName name="PierDataOld">#REF!</definedName>
    <definedName name="pile_no">#REF!</definedName>
    <definedName name="PILEFORCE">#REF!</definedName>
    <definedName name="PIN">#REF!</definedName>
    <definedName name="PIPE">#REF!</definedName>
    <definedName name="PIPE_CONNECTION_MATERIALS" localSheetId="2">#REF!</definedName>
    <definedName name="PIPE_CONNECTION_MATERIALS" localSheetId="1">#REF!</definedName>
    <definedName name="PIPE_CONNECTION_MATERIALS" localSheetId="0">#REF!</definedName>
    <definedName name="PIPE_CONNECTION_MATERIALS">#REF!</definedName>
    <definedName name="pipeclamp">[75]pipe!$A$3:$A$33</definedName>
    <definedName name="Pipeline_diagram" localSheetId="2">#REF!</definedName>
    <definedName name="Pipeline_diagram" localSheetId="1">#REF!</definedName>
    <definedName name="Pipeline_diagram" localSheetId="0">#REF!</definedName>
    <definedName name="Pipeline_diagram">#REF!</definedName>
    <definedName name="Piping2222">OR(ISBLANK(#REF!),ISBLANK(#REF!))</definedName>
    <definedName name="PJACK" localSheetId="2">#REF!</definedName>
    <definedName name="PJACK" localSheetId="1">#REF!</definedName>
    <definedName name="PJACK" localSheetId="0">#REF!</definedName>
    <definedName name="PJACK">#REF!</definedName>
    <definedName name="PLAST" localSheetId="2">#REF!</definedName>
    <definedName name="PLAST" localSheetId="1">#REF!</definedName>
    <definedName name="PLAST" localSheetId="0">#REF!</definedName>
    <definedName name="PLAST">#REF!</definedName>
    <definedName name="PLUG">#REF!</definedName>
    <definedName name="pm_size">[34]Tables!$AE$8:$AE$43</definedName>
    <definedName name="pm_w_size">[34]Tables!$AA$8:$AF$43</definedName>
    <definedName name="po" localSheetId="1" hidden="1">{#N/A,#N/A,FALSE,"CCTV"}</definedName>
    <definedName name="po" hidden="1">{#N/A,#N/A,FALSE,"CCTV"}</definedName>
    <definedName name="POC" localSheetId="2">#REF!</definedName>
    <definedName name="POC" localSheetId="1">#REF!</definedName>
    <definedName name="POC" localSheetId="0">#REF!</definedName>
    <definedName name="POC">#REF!</definedName>
    <definedName name="pound">#REF!</definedName>
    <definedName name="pp" localSheetId="1" hidden="1">{#N/A,#N/A,FALSE,"CCTV"}</definedName>
    <definedName name="pp" hidden="1">{#N/A,#N/A,FALSE,"CCTV"}</definedName>
    <definedName name="ppg">#REF!</definedName>
    <definedName name="PPI">#REF!</definedName>
    <definedName name="PPJ">#REF!</definedName>
    <definedName name="ppp">#REF!</definedName>
    <definedName name="pratap" localSheetId="7" hidden="1">{"'Sheet1'!$A$4386:$N$4591"}</definedName>
    <definedName name="pratap" localSheetId="1" hidden="1">{"'Sheet1'!$A$4386:$N$4591"}</definedName>
    <definedName name="pratap" localSheetId="0" hidden="1">{"'Sheet1'!$A$4386:$N$4591"}</definedName>
    <definedName name="pratap" hidden="1">{"'Sheet1'!$A$4386:$N$4591"}</definedName>
    <definedName name="PRDump">#REF!</definedName>
    <definedName name="PRESTRESSED" localSheetId="2">#REF!</definedName>
    <definedName name="PRESTRESSED" localSheetId="1">#REF!</definedName>
    <definedName name="PRESTRESSED" localSheetId="0">#REF!</definedName>
    <definedName name="PRESTRESSED">#REF!</definedName>
    <definedName name="Price">'[128]RATE-ANAY.'!$A$152:$H$756</definedName>
    <definedName name="PriceCode">#REF!</definedName>
    <definedName name="_xlnm.Print_Area" localSheetId="2">Padampur!$C$6:$R$132</definedName>
    <definedName name="_xlnm.Print_Area" localSheetId="3">'PADAMPUR (2)'!$B$3:$M$128</definedName>
    <definedName name="_xlnm.Print_Area" localSheetId="4">'padampur hydro'!$C$1:$O$176</definedName>
    <definedName name="_xlnm.Print_Area" localSheetId="7">'Reconsilation Statement AB '!$B$2:$K$65</definedName>
    <definedName name="_xlnm.Print_Area" localSheetId="1">Restoration!$A$1:$J$56</definedName>
    <definedName name="_xlnm.Print_Area" localSheetId="6">Sarsathpur!$B$1:$R$133</definedName>
    <definedName name="_xlnm.Print_Area" localSheetId="0">'WO Vs Execution'!$A$1:$W$41</definedName>
    <definedName name="_xlnm.Print_Area">#REF!</definedName>
    <definedName name="Print_Area_MI" localSheetId="2">#REF!</definedName>
    <definedName name="Print_Area_MI" localSheetId="1">#REF!</definedName>
    <definedName name="Print_Area_MI" localSheetId="0">#REF!</definedName>
    <definedName name="Print_Area_MI">#REF!</definedName>
    <definedName name="PRINT_AREA_MI___0">#REF!</definedName>
    <definedName name="print_title">[129]Cul_detail!$A$2:$IV$5</definedName>
    <definedName name="_xlnm.Print_Titles" localSheetId="2">Padampur!$10:$11</definedName>
    <definedName name="_xlnm.Print_Titles" localSheetId="7">'Reconsilation Statement AB '!$7:$8</definedName>
    <definedName name="_xlnm.Print_Titles">#N/A</definedName>
    <definedName name="PRINT_TITLES_MI">#REF!</definedName>
    <definedName name="PRN">#REF!</definedName>
    <definedName name="proj">#REF!</definedName>
    <definedName name="proj_id">'[130]Project Management Main'!$D$9</definedName>
    <definedName name="proj_mgr">'[130]Project Management Main'!$D$12</definedName>
    <definedName name="proj_nm">'[130]Project Management Main'!$D$10</definedName>
    <definedName name="project">#REF!</definedName>
    <definedName name="Project_Name">'[81]GM 000'!$I$2</definedName>
    <definedName name="projecttitle">'[131]CABLE BULK'!#REF!</definedName>
    <definedName name="PROLL" localSheetId="2">#REF!</definedName>
    <definedName name="PROLL" localSheetId="1">#REF!</definedName>
    <definedName name="PROLL" localSheetId="0">#REF!</definedName>
    <definedName name="PROLL">#REF!</definedName>
    <definedName name="proom" localSheetId="2">#REF!</definedName>
    <definedName name="proom" localSheetId="1">#REF!</definedName>
    <definedName name="proom" localSheetId="0">#REF!</definedName>
    <definedName name="proom">#REF!</definedName>
    <definedName name="proom5x4" localSheetId="2">#REF!</definedName>
    <definedName name="proom5x4" localSheetId="1">#REF!</definedName>
    <definedName name="proom5x4" localSheetId="0">#REF!</definedName>
    <definedName name="proom5x4">#REF!</definedName>
    <definedName name="PS">#REF!</definedName>
    <definedName name="PS___0">#REF!</definedName>
    <definedName name="PS___13">#REF!</definedName>
    <definedName name="PUMP">'[4]Cost of O &amp; O'!$F$27</definedName>
    <definedName name="Q" localSheetId="2">'[132]FORM-W3'!#REF!</definedName>
    <definedName name="Q" localSheetId="1">'[132]FORM-W3'!#REF!</definedName>
    <definedName name="Q" localSheetId="0">'[132]FORM-W3'!#REF!</definedName>
    <definedName name="Q">'[132]FORM-W3'!#REF!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localSheetId="7" hidden="1">{"form-D1",#N/A,FALSE,"FORM-D1";"form-D1_amt",#N/A,FALSE,"FORM-D1"}</definedName>
    <definedName name="QQ" localSheetId="1" hidden="1">{"form-D1",#N/A,FALSE,"FORM-D1";"form-D1_amt",#N/A,FALSE,"FORM-D1"}</definedName>
    <definedName name="QQ" localSheetId="0" hidden="1">{"form-D1",#N/A,FALSE,"FORM-D1";"form-D1_amt",#N/A,FALSE,"FORM-D1"}</definedName>
    <definedName name="QQ" hidden="1">{"form-D1",#N/A,FALSE,"FORM-D1";"form-D1_amt",#N/A,FALSE,"FORM-D1"}</definedName>
    <definedName name="qqq">#N/A</definedName>
    <definedName name="QQQQ" localSheetId="7" hidden="1">{"form-D1",#N/A,FALSE,"FORM-D1";"form-D1_amt",#N/A,FALSE,"FORM-D1"}</definedName>
    <definedName name="QQQQ" localSheetId="1" hidden="1">{"form-D1",#N/A,FALSE,"FORM-D1";"form-D1_amt",#N/A,FALSE,"FORM-D1"}</definedName>
    <definedName name="QQQQ" localSheetId="0" hidden="1">{"form-D1",#N/A,FALSE,"FORM-D1";"form-D1_amt",#N/A,FALSE,"FORM-D1"}</definedName>
    <definedName name="QQQQ" hidden="1">{"form-D1",#N/A,FALSE,"FORM-D1";"form-D1_amt",#N/A,FALSE,"FORM-D1"}</definedName>
    <definedName name="Qspan">#REF!</definedName>
    <definedName name="QTY">[76]R2!$D$39:$D$86</definedName>
    <definedName name="Qty_as_on_apr">#REF!</definedName>
    <definedName name="Qv">#REF!</definedName>
    <definedName name="qw" localSheetId="2">#REF!</definedName>
    <definedName name="qw" localSheetId="1">#REF!</definedName>
    <definedName name="qw" localSheetId="0">#REF!</definedName>
    <definedName name="qw">#REF!</definedName>
    <definedName name="R_" localSheetId="2">#REF!</definedName>
    <definedName name="R_" localSheetId="1">#REF!</definedName>
    <definedName name="R_" localSheetId="0">#REF!</definedName>
    <definedName name="R_">#REF!</definedName>
    <definedName name="r_date">'[90]ETC Plant Cost'!#REF!</definedName>
    <definedName name="r0" localSheetId="2">#REF!</definedName>
    <definedName name="r0" localSheetId="1">#REF!</definedName>
    <definedName name="r0" localSheetId="0">#REF!</definedName>
    <definedName name="r0">#REF!</definedName>
    <definedName name="raaa" localSheetId="7" hidden="1">{"'Sheet1'!$A$4386:$N$4591"}</definedName>
    <definedName name="raaa" localSheetId="1" hidden="1">{"'Sheet1'!$A$4386:$N$4591"}</definedName>
    <definedName name="raaa" localSheetId="0" hidden="1">{"'Sheet1'!$A$4386:$N$4591"}</definedName>
    <definedName name="raaa" hidden="1">{"'Sheet1'!$A$4386:$N$4591"}</definedName>
    <definedName name="RaftD" localSheetId="2">#REF!</definedName>
    <definedName name="RaftD" localSheetId="1">#REF!</definedName>
    <definedName name="RaftD" localSheetId="0">#REF!</definedName>
    <definedName name="RaftD">#REF!</definedName>
    <definedName name="RaftSlbThk" localSheetId="2">#REF!</definedName>
    <definedName name="RaftSlbThk" localSheetId="1">#REF!</definedName>
    <definedName name="RaftSlbThk" localSheetId="0">#REF!</definedName>
    <definedName name="RaftSlbThk">#REF!</definedName>
    <definedName name="RATE">'[133]Rate Ana'!$A$6:$D$392</definedName>
    <definedName name="rate0">[134]SUMMARY!$A$3:$E$1159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 localSheetId="2">#REF!</definedName>
    <definedName name="RCCM35" localSheetId="1">#REF!</definedName>
    <definedName name="RCCM35" localSheetId="0">#REF!</definedName>
    <definedName name="RCCM35">#REF!</definedName>
    <definedName name="RCCpipe300" localSheetId="2">'[135]LOCAL RATES'!#REF!</definedName>
    <definedName name="RCCpipe300" localSheetId="1">'[135]LOCAL RATES'!#REF!</definedName>
    <definedName name="RCCpipe300" localSheetId="0">'[135]LOCAL RATES'!#REF!</definedName>
    <definedName name="RCCpipe300">'[135]LOCAL RATES'!#REF!</definedName>
    <definedName name="RCCpipe600" localSheetId="2">'[135]LOCAL RATES'!#REF!</definedName>
    <definedName name="RCCpipe600" localSheetId="1">'[135]LOCAL RATES'!#REF!</definedName>
    <definedName name="RCCpipe600" localSheetId="0">'[135]LOCAL RATES'!#REF!</definedName>
    <definedName name="RCCpipe600">'[135]LOCAL RATES'!#REF!</definedName>
    <definedName name="rdc" localSheetId="2">#REF!</definedName>
    <definedName name="rdc" localSheetId="1">#REF!</definedName>
    <definedName name="rdc" localSheetId="0">#REF!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 localSheetId="2">#REF!</definedName>
    <definedName name="_xlnm.Recorder" localSheetId="1">#REF!</definedName>
    <definedName name="_xlnm.Recorder" localSheetId="0">#REF!</definedName>
    <definedName name="_xlnm.Recorder">#REF!</definedName>
    <definedName name="RED">#REF!</definedName>
    <definedName name="REDDY" localSheetId="2">#REF!</definedName>
    <definedName name="REDDY" localSheetId="1">#REF!</definedName>
    <definedName name="REDDY" localSheetId="0">#REF!</definedName>
    <definedName name="REDDY">#REF!</definedName>
    <definedName name="refill" localSheetId="2">#REF!</definedName>
    <definedName name="refill" localSheetId="1">#REF!</definedName>
    <definedName name="refill" localSheetId="0">#REF!</definedName>
    <definedName name="refill">#REF!</definedName>
    <definedName name="rel">#REF!</definedName>
    <definedName name="RentSubsidy_B">'[67]SITE OVERHEADS'!#REF!</definedName>
    <definedName name="Reselects">#REF!</definedName>
    <definedName name="Rev">#REF!</definedName>
    <definedName name="Revision">#REF!</definedName>
    <definedName name="RF" localSheetId="1" hidden="1">{#N/A,#N/A,FALSE,"CCTV"}</definedName>
    <definedName name="RF" hidden="1">{#N/A,#N/A,FALSE,"CCTV"}</definedName>
    <definedName name="ric" localSheetId="2">#REF!</definedName>
    <definedName name="ric" localSheetId="1">#REF!</definedName>
    <definedName name="ric" localSheetId="0">#REF!</definedName>
    <definedName name="ric">#REF!</definedName>
    <definedName name="rid" localSheetId="1" hidden="1">{"'Sheet1'!$L$16"}</definedName>
    <definedName name="rid" hidden="1">{"'Sheet1'!$L$16"}</definedName>
    <definedName name="rig">#REF!</definedName>
    <definedName name="RIP" localSheetId="2">#REF!</definedName>
    <definedName name="RIP" localSheetId="1">#REF!</definedName>
    <definedName name="RIP" localSheetId="0">#REF!</definedName>
    <definedName name="RIP">#REF!</definedName>
    <definedName name="RIVER" localSheetId="2">#REF!</definedName>
    <definedName name="RIVER" localSheetId="1">#REF!</definedName>
    <definedName name="RIVER" localSheetId="0">#REF!</definedName>
    <definedName name="RIVER">#REF!</definedName>
    <definedName name="Rl">#REF!</definedName>
    <definedName name="Rl___0">#REF!</definedName>
    <definedName name="Rl___13">#REF!</definedName>
    <definedName name="RMARK" localSheetId="2">#REF!</definedName>
    <definedName name="RMARK" localSheetId="1">#REF!</definedName>
    <definedName name="RMARK" localSheetId="0">#REF!</definedName>
    <definedName name="RMARK">#REF!</definedName>
    <definedName name="RNG1500S">'[34]Valve Cl'!$A$381:$W$405</definedName>
    <definedName name="RNG150S">'[34]Valve Cl'!$A$238:$W$262</definedName>
    <definedName name="RNG2500S">'[34]Valve Cl'!$A$409:$W$433</definedName>
    <definedName name="RNG300S">'[34]Valve Cl'!$A$266:$W$290</definedName>
    <definedName name="RNG400S">'[34]Valve Cl'!$A$294:$W$318</definedName>
    <definedName name="RNG4500S">'[34]Valve Cl'!$A$438:$W$462</definedName>
    <definedName name="RNG600S">'[34]Valve Cl'!$A$323:$W$347</definedName>
    <definedName name="RNG900S">'[34]Valve Cl'!$A$352:$W$376</definedName>
    <definedName name="robot">#REF!</definedName>
    <definedName name="ROCE">#REF!</definedName>
    <definedName name="ROCK" localSheetId="2">#REF!</definedName>
    <definedName name="ROCK" localSheetId="1">#REF!</definedName>
    <definedName name="ROCK" localSheetId="0">#REF!</definedName>
    <definedName name="ROCK">#REF!</definedName>
    <definedName name="rockk" localSheetId="2">[94]Analysis!#REF!</definedName>
    <definedName name="rockk" localSheetId="1">[94]Analysis!#REF!</definedName>
    <definedName name="rockk" localSheetId="0">[94]Analysis!#REF!</definedName>
    <definedName name="rockk">[94]Analysis!#REF!</definedName>
    <definedName name="RokSpl" localSheetId="2">#REF!</definedName>
    <definedName name="RokSpl" localSheetId="1">#REF!</definedName>
    <definedName name="RokSpl" localSheetId="0">#REF!</definedName>
    <definedName name="RokSpl">#REF!</definedName>
    <definedName name="ROLL" localSheetId="2">#REF!</definedName>
    <definedName name="ROLL" localSheetId="1">#REF!</definedName>
    <definedName name="ROLL" localSheetId="0">#REF!</definedName>
    <definedName name="ROLL">#REF!</definedName>
    <definedName name="Rooms">#REF!</definedName>
    <definedName name="rosid">#REF!</definedName>
    <definedName name="ROTA" localSheetId="2">#REF!</definedName>
    <definedName name="ROTA" localSheetId="1">#REF!</definedName>
    <definedName name="ROTA" localSheetId="0">#REF!</definedName>
    <definedName name="ROTA">#REF!</definedName>
    <definedName name="ROTARY">'[4]Cost of O &amp; O'!$F$28</definedName>
    <definedName name="rout_t">#REF!</definedName>
    <definedName name="row">'[34]Valve Cl'!$AC$8:$AC$32</definedName>
    <definedName name="ROW_STRESS">'[34]CODE-STR'!$Z$3:$Z$21</definedName>
    <definedName name="RRstones" localSheetId="2">#REF!</definedName>
    <definedName name="RRstones" localSheetId="1">#REF!</definedName>
    <definedName name="RRstones" localSheetId="0">#REF!</definedName>
    <definedName name="RRstones">#REF!</definedName>
    <definedName name="Rs">#REF!</definedName>
    <definedName name="Rs___0">#REF!</definedName>
    <definedName name="Rs___13">#REF!</definedName>
    <definedName name="RSAND" localSheetId="2">#REF!</definedName>
    <definedName name="RSAND" localSheetId="1">#REF!</definedName>
    <definedName name="RSAND" localSheetId="0">#REF!</definedName>
    <definedName name="RSAND">#REF!</definedName>
    <definedName name="Rse">#REF!</definedName>
    <definedName name="Rse___0">#REF!</definedName>
    <definedName name="Rse___13">#REF!</definedName>
    <definedName name="RTR" localSheetId="2">#REF!</definedName>
    <definedName name="RTR" localSheetId="1">#REF!</definedName>
    <definedName name="RTR" localSheetId="0">#REF!</definedName>
    <definedName name="RTR">#REF!</definedName>
    <definedName name="RUB" localSheetId="2">#REF!</definedName>
    <definedName name="RUB" localSheetId="1">#REF!</definedName>
    <definedName name="RUB" localSheetId="0">#REF!</definedName>
    <definedName name="RUB">#REF!</definedName>
    <definedName name="RUBBLE" localSheetId="2">#REF!</definedName>
    <definedName name="RUBBLE" localSheetId="1">#REF!</definedName>
    <definedName name="RUBBLE" localSheetId="0">#REF!</definedName>
    <definedName name="RUBBLE">#REF!</definedName>
    <definedName name="RUBLE" localSheetId="2">#REF!</definedName>
    <definedName name="RUBLE" localSheetId="1">#REF!</definedName>
    <definedName name="RUBLE" localSheetId="0">#REF!</definedName>
    <definedName name="RUBLE">#REF!</definedName>
    <definedName name="RY">#REF!</definedName>
    <definedName name="S" localSheetId="2">#REF!</definedName>
    <definedName name="S" localSheetId="1">#REF!</definedName>
    <definedName name="S" localSheetId="0">#REF!</definedName>
    <definedName name="S">#REF!</definedName>
    <definedName name="s0" localSheetId="2">#REF!</definedName>
    <definedName name="s0" localSheetId="1">#REF!</definedName>
    <definedName name="s0" localSheetId="0">#REF!</definedName>
    <definedName name="s0">#REF!</definedName>
    <definedName name="s10.3" localSheetId="2">#REF!</definedName>
    <definedName name="s10.3" localSheetId="1">#REF!</definedName>
    <definedName name="s10.3" localSheetId="0">#REF!</definedName>
    <definedName name="s10.3">#REF!</definedName>
    <definedName name="s11.3" localSheetId="2">#REF!</definedName>
    <definedName name="s11.3" localSheetId="1">#REF!</definedName>
    <definedName name="s11.3" localSheetId="0">#REF!</definedName>
    <definedName name="s11.3">#REF!</definedName>
    <definedName name="s12.3" localSheetId="2">#REF!</definedName>
    <definedName name="s12.3" localSheetId="1">#REF!</definedName>
    <definedName name="s12.3" localSheetId="0">#REF!</definedName>
    <definedName name="s12.3">#REF!</definedName>
    <definedName name="S12T13" localSheetId="2">#REF!</definedName>
    <definedName name="S12T13" localSheetId="1">#REF!</definedName>
    <definedName name="S12T13" localSheetId="0">#REF!</definedName>
    <definedName name="S12T13">#REF!</definedName>
    <definedName name="s13.3" localSheetId="2">#REF!</definedName>
    <definedName name="s13.3" localSheetId="1">#REF!</definedName>
    <definedName name="s13.3" localSheetId="0">#REF!</definedName>
    <definedName name="s13.3">#REF!</definedName>
    <definedName name="s14.3" localSheetId="2">#REF!</definedName>
    <definedName name="s14.3" localSheetId="1">#REF!</definedName>
    <definedName name="s14.3" localSheetId="0">#REF!</definedName>
    <definedName name="s14.3">#REF!</definedName>
    <definedName name="s15.3" localSheetId="2">#REF!</definedName>
    <definedName name="s15.3" localSheetId="1">#REF!</definedName>
    <definedName name="s15.3" localSheetId="0">#REF!</definedName>
    <definedName name="s15.3">#REF!</definedName>
    <definedName name="s16.3" localSheetId="2">#REF!</definedName>
    <definedName name="s16.3" localSheetId="1">#REF!</definedName>
    <definedName name="s16.3" localSheetId="0">#REF!</definedName>
    <definedName name="s16.3">#REF!</definedName>
    <definedName name="s17.3" localSheetId="2">#REF!</definedName>
    <definedName name="s17.3" localSheetId="1">#REF!</definedName>
    <definedName name="s17.3" localSheetId="0">#REF!</definedName>
    <definedName name="s17.3">#REF!</definedName>
    <definedName name="s18.3" localSheetId="2">#REF!</definedName>
    <definedName name="s18.3" localSheetId="1">#REF!</definedName>
    <definedName name="s18.3" localSheetId="0">#REF!</definedName>
    <definedName name="s18.3">#REF!</definedName>
    <definedName name="s19.3" localSheetId="2">#REF!</definedName>
    <definedName name="s19.3" localSheetId="1">#REF!</definedName>
    <definedName name="s19.3" localSheetId="0">#REF!</definedName>
    <definedName name="s19.3">#REF!</definedName>
    <definedName name="S19T13" localSheetId="2">#REF!</definedName>
    <definedName name="S19T13" localSheetId="1">#REF!</definedName>
    <definedName name="S19T13" localSheetId="0">#REF!</definedName>
    <definedName name="S19T13">#REF!</definedName>
    <definedName name="s20.3" localSheetId="2">#REF!</definedName>
    <definedName name="s20.3" localSheetId="1">#REF!</definedName>
    <definedName name="s20.3" localSheetId="0">#REF!</definedName>
    <definedName name="s20.3">#REF!</definedName>
    <definedName name="s3.3" localSheetId="2">#REF!</definedName>
    <definedName name="s3.3" localSheetId="1">#REF!</definedName>
    <definedName name="s3.3" localSheetId="0">#REF!</definedName>
    <definedName name="s3.3">#REF!</definedName>
    <definedName name="s4.3" localSheetId="2">#REF!</definedName>
    <definedName name="s4.3" localSheetId="1">#REF!</definedName>
    <definedName name="s4.3" localSheetId="0">#REF!</definedName>
    <definedName name="s4.3">#REF!</definedName>
    <definedName name="s5.3" localSheetId="2">#REF!</definedName>
    <definedName name="s5.3" localSheetId="1">#REF!</definedName>
    <definedName name="s5.3" localSheetId="0">#REF!</definedName>
    <definedName name="s5.3">#REF!</definedName>
    <definedName name="s6.3" localSheetId="2">#REF!</definedName>
    <definedName name="s6.3" localSheetId="1">#REF!</definedName>
    <definedName name="s6.3" localSheetId="0">#REF!</definedName>
    <definedName name="s6.3">#REF!</definedName>
    <definedName name="s7.3" localSheetId="2">#REF!</definedName>
    <definedName name="s7.3" localSheetId="1">#REF!</definedName>
    <definedName name="s7.3" localSheetId="0">#REF!</definedName>
    <definedName name="s7.3">#REF!</definedName>
    <definedName name="s8.3" localSheetId="2">#REF!</definedName>
    <definedName name="s8.3" localSheetId="1">#REF!</definedName>
    <definedName name="s8.3" localSheetId="0">#REF!</definedName>
    <definedName name="s8.3">#REF!</definedName>
    <definedName name="s9.3" localSheetId="2">#REF!</definedName>
    <definedName name="s9.3" localSheetId="1">#REF!</definedName>
    <definedName name="s9.3" localSheetId="0">#REF!</definedName>
    <definedName name="s9.3">#REF!</definedName>
    <definedName name="sa">[136]dummy!$A$2:$I$48</definedName>
    <definedName name="saf">[37]예가표!#REF!</definedName>
    <definedName name="Salaries1010">'[67]SITE OVERHEADS'!#REF!</definedName>
    <definedName name="Salaries1010_A">'[67]SITE OVERHEADS'!#REF!</definedName>
    <definedName name="SALESPLAN">#REF!</definedName>
    <definedName name="SAND" localSheetId="2">#REF!</definedName>
    <definedName name="SAND" localSheetId="1">#REF!</definedName>
    <definedName name="SAND" localSheetId="0">#REF!</definedName>
    <definedName name="SAND">#REF!</definedName>
    <definedName name="sand1" localSheetId="2">#REF!</definedName>
    <definedName name="sand1" localSheetId="1">#REF!</definedName>
    <definedName name="sand1" localSheetId="0">#REF!</definedName>
    <definedName name="sand1">#REF!</definedName>
    <definedName name="SANDA">[59]ANAL!$E$17</definedName>
    <definedName name="SANDB" localSheetId="2">#REF!</definedName>
    <definedName name="SANDB" localSheetId="1">#REF!</definedName>
    <definedName name="SANDB" localSheetId="0">#REF!</definedName>
    <definedName name="SANDB">#REF!</definedName>
    <definedName name="sandd" localSheetId="2">#REF!</definedName>
    <definedName name="sandd" localSheetId="1">#REF!</definedName>
    <definedName name="sandd" localSheetId="0">#REF!</definedName>
    <definedName name="sandd">#REF!</definedName>
    <definedName name="sandfill" localSheetId="2">#REF!</definedName>
    <definedName name="sandfill" localSheetId="1">#REF!</definedName>
    <definedName name="sandfill" localSheetId="0">#REF!</definedName>
    <definedName name="sandfill">#REF!</definedName>
    <definedName name="SANDR" localSheetId="2">#REF!</definedName>
    <definedName name="SANDR" localSheetId="1">#REF!</definedName>
    <definedName name="SANDR" localSheetId="0">#REF!</definedName>
    <definedName name="SANDR">#REF!</definedName>
    <definedName name="SBC" localSheetId="2">#REF!</definedName>
    <definedName name="SBC" localSheetId="1">#REF!</definedName>
    <definedName name="SBC" localSheetId="0">#REF!</definedName>
    <definedName name="SBC">#REF!</definedName>
    <definedName name="SC" localSheetId="2">#REF!</definedName>
    <definedName name="SC" localSheetId="1">#REF!</definedName>
    <definedName name="SC" localSheetId="0">#REF!</definedName>
    <definedName name="SC">#REF!</definedName>
    <definedName name="scaffolding">[137]!scaffolding</definedName>
    <definedName name="scale">#REF!</definedName>
    <definedName name="scbc" localSheetId="2">#REF!</definedName>
    <definedName name="scbc" localSheetId="1">#REF!</definedName>
    <definedName name="scbc" localSheetId="0">#REF!</definedName>
    <definedName name="scbc">#REF!</definedName>
    <definedName name="SCH">[34]Tables!$A$10:$D$377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[103]TOEC!#REF!</definedName>
    <definedName name="schedules">[34]Tables!$H$51:$I$66</definedName>
    <definedName name="schools">#REF!</definedName>
    <definedName name="SCON" localSheetId="2">#REF!</definedName>
    <definedName name="SCON" localSheetId="1">#REF!</definedName>
    <definedName name="SCON" localSheetId="0">#REF!</definedName>
    <definedName name="SCON">#REF!</definedName>
    <definedName name="SCRAP" localSheetId="2">#REF!</definedName>
    <definedName name="SCRAP" localSheetId="1">#REF!</definedName>
    <definedName name="SCRAP" localSheetId="0">#REF!</definedName>
    <definedName name="SCRAP">#REF!</definedName>
    <definedName name="SD">'[46]RA Civil'!$E$12</definedName>
    <definedName name="Sdate">#REF!</definedName>
    <definedName name="SDEPTH">#REF!</definedName>
    <definedName name="sdfg" hidden="1">[38]Cash2!$J$16:$J$36</definedName>
    <definedName name="sdfwdd">'[114]purpose&amp;input'!#REF!</definedName>
    <definedName name="SDMLPW">#REF!</definedName>
    <definedName name="SDXAS" localSheetId="2">'[138]scour depth'!#REF!</definedName>
    <definedName name="SDXAS" localSheetId="1">'[138]scour depth'!#REF!</definedName>
    <definedName name="SDXAS" localSheetId="0">'[138]scour depth'!#REF!</definedName>
    <definedName name="SDXAS">'[138]scour depth'!#REF!</definedName>
    <definedName name="se">#REF!</definedName>
    <definedName name="SEAL">#REF!</definedName>
    <definedName name="SEAL1">#REF!</definedName>
    <definedName name="SECTION" localSheetId="2">#REF!</definedName>
    <definedName name="SECTION" localSheetId="1">#REF!</definedName>
    <definedName name="SECTION" localSheetId="0">#REF!</definedName>
    <definedName name="SECTION">#REF!</definedName>
    <definedName name="sencount" hidden="1">1</definedName>
    <definedName name="SepRRFinal">[50]Original!$T$8</definedName>
    <definedName name="sertert">#REF!</definedName>
    <definedName name="SERVICE">#REF!</definedName>
    <definedName name="SF">#REF!</definedName>
    <definedName name="SFDASDASFD">[103]TOEC!#REF!</definedName>
    <definedName name="sgsgbsbgg">#REF!</definedName>
    <definedName name="SH">#REF!</definedName>
    <definedName name="shaeff">'[4]Cost of O &amp; O'!$F$42</definedName>
    <definedName name="Sheet_names">#REF!</definedName>
    <definedName name="sheet1">#REF!</definedName>
    <definedName name="sheet1___0">#REF!</definedName>
    <definedName name="sheet1___13">#REF!</definedName>
    <definedName name="shis">[136]dummy!$A$51:$G$74</definedName>
    <definedName name="SHM" localSheetId="2">#REF!</definedName>
    <definedName name="SHM" localSheetId="1">#REF!</definedName>
    <definedName name="SHM" localSheetId="0">#REF!</definedName>
    <definedName name="SHM">#REF!</definedName>
    <definedName name="SHOT">'[4]Cost of O &amp; O'!$F$35</definedName>
    <definedName name="SHOV" localSheetId="2">#REF!</definedName>
    <definedName name="SHOV" localSheetId="1">#REF!</definedName>
    <definedName name="SHOV" localSheetId="0">#REF!</definedName>
    <definedName name="SHOV">#REF!</definedName>
    <definedName name="shpe">#REF!</definedName>
    <definedName name="Shuttering" localSheetId="2">#REF!</definedName>
    <definedName name="Shuttering" localSheetId="1">#REF!</definedName>
    <definedName name="Shuttering" localSheetId="0">#REF!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 localSheetId="2">#REF!</definedName>
    <definedName name="SINKP" localSheetId="1">#REF!</definedName>
    <definedName name="SINKP" localSheetId="0">#REF!</definedName>
    <definedName name="SINKP">#REF!</definedName>
    <definedName name="SIZE">#REF!</definedName>
    <definedName name="size0125">[34]Tables!$C$10:$F$18</definedName>
    <definedName name="size025">[34]Tables!$C$19:$F$27</definedName>
    <definedName name="size0375">[34]Tables!$C$28:$F$36</definedName>
    <definedName name="size05">[34]Tables!$C$37:$F$48</definedName>
    <definedName name="size075">[34]Tables!$C$49:$F$60</definedName>
    <definedName name="size1">[34]Tables!$C$61:$F$72</definedName>
    <definedName name="size10">[34]Tables!$C$197:$F$213</definedName>
    <definedName name="size12">[34]Tables!$C$214:$F$230</definedName>
    <definedName name="size125">[34]Tables!$C$74:$F$84</definedName>
    <definedName name="size14">[34]Tables!$C$231:$F$245</definedName>
    <definedName name="size15">[34]Tables!$C$85:$F$96</definedName>
    <definedName name="size16">[34]Tables!$C$246:$F$260</definedName>
    <definedName name="size18">[34]Tables!$C$261:$F$275</definedName>
    <definedName name="size2">[34]Tables!$C$97:$F$108</definedName>
    <definedName name="size20">[34]Tables!$C$276:$F$290</definedName>
    <definedName name="size22">[34]Tables!$C$291:$F$304</definedName>
    <definedName name="size24">[34]Tables!$C$305:$F$319</definedName>
    <definedName name="size25">[34]Tables!$C$109:$F$120</definedName>
    <definedName name="size26">[34]Tables!$C$320:$F$324</definedName>
    <definedName name="size28">[34]Tables!$C$325:$F$330</definedName>
    <definedName name="size3">[34]Tables!$C$121:$F$132</definedName>
    <definedName name="size30">[34]Tables!$C$331:$F$338</definedName>
    <definedName name="size32">[34]Tables!$C$339:$F$345</definedName>
    <definedName name="size34">[34]Tables!$C$346:$F$352</definedName>
    <definedName name="size35">[34]Tables!$C$133:$F$142</definedName>
    <definedName name="size36">[34]Tables!$C$353:$F$359</definedName>
    <definedName name="size38">[34]Tables!$C$360:$F$362</definedName>
    <definedName name="size4">[34]Tables!$C$143:$F$155</definedName>
    <definedName name="size40">[34]Tables!$C$363:$F$365</definedName>
    <definedName name="size42">[34]Tables!$C$366:$F$368</definedName>
    <definedName name="size44">[34]Tables!$C$369:$F$371</definedName>
    <definedName name="size46">[34]Tables!$C$372:$F$374</definedName>
    <definedName name="size48">[34]Tables!$C$375:$F$377</definedName>
    <definedName name="size5">[34]Tables!$C$156:$F$167</definedName>
    <definedName name="size6">[34]Tables!$C$168:$F$179</definedName>
    <definedName name="size8">[34]Tables!$C$180:$F$196</definedName>
    <definedName name="SIZEC">#REF!</definedName>
    <definedName name="skilled" localSheetId="2">#REF!</definedName>
    <definedName name="skilled" localSheetId="1">#REF!</definedName>
    <definedName name="skilled" localSheetId="0">#REF!</definedName>
    <definedName name="skilled">#REF!</definedName>
    <definedName name="slab_p" localSheetId="7" hidden="1">{"form-D1",#N/A,FALSE,"FORM-D1";"form-D1_amt",#N/A,FALSE,"FORM-D1"}</definedName>
    <definedName name="slab_p" localSheetId="1" hidden="1">{"form-D1",#N/A,FALSE,"FORM-D1";"form-D1_amt",#N/A,FALSE,"FORM-D1"}</definedName>
    <definedName name="slab_p" localSheetId="0" hidden="1">{"form-D1",#N/A,FALSE,"FORM-D1";"form-D1_amt",#N/A,FALSE,"FORM-D1"}</definedName>
    <definedName name="slab_p" hidden="1">{"form-D1",#N/A,FALSE,"FORM-D1";"form-D1_amt",#N/A,FALSE,"FORM-D1"}</definedName>
    <definedName name="SlabD" localSheetId="2">#REF!</definedName>
    <definedName name="SlabD" localSheetId="1">#REF!</definedName>
    <definedName name="SlabD" localSheetId="0">#REF!</definedName>
    <definedName name="SlabD">#REF!</definedName>
    <definedName name="SLAYER">#REF!</definedName>
    <definedName name="SLC" localSheetId="2">#REF!</definedName>
    <definedName name="SLC" localSheetId="1">#REF!</definedName>
    <definedName name="SLC" localSheetId="0">#REF!</definedName>
    <definedName name="SLC">#REF!</definedName>
    <definedName name="SLIPFORM" localSheetId="2">'[94]Cost of O &amp; O'!#REF!</definedName>
    <definedName name="SLIPFORM" localSheetId="1">'[94]Cost of O &amp; O'!#REF!</definedName>
    <definedName name="SLIPFORM" localSheetId="0">'[94]Cost of O &amp; O'!#REF!</definedName>
    <definedName name="SLIPFORM">'[94]Cost of O &amp; O'!#REF!</definedName>
    <definedName name="slope">#REF!</definedName>
    <definedName name="SLSAMT">[76]R2!$I$39:$I$86</definedName>
    <definedName name="SLSRT">[76]R2!$H$39:$H$86</definedName>
    <definedName name="SLURRY" localSheetId="2">#REF!</definedName>
    <definedName name="SLURRY" localSheetId="1">#REF!</definedName>
    <definedName name="SLURRY" localSheetId="0">#REF!</definedName>
    <definedName name="SLURRY">#REF!</definedName>
    <definedName name="SMAZ" localSheetId="2">#REF!</definedName>
    <definedName name="SMAZ" localSheetId="1">#REF!</definedName>
    <definedName name="SMAZ" localSheetId="0">#REF!</definedName>
    <definedName name="SMAZ">#REF!</definedName>
    <definedName name="SMIST" localSheetId="2">#REF!</definedName>
    <definedName name="SMIST" localSheetId="1">#REF!</definedName>
    <definedName name="SMIST" localSheetId="0">#REF!</definedName>
    <definedName name="SMIST">#REF!</definedName>
    <definedName name="smoot" localSheetId="2">#REF!</definedName>
    <definedName name="smoot" localSheetId="1">#REF!</definedName>
    <definedName name="smoot" localSheetId="0">#REF!</definedName>
    <definedName name="smoot">#REF!</definedName>
    <definedName name="SMOOTH" localSheetId="2">#REF!</definedName>
    <definedName name="SMOOTH" localSheetId="1">#REF!</definedName>
    <definedName name="SMOOTH" localSheetId="0">#REF!</definedName>
    <definedName name="SMOOTH">#REF!</definedName>
    <definedName name="soh">0%</definedName>
    <definedName name="soil_dens" localSheetId="2">#REF!</definedName>
    <definedName name="soil_dens" localSheetId="1">#REF!</definedName>
    <definedName name="soil_dens" localSheetId="0">#REF!</definedName>
    <definedName name="soil_dens">#REF!</definedName>
    <definedName name="soil_sub" localSheetId="2">#REF!</definedName>
    <definedName name="soil_sub" localSheetId="1">#REF!</definedName>
    <definedName name="soil_sub" localSheetId="0">#REF!</definedName>
    <definedName name="soil_sub">#REF!</definedName>
    <definedName name="soilden" localSheetId="2">#REF!</definedName>
    <definedName name="soilden" localSheetId="1">#REF!</definedName>
    <definedName name="soilden" localSheetId="0">#REF!</definedName>
    <definedName name="soilden">#REF!</definedName>
    <definedName name="SOL">#REF!</definedName>
    <definedName name="SORTCODE">#N/A</definedName>
    <definedName name="sp">4%</definedName>
    <definedName name="SP_AREA">#REF!</definedName>
    <definedName name="Spalls" localSheetId="2">#REF!</definedName>
    <definedName name="Spalls" localSheetId="1">#REF!</definedName>
    <definedName name="Spalls" localSheetId="0">#REF!</definedName>
    <definedName name="Spalls">#REF!</definedName>
    <definedName name="span" localSheetId="2">#REF!</definedName>
    <definedName name="span" localSheetId="1">#REF!</definedName>
    <definedName name="span" localSheetId="0">#REF!</definedName>
    <definedName name="span">#REF!</definedName>
    <definedName name="SPANbearing1">'[127]SLAB DESIGN'!$E$40</definedName>
    <definedName name="SPAVER">'[57]Cost of O &amp; O'!$F$21</definedName>
    <definedName name="SPEC_1">'[86]BLR 1'!$L:$L</definedName>
    <definedName name="SPEC_10">[86]GEN!$K:$K</definedName>
    <definedName name="SPEC_11">[86]GAS!$K:$K</definedName>
    <definedName name="SPEC_12">[86]DEAE!$L:$L</definedName>
    <definedName name="SPEC_2">[86]BLR2!$L:$L</definedName>
    <definedName name="SPEC_3">[86]BLR3!$L:$L</definedName>
    <definedName name="SPEC_4">[86]BLR4!$L:$L</definedName>
    <definedName name="SPEC_5">[86]BLR5!$L:$L</definedName>
    <definedName name="SPEC_6">[86]DEM!$K:$K</definedName>
    <definedName name="SPEC_7">[86]SAM!$K:$K</definedName>
    <definedName name="SPEC_8">[86]CHEM!$K:$K</definedName>
    <definedName name="SPEC_9">[86]COP!$K:$K</definedName>
    <definedName name="SPEC12">'[139]DB_ET200(R. A)'!$S:$S</definedName>
    <definedName name="SPEC2">#REF!</definedName>
    <definedName name="SPECI">#REF!</definedName>
    <definedName name="SPFAC">[76]R2!$G$21:$G$32</definedName>
    <definedName name="SPFIN">[76]R2!$C$15</definedName>
    <definedName name="SPINK" localSheetId="2">#REF!</definedName>
    <definedName name="SPINK" localSheetId="1">#REF!</definedName>
    <definedName name="SPINK" localSheetId="0">#REF!</definedName>
    <definedName name="SPINK">#REF!</definedName>
    <definedName name="SPRINK">'[4]Cost of O &amp; O'!$F$23</definedName>
    <definedName name="SPSUM">[76]R2!$C$13</definedName>
    <definedName name="SQRT__1___0.6___1.0">#REF!</definedName>
    <definedName name="SQRT__1___0_6___1_0">#REF!</definedName>
    <definedName name="SQRT__1___0_6___1_0___0">#REF!</definedName>
    <definedName name="SQRT__1___0_6___1_0___13">#REF!</definedName>
    <definedName name="srj">#REF!</definedName>
    <definedName name="SROLL" localSheetId="2">#REF!</definedName>
    <definedName name="SROLL" localSheetId="1">#REF!</definedName>
    <definedName name="SROLL" localSheetId="0">#REF!</definedName>
    <definedName name="SROLL">#REF!</definedName>
    <definedName name="ss" localSheetId="2">#REF!</definedName>
    <definedName name="ss" localSheetId="1">#REF!</definedName>
    <definedName name="ss" localSheetId="0">#REF!</definedName>
    <definedName name="ss">#REF!</definedName>
    <definedName name="ssa">#N/A</definedName>
    <definedName name="SSLCH" localSheetId="2">#REF!</definedName>
    <definedName name="SSLCH" localSheetId="1">#REF!</definedName>
    <definedName name="SSLCH" localSheetId="0">#REF!</definedName>
    <definedName name="SSLCH">#REF!</definedName>
    <definedName name="Ssm">'[110]LOCAL RATES'!$H$38</definedName>
    <definedName name="SSR" localSheetId="2">'[140]scour depth'!#REF!</definedName>
    <definedName name="SSR" localSheetId="1">'[140]scour depth'!#REF!</definedName>
    <definedName name="SSR" localSheetId="0">'[140]scour depth'!#REF!</definedName>
    <definedName name="SSR">'[140]scour depth'!#REF!</definedName>
    <definedName name="SSSS" localSheetId="2">[56]PROCTOR!#REF!</definedName>
    <definedName name="SSSS" localSheetId="1">[56]PROCTOR!#REF!</definedName>
    <definedName name="SSSS" localSheetId="0">[56]PROCTOR!#REF!</definedName>
    <definedName name="SSSS">[56]PROCTOR!#REF!</definedName>
    <definedName name="SSSSSS" localSheetId="2">[56]PROCTOR!#REF!</definedName>
    <definedName name="SSSSSS" localSheetId="1">[56]PROCTOR!#REF!</definedName>
    <definedName name="SSSSSS" localSheetId="0">[56]PROCTOR!#REF!</definedName>
    <definedName name="SSSSSS">[56]PROCTOR!#REF!</definedName>
    <definedName name="sst" localSheetId="2">#REF!</definedName>
    <definedName name="sst" localSheetId="1">#REF!</definedName>
    <definedName name="sst" localSheetId="0">#REF!</definedName>
    <definedName name="sst">#REF!</definedName>
    <definedName name="STAADappslabthk">'[141]ABUT MASTER'!$K$57</definedName>
    <definedName name="StaffApr_D">'[92]SITE OVERHEADS'!#REF!</definedName>
    <definedName name="Staircase">#REF!</definedName>
    <definedName name="Start1" localSheetId="2">#REF!</definedName>
    <definedName name="Start1" localSheetId="1">#REF!</definedName>
    <definedName name="Start1" localSheetId="0">#REF!</definedName>
    <definedName name="Start1">#REF!</definedName>
    <definedName name="Start10" localSheetId="2">#REF!</definedName>
    <definedName name="Start10" localSheetId="1">#REF!</definedName>
    <definedName name="Start10" localSheetId="0">#REF!</definedName>
    <definedName name="Start10">#REF!</definedName>
    <definedName name="Start11">'[111]Side walls (earth)'!$H$1</definedName>
    <definedName name="Start12">'[111]AFFLUX CALC'!$H$1</definedName>
    <definedName name="Start13">[111]PROTECTION!$H$1</definedName>
    <definedName name="Start14">'[111]AFF DRAW'!$H$1</definedName>
    <definedName name="Start15">'[111]TEL CALC'!$H$1</definedName>
    <definedName name="Start16">'[111]NALA-LS'!$H$1</definedName>
    <definedName name="Start17">'[111]X-BOX HYD'!$H$1</definedName>
    <definedName name="Start18">'[111]X-TRAIL PIT DETAILS'!$H$1</definedName>
    <definedName name="Start19">'[111]X-BLOCK LEVELS'!$H$1</definedName>
    <definedName name="Start2">[111]INSTRUCT!$H$1</definedName>
    <definedName name="Start20">'[111]MACRO-BACK UP'!$H$1</definedName>
    <definedName name="Start21">'[111]Side walls (earth)'!$H$1</definedName>
    <definedName name="Start27" localSheetId="2">#REF!</definedName>
    <definedName name="Start27" localSheetId="1">#REF!</definedName>
    <definedName name="Start27" localSheetId="0">#REF!</definedName>
    <definedName name="Start27">#REF!</definedName>
    <definedName name="Start28" localSheetId="2">#REF!</definedName>
    <definedName name="Start28" localSheetId="1">#REF!</definedName>
    <definedName name="Start28" localSheetId="0">#REF!</definedName>
    <definedName name="Start28">#REF!</definedName>
    <definedName name="Start29" localSheetId="2">[142]Sheet11!#REF!</definedName>
    <definedName name="Start29" localSheetId="1">[142]Sheet11!#REF!</definedName>
    <definedName name="Start29" localSheetId="0">[142]Sheet11!#REF!</definedName>
    <definedName name="Start29">[142]Sheet11!#REF!</definedName>
    <definedName name="Start3" localSheetId="2">'[143]0+655'!#REF!</definedName>
    <definedName name="Start3" localSheetId="1">'[143]0+655'!#REF!</definedName>
    <definedName name="Start3" localSheetId="0">'[143]0+655'!#REF!</definedName>
    <definedName name="Start3">'[143]0+655'!#REF!</definedName>
    <definedName name="Start6">'[111]DS HFL '!$H$1</definedName>
    <definedName name="Start7">'[111]VENT DESIGN '!$H$1</definedName>
    <definedName name="Start8">'[111]Side walls-Slab'!$H$1</definedName>
    <definedName name="Start9">[111]TRANSITIONS!$H$1</definedName>
    <definedName name="StartDate">[144]Menu!$E$7</definedName>
    <definedName name="steam_props">#REF!</definedName>
    <definedName name="steam_trap">#REF!</definedName>
    <definedName name="STEEL" localSheetId="2">#REF!</definedName>
    <definedName name="STEEL" localSheetId="1">#REF!</definedName>
    <definedName name="STEEL" localSheetId="0">#REF!</definedName>
    <definedName name="STEEL">#REF!</definedName>
    <definedName name="Stg_Sub" localSheetId="2">#REF!</definedName>
    <definedName name="Stg_Sub" localSheetId="1">#REF!</definedName>
    <definedName name="Stg_Sub" localSheetId="0">#REF!</definedName>
    <definedName name="Stg_Sub">#REF!</definedName>
    <definedName name="Stg_Super" localSheetId="2">#REF!</definedName>
    <definedName name="Stg_Super" localSheetId="1">#REF!</definedName>
    <definedName name="Stg_Super" localSheetId="0">#REF!</definedName>
    <definedName name="Stg_Super">#REF!</definedName>
    <definedName name="STRESS">'[34]CODE-STR'!$A$3:$V$40</definedName>
    <definedName name="StrID">#REF!</definedName>
    <definedName name="structure">#REF!</definedName>
    <definedName name="STS" localSheetId="2">#REF!</definedName>
    <definedName name="STS" localSheetId="1">#REF!</definedName>
    <definedName name="STS" localSheetId="0">#REF!</definedName>
    <definedName name="STS">#REF!</definedName>
    <definedName name="STSJ" localSheetId="2">#REF!</definedName>
    <definedName name="STSJ" localSheetId="1">#REF!</definedName>
    <definedName name="STSJ" localSheetId="0">#REF!</definedName>
    <definedName name="STSJ">#REF!</definedName>
    <definedName name="SUB" localSheetId="2">#REF!</definedName>
    <definedName name="SUB" localSheetId="1">#REF!</definedName>
    <definedName name="SUB" localSheetId="0">#REF!</definedName>
    <definedName name="SUB">#REF!</definedName>
    <definedName name="Sub_class1">[65]User!$D$9:$R$9</definedName>
    <definedName name="Sub_class10">[65]User!$D$18:$R$18</definedName>
    <definedName name="Sub_class11">[65]User!$D$19:$R$19</definedName>
    <definedName name="Sub_class12">[65]User!$D$20:$R$20</definedName>
    <definedName name="Sub_class13">[65]User!$D$21:$R$21</definedName>
    <definedName name="Sub_class14">[65]User!$D$22:$R$22</definedName>
    <definedName name="Sub_class15">[65]User!$D$23:$R$23</definedName>
    <definedName name="Sub_class2">[65]User!$D$10:$R$10</definedName>
    <definedName name="Sub_class3">[65]User!$D$11:$R$11</definedName>
    <definedName name="Sub_class4">[65]User!$D$12:$R$12</definedName>
    <definedName name="Sub_class5">[65]User!$D$13:$R$13</definedName>
    <definedName name="Sub_class6">[65]User!$D$14:$R$14</definedName>
    <definedName name="Sub_class7">[65]User!$D$15:$R$15</definedName>
    <definedName name="Sub_class8">[65]User!$D$16:$R$16</definedName>
    <definedName name="Sub_class9">[65]User!$D$17:$R$17</definedName>
    <definedName name="Sub_classes" localSheetId="1">Sub_class1,Sub_class2,Sub_class3,Sub_class4,Sub_class5,Sub_class6,Sub_class7,Sub_class8,Sub_class9,Sub_class10,Sub_class11,Sub_class12,Sub_class13,Sub_class14,Sub_class15</definedName>
    <definedName name="Sub_classes">Sub_class1,Sub_class2,Sub_class3,Sub_class4,Sub_class5,Sub_class6,Sub_class7,Sub_class8,Sub_class9,Sub_class10,Sub_class11,Sub_class12,Sub_class13,Sub_class14,Sub_class15</definedName>
    <definedName name="Subject">#REF!</definedName>
    <definedName name="subjectname">'[131]CABLE BULK'!#REF!</definedName>
    <definedName name="sumana" localSheetId="2">#REF!</definedName>
    <definedName name="sumana" localSheetId="1">#REF!</definedName>
    <definedName name="sumana" localSheetId="0">#REF!</definedName>
    <definedName name="sumana">#REF!</definedName>
    <definedName name="summary">#REF!</definedName>
    <definedName name="sump" localSheetId="2">#REF!</definedName>
    <definedName name="sump" localSheetId="1">#REF!</definedName>
    <definedName name="sump" localSheetId="0">#REF!</definedName>
    <definedName name="sump">#REF!</definedName>
    <definedName name="SUPER" localSheetId="2">#REF!</definedName>
    <definedName name="SUPER" localSheetId="1">#REF!</definedName>
    <definedName name="SUPER" localSheetId="0">#REF!</definedName>
    <definedName name="SUPER">#REF!</definedName>
    <definedName name="SURCH" localSheetId="2">#REF!</definedName>
    <definedName name="SURCH" localSheetId="1">#REF!</definedName>
    <definedName name="SURCH" localSheetId="0">#REF!</definedName>
    <definedName name="SURCH">#REF!</definedName>
    <definedName name="SURF_AREA">#REF!</definedName>
    <definedName name="surge" localSheetId="2">#REF!</definedName>
    <definedName name="surge" localSheetId="1">#REF!</definedName>
    <definedName name="surge" localSheetId="0">#REF!</definedName>
    <definedName name="surge">#REF!</definedName>
    <definedName name="SWGR12">#REF!</definedName>
    <definedName name="SWGR345">#REF!</definedName>
    <definedName name="T" localSheetId="2">#REF!</definedName>
    <definedName name="T" localSheetId="1">#REF!</definedName>
    <definedName name="T" localSheetId="0">#REF!</definedName>
    <definedName name="T">#REF!</definedName>
    <definedName name="t___0">#REF!</definedName>
    <definedName name="t___13">#REF!</definedName>
    <definedName name="T_AMOUNT">#N/A</definedName>
    <definedName name="T_UPRICE">#N/A</definedName>
    <definedName name="T0">#REF!</definedName>
    <definedName name="T19C" localSheetId="2">#REF!</definedName>
    <definedName name="T19C" localSheetId="1">#REF!</definedName>
    <definedName name="T19C" localSheetId="0">#REF!</definedName>
    <definedName name="T19C">#REF!</definedName>
    <definedName name="TAB">#REF!</definedName>
    <definedName name="Tabela">'[145]ASME B 36.10 M'!$D$3:$W$48</definedName>
    <definedName name="Table">[54]Cal!$P$2:$Q$28</definedName>
    <definedName name="TABLE_4">#REF!</definedName>
    <definedName name="table1">#REF!</definedName>
    <definedName name="TABLE2">#REF!</definedName>
    <definedName name="TABLE3">[146]Calc1!$B$63:$G$97</definedName>
    <definedName name="TABLE4">[146]Calc1!$C$103:$E$139</definedName>
    <definedName name="TableName">"Dummy"</definedName>
    <definedName name="TableRange">#REF!</definedName>
    <definedName name="tabu" localSheetId="2">#REF!</definedName>
    <definedName name="tabu" localSheetId="1">#REF!</definedName>
    <definedName name="tabu" localSheetId="0">#REF!</definedName>
    <definedName name="tabu">#REF!</definedName>
    <definedName name="TAGG" localSheetId="2">#REF!</definedName>
    <definedName name="TAGG" localSheetId="1">#REF!</definedName>
    <definedName name="TAGG" localSheetId="0">#REF!</definedName>
    <definedName name="TAGG">#REF!</definedName>
    <definedName name="tam">#N/A</definedName>
    <definedName name="TARN" localSheetId="2">#REF!</definedName>
    <definedName name="TARN" localSheetId="1">#REF!</definedName>
    <definedName name="TARN" localSheetId="0">#REF!</definedName>
    <definedName name="TARN">#REF!</definedName>
    <definedName name="TaxTV">10%</definedName>
    <definedName name="TaxXL">5%</definedName>
    <definedName name="tb" localSheetId="2">#REF!</definedName>
    <definedName name="tb" localSheetId="1">#REF!</definedName>
    <definedName name="tb" localSheetId="0">#REF!</definedName>
    <definedName name="tb">#REF!</definedName>
    <definedName name="TBM" localSheetId="2">#REF!</definedName>
    <definedName name="TBM" localSheetId="1">#REF!</definedName>
    <definedName name="TBM" localSheetId="0">#REF!</definedName>
    <definedName name="TBM">#REF!</definedName>
    <definedName name="TBOULD" localSheetId="2">#REF!</definedName>
    <definedName name="TBOULD" localSheetId="1">#REF!</definedName>
    <definedName name="TBOULD" localSheetId="0">#REF!</definedName>
    <definedName name="TBOULD">#REF!</definedName>
    <definedName name="tc" localSheetId="2">'[106]Pier Design(with offset)'!#REF!</definedName>
    <definedName name="tc" localSheetId="1">'[106]Pier Design(with offset)'!#REF!</definedName>
    <definedName name="tc" localSheetId="0">'[106]Pier Design(with offset)'!#REF!</definedName>
    <definedName name="tc">'[106]Pier Design(with offset)'!#REF!</definedName>
    <definedName name="TCJH">'[46]RA Civil'!$E$56</definedName>
    <definedName name="TCJHPOL">'[46]RA Civil'!$F$56</definedName>
    <definedName name="TCON" localSheetId="2">#REF!</definedName>
    <definedName name="TCON" localSheetId="1">#REF!</definedName>
    <definedName name="TCON" localSheetId="0">#REF!</definedName>
    <definedName name="TCON">#REF!</definedName>
    <definedName name="tcr" localSheetId="2">#REF!</definedName>
    <definedName name="tcr" localSheetId="1">#REF!</definedName>
    <definedName name="tcr" localSheetId="0">#REF!</definedName>
    <definedName name="tcr">#REF!</definedName>
    <definedName name="tct" localSheetId="2">'[109]Pier Design(with offset)'!#REF!</definedName>
    <definedName name="tct" localSheetId="1">'[109]Pier Design(with offset)'!#REF!</definedName>
    <definedName name="tct" localSheetId="0">'[109]Pier Design(with offset)'!#REF!</definedName>
    <definedName name="tct">'[109]Pier Design(with offset)'!#REF!</definedName>
    <definedName name="TEARTH" localSheetId="2">#REF!</definedName>
    <definedName name="TEARTH" localSheetId="1">#REF!</definedName>
    <definedName name="TEARTH" localSheetId="0">#REF!</definedName>
    <definedName name="TEARTH">#REF!</definedName>
    <definedName name="TEE">#REF!</definedName>
    <definedName name="TEE_TAPER_WT" localSheetId="2">#REF!</definedName>
    <definedName name="TEE_TAPER_WT" localSheetId="1">#REF!</definedName>
    <definedName name="TEE_TAPER_WT" localSheetId="0">#REF!</definedName>
    <definedName name="TEE_TAPER_WT">#REF!</definedName>
    <definedName name="tem">#REF!</definedName>
    <definedName name="temp" localSheetId="2">#REF!</definedName>
    <definedName name="temp" localSheetId="1">#REF!</definedName>
    <definedName name="temp" localSheetId="0">#REF!</definedName>
    <definedName name="temp">#REF!</definedName>
    <definedName name="temp_strainer">#REF!</definedName>
    <definedName name="TEMP_STRESS">'[34]CODE-STR'!$AA$3:$AA$21</definedName>
    <definedName name="temp1" localSheetId="2">#REF!</definedName>
    <definedName name="temp1" localSheetId="1">#REF!</definedName>
    <definedName name="temp1" localSheetId="0">#REF!</definedName>
    <definedName name="temp1">#REF!</definedName>
    <definedName name="Ten" localSheetId="2">#REF!</definedName>
    <definedName name="Ten" localSheetId="1">#REF!</definedName>
    <definedName name="Ten" localSheetId="0">#REF!</definedName>
    <definedName name="Ten">#REF!</definedName>
    <definedName name="TENDERING">[125]Sheet1!$A$9:$L$32</definedName>
    <definedName name="TEs">#REF!</definedName>
    <definedName name="TEs___0">#REF!</definedName>
    <definedName name="TEs___13">#REF!</definedName>
    <definedName name="test" localSheetId="2">#REF!</definedName>
    <definedName name="test" localSheetId="1">#REF!</definedName>
    <definedName name="test" localSheetId="0">#REF!</definedName>
    <definedName name="test">#REF!</definedName>
    <definedName name="test1" localSheetId="2">#REF!</definedName>
    <definedName name="test1" localSheetId="1">#REF!</definedName>
    <definedName name="test1" localSheetId="0">#REF!</definedName>
    <definedName name="test1">#REF!</definedName>
    <definedName name="TEt">#REF!</definedName>
    <definedName name="TEt___0">#REF!</definedName>
    <definedName name="TEt___13">#REF!</definedName>
    <definedName name="teta" localSheetId="2">#REF!</definedName>
    <definedName name="teta" localSheetId="1">#REF!</definedName>
    <definedName name="teta" localSheetId="0">#REF!</definedName>
    <definedName name="teta">#REF!</definedName>
    <definedName name="TF">#REF!</definedName>
    <definedName name="TG">#REF!</definedName>
    <definedName name="TGSB" localSheetId="2">#REF!</definedName>
    <definedName name="TGSB" localSheetId="1">#REF!</definedName>
    <definedName name="TGSB" localSheetId="0">#REF!</definedName>
    <definedName name="TGSB">#REF!</definedName>
    <definedName name="TGSBM" localSheetId="2">#REF!</definedName>
    <definedName name="TGSBM" localSheetId="1">#REF!</definedName>
    <definedName name="TGSBM" localSheetId="0">#REF!</definedName>
    <definedName name="TGSBM">#REF!</definedName>
    <definedName name="tgvs" localSheetId="2">#REF!</definedName>
    <definedName name="tgvs" localSheetId="1">#REF!</definedName>
    <definedName name="tgvs" localSheetId="0">#REF!</definedName>
    <definedName name="tgvs">#REF!</definedName>
    <definedName name="tgvs1973" localSheetId="2">#REF!</definedName>
    <definedName name="tgvs1973" localSheetId="1">#REF!</definedName>
    <definedName name="tgvs1973" localSheetId="0">#REF!</definedName>
    <definedName name="tgvs1973">#REF!</definedName>
    <definedName name="THK">#REF!</definedName>
    <definedName name="tidf" localSheetId="1" hidden="1">{"'Sheet1'!$L$16"}</definedName>
    <definedName name="tidf" hidden="1">{"'Sheet1'!$L$16"}</definedName>
    <definedName name="TIP">'[46]RA Civil'!$E$54</definedName>
    <definedName name="TIPPOL">'[46]RA Civil'!$F$54</definedName>
    <definedName name="Title">#REF!</definedName>
    <definedName name="Title1">#REF!</definedName>
    <definedName name="Title2">#REF!</definedName>
    <definedName name="TLLPW">#REF!</definedName>
    <definedName name="TMIX" localSheetId="2">#REF!</definedName>
    <definedName name="TMIX" localSheetId="1">#REF!</definedName>
    <definedName name="TMIX" localSheetId="0">#REF!</definedName>
    <definedName name="TMIX">#REF!</definedName>
    <definedName name="TMIX45" localSheetId="2">#REF!</definedName>
    <definedName name="TMIX45" localSheetId="1">#REF!</definedName>
    <definedName name="TMIX45" localSheetId="0">#REF!</definedName>
    <definedName name="TMIX45">#REF!</definedName>
    <definedName name="TMIX6" localSheetId="2">#REF!</definedName>
    <definedName name="TMIX6" localSheetId="1">#REF!</definedName>
    <definedName name="TMIX6" localSheetId="0">#REF!</definedName>
    <definedName name="TMIX6">#REF!</definedName>
    <definedName name="TMT" localSheetId="2">#REF!</definedName>
    <definedName name="TMT" localSheetId="1">#REF!</definedName>
    <definedName name="TMT" localSheetId="0">#REF!</definedName>
    <definedName name="TMT">#REF!</definedName>
    <definedName name="TMTbars" localSheetId="2">#REF!</definedName>
    <definedName name="TMTbars" localSheetId="1">#REF!</definedName>
    <definedName name="TMTbars" localSheetId="0">#REF!</definedName>
    <definedName name="TMTbars">#REF!</definedName>
    <definedName name="tnr" localSheetId="2">#REF!</definedName>
    <definedName name="tnr" localSheetId="1">#REF!</definedName>
    <definedName name="tnr" localSheetId="0">#REF!</definedName>
    <definedName name="tnr">#REF!</definedName>
    <definedName name="TOED1" localSheetId="2">#REF!</definedName>
    <definedName name="TOED1" localSheetId="1">#REF!</definedName>
    <definedName name="TOED1" localSheetId="0">#REF!</definedName>
    <definedName name="TOED1">#REF!</definedName>
    <definedName name="TOED2" localSheetId="2">#REF!</definedName>
    <definedName name="TOED2" localSheetId="1">#REF!</definedName>
    <definedName name="TOED2" localSheetId="0">#REF!</definedName>
    <definedName name="TOED2">#REF!</definedName>
    <definedName name="TOEHT" localSheetId="2">#REF!</definedName>
    <definedName name="TOEHT" localSheetId="1">#REF!</definedName>
    <definedName name="TOEHT" localSheetId="0">#REF!</definedName>
    <definedName name="TOEHT">#REF!</definedName>
    <definedName name="tol">#REF!</definedName>
    <definedName name="top">#REF!</definedName>
    <definedName name="TOP_SHT">#REF!</definedName>
    <definedName name="topl">#REF!</definedName>
    <definedName name="topn">#REF!</definedName>
    <definedName name="TopSlbThk" localSheetId="2">#REF!</definedName>
    <definedName name="TopSlbThk" localSheetId="1">#REF!</definedName>
    <definedName name="TopSlbThk" localSheetId="0">#REF!</definedName>
    <definedName name="TopSlbThk">#REF!</definedName>
    <definedName name="TOPW" localSheetId="2">#REF!</definedName>
    <definedName name="TOPW" localSheetId="1">#REF!</definedName>
    <definedName name="TOPW" localSheetId="0">#REF!</definedName>
    <definedName name="TOPW">#REF!</definedName>
    <definedName name="TOR" localSheetId="2">#REF!</definedName>
    <definedName name="TOR" localSheetId="1">#REF!</definedName>
    <definedName name="TOR" localSheetId="0">#REF!</definedName>
    <definedName name="TOR">#REF!</definedName>
    <definedName name="TOTAL">'[82]boq ht'!#REF!</definedName>
    <definedName name="TOTAL_NO_OF_MH">#REF!</definedName>
    <definedName name="TOTCDWSSM">[76]R2!$H$33</definedName>
    <definedName name="TOTCDWSSP">[76]R2!$I$33</definedName>
    <definedName name="TOWER">'[4]Cost of O &amp; O'!$F$37</definedName>
    <definedName name="TR">#REF!</definedName>
    <definedName name="TraComp" localSheetId="2">#REF!</definedName>
    <definedName name="TraComp" localSheetId="1">#REF!</definedName>
    <definedName name="TraComp" localSheetId="0">#REF!</definedName>
    <definedName name="TraComp">#REF!</definedName>
    <definedName name="TRACT" localSheetId="2">#REF!</definedName>
    <definedName name="TRACT" localSheetId="1">#REF!</definedName>
    <definedName name="TRACT" localSheetId="0">#REF!</definedName>
    <definedName name="TRACT">#REF!</definedName>
    <definedName name="TractPOL">'[46]RA Civil'!$F$55</definedName>
    <definedName name="Transport" localSheetId="2">#REF!</definedName>
    <definedName name="Transport" localSheetId="1">#REF!</definedName>
    <definedName name="Transport" localSheetId="0">#REF!</definedName>
    <definedName name="Transport">#REF!</definedName>
    <definedName name="TRBPOL">'[46]RA Civil'!$F$57</definedName>
    <definedName name="TRI">'[81]GM 000'!$I$1</definedName>
    <definedName name="TROLL" localSheetId="2">#REF!</definedName>
    <definedName name="TROLL" localSheetId="1">#REF!</definedName>
    <definedName name="TROLL" localSheetId="0">#REF!</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 localSheetId="2">#REF!</definedName>
    <definedName name="ttp" localSheetId="1">#REF!</definedName>
    <definedName name="ttp" localSheetId="0">#REF!</definedName>
    <definedName name="ttp">#REF!</definedName>
    <definedName name="ttt" localSheetId="1" hidden="1">{"'장비'!$A$3:$M$12"}</definedName>
    <definedName name="ttt" hidden="1">{"'장비'!$A$3:$M$12"}</definedName>
    <definedName name="TTX">#REF!</definedName>
    <definedName name="tube_test_press1_12">#REF!</definedName>
    <definedName name="TUES1">#REF!</definedName>
    <definedName name="tvr" localSheetId="2">#REF!</definedName>
    <definedName name="tvr" localSheetId="1">#REF!</definedName>
    <definedName name="tvr" localSheetId="0">#REF!</definedName>
    <definedName name="tvr">#REF!</definedName>
    <definedName name="TWLEVE">#REF!</definedName>
    <definedName name="TWMM" localSheetId="2">#REF!</definedName>
    <definedName name="TWMM" localSheetId="1">#REF!</definedName>
    <definedName name="TWMM" localSheetId="0">#REF!</definedName>
    <definedName name="TWMM">#REF!</definedName>
    <definedName name="TY" hidden="1">#REF!</definedName>
    <definedName name="Type">'[81]GM 000'!$I$3</definedName>
    <definedName name="Type1">#REF!</definedName>
    <definedName name="Type2">#REF!</definedName>
    <definedName name="U">[103]TOEC!#REF!</definedName>
    <definedName name="UI" hidden="1">#REF!</definedName>
    <definedName name="UNION">#REF!</definedName>
    <definedName name="unit" localSheetId="2">#REF!</definedName>
    <definedName name="unit" localSheetId="1">#REF!</definedName>
    <definedName name="unit" localSheetId="0">#REF!</definedName>
    <definedName name="unit">#REF!</definedName>
    <definedName name="unit1" localSheetId="2">#REF!</definedName>
    <definedName name="unit1" localSheetId="1">#REF!</definedName>
    <definedName name="unit1" localSheetId="0">#REF!</definedName>
    <definedName name="unit1">#REF!</definedName>
    <definedName name="UNITS">#REF!</definedName>
    <definedName name="Unskilledmazdoor" localSheetId="2">#REF!</definedName>
    <definedName name="Unskilledmazdoor" localSheetId="1">#REF!</definedName>
    <definedName name="Unskilledmazdoor" localSheetId="0">#REF!</definedName>
    <definedName name="Unskilledmazdoor">#REF!</definedName>
    <definedName name="UpdateTechSpec">#N/A</definedName>
    <definedName name="USD">#REF!</definedName>
    <definedName name="USLF">[59]ANAL!$E$8</definedName>
    <definedName name="USLM">[59]ANAL!$E$7</definedName>
    <definedName name="Ut">#REF!</definedName>
    <definedName name="V">#N/A</definedName>
    <definedName name="v1o" localSheetId="2">'[109]Pier Design(with offset)'!#REF!</definedName>
    <definedName name="v1o" localSheetId="1">'[109]Pier Design(with offset)'!#REF!</definedName>
    <definedName name="v1o" localSheetId="0">'[109]Pier Design(with offset)'!#REF!</definedName>
    <definedName name="v1o">'[109]Pier Design(with offset)'!#REF!</definedName>
    <definedName name="v1oo" localSheetId="2">'[106]Pier Design(with offset)'!#REF!</definedName>
    <definedName name="v1oo" localSheetId="1">'[106]Pier Design(with offset)'!#REF!</definedName>
    <definedName name="v1oo" localSheetId="0">'[106]Pier Design(with offset)'!#REF!</definedName>
    <definedName name="v1oo">'[106]Pier Design(with offset)'!#REF!</definedName>
    <definedName name="va">#REF!</definedName>
    <definedName name="va___0">#REF!</definedName>
    <definedName name="va___13">#REF!</definedName>
    <definedName name="VALVES_STATEMENT" localSheetId="2">#REF!</definedName>
    <definedName name="VALVES_STATEMENT" localSheetId="1">#REF!</definedName>
    <definedName name="VALVES_STATEMENT" localSheetId="0">#REF!</definedName>
    <definedName name="VALVES_STATEMENT">#REF!</definedName>
    <definedName name="van">[62]CondPol!$F$69</definedName>
    <definedName name="VANDEMATARAM">#REF!</definedName>
    <definedName name="vani">[62]MixBed!#REF!</definedName>
    <definedName name="vani1">[62]MixBed!#REF!</definedName>
    <definedName name="VB">#REF!</definedName>
    <definedName name="vbzxcbd">#REF!</definedName>
    <definedName name="vcat">[62]CondPol!$F$68</definedName>
    <definedName name="vcati">[62]MixBed!#REF!</definedName>
    <definedName name="vcati1">[62]MixBed!#REF!</definedName>
    <definedName name="VD">#REF!</definedName>
    <definedName name="velocity1">[34]FLUID_INFO!$A$4:$H$14</definedName>
    <definedName name="Vend">#REF!</definedName>
    <definedName name="venu">150</definedName>
    <definedName name="VERT_CON_DETAIL" localSheetId="2">#REF!</definedName>
    <definedName name="VERT_CON_DETAIL" localSheetId="1">#REF!</definedName>
    <definedName name="VERT_CON_DETAIL" localSheetId="0">#REF!</definedName>
    <definedName name="VERT_CON_DETAIL">#REF!</definedName>
    <definedName name="vertical_col_and_corner_walls">#REF!</definedName>
    <definedName name="vf" localSheetId="1" hidden="1">{"'Sheet1'!$L$16"}</definedName>
    <definedName name="vf" hidden="1">{"'Sheet1'!$L$16"}</definedName>
    <definedName name="VIBR" localSheetId="2">#REF!</definedName>
    <definedName name="VIBR" localSheetId="1">#REF!</definedName>
    <definedName name="VIBR" localSheetId="0">#REF!</definedName>
    <definedName name="VIBR">#REF!</definedName>
    <definedName name="VIBRA" localSheetId="2">#REF!</definedName>
    <definedName name="VIBRA" localSheetId="1">#REF!</definedName>
    <definedName name="VIBRA" localSheetId="0">#REF!</definedName>
    <definedName name="VIBRA">#REF!</definedName>
    <definedName name="VIBRAB" localSheetId="2">#REF!</definedName>
    <definedName name="VIBRAB" localSheetId="1">#REF!</definedName>
    <definedName name="VIBRAB" localSheetId="0">#REF!</definedName>
    <definedName name="VIBRAB">#REF!</definedName>
    <definedName name="VIBRAS" localSheetId="2">#REF!</definedName>
    <definedName name="VIBRAS" localSheetId="1">#REF!</definedName>
    <definedName name="VIBRAS" localSheetId="0">#REF!</definedName>
    <definedName name="VIBRAS">#REF!</definedName>
    <definedName name="vinert">[62]CondPol!$F$70</definedName>
    <definedName name="Viscosity">#REF!</definedName>
    <definedName name="VIVEKANANDA">#REF!</definedName>
    <definedName name="vn" localSheetId="1" hidden="1">{"'Sheet1'!$L$16"}</definedName>
    <definedName name="vn" hidden="1">{"'Sheet1'!$L$16"}</definedName>
    <definedName name="VSD">#REF!</definedName>
    <definedName name="vsdim0">#REF!</definedName>
    <definedName name="Vsigma">#REF!</definedName>
    <definedName name="vtot">[62]CondPol!$F$71</definedName>
    <definedName name="VUTP" localSheetId="2">#REF!</definedName>
    <definedName name="VUTP" localSheetId="1">#REF!</definedName>
    <definedName name="VUTP" localSheetId="0">#REF!</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 localSheetId="2">#REF!</definedName>
    <definedName name="w1_w2" localSheetId="1">#REF!</definedName>
    <definedName name="w1_w2" localSheetId="0">#REF!</definedName>
    <definedName name="w1_w2">#REF!</definedName>
    <definedName name="WAG">'[4]Cost of O &amp; O'!$F$31</definedName>
    <definedName name="Waiting">"Picture 1"</definedName>
    <definedName name="wall0125">[34]Tables!$E$10:$E$18</definedName>
    <definedName name="wall025">[34]Tables!$E$19:$E$27</definedName>
    <definedName name="wall0375">[34]Tables!$E$28:$E$36</definedName>
    <definedName name="wall05">[34]Tables!$E$37:$E$48</definedName>
    <definedName name="wall075">[34]Tables!$E$49:$E$60</definedName>
    <definedName name="wall1">[34]Tables!$E$61:$E$72</definedName>
    <definedName name="wall10">[34]Tables!$E$197:$E$213</definedName>
    <definedName name="wall12">[34]Tables!$E$214:$E$230</definedName>
    <definedName name="wall125">[34]Tables!$E$73:$E$84</definedName>
    <definedName name="wall14">[34]Tables!$E$231:$E$245</definedName>
    <definedName name="wall15">[34]Tables!$E$85:$E$96</definedName>
    <definedName name="wall16">[34]Tables!$E$246:$E$260</definedName>
    <definedName name="wall18">[34]Tables!$E$261:$E$275</definedName>
    <definedName name="wall2">[34]Tables!$E$97:$E$108</definedName>
    <definedName name="wall20">[34]Tables!$E$276:$E$290</definedName>
    <definedName name="wall22">[34]Tables!$E$291:$E$304</definedName>
    <definedName name="wall24">[34]Tables!$E$305:$E$319</definedName>
    <definedName name="wall25">[34]Tables!$E$109:$E$120</definedName>
    <definedName name="wall26">[34]Tables!$E$320:$E$324</definedName>
    <definedName name="wall28">[34]Tables!$E$325:$E$330</definedName>
    <definedName name="wall3">[34]Tables!$E$121:$E$132</definedName>
    <definedName name="wall30">[34]Tables!$E$331:$E$338</definedName>
    <definedName name="wall32">[34]Tables!$E$339:$E$345</definedName>
    <definedName name="wall34">[34]Tables!$E$346:$E$352</definedName>
    <definedName name="wall35">[34]Tables!$E$133:$E$142</definedName>
    <definedName name="wall36">[34]Tables!$E$353:$E$359</definedName>
    <definedName name="wall38">[34]Tables!$E$360:$E$362</definedName>
    <definedName name="wall4">[34]Tables!$E$143:$E$155</definedName>
    <definedName name="wall40">[34]Tables!$E$363:$E$365</definedName>
    <definedName name="wall42">[34]Tables!$E$366:$E$368</definedName>
    <definedName name="wall44">[34]Tables!$E$369:$E$371</definedName>
    <definedName name="wall46">[34]Tables!$E$372:$E$374</definedName>
    <definedName name="wall48">[34]Tables!$E$375:$E$377</definedName>
    <definedName name="wall5">[34]Tables!$E$156:$E$167</definedName>
    <definedName name="wall6">[34]Tables!$E$168:$E$179</definedName>
    <definedName name="wall8">[34]Tables!$E$180:$E$196</definedName>
    <definedName name="wallht" localSheetId="2">#REF!</definedName>
    <definedName name="wallht" localSheetId="1">#REF!</definedName>
    <definedName name="wallht" localSheetId="0">#REF!</definedName>
    <definedName name="wallht">#REF!</definedName>
    <definedName name="wallthk" localSheetId="2">#REF!</definedName>
    <definedName name="wallthk" localSheetId="1">#REF!</definedName>
    <definedName name="wallthk" localSheetId="0">#REF!</definedName>
    <definedName name="wallthk">#REF!</definedName>
    <definedName name="WATER" localSheetId="2">#REF!</definedName>
    <definedName name="WATER" localSheetId="1">#REF!</definedName>
    <definedName name="WATER" localSheetId="0">#REF!</definedName>
    <definedName name="WATER">#REF!</definedName>
    <definedName name="water_funds" localSheetId="7" hidden="1">{"'Sheet1'!$A$4386:$N$4591"}</definedName>
    <definedName name="water_funds" localSheetId="1" hidden="1">{"'Sheet1'!$A$4386:$N$4591"}</definedName>
    <definedName name="water_funds" localSheetId="0" hidden="1">{"'Sheet1'!$A$4386:$N$4591"}</definedName>
    <definedName name="water_funds" hidden="1">{"'Sheet1'!$A$4386:$N$4591"}</definedName>
    <definedName name="WBM" localSheetId="2">#REF!</definedName>
    <definedName name="WBM" localSheetId="1">#REF!</definedName>
    <definedName name="WBM" localSheetId="0">#REF!</definedName>
    <definedName name="WBM">#REF!</definedName>
    <definedName name="WBT">#REF!</definedName>
    <definedName name="wc" localSheetId="2">'[106]Pier Design(with offset)'!#REF!</definedName>
    <definedName name="wc" localSheetId="1">'[106]Pier Design(with offset)'!#REF!</definedName>
    <definedName name="wc" localSheetId="0">'[106]Pier Design(with offset)'!#REF!</definedName>
    <definedName name="wc">'[106]Pier Design(with offset)'!#REF!</definedName>
    <definedName name="wct" localSheetId="2">'[109]Pier Design(with offset)'!#REF!</definedName>
    <definedName name="wct" localSheetId="1">'[109]Pier Design(with offset)'!#REF!</definedName>
    <definedName name="wct" localSheetId="0">'[109]Pier Design(with offset)'!#REF!</definedName>
    <definedName name="wct">'[109]Pier Design(with offset)'!#REF!</definedName>
    <definedName name="WE" localSheetId="1" hidden="1">{#N/A,#N/A,FALSE,"CCTV"}</definedName>
    <definedName name="WE" hidden="1">{#N/A,#N/A,FALSE,"CCTV"}</definedName>
    <definedName name="WELD" localSheetId="2">#REF!</definedName>
    <definedName name="WELD" localSheetId="1">#REF!</definedName>
    <definedName name="WELD" localSheetId="0">#REF!</definedName>
    <definedName name="WELD">#REF!</definedName>
    <definedName name="WELDH" localSheetId="2">#REF!</definedName>
    <definedName name="WELDH" localSheetId="1">#REF!</definedName>
    <definedName name="WELDH" localSheetId="0">#REF!</definedName>
    <definedName name="WELDH">#REF!</definedName>
    <definedName name="wfbwfbwf">#REF!</definedName>
    <definedName name="wid">#REF!</definedName>
    <definedName name="wkarea">#REF!</definedName>
    <definedName name="Wkerb">[64]basdat!$D$8</definedName>
    <definedName name="wktable">#REF!</definedName>
    <definedName name="WLP">#REF!</definedName>
    <definedName name="WMMP" localSheetId="2">#REF!</definedName>
    <definedName name="WMMP" localSheetId="1">#REF!</definedName>
    <definedName name="WMMP" localSheetId="0">#REF!</definedName>
    <definedName name="WMMP">#REF!</definedName>
    <definedName name="WMP" localSheetId="2">#REF!</definedName>
    <definedName name="WMP" localSheetId="1">#REF!</definedName>
    <definedName name="WMP" localSheetId="0">#REF!</definedName>
    <definedName name="WMP">#REF!</definedName>
    <definedName name="WOL">#REF!</definedName>
    <definedName name="word">[72]Sheet1!$A$50:$C$161</definedName>
    <definedName name="work">#REF!</definedName>
    <definedName name="WP">#REF!</definedName>
    <definedName name="WPcomp">'[147]21-Rate Analysis-1'!$E$29</definedName>
    <definedName name="wr" localSheetId="2">'[106]Pier Design(with offset)'!#REF!</definedName>
    <definedName name="wr" localSheetId="1">'[106]Pier Design(with offset)'!#REF!</definedName>
    <definedName name="wr" localSheetId="0">'[106]Pier Design(with offset)'!#REF!</definedName>
    <definedName name="wr">'[106]Pier Design(with offset)'!#REF!</definedName>
    <definedName name="WRITE" localSheetId="1" hidden="1">{#N/A,#N/A,FALSE,"CCTV"}</definedName>
    <definedName name="WRITE" hidden="1">{#N/A,#N/A,FALSE,"CCTV"}</definedName>
    <definedName name="wrn.BM." localSheetId="1" hidden="1">{#N/A,#N/A,FALSE,"CCTV"}</definedName>
    <definedName name="wrn.BM." hidden="1">{#N/A,#N/A,FALSE,"CCTV"}</definedName>
    <definedName name="wrn.budget." localSheetId="7" hidden="1">{"form-D1",#N/A,FALSE,"FORM-D1";"form-D1_amt",#N/A,FALSE,"FORM-D1"}</definedName>
    <definedName name="wrn.budget." localSheetId="1" hidden="1">{"form-D1",#N/A,FALSE,"FORM-D1";"form-D1_amt",#N/A,FALSE,"FORM-D1"}</definedName>
    <definedName name="wrn.budget." localSheetId="0" hidden="1">{"form-D1",#N/A,FALSE,"FORM-D1";"form-D1_amt",#N/A,FALSE,"FORM-D1"}</definedName>
    <definedName name="wrn.budget." hidden="1">{"form-D1",#N/A,FALSE,"FORM-D1";"form-D1_amt",#N/A,FALSE,"FORM-D1"}</definedName>
    <definedName name="wrn.trial." localSheetId="1">{#N/A,#N/A,FALSE,"mpph1";#N/A,#N/A,FALSE,"mpmseb";#N/A,#N/A,FALSE,"mpph2"}</definedName>
    <definedName name="wrn.trial.">{#N/A,#N/A,FALSE,"mpph1";#N/A,#N/A,FALSE,"mpmseb";#N/A,#N/A,FALSE,"mpph2"}</definedName>
    <definedName name="wrn.건물기초."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 localSheetId="2">#REF!</definedName>
    <definedName name="WT" localSheetId="1">#REF!</definedName>
    <definedName name="WT" localSheetId="0">#REF!</definedName>
    <definedName name="WT">#REF!</definedName>
    <definedName name="WTANK" localSheetId="2">#REF!</definedName>
    <definedName name="WTANK" localSheetId="1">#REF!</definedName>
    <definedName name="WTANK" localSheetId="0">#REF!</definedName>
    <definedName name="WTANK">#REF!</definedName>
    <definedName name="WTANK1" localSheetId="2">#REF!</definedName>
    <definedName name="WTANK1" localSheetId="1">#REF!</definedName>
    <definedName name="WTANK1" localSheetId="0">#REF!</definedName>
    <definedName name="WTANK1">#REF!</definedName>
    <definedName name="wtr" localSheetId="2">'[109]Pier Design(with offset)'!#REF!</definedName>
    <definedName name="wtr" localSheetId="1">'[109]Pier Design(with offset)'!#REF!</definedName>
    <definedName name="wtr" localSheetId="0">'[109]Pier Design(with offset)'!#REF!</definedName>
    <definedName name="wtr">'[109]Pier Design(with offset)'!#REF!</definedName>
    <definedName name="x" localSheetId="2">#REF!</definedName>
    <definedName name="x" localSheetId="1">#REF!</definedName>
    <definedName name="x" localSheetId="0">#REF!</definedName>
    <definedName name="x">#REF!</definedName>
    <definedName name="Xl">#REF!</definedName>
    <definedName name="Xl___0">#REF!</definedName>
    <definedName name="Xl___13">#REF!</definedName>
    <definedName name="xxx" localSheetId="2">#REF!</definedName>
    <definedName name="xxx" localSheetId="1">#REF!</definedName>
    <definedName name="xxx" localSheetId="0">#REF!</definedName>
    <definedName name="xxx">#REF!</definedName>
    <definedName name="xyz" localSheetId="2">#REF!</definedName>
    <definedName name="xyz" localSheetId="1">#REF!</definedName>
    <definedName name="xyz" localSheetId="0">#REF!</definedName>
    <definedName name="xyz">#REF!</definedName>
    <definedName name="Y" localSheetId="2">#REF!</definedName>
    <definedName name="Y" localSheetId="1">#REF!</definedName>
    <definedName name="Y" localSheetId="0">#REF!</definedName>
    <definedName name="Y">#REF!</definedName>
    <definedName name="y_strainer">#REF!</definedName>
    <definedName name="Year_no">IF('[65]Engg-Exec-2'!#REF!&gt;=[65]User!$AS$8,4,IF('[65]Engg-Exec-2'!#REF!&gt;=[65]User!$AR$8,3,IF('[65]Engg-Exec-2'!#REF!&gt;=[65]User!$AQ$8,2,1)))</definedName>
    <definedName name="YG">#REF!</definedName>
    <definedName name="yi" localSheetId="1" hidden="1">{"'Sheet1'!$L$16"}</definedName>
    <definedName name="yi" hidden="1">{"'Sheet1'!$L$16"}</definedName>
    <definedName name="yRNG">[34]Tables!$U$8:$W$13</definedName>
    <definedName name="yRNG1">[34]Tables!$T$8:$W$13</definedName>
    <definedName name="yy" localSheetId="2">#REF!</definedName>
    <definedName name="yy" localSheetId="1">#REF!</definedName>
    <definedName name="yy" localSheetId="0">#REF!</definedName>
    <definedName name="yy">#REF!</definedName>
    <definedName name="z" localSheetId="2">'[148]Analy_7-10'!#REF!</definedName>
    <definedName name="z" localSheetId="1">'[148]Analy_7-10'!#REF!</definedName>
    <definedName name="z" localSheetId="0">'[148]Analy_7-10'!#REF!</definedName>
    <definedName name="z">'[148]Analy_7-10'!#REF!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 localSheetId="2">#REF!</definedName>
    <definedName name="zzz" localSheetId="1">#REF!</definedName>
    <definedName name="zzz" localSheetId="0">#REF!</definedName>
    <definedName name="zzz">#REF!</definedName>
    <definedName name="π">PI()</definedName>
    <definedName name="ガス_灯油混焼">#REF!</definedName>
    <definedName name="モドス">[79]!モドス</definedName>
    <definedName name="건축">#REF!</definedName>
    <definedName name="구분">#REF!</definedName>
    <definedName name="기계">#REF!</definedName>
    <definedName name="기구자재선택">[149]코드관리!$V$4:$V$103</definedName>
    <definedName name="기타">[150]당초!#REF!</definedName>
    <definedName name="내부거래분"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localSheetId="1" hidden="1">{"'Sheet1'!$L$16"}</definedName>
    <definedName name="ㄹㅇㄴ" hidden="1">{"'Sheet1'!$L$16"}</definedName>
    <definedName name="롱ㅁㄴㄱ버ㅏㅣㅈ">#REF!</definedName>
    <definedName name="ㅁ1">#REF!</definedName>
    <definedName name="ㅁ1727">#REF!</definedName>
    <definedName name="ㅂㅂ">[151]LAB!#REF!</definedName>
    <definedName name="ㅂㅈㅂㅈ">[151]LAB!#REF!</definedName>
    <definedName name="배관">#REF!</definedName>
    <definedName name="배관3"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localSheetId="1" hidden="1">{"'Sheet1'!$L$16"}</definedName>
    <definedName name="ㅅㄷ" hidden="1">{"'Sheet1'!$L$16"}</definedName>
    <definedName name="소모비">#REF!</definedName>
    <definedName name="소분류동적A">"OFFSET('규격'!$C$1,1,'규격'!$A$15-1,COUNTA(OFFSET('규격'!$E$3,1,'규격'!$H$3-1,10,1),1))"</definedName>
    <definedName name="아" localSheetId="1" hidden="1">{"'Sheet1'!$L$16"}</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localSheetId="1" hidden="1">{"'Sheet1'!$A$1:$E$59"}</definedName>
    <definedName name="전기" hidden="1">{"'Sheet1'!$A$1:$E$59"}</definedName>
    <definedName name="전기계장">#REF!</definedName>
    <definedName name="조직도">[151]LAB!#REF!</definedName>
    <definedName name="주요물량비교">#N/A</definedName>
    <definedName name="주택사업본부">#REF!</definedName>
    <definedName name="중기">#REF!</definedName>
    <definedName name="집계SHEET">[152]당초!#REF!</definedName>
    <definedName name="철구사업본부">#REF!</definedName>
    <definedName name="총괄표3"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localSheetId="1" hidden="1">{"'Sheet1'!$L$16"}</definedName>
    <definedName name="추" hidden="1">{"'Sheet1'!$L$16"}</definedName>
    <definedName name="추가분" localSheetId="1" hidden="1">{"'장비'!$A$3:$M$12"}</definedName>
    <definedName name="추가분" hidden="1">{"'장비'!$A$3:$M$12"}</definedName>
    <definedName name="토목">#REF!</definedName>
    <definedName name="토목변경" localSheetId="1" hidden="1">{"'장비'!$A$3:$M$12"}</definedName>
    <definedName name="토목변경" hidden="1">{"'장비'!$A$3:$M$12"}</definedName>
    <definedName name="토목실행예산" localSheetId="1" hidden="1">{"'장비'!$A$3:$M$12"}</definedName>
    <definedName name="토목실행예산" hidden="1">{"'장비'!$A$3:$M$12"}</definedName>
    <definedName name="토목조정분" localSheetId="1" hidden="1">{"'장비'!$A$3:$M$12"}</definedName>
    <definedName name="토목조정분" hidden="1">{"'장비'!$A$3:$M$12"}</definedName>
    <definedName name="ㅎㅎㄹ" localSheetId="1" hidden="1">{"'장비'!$A$3:$M$12"}</definedName>
    <definedName name="ㅎㅎㄹ" hidden="1">{"'장비'!$A$3:$M$12"}</definedName>
    <definedName name="ㅎㅎㅎ" hidden="1">#REF!</definedName>
    <definedName name="할" localSheetId="1" hidden="1">{"'Sheet1'!$L$16"}</definedName>
    <definedName name="할" hidden="1">{"'Sheet1'!$L$16"}</definedName>
    <definedName name="합계표"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localSheetId="1" hidden="1">{"'Sheet1'!$L$16"}</definedName>
    <definedName name="항" hidden="1">{"'Sheet1'!$L$16"}</definedName>
    <definedName name="현장" hidden="1">#REF!</definedName>
    <definedName name="현장관리비">#N/A</definedName>
    <definedName name="ㅑㅅ" localSheetId="1" hidden="1">{"'Sheet1'!$L$16"}</definedName>
    <definedName name="ㅑㅅ" hidden="1">{"'Sheet1'!$L$16"}</definedName>
    <definedName name="ㅗ감">#REF!</definedName>
    <definedName name="ㅗ로비ㅕㄱ">#REF!</definedName>
    <definedName name="ㅘ" localSheetId="1" hidden="1">{"'Sheet1'!$L$16"}</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81029"/>
</workbook>
</file>

<file path=xl/calcChain.xml><?xml version="1.0" encoding="utf-8"?>
<calcChain xmlns="http://schemas.openxmlformats.org/spreadsheetml/2006/main">
  <c r="D91" i="40" l="1"/>
  <c r="D81" i="40"/>
  <c r="D70" i="40"/>
  <c r="B68" i="40"/>
  <c r="D57" i="40"/>
  <c r="L11" i="40" s="1"/>
  <c r="N11" i="40" s="1"/>
  <c r="B55" i="40"/>
  <c r="D45" i="40"/>
  <c r="L10" i="40" s="1"/>
  <c r="N10" i="40" s="1"/>
  <c r="B36" i="40"/>
  <c r="D32" i="40"/>
  <c r="D18" i="40"/>
  <c r="M14" i="40"/>
  <c r="L14" i="40"/>
  <c r="N14" i="40" s="1"/>
  <c r="K14" i="40"/>
  <c r="M13" i="40"/>
  <c r="N13" i="40" s="1"/>
  <c r="L13" i="40"/>
  <c r="K13" i="40"/>
  <c r="M12" i="40"/>
  <c r="N12" i="40" s="1"/>
  <c r="L12" i="40"/>
  <c r="K12" i="40"/>
  <c r="M11" i="40"/>
  <c r="K11" i="40"/>
  <c r="M10" i="40"/>
  <c r="K10" i="40"/>
  <c r="B10" i="40"/>
  <c r="N9" i="40"/>
  <c r="M9" i="40"/>
  <c r="L9" i="40"/>
  <c r="K9" i="40"/>
  <c r="B9" i="40"/>
  <c r="M8" i="40"/>
  <c r="L8" i="40"/>
  <c r="N8" i="40" s="1"/>
  <c r="K8" i="40"/>
  <c r="H169" i="39" l="1"/>
  <c r="H164" i="39"/>
  <c r="H159" i="39"/>
  <c r="C149" i="39"/>
  <c r="C150" i="39" s="1"/>
  <c r="C151" i="39" s="1"/>
  <c r="C152" i="39" s="1"/>
  <c r="C153" i="39" s="1"/>
  <c r="C154" i="39" s="1"/>
  <c r="C155" i="39" s="1"/>
  <c r="C156" i="39" s="1"/>
  <c r="C157" i="39" s="1"/>
  <c r="C158" i="39" s="1"/>
  <c r="C159" i="39" s="1"/>
  <c r="C160" i="39" s="1"/>
  <c r="C161" i="39" s="1"/>
  <c r="C162" i="39" s="1"/>
  <c r="C163" i="39" s="1"/>
  <c r="C164" i="39" s="1"/>
  <c r="C165" i="39" s="1"/>
  <c r="C166" i="39" s="1"/>
  <c r="C167" i="39" s="1"/>
  <c r="C168" i="39" s="1"/>
  <c r="C169" i="39" s="1"/>
  <c r="C170" i="39" s="1"/>
  <c r="H120" i="39"/>
  <c r="H113" i="39"/>
  <c r="C100" i="39"/>
  <c r="C101" i="39" s="1"/>
  <c r="C102" i="39" s="1"/>
  <c r="C103" i="39" s="1"/>
  <c r="C104" i="39" s="1"/>
  <c r="C105" i="39" s="1"/>
  <c r="C106" i="39" s="1"/>
  <c r="C107" i="39" s="1"/>
  <c r="C108" i="39" s="1"/>
  <c r="C109" i="39" s="1"/>
  <c r="C110" i="39" s="1"/>
  <c r="C111" i="39" s="1"/>
  <c r="C112" i="39" s="1"/>
  <c r="C113" i="39" s="1"/>
  <c r="C114" i="39" s="1"/>
  <c r="C115" i="39" s="1"/>
  <c r="C116" i="39" s="1"/>
  <c r="C117" i="39" s="1"/>
  <c r="C118" i="39" s="1"/>
  <c r="C119" i="39" s="1"/>
  <c r="C120" i="39" s="1"/>
  <c r="C121" i="39" s="1"/>
  <c r="C122" i="39" s="1"/>
  <c r="C123" i="39" s="1"/>
  <c r="C124" i="39" s="1"/>
  <c r="C125" i="39" s="1"/>
  <c r="C126" i="39" s="1"/>
  <c r="C127" i="39" s="1"/>
  <c r="C128" i="39" s="1"/>
  <c r="C129" i="39" s="1"/>
  <c r="C130" i="39" s="1"/>
  <c r="H75" i="39"/>
  <c r="H66" i="39"/>
  <c r="C58" i="39"/>
  <c r="C59" i="39" s="1"/>
  <c r="C60" i="39" s="1"/>
  <c r="C61" i="39" s="1"/>
  <c r="C62" i="39" s="1"/>
  <c r="C63" i="39" s="1"/>
  <c r="C64" i="39" s="1"/>
  <c r="C65" i="39" s="1"/>
  <c r="C66" i="39" s="1"/>
  <c r="C67" i="39" s="1"/>
  <c r="C68" i="39" s="1"/>
  <c r="C69" i="39" s="1"/>
  <c r="C70" i="39" s="1"/>
  <c r="C71" i="39" s="1"/>
  <c r="C72" i="39" s="1"/>
  <c r="C73" i="39" s="1"/>
  <c r="C74" i="39" s="1"/>
  <c r="C75" i="39" s="1"/>
  <c r="C76" i="39" s="1"/>
  <c r="C77" i="39" s="1"/>
  <c r="C78" i="39" s="1"/>
  <c r="C79" i="39" s="1"/>
  <c r="C80" i="39" s="1"/>
  <c r="C81" i="39" s="1"/>
  <c r="C82" i="39" s="1"/>
  <c r="C83" i="39" s="1"/>
  <c r="C84" i="39" s="1"/>
  <c r="C85" i="39" s="1"/>
  <c r="C86" i="39" s="1"/>
  <c r="C9" i="39"/>
  <c r="C10" i="39" s="1"/>
  <c r="C11" i="39" s="1"/>
  <c r="C12" i="39" s="1"/>
  <c r="C13" i="39" s="1"/>
  <c r="C14" i="39" s="1"/>
  <c r="C15" i="39" s="1"/>
  <c r="C16" i="39" s="1"/>
  <c r="C17" i="39" s="1"/>
  <c r="C18" i="39" s="1"/>
  <c r="C19" i="39" s="1"/>
  <c r="C20" i="39" s="1"/>
  <c r="C21" i="39" s="1"/>
  <c r="C22" i="39" s="1"/>
  <c r="C23" i="39" s="1"/>
  <c r="C24" i="39" s="1"/>
  <c r="C25" i="39" s="1"/>
  <c r="C26" i="39" s="1"/>
  <c r="C27" i="39" s="1"/>
  <c r="C28" i="39" s="1"/>
  <c r="C29" i="39" s="1"/>
  <c r="C30" i="39" s="1"/>
  <c r="C31" i="39" s="1"/>
  <c r="C32" i="39" s="1"/>
  <c r="C33" i="39" s="1"/>
  <c r="C34" i="39" s="1"/>
  <c r="C35" i="39" s="1"/>
  <c r="C36" i="39" s="1"/>
  <c r="C37" i="39" s="1"/>
  <c r="C38" i="39" s="1"/>
  <c r="C39" i="39" s="1"/>
  <c r="C40" i="39" s="1"/>
  <c r="C41" i="39" s="1"/>
  <c r="C42" i="39" s="1"/>
  <c r="C43" i="39" s="1"/>
  <c r="E10" i="35" l="1"/>
  <c r="E11" i="35"/>
  <c r="E12" i="35"/>
  <c r="E13" i="35"/>
  <c r="E14" i="35"/>
  <c r="E15" i="35"/>
  <c r="E9" i="35"/>
  <c r="D15" i="35"/>
  <c r="D14" i="35"/>
  <c r="D11" i="35"/>
  <c r="D10" i="35"/>
  <c r="D9" i="35"/>
  <c r="H53" i="35"/>
  <c r="E16" i="35"/>
  <c r="K274" i="38"/>
  <c r="J274" i="38"/>
  <c r="H274" i="38"/>
  <c r="G274" i="38"/>
  <c r="F274" i="38"/>
  <c r="H270" i="38"/>
  <c r="L274" i="38" s="1"/>
  <c r="H265" i="38"/>
  <c r="I274" i="38" s="1"/>
  <c r="H260" i="38"/>
  <c r="H237" i="38"/>
  <c r="H230" i="38"/>
  <c r="E274" i="38" s="1"/>
  <c r="H205" i="38"/>
  <c r="H196" i="38"/>
  <c r="B153" i="38"/>
  <c r="B154" i="38" s="1"/>
  <c r="B155" i="38" s="1"/>
  <c r="B156" i="38" s="1"/>
  <c r="B157" i="38" s="1"/>
  <c r="B158" i="38" s="1"/>
  <c r="B159" i="38" s="1"/>
  <c r="B160" i="38" s="1"/>
  <c r="B161" i="38" s="1"/>
  <c r="B162" i="38" s="1"/>
  <c r="B163" i="38" s="1"/>
  <c r="B164" i="38" s="1"/>
  <c r="B165" i="38" s="1"/>
  <c r="B166" i="38" s="1"/>
  <c r="B167" i="38" s="1"/>
  <c r="B168" i="38" s="1"/>
  <c r="B169" i="38" s="1"/>
  <c r="B170" i="38" s="1"/>
  <c r="B171" i="38" s="1"/>
  <c r="B172" i="38" s="1"/>
  <c r="B173" i="38" s="1"/>
  <c r="B174" i="38" s="1"/>
  <c r="B175" i="38" s="1"/>
  <c r="B176" i="38" s="1"/>
  <c r="B177" i="38" s="1"/>
  <c r="B178" i="38" s="1"/>
  <c r="B179" i="38" s="1"/>
  <c r="B180" i="38" s="1"/>
  <c r="B181" i="38" s="1"/>
  <c r="B182" i="38" s="1"/>
  <c r="B183" i="38" s="1"/>
  <c r="B184" i="38" s="1"/>
  <c r="B185" i="38" s="1"/>
  <c r="B186" i="38" s="1"/>
  <c r="B187" i="38" s="1"/>
  <c r="B188" i="38" s="1"/>
  <c r="B189" i="38" s="1"/>
  <c r="B190" i="38" s="1"/>
  <c r="B191" i="38" s="1"/>
  <c r="B192" i="38" s="1"/>
  <c r="B193" i="38" s="1"/>
  <c r="B194" i="38" s="1"/>
  <c r="B195" i="38" s="1"/>
  <c r="B196" i="38" s="1"/>
  <c r="B197" i="38" s="1"/>
  <c r="B198" i="38" s="1"/>
  <c r="B199" i="38" s="1"/>
  <c r="B200" i="38" s="1"/>
  <c r="B201" i="38" s="1"/>
  <c r="B202" i="38" s="1"/>
  <c r="B203" i="38" s="1"/>
  <c r="B204" i="38" s="1"/>
  <c r="B205" i="38" s="1"/>
  <c r="B206" i="38" s="1"/>
  <c r="B207" i="38" s="1"/>
  <c r="B208" i="38" s="1"/>
  <c r="B209" i="38" s="1"/>
  <c r="B210" i="38" s="1"/>
  <c r="B211" i="38" s="1"/>
  <c r="B212" i="38" s="1"/>
  <c r="B213" i="38" s="1"/>
  <c r="B214" i="38" s="1"/>
  <c r="B215" i="38" s="1"/>
  <c r="B216" i="38" s="1"/>
  <c r="B217" i="38" s="1"/>
  <c r="B218" i="38" s="1"/>
  <c r="B219" i="38" s="1"/>
  <c r="B220" i="38" s="1"/>
  <c r="B221" i="38" s="1"/>
  <c r="B222" i="38" s="1"/>
  <c r="B223" i="38" s="1"/>
  <c r="B224" i="38" s="1"/>
  <c r="B225" i="38" s="1"/>
  <c r="B226" i="38" s="1"/>
  <c r="B227" i="38" s="1"/>
  <c r="B228" i="38" s="1"/>
  <c r="B229" i="38" s="1"/>
  <c r="B230" i="38" s="1"/>
  <c r="B231" i="38" s="1"/>
  <c r="B232" i="38" s="1"/>
  <c r="B233" i="38" s="1"/>
  <c r="B234" i="38" s="1"/>
  <c r="B235" i="38" s="1"/>
  <c r="B236" i="38" s="1"/>
  <c r="B237" i="38" s="1"/>
  <c r="B238" i="38" s="1"/>
  <c r="B239" i="38" s="1"/>
  <c r="B240" i="38" s="1"/>
  <c r="B241" i="38" s="1"/>
  <c r="B242" i="38" s="1"/>
  <c r="B243" i="38" s="1"/>
  <c r="B244" i="38" s="1"/>
  <c r="B245" i="38" s="1"/>
  <c r="B246" i="38" s="1"/>
  <c r="B247" i="38" s="1"/>
  <c r="B248" i="38" s="1"/>
  <c r="B249" i="38" s="1"/>
  <c r="B250" i="38" s="1"/>
  <c r="B251" i="38" s="1"/>
  <c r="B252" i="38" s="1"/>
  <c r="B253" i="38" s="1"/>
  <c r="B254" i="38" s="1"/>
  <c r="B255" i="38" s="1"/>
  <c r="B256" i="38" s="1"/>
  <c r="B257" i="38" s="1"/>
  <c r="B258" i="38" s="1"/>
  <c r="B259" i="38" s="1"/>
  <c r="B260" i="38" s="1"/>
  <c r="B261" i="38" s="1"/>
  <c r="B262" i="38" s="1"/>
  <c r="B263" i="38" s="1"/>
  <c r="B264" i="38" s="1"/>
  <c r="B265" i="38" s="1"/>
  <c r="B266" i="38" s="1"/>
  <c r="B267" i="38" s="1"/>
  <c r="B268" i="38" s="1"/>
  <c r="B269" i="38" s="1"/>
  <c r="B270" i="38" s="1"/>
  <c r="B271" i="38" s="1"/>
  <c r="B152" i="38"/>
  <c r="K151" i="38"/>
  <c r="K152" i="38" s="1"/>
  <c r="K153" i="38" s="1"/>
  <c r="K154" i="38" s="1"/>
  <c r="K155" i="38" s="1"/>
  <c r="K156" i="38" s="1"/>
  <c r="K157" i="38" s="1"/>
  <c r="K158" i="38" s="1"/>
  <c r="K159" i="38" s="1"/>
  <c r="K160" i="38" s="1"/>
  <c r="K161" i="38" s="1"/>
  <c r="K162" i="38" s="1"/>
  <c r="K163" i="38" s="1"/>
  <c r="K164" i="38" s="1"/>
  <c r="K165" i="38" s="1"/>
  <c r="K166" i="38" s="1"/>
  <c r="K167" i="38" s="1"/>
  <c r="K168" i="38" s="1"/>
  <c r="K169" i="38" s="1"/>
  <c r="K170" i="38" s="1"/>
  <c r="K171" i="38" s="1"/>
  <c r="K172" i="38" s="1"/>
  <c r="K173" i="38" s="1"/>
  <c r="K174" i="38" s="1"/>
  <c r="K175" i="38" s="1"/>
  <c r="K176" i="38" s="1"/>
  <c r="K177" i="38" s="1"/>
  <c r="K178" i="38" s="1"/>
  <c r="K179" i="38" s="1"/>
  <c r="K180" i="38" s="1"/>
  <c r="K181" i="38" s="1"/>
  <c r="K182" i="38" s="1"/>
  <c r="K183" i="38" s="1"/>
  <c r="K184" i="38" s="1"/>
  <c r="K185" i="38" s="1"/>
  <c r="K186" i="38" s="1"/>
  <c r="K187" i="38" s="1"/>
  <c r="K188" i="38" s="1"/>
  <c r="K189" i="38" s="1"/>
  <c r="K190" i="38" s="1"/>
  <c r="K191" i="38" s="1"/>
  <c r="K192" i="38" s="1"/>
  <c r="K193" i="38" s="1"/>
  <c r="K194" i="38" s="1"/>
  <c r="K195" i="38" s="1"/>
  <c r="K196" i="38" s="1"/>
  <c r="K197" i="38" s="1"/>
  <c r="K198" i="38" s="1"/>
  <c r="K199" i="38" s="1"/>
  <c r="K200" i="38" s="1"/>
  <c r="K201" i="38" s="1"/>
  <c r="K202" i="38" s="1"/>
  <c r="K203" i="38" s="1"/>
  <c r="K204" i="38" s="1"/>
  <c r="K205" i="38" s="1"/>
  <c r="K206" i="38" s="1"/>
  <c r="K207" i="38" s="1"/>
  <c r="K208" i="38" s="1"/>
  <c r="K209" i="38" s="1"/>
  <c r="K210" i="38" s="1"/>
  <c r="K211" i="38" s="1"/>
  <c r="K212" i="38" s="1"/>
  <c r="K213" i="38" s="1"/>
  <c r="K214" i="38" s="1"/>
  <c r="K215" i="38" s="1"/>
  <c r="K216" i="38" s="1"/>
  <c r="K217" i="38" s="1"/>
  <c r="K218" i="38" s="1"/>
  <c r="K219" i="38" s="1"/>
  <c r="K220" i="38" s="1"/>
  <c r="K221" i="38" s="1"/>
  <c r="K222" i="38" s="1"/>
  <c r="K223" i="38" s="1"/>
  <c r="K224" i="38" s="1"/>
  <c r="K225" i="38" s="1"/>
  <c r="K226" i="38" s="1"/>
  <c r="K227" i="38" s="1"/>
  <c r="K228" i="38" s="1"/>
  <c r="K229" i="38" s="1"/>
  <c r="K230" i="38" s="1"/>
  <c r="K231" i="38" s="1"/>
  <c r="K232" i="38" s="1"/>
  <c r="K233" i="38" s="1"/>
  <c r="K234" i="38" s="1"/>
  <c r="K235" i="38" s="1"/>
  <c r="K236" i="38" s="1"/>
  <c r="K237" i="38" s="1"/>
  <c r="K238" i="38" s="1"/>
  <c r="K239" i="38" s="1"/>
  <c r="K240" i="38" s="1"/>
  <c r="K241" i="38" s="1"/>
  <c r="K242" i="38" s="1"/>
  <c r="K243" i="38" s="1"/>
  <c r="K244" i="38" s="1"/>
  <c r="K245" i="38" s="1"/>
  <c r="K246" i="38" s="1"/>
  <c r="K247" i="38" s="1"/>
  <c r="K248" i="38" s="1"/>
  <c r="K249" i="38" s="1"/>
  <c r="K250" i="38" s="1"/>
  <c r="K251" i="38" s="1"/>
  <c r="K252" i="38" s="1"/>
  <c r="K253" i="38" s="1"/>
  <c r="K254" i="38" s="1"/>
  <c r="K255" i="38" s="1"/>
  <c r="K256" i="38" s="1"/>
  <c r="K257" i="38" s="1"/>
  <c r="K258" i="38" s="1"/>
  <c r="K259" i="38" s="1"/>
  <c r="K260" i="38" s="1"/>
  <c r="K261" i="38" s="1"/>
  <c r="K262" i="38" s="1"/>
  <c r="K263" i="38" s="1"/>
  <c r="K264" i="38" s="1"/>
  <c r="K265" i="38" s="1"/>
  <c r="K266" i="38" s="1"/>
  <c r="K267" i="38" s="1"/>
  <c r="K268" i="38" s="1"/>
  <c r="K269" i="38" s="1"/>
  <c r="K270" i="38" s="1"/>
  <c r="K271" i="38" s="1"/>
  <c r="L130" i="38"/>
  <c r="K130" i="38"/>
  <c r="G130" i="38"/>
  <c r="E130" i="38"/>
  <c r="H127" i="38"/>
  <c r="M130" i="38" s="1"/>
  <c r="P126" i="38"/>
  <c r="Q125" i="38"/>
  <c r="H122" i="38"/>
  <c r="H117" i="38"/>
  <c r="F130" i="38" s="1"/>
  <c r="R94" i="38"/>
  <c r="H92" i="38"/>
  <c r="O90" i="38"/>
  <c r="H85" i="38"/>
  <c r="H60" i="38"/>
  <c r="H51" i="38"/>
  <c r="D130" i="38" s="1"/>
  <c r="X124" i="38" s="1"/>
  <c r="X26" i="38"/>
  <c r="B11" i="38"/>
  <c r="B12" i="38" s="1"/>
  <c r="B13" i="38" s="1"/>
  <c r="B14" i="38" s="1"/>
  <c r="B15" i="38" s="1"/>
  <c r="B16" i="38" s="1"/>
  <c r="B17" i="38" s="1"/>
  <c r="B18" i="38" s="1"/>
  <c r="B19" i="38" s="1"/>
  <c r="B20" i="38" s="1"/>
  <c r="B21" i="38" s="1"/>
  <c r="B22" i="38" s="1"/>
  <c r="B23" i="38" s="1"/>
  <c r="B24" i="38" s="1"/>
  <c r="B25" i="38" s="1"/>
  <c r="B26" i="38" s="1"/>
  <c r="B27" i="38" s="1"/>
  <c r="B28" i="38" s="1"/>
  <c r="B29" i="38" s="1"/>
  <c r="B30" i="38" s="1"/>
  <c r="B31" i="38" s="1"/>
  <c r="B32" i="38" s="1"/>
  <c r="B33" i="38" s="1"/>
  <c r="B34" i="38" s="1"/>
  <c r="B35" i="38" s="1"/>
  <c r="B36" i="38" s="1"/>
  <c r="B37" i="38" s="1"/>
  <c r="B38" i="38" s="1"/>
  <c r="B39" i="38" s="1"/>
  <c r="B40" i="38" s="1"/>
  <c r="B41" i="38" s="1"/>
  <c r="B42" i="38" s="1"/>
  <c r="B43" i="38" s="1"/>
  <c r="B44" i="38" s="1"/>
  <c r="B45" i="38" s="1"/>
  <c r="B46" i="38" s="1"/>
  <c r="B47" i="38" s="1"/>
  <c r="B48" i="38" s="1"/>
  <c r="B49" i="38" s="1"/>
  <c r="B50" i="38" s="1"/>
  <c r="B51" i="38" s="1"/>
  <c r="B52" i="38" s="1"/>
  <c r="B53" i="38" s="1"/>
  <c r="B54" i="38" s="1"/>
  <c r="B55" i="38" s="1"/>
  <c r="B56" i="38" s="1"/>
  <c r="B57" i="38" s="1"/>
  <c r="B58" i="38" s="1"/>
  <c r="B59" i="38" s="1"/>
  <c r="B60" i="38" s="1"/>
  <c r="B61" i="38" s="1"/>
  <c r="B62" i="38" s="1"/>
  <c r="B63" i="38" s="1"/>
  <c r="B64" i="38" s="1"/>
  <c r="B65" i="38" s="1"/>
  <c r="B66" i="38" s="1"/>
  <c r="B67" i="38" s="1"/>
  <c r="B68" i="38" s="1"/>
  <c r="B69" i="38" s="1"/>
  <c r="B70" i="38" s="1"/>
  <c r="B71" i="38" s="1"/>
  <c r="B72" i="38" s="1"/>
  <c r="B73" i="38" s="1"/>
  <c r="B74" i="38" s="1"/>
  <c r="B75" i="38" s="1"/>
  <c r="B76" i="38" s="1"/>
  <c r="B77" i="38" s="1"/>
  <c r="B78" i="38" s="1"/>
  <c r="B79" i="38" s="1"/>
  <c r="B80" i="38" s="1"/>
  <c r="B81" i="38" s="1"/>
  <c r="B82" i="38" s="1"/>
  <c r="B83" i="38" s="1"/>
  <c r="B84" i="38" s="1"/>
  <c r="B85" i="38" s="1"/>
  <c r="B86" i="38" s="1"/>
  <c r="B87" i="38" s="1"/>
  <c r="B88" i="38" s="1"/>
  <c r="B89" i="38" s="1"/>
  <c r="B90" i="38" s="1"/>
  <c r="B91" i="38" s="1"/>
  <c r="B92" i="38" s="1"/>
  <c r="B93" i="38" s="1"/>
  <c r="B94" i="38" s="1"/>
  <c r="B95" i="38" s="1"/>
  <c r="B96" i="38" s="1"/>
  <c r="B97" i="38" s="1"/>
  <c r="B98" i="38" s="1"/>
  <c r="B99" i="38" s="1"/>
  <c r="B100" i="38" s="1"/>
  <c r="B101" i="38" s="1"/>
  <c r="B102" i="38" s="1"/>
  <c r="B103" i="38" s="1"/>
  <c r="B104" i="38" s="1"/>
  <c r="B105" i="38" s="1"/>
  <c r="B106" i="38" s="1"/>
  <c r="B107" i="38" s="1"/>
  <c r="B108" i="38" s="1"/>
  <c r="B109" i="38" s="1"/>
  <c r="B110" i="38" s="1"/>
  <c r="B111" i="38" s="1"/>
  <c r="B112" i="38" s="1"/>
  <c r="B113" i="38" s="1"/>
  <c r="B114" i="38" s="1"/>
  <c r="B115" i="38" s="1"/>
  <c r="B116" i="38" s="1"/>
  <c r="B117" i="38" s="1"/>
  <c r="B118" i="38" s="1"/>
  <c r="B119" i="38" s="1"/>
  <c r="B120" i="38" s="1"/>
  <c r="B121" i="38" s="1"/>
  <c r="B122" i="38" s="1"/>
  <c r="B123" i="38" s="1"/>
  <c r="B124" i="38" s="1"/>
  <c r="B125" i="38" s="1"/>
  <c r="B126" i="38" s="1"/>
  <c r="B127" i="38" s="1"/>
  <c r="B128" i="38" s="1"/>
  <c r="B7" i="38"/>
  <c r="B8" i="38" s="1"/>
  <c r="B9" i="38" s="1"/>
  <c r="B10" i="38" s="1"/>
  <c r="B6" i="38"/>
  <c r="K5" i="38"/>
  <c r="K6" i="38" s="1"/>
  <c r="K7" i="38" s="1"/>
  <c r="K8" i="38" s="1"/>
  <c r="K9" i="38" s="1"/>
  <c r="K10" i="38" s="1"/>
  <c r="K11" i="38" s="1"/>
  <c r="K12" i="38" s="1"/>
  <c r="K13" i="38" s="1"/>
  <c r="K14" i="38" s="1"/>
  <c r="K15" i="38" s="1"/>
  <c r="K16" i="38" s="1"/>
  <c r="K17" i="38" s="1"/>
  <c r="K18" i="38" s="1"/>
  <c r="K19" i="38" s="1"/>
  <c r="K20" i="38" s="1"/>
  <c r="K21" i="38" s="1"/>
  <c r="K22" i="38" s="1"/>
  <c r="K23" i="38" s="1"/>
  <c r="K24" i="38" s="1"/>
  <c r="K25" i="38" s="1"/>
  <c r="K26" i="38" s="1"/>
  <c r="K27" i="38" s="1"/>
  <c r="K28" i="38" s="1"/>
  <c r="K29" i="38" s="1"/>
  <c r="K30" i="38" s="1"/>
  <c r="K31" i="38" s="1"/>
  <c r="K32" i="38" s="1"/>
  <c r="K33" i="38" s="1"/>
  <c r="K34" i="38" s="1"/>
  <c r="K35" i="38" s="1"/>
  <c r="K36" i="38" s="1"/>
  <c r="K37" i="38" s="1"/>
  <c r="K38" i="38" s="1"/>
  <c r="K39" i="38" s="1"/>
  <c r="K40" i="38" s="1"/>
  <c r="K41" i="38" s="1"/>
  <c r="K42" i="38" s="1"/>
  <c r="K43" i="38" s="1"/>
  <c r="K44" i="38" s="1"/>
  <c r="K45" i="38" s="1"/>
  <c r="K46" i="38" s="1"/>
  <c r="K47" i="38" s="1"/>
  <c r="K48" i="38" s="1"/>
  <c r="K49" i="38" s="1"/>
  <c r="K50" i="38" s="1"/>
  <c r="K51" i="38" s="1"/>
  <c r="K52" i="38" s="1"/>
  <c r="K53" i="38" s="1"/>
  <c r="K54" i="38" s="1"/>
  <c r="K55" i="38" s="1"/>
  <c r="K56" i="38" s="1"/>
  <c r="K57" i="38" s="1"/>
  <c r="K58" i="38" s="1"/>
  <c r="K59" i="38" s="1"/>
  <c r="K60" i="38" s="1"/>
  <c r="K61" i="38" s="1"/>
  <c r="K62" i="38" s="1"/>
  <c r="K63" i="38" s="1"/>
  <c r="K64" i="38" s="1"/>
  <c r="K65" i="38" s="1"/>
  <c r="K66" i="38" s="1"/>
  <c r="K67" i="38" s="1"/>
  <c r="K68" i="38" s="1"/>
  <c r="K69" i="38" s="1"/>
  <c r="K70" i="38" s="1"/>
  <c r="K71" i="38" s="1"/>
  <c r="K72" i="38" s="1"/>
  <c r="K73" i="38" s="1"/>
  <c r="K74" i="38" s="1"/>
  <c r="K75" i="38" s="1"/>
  <c r="K76" i="38" s="1"/>
  <c r="K77" i="38" s="1"/>
  <c r="K78" i="38" s="1"/>
  <c r="K79" i="38" s="1"/>
  <c r="K80" i="38" s="1"/>
  <c r="K81" i="38" s="1"/>
  <c r="K82" i="38" s="1"/>
  <c r="K83" i="38" s="1"/>
  <c r="K84" i="38" s="1"/>
  <c r="K85" i="38" s="1"/>
  <c r="K86" i="38" s="1"/>
  <c r="K87" i="38" s="1"/>
  <c r="K88" i="38" s="1"/>
  <c r="K89" i="38" s="1"/>
  <c r="K90" i="38" s="1"/>
  <c r="K91" i="38" s="1"/>
  <c r="K92" i="38" s="1"/>
  <c r="K93" i="38" s="1"/>
  <c r="K94" i="38" s="1"/>
  <c r="K95" i="38" s="1"/>
  <c r="K96" i="38" s="1"/>
  <c r="K97" i="38" s="1"/>
  <c r="K98" i="38" s="1"/>
  <c r="K99" i="38" s="1"/>
  <c r="K100" i="38" s="1"/>
  <c r="K101" i="38" s="1"/>
  <c r="K102" i="38" s="1"/>
  <c r="K103" i="38" s="1"/>
  <c r="K104" i="38" s="1"/>
  <c r="K105" i="38" s="1"/>
  <c r="K106" i="38" s="1"/>
  <c r="K107" i="38" s="1"/>
  <c r="K108" i="38" s="1"/>
  <c r="K109" i="38" s="1"/>
  <c r="K110" i="38" s="1"/>
  <c r="K111" i="38" s="1"/>
  <c r="K112" i="38" s="1"/>
  <c r="K113" i="38" s="1"/>
  <c r="K114" i="38" s="1"/>
  <c r="K115" i="38" s="1"/>
  <c r="K116" i="38" s="1"/>
  <c r="K117" i="38" s="1"/>
  <c r="K118" i="38" s="1"/>
  <c r="K119" i="38" s="1"/>
  <c r="K120" i="38" s="1"/>
  <c r="K121" i="38" s="1"/>
  <c r="K122" i="38" s="1"/>
  <c r="K123" i="38" s="1"/>
  <c r="K124" i="38" s="1"/>
  <c r="K125" i="38" s="1"/>
  <c r="K126" i="38" s="1"/>
  <c r="K127" i="38" s="1"/>
  <c r="K128" i="38" s="1"/>
  <c r="O18" i="31" l="1"/>
  <c r="O19" i="31"/>
  <c r="O24" i="31"/>
  <c r="O31" i="31"/>
  <c r="O35" i="31"/>
  <c r="O47" i="31"/>
  <c r="O51" i="31"/>
  <c r="O54" i="31"/>
  <c r="G17" i="31" l="1"/>
  <c r="H7" i="35" l="1"/>
  <c r="N127" i="37"/>
  <c r="I14" i="35" s="1"/>
  <c r="J14" i="35" s="1"/>
  <c r="M127" i="37"/>
  <c r="I13" i="35" s="1"/>
  <c r="J13" i="35" s="1"/>
  <c r="L127" i="37"/>
  <c r="I12" i="35" s="1"/>
  <c r="J12" i="35" s="1"/>
  <c r="K127" i="37"/>
  <c r="I11" i="35" s="1"/>
  <c r="J11" i="35" s="1"/>
  <c r="J127" i="37"/>
  <c r="J129" i="37" s="1"/>
  <c r="I127" i="37"/>
  <c r="I9" i="35" s="1"/>
  <c r="J9" i="35" s="1"/>
  <c r="P127" i="37"/>
  <c r="P128" i="37" s="1"/>
  <c r="O127" i="37"/>
  <c r="I15" i="35" s="1"/>
  <c r="J15" i="35" s="1"/>
  <c r="C13" i="37"/>
  <c r="C14" i="37" s="1"/>
  <c r="C15" i="37" s="1"/>
  <c r="C16" i="37" s="1"/>
  <c r="C17" i="37" s="1"/>
  <c r="C18" i="37" s="1"/>
  <c r="C19" i="37" s="1"/>
  <c r="C20" i="37" s="1"/>
  <c r="C21" i="37" s="1"/>
  <c r="C22" i="37" s="1"/>
  <c r="C23" i="37" s="1"/>
  <c r="C24" i="37" s="1"/>
  <c r="C25" i="37" s="1"/>
  <c r="C26" i="37" s="1"/>
  <c r="C27" i="37" s="1"/>
  <c r="C28" i="37" s="1"/>
  <c r="C29" i="37" s="1"/>
  <c r="C30" i="37" s="1"/>
  <c r="C31" i="37" s="1"/>
  <c r="C32" i="37" s="1"/>
  <c r="C33" i="37" s="1"/>
  <c r="C34" i="37" s="1"/>
  <c r="C35" i="37" s="1"/>
  <c r="C36" i="37" s="1"/>
  <c r="C37" i="37" s="1"/>
  <c r="C38" i="37" s="1"/>
  <c r="Q12" i="37"/>
  <c r="Q13" i="37" s="1"/>
  <c r="Q14" i="37" s="1"/>
  <c r="Q15" i="37" s="1"/>
  <c r="Q16" i="37" s="1"/>
  <c r="Q17" i="37" s="1"/>
  <c r="Q18" i="37" s="1"/>
  <c r="Q19" i="37" s="1"/>
  <c r="Q20" i="37" s="1"/>
  <c r="Q21" i="37" s="1"/>
  <c r="Q22" i="37" s="1"/>
  <c r="Q23" i="37" s="1"/>
  <c r="Q24" i="37" s="1"/>
  <c r="Q25" i="37" s="1"/>
  <c r="Q26" i="37" s="1"/>
  <c r="Q27" i="37" s="1"/>
  <c r="Q28" i="37" s="1"/>
  <c r="Q29" i="37" s="1"/>
  <c r="Q30" i="37" s="1"/>
  <c r="Q31" i="37" s="1"/>
  <c r="Q32" i="37" s="1"/>
  <c r="Q33" i="37" s="1"/>
  <c r="Q34" i="37" s="1"/>
  <c r="Q35" i="37" s="1"/>
  <c r="Q36" i="37" s="1"/>
  <c r="Q37" i="37" s="1"/>
  <c r="Q38" i="37" s="1"/>
  <c r="Q39" i="37" s="1"/>
  <c r="Q40" i="37" s="1"/>
  <c r="Q41" i="37" s="1"/>
  <c r="Q42" i="37" s="1"/>
  <c r="Q43" i="37" s="1"/>
  <c r="Q44" i="37" s="1"/>
  <c r="C9" i="37"/>
  <c r="R7" i="35"/>
  <c r="C39" i="37" l="1"/>
  <c r="C40" i="37" s="1"/>
  <c r="C41" i="37" s="1"/>
  <c r="C42" i="37" s="1"/>
  <c r="C43" i="37" s="1"/>
  <c r="C44" i="37" s="1"/>
  <c r="C45" i="37" s="1"/>
  <c r="C46" i="37" s="1"/>
  <c r="C47" i="37" s="1"/>
  <c r="C48" i="37" s="1"/>
  <c r="C49" i="37" s="1"/>
  <c r="C50" i="37" s="1"/>
  <c r="C51" i="37" s="1"/>
  <c r="C52" i="37" s="1"/>
  <c r="C53" i="37" s="1"/>
  <c r="C54" i="37" s="1"/>
  <c r="C55" i="37" s="1"/>
  <c r="C56" i="37" s="1"/>
  <c r="C57" i="37" s="1"/>
  <c r="C58" i="37" s="1"/>
  <c r="C59" i="37" s="1"/>
  <c r="C60" i="37" s="1"/>
  <c r="C61" i="37" s="1"/>
  <c r="C62" i="37" s="1"/>
  <c r="C63" i="37" s="1"/>
  <c r="C64" i="37" s="1"/>
  <c r="C65" i="37" s="1"/>
  <c r="C66" i="37" s="1"/>
  <c r="C67" i="37" s="1"/>
  <c r="C68" i="37" s="1"/>
  <c r="C69" i="37" s="1"/>
  <c r="C70" i="37" s="1"/>
  <c r="C71" i="37" s="1"/>
  <c r="C72" i="37" s="1"/>
  <c r="C73" i="37" s="1"/>
  <c r="C74" i="37" s="1"/>
  <c r="C75" i="37" s="1"/>
  <c r="C76" i="37" s="1"/>
  <c r="C77" i="37" s="1"/>
  <c r="C78" i="37" s="1"/>
  <c r="C79" i="37" s="1"/>
  <c r="C80" i="37" s="1"/>
  <c r="C81" i="37" s="1"/>
  <c r="C82" i="37" s="1"/>
  <c r="C83" i="37" s="1"/>
  <c r="C84" i="37" s="1"/>
  <c r="C85" i="37" s="1"/>
  <c r="C86" i="37" s="1"/>
  <c r="C87" i="37" s="1"/>
  <c r="C88" i="37" s="1"/>
  <c r="C89" i="37" s="1"/>
  <c r="C90" i="37" s="1"/>
  <c r="C91" i="37" s="1"/>
  <c r="C92" i="37" s="1"/>
  <c r="C93" i="37" s="1"/>
  <c r="C94" i="37" s="1"/>
  <c r="C95" i="37" s="1"/>
  <c r="C96" i="37" s="1"/>
  <c r="C97" i="37" s="1"/>
  <c r="C98" i="37" s="1"/>
  <c r="C99" i="37" s="1"/>
  <c r="C100" i="37" s="1"/>
  <c r="C101" i="37" s="1"/>
  <c r="C102" i="37" s="1"/>
  <c r="C103" i="37" s="1"/>
  <c r="C104" i="37" s="1"/>
  <c r="C105" i="37" s="1"/>
  <c r="C106" i="37" s="1"/>
  <c r="C107" i="37" s="1"/>
  <c r="C108" i="37" s="1"/>
  <c r="C109" i="37" s="1"/>
  <c r="C110" i="37" s="1"/>
  <c r="C111" i="37" s="1"/>
  <c r="C112" i="37" s="1"/>
  <c r="C113" i="37" s="1"/>
  <c r="C114" i="37" s="1"/>
  <c r="C115" i="37" s="1"/>
  <c r="C116" i="37" s="1"/>
  <c r="C117" i="37" s="1"/>
  <c r="C118" i="37" s="1"/>
  <c r="C119" i="37" s="1"/>
  <c r="C120" i="37" s="1"/>
  <c r="C121" i="37" s="1"/>
  <c r="C122" i="37" s="1"/>
  <c r="C123" i="37" s="1"/>
  <c r="C124" i="37" s="1"/>
  <c r="C125" i="37" s="1"/>
  <c r="C126" i="37" s="1"/>
  <c r="I10" i="35"/>
  <c r="J10" i="35" s="1"/>
  <c r="I129" i="37"/>
  <c r="Q45" i="37"/>
  <c r="Q46" i="37" s="1"/>
  <c r="Q47" i="37" s="1"/>
  <c r="Q48" i="37" s="1"/>
  <c r="Q49" i="37" s="1"/>
  <c r="Q50" i="37" s="1"/>
  <c r="Q51" i="37" s="1"/>
  <c r="Q52" i="37" s="1"/>
  <c r="Q53" i="37" s="1"/>
  <c r="Q54" i="37" s="1"/>
  <c r="Q55" i="37" s="1"/>
  <c r="Q56" i="37" s="1"/>
  <c r="Q57" i="37" s="1"/>
  <c r="Q58" i="37" s="1"/>
  <c r="Q59" i="37" s="1"/>
  <c r="Q60" i="37" s="1"/>
  <c r="Q61" i="37" s="1"/>
  <c r="Q62" i="37" s="1"/>
  <c r="Q63" i="37" s="1"/>
  <c r="Q64" i="37" s="1"/>
  <c r="Q65" i="37" s="1"/>
  <c r="Q66" i="37" s="1"/>
  <c r="Q67" i="37" s="1"/>
  <c r="Q68" i="37" s="1"/>
  <c r="Q69" i="37" s="1"/>
  <c r="Q70" i="37" s="1"/>
  <c r="Q71" i="37" s="1"/>
  <c r="Q72" i="37" s="1"/>
  <c r="Q73" i="37" s="1"/>
  <c r="Q74" i="37" s="1"/>
  <c r="Q75" i="37" s="1"/>
  <c r="Q76" i="37" s="1"/>
  <c r="Q77" i="37" s="1"/>
  <c r="Q78" i="37" s="1"/>
  <c r="Q79" i="37" s="1"/>
  <c r="Q80" i="37" s="1"/>
  <c r="Q81" i="37" s="1"/>
  <c r="Q82" i="37" s="1"/>
  <c r="Q83" i="37" s="1"/>
  <c r="Q84" i="37" s="1"/>
  <c r="Q85" i="37" s="1"/>
  <c r="Q86" i="37" s="1"/>
  <c r="Q87" i="37" s="1"/>
  <c r="Q88" i="37" s="1"/>
  <c r="Q89" i="37" s="1"/>
  <c r="Q90" i="37" s="1"/>
  <c r="Q91" i="37" s="1"/>
  <c r="Q92" i="37" s="1"/>
  <c r="Q93" i="37" s="1"/>
  <c r="Q94" i="37" s="1"/>
  <c r="Q95" i="37" s="1"/>
  <c r="Q96" i="37" s="1"/>
  <c r="Q97" i="37" s="1"/>
  <c r="Q98" i="37" s="1"/>
  <c r="Q99" i="37" s="1"/>
  <c r="Q100" i="37" s="1"/>
  <c r="Q101" i="37" s="1"/>
  <c r="Q102" i="37" s="1"/>
  <c r="Q103" i="37" s="1"/>
  <c r="Q104" i="37" s="1"/>
  <c r="Q105" i="37" s="1"/>
  <c r="Q106" i="37" s="1"/>
  <c r="Q107" i="37" s="1"/>
  <c r="Q108" i="37" s="1"/>
  <c r="Q109" i="37" s="1"/>
  <c r="Q110" i="37" s="1"/>
  <c r="Q111" i="37" s="1"/>
  <c r="Q112" i="37" s="1"/>
  <c r="Q113" i="37" s="1"/>
  <c r="Q114" i="37" s="1"/>
  <c r="Q115" i="37" s="1"/>
  <c r="Q116" i="37" s="1"/>
  <c r="Q117" i="37" s="1"/>
  <c r="Q118" i="37" s="1"/>
  <c r="Q119" i="37" s="1"/>
  <c r="Q120" i="37" s="1"/>
  <c r="Q121" i="37" s="1"/>
  <c r="Q122" i="37" s="1"/>
  <c r="Q123" i="37" s="1"/>
  <c r="Q124" i="37" s="1"/>
  <c r="Q125" i="37" s="1"/>
  <c r="Q126" i="37" s="1"/>
  <c r="P129" i="37"/>
  <c r="O128" i="37"/>
  <c r="O129" i="37" s="1"/>
  <c r="K129" i="37"/>
  <c r="L129" i="37"/>
  <c r="M129" i="37"/>
  <c r="N129" i="37"/>
  <c r="K29" i="31"/>
  <c r="K28" i="31"/>
  <c r="K27" i="31"/>
  <c r="K26" i="31"/>
  <c r="K25" i="31"/>
  <c r="K22" i="31"/>
  <c r="K21" i="31"/>
  <c r="K20" i="31"/>
  <c r="B6" i="31"/>
  <c r="K6" i="31" l="1"/>
  <c r="L15" i="31" l="1"/>
  <c r="L16" i="31"/>
  <c r="L14" i="31"/>
  <c r="J122" i="34" l="1"/>
  <c r="K122" i="34"/>
  <c r="L122" i="34"/>
  <c r="M122" i="34"/>
  <c r="N122" i="34"/>
  <c r="O122" i="34"/>
  <c r="P122" i="34"/>
  <c r="I122" i="34"/>
  <c r="I123" i="34" l="1"/>
  <c r="K123" i="34"/>
  <c r="N123" i="34"/>
  <c r="M123" i="34"/>
  <c r="L123" i="34"/>
  <c r="J123" i="34"/>
  <c r="D17" i="35"/>
  <c r="D48" i="36"/>
  <c r="D47" i="36"/>
  <c r="D49" i="36" s="1"/>
  <c r="G43" i="36"/>
  <c r="H41" i="36"/>
  <c r="I41" i="36" s="1"/>
  <c r="H40" i="36"/>
  <c r="I40" i="36" s="1"/>
  <c r="H39" i="36"/>
  <c r="I39" i="36" s="1"/>
  <c r="I38" i="36"/>
  <c r="H38" i="36"/>
  <c r="H37" i="36"/>
  <c r="I37" i="36" s="1"/>
  <c r="H36" i="36"/>
  <c r="I36" i="36" s="1"/>
  <c r="H35" i="36"/>
  <c r="I35" i="36" s="1"/>
  <c r="I34" i="36"/>
  <c r="H34" i="36"/>
  <c r="H33" i="36"/>
  <c r="I33" i="36" s="1"/>
  <c r="H32" i="36"/>
  <c r="I32" i="36" s="1"/>
  <c r="H31" i="36"/>
  <c r="I31" i="36" s="1"/>
  <c r="I30" i="36"/>
  <c r="H30" i="36"/>
  <c r="H29" i="36"/>
  <c r="I29" i="36" s="1"/>
  <c r="H28" i="36"/>
  <c r="I28" i="36" s="1"/>
  <c r="H27" i="36"/>
  <c r="I27" i="36" s="1"/>
  <c r="I26" i="36"/>
  <c r="H26" i="36"/>
  <c r="H25" i="36"/>
  <c r="I25" i="36" s="1"/>
  <c r="H24" i="36"/>
  <c r="I24" i="36" s="1"/>
  <c r="H23" i="36"/>
  <c r="I23" i="36" s="1"/>
  <c r="I22" i="36"/>
  <c r="H22" i="36"/>
  <c r="H21" i="36"/>
  <c r="I21" i="36" s="1"/>
  <c r="H20" i="36"/>
  <c r="I20" i="36" s="1"/>
  <c r="H19" i="36"/>
  <c r="I19" i="36" s="1"/>
  <c r="I18" i="36"/>
  <c r="H18" i="36"/>
  <c r="H17" i="36"/>
  <c r="I17" i="36" s="1"/>
  <c r="H16" i="36"/>
  <c r="I16" i="36" s="1"/>
  <c r="H15" i="36"/>
  <c r="I15" i="36" s="1"/>
  <c r="I14" i="36"/>
  <c r="H14" i="36"/>
  <c r="H13" i="36"/>
  <c r="I13" i="36" s="1"/>
  <c r="H12" i="36"/>
  <c r="I12" i="36" s="1"/>
  <c r="H11" i="36"/>
  <c r="I11" i="36" s="1"/>
  <c r="I10" i="36"/>
  <c r="H10" i="36"/>
  <c r="H9" i="36"/>
  <c r="I9" i="36" s="1"/>
  <c r="A9" i="36"/>
  <c r="A10" i="36" s="1"/>
  <c r="A11" i="36" s="1"/>
  <c r="A12" i="36" s="1"/>
  <c r="A13" i="36" s="1"/>
  <c r="A14" i="36" s="1"/>
  <c r="A15" i="36" s="1"/>
  <c r="A16" i="36" s="1"/>
  <c r="A17" i="36" s="1"/>
  <c r="A18" i="36" s="1"/>
  <c r="A19" i="36" s="1"/>
  <c r="A20" i="36" s="1"/>
  <c r="A21" i="36" s="1"/>
  <c r="A22" i="36" s="1"/>
  <c r="A23" i="36" s="1"/>
  <c r="A24" i="36" s="1"/>
  <c r="A25" i="36" s="1"/>
  <c r="A26" i="36" s="1"/>
  <c r="A27" i="36" s="1"/>
  <c r="A28" i="36" s="1"/>
  <c r="A29" i="36" s="1"/>
  <c r="A35" i="36" s="1"/>
  <c r="A36" i="36" s="1"/>
  <c r="A37" i="36" s="1"/>
  <c r="A38" i="36" s="1"/>
  <c r="A39" i="36" s="1"/>
  <c r="A40" i="36" s="1"/>
  <c r="A41" i="36" s="1"/>
  <c r="H8" i="36"/>
  <c r="I8" i="36" s="1"/>
  <c r="A8" i="36"/>
  <c r="H7" i="36"/>
  <c r="I7" i="36" s="1"/>
  <c r="V22" i="35"/>
  <c r="U22" i="35"/>
  <c r="T22" i="35"/>
  <c r="S22" i="35"/>
  <c r="R22" i="35"/>
  <c r="V21" i="35"/>
  <c r="U21" i="35"/>
  <c r="T21" i="35"/>
  <c r="S21" i="35"/>
  <c r="R21" i="35"/>
  <c r="V20" i="35"/>
  <c r="U20" i="35"/>
  <c r="T20" i="35"/>
  <c r="S20" i="35"/>
  <c r="R20" i="35"/>
  <c r="V19" i="35"/>
  <c r="U19" i="35"/>
  <c r="T19" i="35"/>
  <c r="S19" i="35"/>
  <c r="R19" i="35"/>
  <c r="P17" i="35"/>
  <c r="O17" i="35"/>
  <c r="N17" i="35"/>
  <c r="M17" i="35"/>
  <c r="K17" i="35"/>
  <c r="J17" i="35"/>
  <c r="I17" i="35"/>
  <c r="H17" i="35"/>
  <c r="F17" i="35"/>
  <c r="C17" i="35"/>
  <c r="U16" i="35"/>
  <c r="T16" i="35"/>
  <c r="S16" i="35"/>
  <c r="R16" i="35"/>
  <c r="Q16" i="35"/>
  <c r="L16" i="35"/>
  <c r="G16" i="35"/>
  <c r="U15" i="35"/>
  <c r="S15" i="35"/>
  <c r="H16" i="31" s="1"/>
  <c r="R15" i="35"/>
  <c r="Q15" i="35"/>
  <c r="L15" i="35"/>
  <c r="U14" i="35"/>
  <c r="S14" i="35"/>
  <c r="H15" i="31" s="1"/>
  <c r="R14" i="35"/>
  <c r="Q14" i="35"/>
  <c r="L14" i="35"/>
  <c r="U13" i="35"/>
  <c r="S13" i="35"/>
  <c r="H14" i="31" s="1"/>
  <c r="R13" i="35"/>
  <c r="Q13" i="35"/>
  <c r="L13" i="35"/>
  <c r="U12" i="35"/>
  <c r="S12" i="35"/>
  <c r="H13" i="31" s="1"/>
  <c r="R12" i="35"/>
  <c r="Q12" i="35"/>
  <c r="L12" i="35"/>
  <c r="U11" i="35"/>
  <c r="S11" i="35"/>
  <c r="H12" i="31" s="1"/>
  <c r="R11" i="35"/>
  <c r="Q11" i="35"/>
  <c r="L11" i="35"/>
  <c r="U10" i="35"/>
  <c r="S10" i="35"/>
  <c r="H11" i="31" s="1"/>
  <c r="R10" i="35"/>
  <c r="Q10" i="35"/>
  <c r="L10" i="35"/>
  <c r="U9" i="35"/>
  <c r="S9" i="35"/>
  <c r="H10" i="31" s="1"/>
  <c r="R9" i="35"/>
  <c r="Q9" i="35"/>
  <c r="L9" i="35"/>
  <c r="O8" i="35"/>
  <c r="T8" i="35" s="1"/>
  <c r="J8" i="35"/>
  <c r="I43" i="36" l="1"/>
  <c r="K10" i="31"/>
  <c r="I10" i="31"/>
  <c r="O10" i="31" s="1"/>
  <c r="H17" i="31"/>
  <c r="I16" i="31"/>
  <c r="O16" i="31" s="1"/>
  <c r="K16" i="31"/>
  <c r="I15" i="31"/>
  <c r="O15" i="31" s="1"/>
  <c r="K15" i="31"/>
  <c r="I14" i="31"/>
  <c r="O14" i="31" s="1"/>
  <c r="K14" i="31"/>
  <c r="I13" i="31"/>
  <c r="O13" i="31" s="1"/>
  <c r="K13" i="31"/>
  <c r="I12" i="31"/>
  <c r="O12" i="31" s="1"/>
  <c r="K12" i="31"/>
  <c r="I11" i="31"/>
  <c r="O11" i="31" s="1"/>
  <c r="K11" i="31"/>
  <c r="U17" i="35"/>
  <c r="Q17" i="35"/>
  <c r="R17" i="35"/>
  <c r="V16" i="35"/>
  <c r="S17" i="35"/>
  <c r="L17" i="35"/>
  <c r="I17" i="31" l="1"/>
  <c r="O17" i="31" s="1"/>
  <c r="Q12" i="34"/>
  <c r="Q13" i="34" s="1"/>
  <c r="Q14" i="34" s="1"/>
  <c r="Q15" i="34" s="1"/>
  <c r="Q16" i="34" s="1"/>
  <c r="Q17" i="34" s="1"/>
  <c r="Q18" i="34" s="1"/>
  <c r="Q19" i="34" s="1"/>
  <c r="Q20" i="34" s="1"/>
  <c r="Q21" i="34" s="1"/>
  <c r="Q22" i="34" s="1"/>
  <c r="Q23" i="34" s="1"/>
  <c r="Q24" i="34" s="1"/>
  <c r="Q25" i="34" s="1"/>
  <c r="Q26" i="34" s="1"/>
  <c r="Q27" i="34" s="1"/>
  <c r="Q28" i="34" s="1"/>
  <c r="Q29" i="34" s="1"/>
  <c r="Q30" i="34" s="1"/>
  <c r="Q31" i="34" s="1"/>
  <c r="Q32" i="34" s="1"/>
  <c r="Q33" i="34" s="1"/>
  <c r="Q34" i="34" s="1"/>
  <c r="Q35" i="34" s="1"/>
  <c r="Q36" i="34" s="1"/>
  <c r="Q37" i="34" s="1"/>
  <c r="Q38" i="34" s="1"/>
  <c r="Q39" i="34" s="1"/>
  <c r="Q40" i="34" s="1"/>
  <c r="Q41" i="34" s="1"/>
  <c r="Q42" i="34" s="1"/>
  <c r="Q43" i="34" s="1"/>
  <c r="Q44" i="34" s="1"/>
  <c r="Q45" i="34" s="1"/>
  <c r="Q46" i="34" s="1"/>
  <c r="Q47" i="34" s="1"/>
  <c r="Q48" i="34" s="1"/>
  <c r="Q49" i="34" s="1"/>
  <c r="Q50" i="34" s="1"/>
  <c r="Q51" i="34" s="1"/>
  <c r="Q52" i="34" s="1"/>
  <c r="Q53" i="34" s="1"/>
  <c r="Q54" i="34" s="1"/>
  <c r="Q55" i="34" s="1"/>
  <c r="Q56" i="34" s="1"/>
  <c r="Q57" i="34" s="1"/>
  <c r="Q58" i="34" s="1"/>
  <c r="Q59" i="34" s="1"/>
  <c r="Q60" i="34" s="1"/>
  <c r="Q61" i="34" s="1"/>
  <c r="Q62" i="34" s="1"/>
  <c r="Q63" i="34" s="1"/>
  <c r="Q64" i="34" s="1"/>
  <c r="Q65" i="34" s="1"/>
  <c r="Q66" i="34" s="1"/>
  <c r="Q67" i="34" s="1"/>
  <c r="Q68" i="34" s="1"/>
  <c r="Q69" i="34" s="1"/>
  <c r="Q70" i="34" s="1"/>
  <c r="Q71" i="34" s="1"/>
  <c r="Q72" i="34" s="1"/>
  <c r="Q73" i="34" s="1"/>
  <c r="Q74" i="34" s="1"/>
  <c r="Q75" i="34" s="1"/>
  <c r="Q76" i="34" s="1"/>
  <c r="Q77" i="34" s="1"/>
  <c r="Q78" i="34" s="1"/>
  <c r="Q79" i="34" s="1"/>
  <c r="Q80" i="34" s="1"/>
  <c r="Q81" i="34" s="1"/>
  <c r="Q82" i="34" s="1"/>
  <c r="Q83" i="34" s="1"/>
  <c r="Q84" i="34" s="1"/>
  <c r="Q85" i="34" s="1"/>
  <c r="Q86" i="34" s="1"/>
  <c r="Q87" i="34" s="1"/>
  <c r="Q88" i="34" s="1"/>
  <c r="Q89" i="34" s="1"/>
  <c r="Q90" i="34" s="1"/>
  <c r="Q91" i="34" s="1"/>
  <c r="Q92" i="34" s="1"/>
  <c r="Q93" i="34" s="1"/>
  <c r="Q94" i="34" s="1"/>
  <c r="Q95" i="34" s="1"/>
  <c r="Q96" i="34" s="1"/>
  <c r="Q97" i="34" s="1"/>
  <c r="Q98" i="34" s="1"/>
  <c r="Q99" i="34" s="1"/>
  <c r="Q100" i="34" s="1"/>
  <c r="Q101" i="34" s="1"/>
  <c r="Q102" i="34" s="1"/>
  <c r="Q103" i="34" s="1"/>
  <c r="Q104" i="34" s="1"/>
  <c r="Q105" i="34" s="1"/>
  <c r="Q106" i="34" s="1"/>
  <c r="Q107" i="34" s="1"/>
  <c r="Q108" i="34" s="1"/>
  <c r="Q109" i="34" s="1"/>
  <c r="Q110" i="34" s="1"/>
  <c r="Q111" i="34" s="1"/>
  <c r="Q112" i="34" s="1"/>
  <c r="Q113" i="34" s="1"/>
  <c r="Q114" i="34" s="1"/>
  <c r="Q115" i="34" s="1"/>
  <c r="Q116" i="34" s="1"/>
  <c r="Q117" i="34" s="1"/>
  <c r="Q118" i="34" s="1"/>
  <c r="Q119" i="34" s="1"/>
  <c r="Q120" i="34" s="1"/>
  <c r="Q121" i="34" s="1"/>
  <c r="C9" i="34" l="1"/>
  <c r="I25" i="31" l="1"/>
  <c r="O25" i="31" s="1"/>
  <c r="H23" i="31" l="1"/>
  <c r="G23" i="31"/>
  <c r="H30" i="31"/>
  <c r="H34" i="31"/>
  <c r="H46" i="31"/>
  <c r="H56" i="31"/>
  <c r="I56" i="31"/>
  <c r="H53" i="31"/>
  <c r="G56" i="31"/>
  <c r="I55" i="31"/>
  <c r="O55" i="31" s="1"/>
  <c r="G46" i="31"/>
  <c r="G34" i="31"/>
  <c r="I45" i="31"/>
  <c r="O45" i="31" s="1"/>
  <c r="I44" i="31"/>
  <c r="O44" i="31" s="1"/>
  <c r="I37" i="31"/>
  <c r="O37" i="31" s="1"/>
  <c r="I33" i="31"/>
  <c r="O33" i="31" s="1"/>
  <c r="I32" i="31"/>
  <c r="O32" i="31" s="1"/>
  <c r="I28" i="31"/>
  <c r="O28" i="31" s="1"/>
  <c r="I29" i="31"/>
  <c r="O29" i="31" s="1"/>
  <c r="O56" i="31" l="1"/>
  <c r="I34" i="31"/>
  <c r="O34" i="31" s="1"/>
  <c r="J124" i="34"/>
  <c r="K124" i="34"/>
  <c r="L124" i="34"/>
  <c r="G10" i="35" l="1"/>
  <c r="V10" i="35" s="1"/>
  <c r="T10" i="35"/>
  <c r="G11" i="35"/>
  <c r="V11" i="35" s="1"/>
  <c r="T11" i="35"/>
  <c r="G12" i="35"/>
  <c r="V12" i="35" s="1"/>
  <c r="T12" i="35"/>
  <c r="N124" i="34"/>
  <c r="M124" i="34"/>
  <c r="G13" i="35" l="1"/>
  <c r="V13" i="35" s="1"/>
  <c r="T13" i="35"/>
  <c r="T14" i="35"/>
  <c r="G14" i="35"/>
  <c r="V14" i="35" s="1"/>
  <c r="O123" i="34"/>
  <c r="O124" i="34" s="1"/>
  <c r="T15" i="35" l="1"/>
  <c r="G15" i="35"/>
  <c r="V15" i="35" s="1"/>
  <c r="P123" i="34"/>
  <c r="P124" i="34" s="1"/>
  <c r="I52" i="31"/>
  <c r="I43" i="31"/>
  <c r="O43" i="31" s="1"/>
  <c r="I41" i="31"/>
  <c r="O41" i="31" s="1"/>
  <c r="I39" i="31"/>
  <c r="O39" i="31" s="1"/>
  <c r="I53" i="31" l="1"/>
  <c r="O52" i="31"/>
  <c r="I48" i="31"/>
  <c r="O48" i="31" s="1"/>
  <c r="I49" i="31"/>
  <c r="O49" i="31" s="1"/>
  <c r="I26" i="31"/>
  <c r="O26" i="31" s="1"/>
  <c r="I36" i="31"/>
  <c r="O36" i="31" s="1"/>
  <c r="I40" i="31"/>
  <c r="O40" i="31" s="1"/>
  <c r="I38" i="31"/>
  <c r="O38" i="31" s="1"/>
  <c r="I27" i="31"/>
  <c r="O27" i="31" s="1"/>
  <c r="I42" i="31"/>
  <c r="O42" i="31" s="1"/>
  <c r="I46" i="31" l="1"/>
  <c r="O46" i="31" s="1"/>
  <c r="I30" i="31"/>
  <c r="I124" i="34"/>
  <c r="T9" i="35" s="1"/>
  <c r="C13" i="34"/>
  <c r="C14" i="34" s="1"/>
  <c r="C15" i="34" s="1"/>
  <c r="C16" i="34" s="1"/>
  <c r="C17" i="34" s="1"/>
  <c r="C18" i="34" s="1"/>
  <c r="C19" i="34" s="1"/>
  <c r="C20" i="34" s="1"/>
  <c r="C21" i="34" s="1"/>
  <c r="C22" i="34" s="1"/>
  <c r="C23" i="34" s="1"/>
  <c r="C24" i="34" s="1"/>
  <c r="C25" i="34" s="1"/>
  <c r="C26" i="34" s="1"/>
  <c r="C27" i="34" s="1"/>
  <c r="C28" i="34" s="1"/>
  <c r="C29" i="34" s="1"/>
  <c r="C30" i="34" s="1"/>
  <c r="C31" i="34" s="1"/>
  <c r="C32" i="34" s="1"/>
  <c r="C33" i="34" s="1"/>
  <c r="C34" i="34" s="1"/>
  <c r="C35" i="34" s="1"/>
  <c r="C36" i="34" s="1"/>
  <c r="C37" i="34" s="1"/>
  <c r="C38" i="34" s="1"/>
  <c r="C39" i="34" s="1"/>
  <c r="C40" i="34" s="1"/>
  <c r="C41" i="34" s="1"/>
  <c r="C42" i="34" s="1"/>
  <c r="C43" i="34" s="1"/>
  <c r="C44" i="34" s="1"/>
  <c r="C45" i="34" s="1"/>
  <c r="C46" i="34" s="1"/>
  <c r="C47" i="34" s="1"/>
  <c r="C48" i="34" s="1"/>
  <c r="C49" i="34" s="1"/>
  <c r="C50" i="34" s="1"/>
  <c r="C51" i="34" s="1"/>
  <c r="C52" i="34" s="1"/>
  <c r="C53" i="34" s="1"/>
  <c r="C54" i="34" s="1"/>
  <c r="C55" i="34" s="1"/>
  <c r="C56" i="34" s="1"/>
  <c r="C57" i="34" s="1"/>
  <c r="C58" i="34" s="1"/>
  <c r="C59" i="34" s="1"/>
  <c r="C60" i="34" s="1"/>
  <c r="C61" i="34" s="1"/>
  <c r="C62" i="34" s="1"/>
  <c r="C63" i="34" s="1"/>
  <c r="C64" i="34" s="1"/>
  <c r="C65" i="34" s="1"/>
  <c r="C66" i="34" s="1"/>
  <c r="C67" i="34" s="1"/>
  <c r="C68" i="34" s="1"/>
  <c r="C69" i="34" s="1"/>
  <c r="C70" i="34" s="1"/>
  <c r="C71" i="34" s="1"/>
  <c r="C72" i="34" s="1"/>
  <c r="C73" i="34" s="1"/>
  <c r="C74" i="34" s="1"/>
  <c r="C75" i="34" s="1"/>
  <c r="C76" i="34" s="1"/>
  <c r="C77" i="34" s="1"/>
  <c r="C78" i="34" s="1"/>
  <c r="C79" i="34" s="1"/>
  <c r="C80" i="34" s="1"/>
  <c r="C81" i="34" s="1"/>
  <c r="C82" i="34" s="1"/>
  <c r="C83" i="34" s="1"/>
  <c r="C84" i="34" s="1"/>
  <c r="C85" i="34" s="1"/>
  <c r="C86" i="34" s="1"/>
  <c r="C87" i="34" s="1"/>
  <c r="C88" i="34" s="1"/>
  <c r="C89" i="34" s="1"/>
  <c r="C90" i="34" s="1"/>
  <c r="C91" i="34" s="1"/>
  <c r="C92" i="34" s="1"/>
  <c r="C93" i="34" s="1"/>
  <c r="C94" i="34" s="1"/>
  <c r="C95" i="34" s="1"/>
  <c r="C96" i="34" s="1"/>
  <c r="C97" i="34" s="1"/>
  <c r="C98" i="34" s="1"/>
  <c r="C99" i="34" s="1"/>
  <c r="C100" i="34" s="1"/>
  <c r="C101" i="34" s="1"/>
  <c r="C102" i="34" s="1"/>
  <c r="C103" i="34" s="1"/>
  <c r="C104" i="34" s="1"/>
  <c r="C105" i="34" s="1"/>
  <c r="C106" i="34" s="1"/>
  <c r="C107" i="34" s="1"/>
  <c r="C108" i="34" s="1"/>
  <c r="C109" i="34" s="1"/>
  <c r="C110" i="34" s="1"/>
  <c r="C111" i="34" s="1"/>
  <c r="C112" i="34" s="1"/>
  <c r="C113" i="34" s="1"/>
  <c r="C114" i="34" s="1"/>
  <c r="C115" i="34" s="1"/>
  <c r="C116" i="34" s="1"/>
  <c r="C117" i="34" s="1"/>
  <c r="C118" i="34" s="1"/>
  <c r="C119" i="34" s="1"/>
  <c r="C120" i="34" s="1"/>
  <c r="C121" i="34" s="1"/>
  <c r="E17" i="35" l="1"/>
  <c r="G9" i="35"/>
  <c r="G50" i="31"/>
  <c r="H50" i="31"/>
  <c r="V9" i="35" l="1"/>
  <c r="V17" i="35" s="1"/>
  <c r="G17" i="35"/>
  <c r="T17" i="35"/>
  <c r="I50" i="31"/>
  <c r="O50" i="31" s="1"/>
  <c r="G53" i="31" l="1"/>
  <c r="O53" i="31" s="1"/>
  <c r="I22" i="31"/>
  <c r="O22" i="31" s="1"/>
  <c r="I21" i="31"/>
  <c r="O21" i="31" s="1"/>
  <c r="I20" i="31"/>
  <c r="O20" i="31" s="1"/>
  <c r="I23" i="31" l="1"/>
  <c r="O23" i="31" s="1"/>
  <c r="G30" i="31"/>
  <c r="O30" i="31" s="1"/>
</calcChain>
</file>

<file path=xl/sharedStrings.xml><?xml version="1.0" encoding="utf-8"?>
<sst xmlns="http://schemas.openxmlformats.org/spreadsheetml/2006/main" count="2236" uniqueCount="521">
  <si>
    <t xml:space="preserve">POWER MECH PROJECTS.LIMITED </t>
  </si>
  <si>
    <t>RURAL WATER SUPPLY PROJECT UNDER JJM, UP - PRAYAGRAJ</t>
  </si>
  <si>
    <t>No's</t>
  </si>
  <si>
    <t>63mm dia HDPE Pipe-PN6 Class PE100</t>
  </si>
  <si>
    <t>Block</t>
  </si>
  <si>
    <t>Sadar</t>
  </si>
  <si>
    <t>GP</t>
  </si>
  <si>
    <t>Jaithipurkathar</t>
  </si>
  <si>
    <t>Total Length (M)</t>
  </si>
  <si>
    <t>FHTC (No's)</t>
  </si>
  <si>
    <t>Sl.No</t>
  </si>
  <si>
    <t>Date</t>
  </si>
  <si>
    <t>Start Node</t>
  </si>
  <si>
    <t>End Node</t>
  </si>
  <si>
    <t>Type of Road</t>
  </si>
  <si>
    <t>DI/HDPE</t>
  </si>
  <si>
    <t>Cumulative Length (M)</t>
  </si>
  <si>
    <t>Remarks</t>
  </si>
  <si>
    <t>63mm</t>
  </si>
  <si>
    <t>75mm</t>
  </si>
  <si>
    <t>90mm</t>
  </si>
  <si>
    <t xml:space="preserve">110mm </t>
  </si>
  <si>
    <t>160mm</t>
  </si>
  <si>
    <t>With Held 10 % of the Total Quantity ( In RMT )</t>
  </si>
  <si>
    <t>Total Quantity Considered for bill ( In RMT )=</t>
  </si>
  <si>
    <t>a)</t>
  </si>
  <si>
    <t>b)</t>
  </si>
  <si>
    <t xml:space="preserve">Work Done Qty In ( Rmt ) : </t>
  </si>
  <si>
    <t>Pipe Length (Rmt)</t>
  </si>
  <si>
    <t>140mm</t>
  </si>
  <si>
    <t>Reconciliation Statement - Issued  Vs Certification Qty.</t>
  </si>
  <si>
    <t>Sl NO</t>
  </si>
  <si>
    <t>Description</t>
  </si>
  <si>
    <t>Units</t>
  </si>
  <si>
    <t xml:space="preserve">Quantity In Rmt </t>
  </si>
  <si>
    <t xml:space="preserve">Balance Qty </t>
  </si>
  <si>
    <t>Issued Qty</t>
  </si>
  <si>
    <t xml:space="preserve">Consumed Qty </t>
  </si>
  <si>
    <t>HDPE Pipe :-</t>
  </si>
  <si>
    <t>Rmt</t>
  </si>
  <si>
    <t>75 mm dia HDPE Pipe-PN6 Class PE100</t>
  </si>
  <si>
    <t>90 mm dia HDPE Pipe-PN6 Class PE100</t>
  </si>
  <si>
    <t>110 mm dia HDPE Pipe-PN6 Class PE100</t>
  </si>
  <si>
    <t>Total Qty In ( Rmt ) =</t>
  </si>
  <si>
    <t>Specials  :-</t>
  </si>
  <si>
    <t>Equal Tee</t>
  </si>
  <si>
    <t>110mm</t>
  </si>
  <si>
    <t>125mm</t>
  </si>
  <si>
    <t>Total Qty In ( No's ) =</t>
  </si>
  <si>
    <t>Branch TEE</t>
  </si>
  <si>
    <t>90 mm X 63 mm</t>
  </si>
  <si>
    <t>90 mm X 75 mm</t>
  </si>
  <si>
    <t>110mm X 63 mm</t>
  </si>
  <si>
    <t>Reducers</t>
  </si>
  <si>
    <t>75mm X 63 mm</t>
  </si>
  <si>
    <t>90mm X 63 mm</t>
  </si>
  <si>
    <t>90mm X 75 mm</t>
  </si>
  <si>
    <t>110 mm X 63 mm</t>
  </si>
  <si>
    <t>110 mm X 75 mm</t>
  </si>
  <si>
    <t xml:space="preserve">End Caps </t>
  </si>
  <si>
    <t>160mm X 63 mm</t>
  </si>
  <si>
    <t>160mm X 90 mm</t>
  </si>
  <si>
    <t>200mm X 110mm</t>
  </si>
  <si>
    <t xml:space="preserve">Bends </t>
  </si>
  <si>
    <t>90mm ( 45 Deg )</t>
  </si>
  <si>
    <t>140mm ( 45 Deg )</t>
  </si>
  <si>
    <t>DI
250mm</t>
  </si>
  <si>
    <t>160 mm dia HDPE Pipe-PN6 Class PE100</t>
  </si>
  <si>
    <t>4 Way Tee</t>
  </si>
  <si>
    <t>160 mm X 63 mm</t>
  </si>
  <si>
    <t>160mm (90 deg)</t>
  </si>
  <si>
    <t>POWERMECH PROJECTS LIMITED</t>
  </si>
  <si>
    <t>UP JAL NIGAM RWSS PROJECT</t>
  </si>
  <si>
    <t>PRAYAGRAJ DIV - PRATAPGARH DIST.</t>
  </si>
  <si>
    <t>WO Qty's Vs Execution Qty's</t>
  </si>
  <si>
    <t>S.No</t>
  </si>
  <si>
    <t>Description of Work</t>
  </si>
  <si>
    <t>Total</t>
  </si>
  <si>
    <t>HDPE Pipes -  Excavation , Lowering &amp; laying , Jointing , specials fixing, Backfilling , Testing &amp; Commssioning - As per Approved Drawings</t>
  </si>
  <si>
    <t>WO Qty's</t>
  </si>
  <si>
    <t>Laying Up to Date</t>
  </si>
  <si>
    <t>Billed up to Date</t>
  </si>
  <si>
    <t>Up to Previous</t>
  </si>
  <si>
    <t xml:space="preserve">This Bill </t>
  </si>
  <si>
    <t>63 mm HDPE</t>
  </si>
  <si>
    <t>75 mm HDPE</t>
  </si>
  <si>
    <t>90 mm HDPE</t>
  </si>
  <si>
    <t>110mm HDPE</t>
  </si>
  <si>
    <t>125mm HDPE</t>
  </si>
  <si>
    <t>140mm HDPE</t>
  </si>
  <si>
    <t>160mm HDPE</t>
  </si>
  <si>
    <t>200mm HDPE</t>
  </si>
  <si>
    <t>Sub Total Total</t>
  </si>
  <si>
    <t>Dismatling &amp; Restoration  of Roads</t>
  </si>
  <si>
    <t>For B.O.E Surface</t>
  </si>
  <si>
    <t>For Bituminous Surface</t>
  </si>
  <si>
    <t>For Interlocking Surface</t>
  </si>
  <si>
    <t>For CC Road</t>
  </si>
  <si>
    <t>Construction of Valve Chambers</t>
  </si>
  <si>
    <t>Sluice Valve Chamber- 1000(L)X1200(W)X1300(H)</t>
  </si>
  <si>
    <t>Scour Valve Chamber- 1000(L)X1200(W)X1300(H)</t>
  </si>
  <si>
    <t>c)</t>
  </si>
  <si>
    <t>Air valve Chamber -  350(L)X350(W)X500(H)</t>
  </si>
  <si>
    <t>d)</t>
  </si>
  <si>
    <t>Fire Hydrant Chamber -  750(L)X450(W)X1000(H)</t>
  </si>
  <si>
    <t>Fixing of FHTCS excluding Supply.</t>
  </si>
  <si>
    <t>On Fixing</t>
  </si>
  <si>
    <t>On Testing</t>
  </si>
  <si>
    <t>On Commissioning</t>
  </si>
  <si>
    <t>Stand post Fixing with required accessories excluding Supply</t>
  </si>
  <si>
    <t>Nala/Culvert Crossing ( width -3.5 m) upto Dia 300</t>
  </si>
  <si>
    <r>
      <t xml:space="preserve">Road Restoration  Measurement Sheet for </t>
    </r>
    <r>
      <rPr>
        <b/>
        <sz val="15"/>
        <color rgb="FFFF0000"/>
        <rFont val="Cambria"/>
        <family val="1"/>
        <scheme val="major"/>
      </rPr>
      <t>GP of  Block</t>
    </r>
  </si>
  <si>
    <t xml:space="preserve">Name of the Contractor  : </t>
  </si>
  <si>
    <t>Dia Of Pipe</t>
  </si>
  <si>
    <t xml:space="preserve">Restoration Status </t>
  </si>
  <si>
    <t>Length</t>
  </si>
  <si>
    <t>Width</t>
  </si>
  <si>
    <t>Area in Sqm</t>
  </si>
  <si>
    <t>HDPE</t>
  </si>
  <si>
    <t>Total Restoration done</t>
  </si>
  <si>
    <t>Abstract Sheet</t>
  </si>
  <si>
    <t>Sl. No</t>
  </si>
  <si>
    <t>Road Type</t>
  </si>
  <si>
    <t xml:space="preserve">Area </t>
  </si>
  <si>
    <t>BOE</t>
  </si>
  <si>
    <t>BT</t>
  </si>
  <si>
    <t xml:space="preserve">Prepared By           Site Engineer               ( AM-SMX )            ( AM-PMX )               Project Incharge </t>
  </si>
  <si>
    <t xml:space="preserve"> Padampur (Mangraura Block) Pipeline Measurement Sheet</t>
  </si>
  <si>
    <t>J32</t>
  </si>
  <si>
    <t>J46</t>
  </si>
  <si>
    <t>K.C ROAD</t>
  </si>
  <si>
    <t>J22</t>
  </si>
  <si>
    <t>J81</t>
  </si>
  <si>
    <t>J88</t>
  </si>
  <si>
    <t>J115</t>
  </si>
  <si>
    <t>J119</t>
  </si>
  <si>
    <t>J101</t>
  </si>
  <si>
    <t>J116</t>
  </si>
  <si>
    <t>J112</t>
  </si>
  <si>
    <t>J127</t>
  </si>
  <si>
    <t>j22</t>
  </si>
  <si>
    <t>j20</t>
  </si>
  <si>
    <t>j16</t>
  </si>
  <si>
    <t>j12</t>
  </si>
  <si>
    <t>j119</t>
  </si>
  <si>
    <t>j132</t>
  </si>
  <si>
    <t>j85</t>
  </si>
  <si>
    <t>j111</t>
  </si>
  <si>
    <t>j92</t>
  </si>
  <si>
    <t>j99</t>
  </si>
  <si>
    <t>j80</t>
  </si>
  <si>
    <t>j84</t>
  </si>
  <si>
    <t>j79</t>
  </si>
  <si>
    <t>j75</t>
  </si>
  <si>
    <t>j81</t>
  </si>
  <si>
    <t>j68</t>
  </si>
  <si>
    <t>j98</t>
  </si>
  <si>
    <t>j97</t>
  </si>
  <si>
    <t>j71</t>
  </si>
  <si>
    <t>j76</t>
  </si>
  <si>
    <t>j74</t>
  </si>
  <si>
    <t>j56</t>
  </si>
  <si>
    <t>j147</t>
  </si>
  <si>
    <t>j122</t>
  </si>
  <si>
    <t>j142</t>
  </si>
  <si>
    <t>j141</t>
  </si>
  <si>
    <t>j153</t>
  </si>
  <si>
    <t>j155</t>
  </si>
  <si>
    <t>j103</t>
  </si>
  <si>
    <t>j64</t>
  </si>
  <si>
    <t>j53</t>
  </si>
  <si>
    <t>J51</t>
  </si>
  <si>
    <t>J70</t>
  </si>
  <si>
    <t>J78</t>
  </si>
  <si>
    <t>J82</t>
  </si>
  <si>
    <t>j118</t>
  </si>
  <si>
    <t>j91</t>
  </si>
  <si>
    <t>j89</t>
  </si>
  <si>
    <t>j52</t>
  </si>
  <si>
    <t>j121</t>
  </si>
  <si>
    <t>j47</t>
  </si>
  <si>
    <t>j69</t>
  </si>
  <si>
    <t>j94</t>
  </si>
  <si>
    <t>j117</t>
  </si>
  <si>
    <t>j49</t>
  </si>
  <si>
    <t>j43</t>
  </si>
  <si>
    <t>j45</t>
  </si>
  <si>
    <t>J99</t>
  </si>
  <si>
    <t>J67</t>
  </si>
  <si>
    <t>J89</t>
  </si>
  <si>
    <t>J102</t>
  </si>
  <si>
    <t>J43</t>
  </si>
  <si>
    <t>J54</t>
  </si>
  <si>
    <t>J45</t>
  </si>
  <si>
    <t>J59</t>
  </si>
  <si>
    <t>J44</t>
  </si>
  <si>
    <t>J40</t>
  </si>
  <si>
    <t>J31</t>
  </si>
  <si>
    <t>Padampur (Mangraura)</t>
  </si>
  <si>
    <t>140 mm dia HDPE Pipe-PN6 Class PE100</t>
  </si>
  <si>
    <t>125 mm dia HDPE Pipe-PN6 Class PE100</t>
  </si>
  <si>
    <t>j139</t>
  </si>
  <si>
    <t>J18</t>
  </si>
  <si>
    <t>J9</t>
  </si>
  <si>
    <t>j157</t>
  </si>
  <si>
    <t>j154</t>
  </si>
  <si>
    <t>j150</t>
  </si>
  <si>
    <t>j145</t>
  </si>
  <si>
    <t>j152</t>
  </si>
  <si>
    <t>j93</t>
  </si>
  <si>
    <t>j101</t>
  </si>
  <si>
    <t>j123</t>
  </si>
  <si>
    <t>j96</t>
  </si>
  <si>
    <t>j115</t>
  </si>
  <si>
    <t>j83</t>
  </si>
  <si>
    <t>J120</t>
  </si>
  <si>
    <t>J149</t>
  </si>
  <si>
    <t>J84</t>
  </si>
  <si>
    <t>J93</t>
  </si>
  <si>
    <t>J19</t>
  </si>
  <si>
    <t>J132</t>
  </si>
  <si>
    <t>J35</t>
  </si>
  <si>
    <t>J105</t>
  </si>
  <si>
    <t>J148</t>
  </si>
  <si>
    <t>J142</t>
  </si>
  <si>
    <t>J14</t>
  </si>
  <si>
    <t>J20</t>
  </si>
  <si>
    <t>J27</t>
  </si>
  <si>
    <t>J30</t>
  </si>
  <si>
    <t>J34</t>
  </si>
  <si>
    <t>J33</t>
  </si>
  <si>
    <t>J61</t>
  </si>
  <si>
    <t>J74</t>
  </si>
  <si>
    <t>J56</t>
  </si>
  <si>
    <t>J83</t>
  </si>
  <si>
    <t>J4</t>
  </si>
  <si>
    <t>J110</t>
  </si>
  <si>
    <t>J134</t>
  </si>
  <si>
    <t>J125</t>
  </si>
  <si>
    <t>J117</t>
  </si>
  <si>
    <t>J113</t>
  </si>
  <si>
    <t>J129</t>
  </si>
  <si>
    <t>J133</t>
  </si>
  <si>
    <t>J130</t>
  </si>
  <si>
    <t>J42</t>
  </si>
  <si>
    <t>J10</t>
  </si>
  <si>
    <t>J25</t>
  </si>
  <si>
    <t>J1</t>
  </si>
  <si>
    <t>J5</t>
  </si>
  <si>
    <t>JJ5</t>
  </si>
  <si>
    <t>J8</t>
  </si>
  <si>
    <t>J26</t>
  </si>
  <si>
    <t>J6</t>
  </si>
  <si>
    <t>J37</t>
  </si>
  <si>
    <t>J36</t>
  </si>
  <si>
    <t xml:space="preserve">Prepared By                   Site Engineer              ( AM-SMX )                  ( AM-PMX )                       AGM                      Project Incharge </t>
  </si>
  <si>
    <t>SAP Entry</t>
  </si>
  <si>
    <t>160mm X 140mm</t>
  </si>
  <si>
    <t>140mm X 125 mm</t>
  </si>
  <si>
    <t>125 mm X 110 mm</t>
  </si>
  <si>
    <t>J-264</t>
  </si>
  <si>
    <t>J-253</t>
  </si>
  <si>
    <t>BT(S)</t>
  </si>
  <si>
    <t>J-261</t>
  </si>
  <si>
    <t>J-262</t>
  </si>
  <si>
    <t>J-263</t>
  </si>
  <si>
    <t>J-260</t>
  </si>
  <si>
    <t>J-257</t>
  </si>
  <si>
    <t>J-258</t>
  </si>
  <si>
    <t>J-266</t>
  </si>
  <si>
    <t>J-265</t>
  </si>
  <si>
    <t>J-152</t>
  </si>
  <si>
    <t>J-205</t>
  </si>
  <si>
    <t>SOIL</t>
  </si>
  <si>
    <t>J-222</t>
  </si>
  <si>
    <t>J-203</t>
  </si>
  <si>
    <t>J-147</t>
  </si>
  <si>
    <t>J-165</t>
  </si>
  <si>
    <t>J-105</t>
  </si>
  <si>
    <t>J-133</t>
  </si>
  <si>
    <t>J-1</t>
  </si>
  <si>
    <t>J-102</t>
  </si>
  <si>
    <t>J-156</t>
  </si>
  <si>
    <t>J-121</t>
  </si>
  <si>
    <t>J-78</t>
  </si>
  <si>
    <t>J-140</t>
  </si>
  <si>
    <t>J-54</t>
  </si>
  <si>
    <t>J-52</t>
  </si>
  <si>
    <t>J-48</t>
  </si>
  <si>
    <t>J-56</t>
  </si>
  <si>
    <t>J-23</t>
  </si>
  <si>
    <t>J-115</t>
  </si>
  <si>
    <t>J-195</t>
  </si>
  <si>
    <t>J-75</t>
  </si>
  <si>
    <t>J-73</t>
  </si>
  <si>
    <t>J-67</t>
  </si>
  <si>
    <t>SARSATHPUR</t>
  </si>
  <si>
    <t>Sarsathpur</t>
  </si>
  <si>
    <t xml:space="preserve"> Sarsathpur ( Patti  Block) Pipeline Measurement Sheet</t>
  </si>
  <si>
    <t xml:space="preserve">Prepared By                Site Engineer             ( AM-SMX )              ( AM-PMX )                  AGM                 Project Incharge </t>
  </si>
  <si>
    <t>Padampur</t>
  </si>
  <si>
    <t>Sarsathpur (Patti)</t>
  </si>
  <si>
    <t>J-62</t>
  </si>
  <si>
    <t>J-64</t>
  </si>
  <si>
    <t>J-2</t>
  </si>
  <si>
    <t>J-14</t>
  </si>
  <si>
    <t>J-19</t>
  </si>
  <si>
    <t>J-31</t>
  </si>
  <si>
    <t xml:space="preserve">Prepared By                        Site Engineer                        ( AM-SMX )                            ( AM-PMX )                             AGM                     Project Incharge </t>
  </si>
  <si>
    <t xml:space="preserve">  Prepared by                                Checked By  Store                       AM PMX                      Project Incharge </t>
  </si>
  <si>
    <t>PADAMPUR(JMR)</t>
  </si>
  <si>
    <t>WIDTH OF DISMATLING</t>
  </si>
  <si>
    <t>Dia of pipe</t>
  </si>
  <si>
    <t>Pipe Length (M)</t>
  </si>
  <si>
    <t>CUMMULATIVE</t>
  </si>
  <si>
    <t>REMARKS</t>
  </si>
  <si>
    <t>J75</t>
  </si>
  <si>
    <t>B.T ROAD</t>
  </si>
  <si>
    <t>J98</t>
  </si>
  <si>
    <t>J97</t>
  </si>
  <si>
    <t>J71</t>
  </si>
  <si>
    <t>J123</t>
  </si>
  <si>
    <t>J96</t>
  </si>
  <si>
    <t>J111</t>
  </si>
  <si>
    <t>BRICK ROAD</t>
  </si>
  <si>
    <t>J135</t>
  </si>
  <si>
    <t>J140A</t>
  </si>
  <si>
    <t>INTERLOCKING</t>
  </si>
  <si>
    <t>J124</t>
  </si>
  <si>
    <t>J92</t>
  </si>
  <si>
    <t>J91</t>
  </si>
  <si>
    <t>J155</t>
  </si>
  <si>
    <t>J139</t>
  </si>
  <si>
    <t>J150</t>
  </si>
  <si>
    <t>J141</t>
  </si>
  <si>
    <t>J153</t>
  </si>
  <si>
    <t>J147</t>
  </si>
  <si>
    <t>J122</t>
  </si>
  <si>
    <t>J41</t>
  </si>
  <si>
    <t>J38</t>
  </si>
  <si>
    <t>J12</t>
  </si>
  <si>
    <t xml:space="preserve">C.C. </t>
  </si>
  <si>
    <t>J28</t>
  </si>
  <si>
    <t>J39</t>
  </si>
  <si>
    <t>J80</t>
  </si>
  <si>
    <t>J64</t>
  </si>
  <si>
    <t>J52</t>
  </si>
  <si>
    <t>J121</t>
  </si>
  <si>
    <t>J47</t>
  </si>
  <si>
    <t>J53</t>
  </si>
  <si>
    <t>J152</t>
  </si>
  <si>
    <t>j78</t>
  </si>
  <si>
    <t>j51</t>
  </si>
  <si>
    <t>j59</t>
  </si>
  <si>
    <t>j57</t>
  </si>
  <si>
    <t>j54</t>
  </si>
  <si>
    <t>j131</t>
  </si>
  <si>
    <t>j143</t>
  </si>
  <si>
    <t>brick road</t>
  </si>
  <si>
    <t>j120</t>
  </si>
  <si>
    <t>j149</t>
  </si>
  <si>
    <t>j34</t>
  </si>
  <si>
    <t>j31</t>
  </si>
  <si>
    <t>j30</t>
  </si>
  <si>
    <t>j8</t>
  </si>
  <si>
    <t>j26</t>
  </si>
  <si>
    <t>cc road</t>
  </si>
  <si>
    <t>j25</t>
  </si>
  <si>
    <t>j36</t>
  </si>
  <si>
    <t>j6</t>
  </si>
  <si>
    <t>j102</t>
  </si>
  <si>
    <t>j113</t>
  </si>
  <si>
    <t>j110</t>
  </si>
  <si>
    <t>j128</t>
  </si>
  <si>
    <t>J128</t>
  </si>
  <si>
    <t>J93A</t>
  </si>
  <si>
    <t>J118</t>
  </si>
  <si>
    <t>j135</t>
  </si>
  <si>
    <t>extra 2.4m culvert</t>
  </si>
  <si>
    <t>DIA</t>
  </si>
  <si>
    <t>TOTALSCOPE</t>
  </si>
  <si>
    <t>Issue (M)</t>
  </si>
  <si>
    <t>Laid (M)</t>
  </si>
  <si>
    <t>Balance Against Issue (M)</t>
  </si>
  <si>
    <t xml:space="preserve"> </t>
  </si>
  <si>
    <t>POWER MECH PROJECT LIMITED -BRCPCL(JV).</t>
  </si>
  <si>
    <t>MEDHAJ CONSULTANCY (THIRD PARTY INS.)</t>
  </si>
  <si>
    <t>UTTAR PRADESH JAL NIGAM(RURAL)-CLIENT.</t>
  </si>
  <si>
    <t xml:space="preserve">DESIGNATION </t>
  </si>
  <si>
    <t>NAME</t>
  </si>
  <si>
    <t>SIGN.with date</t>
  </si>
  <si>
    <t>INCOMPLETE</t>
  </si>
  <si>
    <t xml:space="preserve">Project :- </t>
  </si>
  <si>
    <t>Rural water Supply project under JJM, Pratapgarh, Uttar Pradesh</t>
  </si>
  <si>
    <t>Client:-</t>
  </si>
  <si>
    <t>State Water &amp; Sanitation Mission Govt Of Uttar Pradesh</t>
  </si>
  <si>
    <t>TPI:-</t>
  </si>
  <si>
    <t>Medhaj Techno Concept Pvt. Ltd.</t>
  </si>
  <si>
    <t>Contractor:-</t>
  </si>
  <si>
    <t>Power Mech Project Ltd.</t>
  </si>
  <si>
    <t xml:space="preserve">      Block :-          </t>
  </si>
  <si>
    <t>Mangraura</t>
  </si>
  <si>
    <t xml:space="preserve">GP :- </t>
  </si>
  <si>
    <t>Appliede test pressure (kg /cm'2)</t>
  </si>
  <si>
    <t>Pressure test rising time (Hrs)</t>
  </si>
  <si>
    <t>Pressure Released time(Hrs)</t>
  </si>
  <si>
    <t>Total Duration Hrs</t>
  </si>
  <si>
    <t xml:space="preserve">Observation </t>
  </si>
  <si>
    <t>no</t>
  </si>
  <si>
    <t>No</t>
  </si>
  <si>
    <t>PADAMPUR</t>
  </si>
  <si>
    <t>Agency Name/    Work Order No</t>
  </si>
  <si>
    <t>MAA SHARDHA CONSTRUCTION</t>
  </si>
  <si>
    <t>63MM</t>
  </si>
  <si>
    <t>indent</t>
  </si>
  <si>
    <t>TOTAL</t>
  </si>
  <si>
    <t>75MM</t>
  </si>
  <si>
    <t>Specials</t>
  </si>
  <si>
    <t>Specification</t>
  </si>
  <si>
    <t>Issue</t>
  </si>
  <si>
    <t>Laid</t>
  </si>
  <si>
    <t>Balance Against Issue</t>
  </si>
  <si>
    <t>Equal TEE</t>
  </si>
  <si>
    <t>200mm</t>
  </si>
  <si>
    <t>250mm</t>
  </si>
  <si>
    <t>63mm X 50mm</t>
  </si>
  <si>
    <t>75mm X 50mm</t>
  </si>
  <si>
    <t>90MM</t>
  </si>
  <si>
    <t>90 mm X 50 mm</t>
  </si>
  <si>
    <t>110mm X 50mm</t>
  </si>
  <si>
    <t>125mm X 50mm</t>
  </si>
  <si>
    <t>140mm X 50mm</t>
  </si>
  <si>
    <t>160mm X 50mm</t>
  </si>
  <si>
    <t>75 mm X 63 mm</t>
  </si>
  <si>
    <t>110mm X 75 mm</t>
  </si>
  <si>
    <t>110mm X 90 mm</t>
  </si>
  <si>
    <t>125mm X 63 mm</t>
  </si>
  <si>
    <t>125mm X75 mm</t>
  </si>
  <si>
    <t>110MM</t>
  </si>
  <si>
    <t>125mm X90 mm</t>
  </si>
  <si>
    <t>125mm X 110mm</t>
  </si>
  <si>
    <t>140mm X 63 mm</t>
  </si>
  <si>
    <t>140mm X 75 mm</t>
  </si>
  <si>
    <t>140mm X 90 mm</t>
  </si>
  <si>
    <t>140mm X 110mm</t>
  </si>
  <si>
    <t>160mm X 75 mm</t>
  </si>
  <si>
    <t>160mm X 110 mm</t>
  </si>
  <si>
    <t>160mm X 125 mm</t>
  </si>
  <si>
    <t>160mm X 140 mm</t>
  </si>
  <si>
    <t>125MM</t>
  </si>
  <si>
    <t>200mm X 63 mm</t>
  </si>
  <si>
    <t>200mm X 75 mm</t>
  </si>
  <si>
    <t>200mm X 90 mm</t>
  </si>
  <si>
    <t>200mm X 110 mm</t>
  </si>
  <si>
    <t>200mm X 125 mm</t>
  </si>
  <si>
    <t>200mm X 140 mm</t>
  </si>
  <si>
    <t>200mm X 160 mm</t>
  </si>
  <si>
    <t>250mm X 63 mm</t>
  </si>
  <si>
    <t>250mm X 75 mm</t>
  </si>
  <si>
    <t>250mm X 90 mm</t>
  </si>
  <si>
    <t>250mm X 110 mm</t>
  </si>
  <si>
    <t>250mm X 140 mm</t>
  </si>
  <si>
    <t>250mm X 160 mm</t>
  </si>
  <si>
    <t>140MM</t>
  </si>
  <si>
    <t>4-Way TEE</t>
  </si>
  <si>
    <t>Reducer</t>
  </si>
  <si>
    <t>160MM</t>
  </si>
  <si>
    <t>110 mm X 90 mm</t>
  </si>
  <si>
    <t>125 mm X 63 mm</t>
  </si>
  <si>
    <t>125 mm X 75 mm</t>
  </si>
  <si>
    <t>125 mm X 90 mm</t>
  </si>
  <si>
    <t>140mm X 125mm</t>
  </si>
  <si>
    <t>160mm X 110mm</t>
  </si>
  <si>
    <t>160mm X 125mm</t>
  </si>
  <si>
    <t>200mm X 63mm</t>
  </si>
  <si>
    <t>200mm X 75mm</t>
  </si>
  <si>
    <t>200mm X 90mm</t>
  </si>
  <si>
    <t>200mm X 125mm</t>
  </si>
  <si>
    <t>200mm X 140mm</t>
  </si>
  <si>
    <t>200mm X 160mm</t>
  </si>
  <si>
    <t>250mm X 63mm</t>
  </si>
  <si>
    <t>250mm X 75mm</t>
  </si>
  <si>
    <t>250mm X 110mm</t>
  </si>
  <si>
    <t>250mm X 140mm</t>
  </si>
  <si>
    <t>250mm X 160mm</t>
  </si>
  <si>
    <t>250mm X 200mm</t>
  </si>
  <si>
    <t>End Caps</t>
  </si>
  <si>
    <t>Bends</t>
  </si>
  <si>
    <t>90 Deg</t>
  </si>
  <si>
    <t>45 Deg</t>
  </si>
  <si>
    <t>Stubbends</t>
  </si>
  <si>
    <t>50mm</t>
  </si>
  <si>
    <t>MS Flanges</t>
  </si>
  <si>
    <t>Air Valves</t>
  </si>
  <si>
    <t>Sluice Valves</t>
  </si>
  <si>
    <t>Scour Valves</t>
  </si>
  <si>
    <t>DI Specials</t>
  </si>
  <si>
    <t>DI Bends</t>
  </si>
  <si>
    <t>22 Deg</t>
  </si>
  <si>
    <t>DI Branch TEE</t>
  </si>
  <si>
    <t>200mmx80mm</t>
  </si>
  <si>
    <t>200mmx100mm</t>
  </si>
  <si>
    <t>200mmx150mm</t>
  </si>
  <si>
    <t>250mmx80mm</t>
  </si>
  <si>
    <t>250mmx150mm</t>
  </si>
  <si>
    <t>250mmx200mm</t>
  </si>
  <si>
    <t>DI Reducer Both Socket</t>
  </si>
  <si>
    <t>DI Reducer Double Flanged</t>
  </si>
  <si>
    <t>150mmx100mm</t>
  </si>
  <si>
    <t>DI Flange Socket</t>
  </si>
  <si>
    <t>DI Tail Piece 0.3m length</t>
  </si>
  <si>
    <t>80mm</t>
  </si>
  <si>
    <t>100mm</t>
  </si>
  <si>
    <t>150mm</t>
  </si>
  <si>
    <t>DI Equal TEE All Side Socket</t>
  </si>
  <si>
    <t xml:space="preserve">200mm </t>
  </si>
  <si>
    <t>DI 4 Way</t>
  </si>
  <si>
    <t>Nuts &amp; Bolts</t>
  </si>
  <si>
    <t xml:space="preserve">Length:140mm, Dia:16mm </t>
  </si>
  <si>
    <t>Packing Sheet</t>
  </si>
  <si>
    <t>3mm Thick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</si>
</sst>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 #,##0_ ;_ * \-#,##0_ ;_ * &quot;-&quot;_ ;_ @_ "/>
    <numFmt numFmtId="43" formatCode="_ * #,##0.00_ ;_ * \-#,##0.00_ ;_ * &quot;-&quot;??_ ;_ @_ "/>
    <numFmt numFmtId="165" formatCode="_(* #,##0.00_);_(* \(#,##0.00\);_(* &quot;-&quot;??_);_(@_)"/>
    <numFmt numFmtId="166" formatCode="0.0"/>
    <numFmt numFmtId="167" formatCode="_(* #,##0_);_(* \(#,##0\);_(* &quot;-&quot;??_);_(@_)"/>
    <numFmt numFmtId="168" formatCode="0.000"/>
    <numFmt numFmtId="169" formatCode="[$-409]d/mmm/yyyy;@"/>
    <numFmt numFmtId="170" formatCode="&quot;Rs.&quot;#,##0.00_);\(&quot;Rs.&quot;#,##0.00\)"/>
    <numFmt numFmtId="172" formatCode="_ * #,##0.000_ ;_ * \-#,##0.000_ ;_ * &quot;-&quot;??_ ;_ @_ "/>
    <numFmt numFmtId="173" formatCode="[$-F800]dddd\,\ mmmm\ dd\,\ yyyy"/>
    <numFmt numFmtId="174" formatCode="&quot;WO No : &quot;0"/>
    <numFmt numFmtId="175" formatCode="_ * #,##0.00_ ;_ * \-#,##0.00_ ;_ * &quot;-&quot;_ ;_ @_ "/>
    <numFmt numFmtId="176" formatCode="0\4"/>
    <numFmt numFmtId="177" formatCode="00"/>
  </numFmts>
  <fonts count="53" x14ac:knownFonts="1">
    <font>
      <sz val="11"/>
      <color theme="1"/>
      <name val="Calibri"/>
      <family val="2"/>
      <scheme val="minor"/>
    </font>
    <font>
      <sz val="11"/>
      <color theme="1"/>
      <name val="Calibri"/>
      <family val="2"/>
      <scheme val="minor"/>
    </font>
    <font>
      <sz val="10"/>
      <name val="Arial"/>
      <family val="2"/>
    </font>
    <font>
      <sz val="12"/>
      <name val="Century Schoolbook"/>
      <family val="1"/>
    </font>
    <font>
      <b/>
      <sz val="12"/>
      <color rgb="FF000000"/>
      <name val="Verdana"/>
      <family val="2"/>
    </font>
    <font>
      <b/>
      <sz val="11"/>
      <color theme="1"/>
      <name val="Verdana"/>
      <family val="2"/>
    </font>
    <font>
      <b/>
      <sz val="14"/>
      <color rgb="FF000000"/>
      <name val="Verdana"/>
      <family val="2"/>
    </font>
    <font>
      <sz val="11"/>
      <name val="Calibri"/>
      <family val="2"/>
    </font>
    <font>
      <b/>
      <sz val="14"/>
      <name val="Calibri"/>
      <family val="2"/>
      <scheme val="minor"/>
    </font>
    <font>
      <b/>
      <sz val="15"/>
      <color theme="1"/>
      <name val="Cambria"/>
      <family val="1"/>
      <scheme val="major"/>
    </font>
    <font>
      <b/>
      <sz val="12"/>
      <color theme="1"/>
      <name val="Cambria"/>
      <family val="1"/>
      <scheme val="major"/>
    </font>
    <font>
      <sz val="10"/>
      <color theme="1"/>
      <name val="Cambria"/>
      <family val="1"/>
      <scheme val="major"/>
    </font>
    <font>
      <b/>
      <sz val="14"/>
      <color theme="1"/>
      <name val="Cambria"/>
      <family val="1"/>
      <scheme val="major"/>
    </font>
    <font>
      <sz val="14"/>
      <color theme="1"/>
      <name val="Cambria"/>
      <family val="1"/>
      <scheme val="major"/>
    </font>
    <font>
      <b/>
      <sz val="16"/>
      <color theme="1"/>
      <name val="Cambria"/>
      <family val="1"/>
      <scheme val="major"/>
    </font>
    <font>
      <sz val="10"/>
      <color rgb="FF000000"/>
      <name val="Times New Roman"/>
      <family val="1"/>
    </font>
    <font>
      <b/>
      <sz val="16.2"/>
      <color rgb="FF000000"/>
      <name val="Verdana"/>
      <family val="2"/>
    </font>
    <font>
      <b/>
      <sz val="11"/>
      <color theme="1"/>
      <name val="Calibri"/>
      <family val="2"/>
      <scheme val="minor"/>
    </font>
    <font>
      <b/>
      <sz val="14"/>
      <color rgb="FF333399"/>
      <name val="Verdana"/>
      <family val="2"/>
    </font>
    <font>
      <sz val="14"/>
      <color rgb="FF333399"/>
      <name val="Arial Black"/>
      <family val="2"/>
    </font>
    <font>
      <b/>
      <sz val="12"/>
      <name val="Verdana"/>
      <family val="2"/>
    </font>
    <font>
      <sz val="10"/>
      <name val="Arial Black"/>
      <family val="2"/>
    </font>
    <font>
      <b/>
      <sz val="11"/>
      <color theme="1"/>
      <name val="Cambria"/>
      <family val="1"/>
      <scheme val="major"/>
    </font>
    <font>
      <b/>
      <sz val="9"/>
      <name val="Verdana"/>
      <family val="2"/>
    </font>
    <font>
      <b/>
      <sz val="10"/>
      <name val="Verdana"/>
      <family val="2"/>
    </font>
    <font>
      <b/>
      <sz val="9"/>
      <name val="Calibri"/>
      <family val="2"/>
      <scheme val="minor"/>
    </font>
    <font>
      <sz val="10"/>
      <name val="Verdana"/>
      <family val="2"/>
    </font>
    <font>
      <b/>
      <sz val="10.5"/>
      <color theme="1"/>
      <name val="Verdana"/>
      <family val="2"/>
    </font>
    <font>
      <sz val="10.5"/>
      <color theme="1"/>
      <name val="Calibri"/>
      <family val="2"/>
      <scheme val="minor"/>
    </font>
    <font>
      <sz val="10.25"/>
      <name val="Verdana"/>
      <family val="2"/>
    </font>
    <font>
      <b/>
      <sz val="10"/>
      <color theme="1"/>
      <name val="Calibri"/>
      <family val="2"/>
      <scheme val="minor"/>
    </font>
    <font>
      <b/>
      <sz val="14"/>
      <name val="Calibri"/>
      <family val="2"/>
    </font>
    <font>
      <sz val="11"/>
      <color rgb="FF000000"/>
      <name val="Calibri"/>
      <family val="2"/>
    </font>
    <font>
      <b/>
      <sz val="11"/>
      <color rgb="FF000000"/>
      <name val="Calibri"/>
      <family val="2"/>
    </font>
    <font>
      <sz val="10"/>
      <color rgb="FF000000"/>
      <name val="Calibri"/>
      <family val="2"/>
    </font>
    <font>
      <b/>
      <sz val="10"/>
      <color rgb="FF000000"/>
      <name val="Calibri"/>
      <family val="2"/>
    </font>
    <font>
      <b/>
      <sz val="15"/>
      <color rgb="FFFF0000"/>
      <name val="Cambria"/>
      <family val="1"/>
      <scheme val="major"/>
    </font>
    <font>
      <b/>
      <sz val="13"/>
      <color theme="1"/>
      <name val="Cambria"/>
      <family val="1"/>
      <scheme val="major"/>
    </font>
    <font>
      <sz val="13"/>
      <color theme="1"/>
      <name val="Cambria"/>
      <family val="1"/>
      <scheme val="major"/>
    </font>
    <font>
      <sz val="12"/>
      <color theme="1"/>
      <name val="Cambria"/>
      <family val="1"/>
      <scheme val="major"/>
    </font>
    <font>
      <b/>
      <sz val="14"/>
      <name val="Cambria"/>
      <family val="1"/>
      <scheme val="major"/>
    </font>
    <font>
      <sz val="12"/>
      <color theme="1"/>
      <name val="Calibri"/>
      <family val="2"/>
      <scheme val="minor"/>
    </font>
    <font>
      <sz val="11"/>
      <color rgb="FFFF0000"/>
      <name val="Calibri"/>
      <family val="2"/>
      <scheme val="minor"/>
    </font>
    <font>
      <b/>
      <sz val="11"/>
      <color rgb="FFFF0000"/>
      <name val="Cambria"/>
      <family val="1"/>
      <scheme val="major"/>
    </font>
    <font>
      <b/>
      <sz val="9"/>
      <color rgb="FFFF0000"/>
      <name val="Verdana"/>
      <family val="2"/>
    </font>
    <font>
      <sz val="10"/>
      <color rgb="FFFF0000"/>
      <name val="Verdana"/>
      <family val="2"/>
    </font>
    <font>
      <b/>
      <sz val="10.5"/>
      <color rgb="FFFF0000"/>
      <name val="Verdana"/>
      <family val="2"/>
    </font>
    <font>
      <b/>
      <sz val="11"/>
      <color rgb="FFFF0000"/>
      <name val="Verdana"/>
      <family val="2"/>
    </font>
    <font>
      <b/>
      <sz val="16"/>
      <name val="Calibri"/>
      <family val="2"/>
    </font>
    <font>
      <b/>
      <sz val="14"/>
      <color theme="1"/>
      <name val="Calibri"/>
      <family val="2"/>
      <scheme val="minor"/>
    </font>
    <font>
      <b/>
      <sz val="12"/>
      <color theme="1"/>
      <name val="Calibri"/>
      <family val="2"/>
      <scheme val="minor"/>
    </font>
    <font>
      <sz val="11"/>
      <name val="Calibri"/>
      <family val="2"/>
      <scheme val="minor"/>
    </font>
    <font>
      <b/>
      <sz val="14"/>
      <color rgb="FFFF0000"/>
      <name val="Calibri"/>
      <family val="2"/>
      <scheme val="minor"/>
    </font>
  </fonts>
  <fills count="19">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BF00"/>
      </patternFill>
    </fill>
    <fill>
      <patternFill patternType="solid">
        <fgColor theme="9"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theme="3" tint="0.59999389629810485"/>
        <bgColor indexed="64"/>
      </patternFill>
    </fill>
    <fill>
      <patternFill patternType="solid">
        <fgColor theme="9" tint="-0.249977111117893"/>
        <bgColor indexed="64"/>
      </patternFill>
    </fill>
    <fill>
      <patternFill patternType="solid">
        <fgColor theme="7" tint="0.39997558519241921"/>
        <bgColor indexed="64"/>
      </patternFill>
    </fill>
  </fills>
  <borders count="1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s>
  <cellStyleXfs count="37">
    <xf numFmtId="0" fontId="0" fillId="0" borderId="0"/>
    <xf numFmtId="165" fontId="1" fillId="0" borderId="0" applyFont="0" applyFill="0" applyBorder="0" applyAlignment="0" applyProtection="0"/>
    <xf numFmtId="0" fontId="2" fillId="0" borderId="0"/>
    <xf numFmtId="0" fontId="1" fillId="0" borderId="0"/>
    <xf numFmtId="165" fontId="1" fillId="0" borderId="0" applyFont="0" applyFill="0" applyBorder="0" applyAlignment="0" applyProtection="0"/>
    <xf numFmtId="167" fontId="1" fillId="0" borderId="0" applyFont="0" applyFill="0" applyBorder="0" applyAlignment="0" applyProtection="0"/>
    <xf numFmtId="0" fontId="1" fillId="0" borderId="0"/>
    <xf numFmtId="0" fontId="2" fillId="0" borderId="0"/>
    <xf numFmtId="167" fontId="1" fillId="0" borderId="0" applyFont="0" applyFill="0" applyBorder="0" applyAlignment="0" applyProtection="0"/>
    <xf numFmtId="165" fontId="1" fillId="0" borderId="0" applyFont="0" applyFill="0" applyBorder="0" applyAlignment="0" applyProtection="0"/>
    <xf numFmtId="0" fontId="2" fillId="0" borderId="0"/>
    <xf numFmtId="0" fontId="2" fillId="0" borderId="0"/>
    <xf numFmtId="0" fontId="2" fillId="0" borderId="0"/>
    <xf numFmtId="170" fontId="3" fillId="0" borderId="0"/>
    <xf numFmtId="0" fontId="2" fillId="0" borderId="0"/>
    <xf numFmtId="168" fontId="3" fillId="0" borderId="0"/>
    <xf numFmtId="166" fontId="3" fillId="0" borderId="0"/>
    <xf numFmtId="0" fontId="2" fillId="0" borderId="0"/>
    <xf numFmtId="0" fontId="2" fillId="0" borderId="0"/>
    <xf numFmtId="0" fontId="3" fillId="0" borderId="0"/>
    <xf numFmtId="0" fontId="3" fillId="0" borderId="0"/>
    <xf numFmtId="0" fontId="3" fillId="0" borderId="0"/>
    <xf numFmtId="0" fontId="3" fillId="0" borderId="0"/>
    <xf numFmtId="0" fontId="2" fillId="0" borderId="0"/>
    <xf numFmtId="0" fontId="2" fillId="0" borderId="0"/>
    <xf numFmtId="169" fontId="1" fillId="0" borderId="0"/>
    <xf numFmtId="169" fontId="2" fillId="0" borderId="0"/>
    <xf numFmtId="169" fontId="1" fillId="0" borderId="0"/>
    <xf numFmtId="0" fontId="2" fillId="0" borderId="0"/>
    <xf numFmtId="0" fontId="2" fillId="0" borderId="0"/>
    <xf numFmtId="0" fontId="2" fillId="0" borderId="0"/>
    <xf numFmtId="0" fontId="2" fillId="0" borderId="0"/>
    <xf numFmtId="0" fontId="1" fillId="0" borderId="0"/>
    <xf numFmtId="0" fontId="7" fillId="0" borderId="0">
      <alignment vertical="center"/>
    </xf>
    <xf numFmtId="0" fontId="15" fillId="0" borderId="0"/>
    <xf numFmtId="9" fontId="15" fillId="0" borderId="0" applyFont="0" applyFill="0" applyBorder="0" applyAlignment="0" applyProtection="0"/>
    <xf numFmtId="43" fontId="1" fillId="0" borderId="0" applyFont="0" applyFill="0" applyBorder="0" applyAlignment="0" applyProtection="0"/>
  </cellStyleXfs>
  <cellXfs count="267">
    <xf numFmtId="0" fontId="0" fillId="0" borderId="0" xfId="0"/>
    <xf numFmtId="0" fontId="11" fillId="0" borderId="0" xfId="0" applyFont="1"/>
    <xf numFmtId="0" fontId="14" fillId="3" borderId="0" xfId="0" applyFont="1" applyFill="1"/>
    <xf numFmtId="0" fontId="11" fillId="5" borderId="0" xfId="0" applyFont="1" applyFill="1"/>
    <xf numFmtId="0" fontId="13" fillId="0" borderId="2" xfId="0" applyFont="1" applyBorder="1" applyAlignment="1">
      <alignment horizontal="center" vertical="center"/>
    </xf>
    <xf numFmtId="14" fontId="13" fillId="0" borderId="2" xfId="0" applyNumberFormat="1" applyFont="1" applyBorder="1" applyAlignment="1">
      <alignment horizontal="center" vertical="center"/>
    </xf>
    <xf numFmtId="0" fontId="11" fillId="0" borderId="2" xfId="0" applyFont="1" applyBorder="1" applyAlignment="1">
      <alignment horizontal="center" vertical="center"/>
    </xf>
    <xf numFmtId="0" fontId="11" fillId="0" borderId="2" xfId="0" applyFont="1" applyBorder="1"/>
    <xf numFmtId="0" fontId="12" fillId="3" borderId="0" xfId="0" applyFont="1" applyFill="1"/>
    <xf numFmtId="0" fontId="14" fillId="6" borderId="0" xfId="0" applyFont="1" applyFill="1"/>
    <xf numFmtId="0" fontId="12" fillId="6" borderId="0" xfId="0" applyFont="1" applyFill="1"/>
    <xf numFmtId="0" fontId="12" fillId="0" borderId="0" xfId="0" applyFont="1" applyAlignment="1">
      <alignment vertical="center"/>
    </xf>
    <xf numFmtId="0" fontId="0" fillId="0" borderId="0" xfId="0" applyAlignment="1">
      <alignment wrapText="1"/>
    </xf>
    <xf numFmtId="0" fontId="19" fillId="0" borderId="0" xfId="2" applyFont="1" applyAlignment="1">
      <alignment vertical="center" wrapText="1"/>
    </xf>
    <xf numFmtId="0" fontId="0" fillId="0" borderId="0" xfId="0" applyAlignment="1">
      <alignment vertical="center"/>
    </xf>
    <xf numFmtId="0" fontId="21" fillId="0" borderId="0" xfId="2" applyFont="1" applyAlignment="1">
      <alignment vertical="center" wrapText="1"/>
    </xf>
    <xf numFmtId="0" fontId="22" fillId="0" borderId="0" xfId="0" applyFont="1" applyAlignment="1">
      <alignment horizontal="center" vertical="center"/>
    </xf>
    <xf numFmtId="0" fontId="23" fillId="7" borderId="2" xfId="0" applyFont="1" applyFill="1" applyBorder="1" applyAlignment="1">
      <alignment horizontal="center" vertical="center" wrapText="1"/>
    </xf>
    <xf numFmtId="0" fontId="25" fillId="7" borderId="0" xfId="0" applyFont="1" applyFill="1"/>
    <xf numFmtId="0" fontId="23" fillId="2" borderId="2" xfId="0" applyFont="1" applyFill="1" applyBorder="1" applyAlignment="1">
      <alignment horizontal="center" vertical="center" wrapText="1"/>
    </xf>
    <xf numFmtId="0" fontId="24" fillId="2" borderId="2" xfId="0" applyFont="1" applyFill="1" applyBorder="1" applyAlignment="1">
      <alignment horizontal="left" vertical="center"/>
    </xf>
    <xf numFmtId="0" fontId="26" fillId="2" borderId="2" xfId="0" applyFont="1" applyFill="1" applyBorder="1" applyAlignment="1">
      <alignment horizontal="center" vertical="center" wrapText="1"/>
    </xf>
    <xf numFmtId="168" fontId="26" fillId="2" borderId="2" xfId="0" applyNumberFormat="1" applyFont="1" applyFill="1" applyBorder="1" applyAlignment="1">
      <alignment horizontal="center" vertical="center"/>
    </xf>
    <xf numFmtId="0" fontId="25" fillId="2" borderId="0" xfId="0" applyFont="1" applyFill="1"/>
    <xf numFmtId="0" fontId="23" fillId="4" borderId="2"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2" xfId="0" applyFont="1" applyBorder="1" applyAlignment="1">
      <alignment horizontal="center" vertical="center" wrapText="1"/>
    </xf>
    <xf numFmtId="43" fontId="26" fillId="0" borderId="2" xfId="36" applyFont="1" applyFill="1" applyBorder="1" applyAlignment="1">
      <alignment horizontal="center" vertical="center" wrapText="1"/>
    </xf>
    <xf numFmtId="172" fontId="26" fillId="0" borderId="2" xfId="36" applyNumberFormat="1" applyFont="1" applyFill="1" applyBorder="1" applyAlignment="1">
      <alignment horizontal="center" vertical="center" wrapText="1"/>
    </xf>
    <xf numFmtId="168" fontId="26" fillId="0" borderId="2" xfId="0" applyNumberFormat="1" applyFont="1" applyBorder="1" applyAlignment="1">
      <alignment horizontal="center" vertical="center"/>
    </xf>
    <xf numFmtId="0" fontId="25" fillId="0" borderId="0" xfId="0" applyFont="1"/>
    <xf numFmtId="0" fontId="27" fillId="7" borderId="2" xfId="0" applyFont="1" applyFill="1" applyBorder="1" applyAlignment="1">
      <alignment horizontal="right" vertical="center" wrapText="1"/>
    </xf>
    <xf numFmtId="0" fontId="27" fillId="7" borderId="2" xfId="0" applyFont="1" applyFill="1" applyBorder="1" applyAlignment="1">
      <alignment horizontal="right" vertical="center"/>
    </xf>
    <xf numFmtId="2" fontId="27" fillId="7" borderId="2" xfId="1" applyNumberFormat="1" applyFont="1" applyFill="1" applyBorder="1" applyAlignment="1">
      <alignment horizontal="center" vertical="center" wrapText="1"/>
    </xf>
    <xf numFmtId="0" fontId="28" fillId="7" borderId="0" xfId="0" applyFont="1" applyFill="1" applyAlignment="1">
      <alignment horizontal="right"/>
    </xf>
    <xf numFmtId="0" fontId="0" fillId="2" borderId="0" xfId="0" applyFill="1"/>
    <xf numFmtId="0" fontId="23" fillId="0" borderId="2" xfId="0" applyFont="1" applyBorder="1" applyAlignment="1">
      <alignment horizontal="center" vertical="center" wrapText="1"/>
    </xf>
    <xf numFmtId="0" fontId="24" fillId="0" borderId="2" xfId="0" applyFont="1" applyBorder="1" applyAlignment="1">
      <alignment horizontal="left" vertical="center"/>
    </xf>
    <xf numFmtId="0" fontId="29" fillId="0" borderId="2" xfId="0" applyFont="1" applyBorder="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30" fillId="0" borderId="0" xfId="0" applyFont="1" applyAlignment="1">
      <alignment vertical="center"/>
    </xf>
    <xf numFmtId="0" fontId="26" fillId="0" borderId="2" xfId="0" applyFont="1" applyBorder="1" applyAlignment="1">
      <alignment horizontal="left" vertical="center"/>
    </xf>
    <xf numFmtId="0" fontId="9" fillId="0" borderId="2" xfId="0" applyFont="1" applyBorder="1" applyAlignment="1">
      <alignment horizontal="left" vertical="center"/>
    </xf>
    <xf numFmtId="0" fontId="12" fillId="6" borderId="2" xfId="0" applyFont="1" applyFill="1" applyBorder="1" applyAlignment="1">
      <alignment horizontal="center" vertical="center"/>
    </xf>
    <xf numFmtId="0" fontId="12" fillId="6" borderId="2" xfId="0" applyFont="1" applyFill="1" applyBorder="1" applyAlignment="1">
      <alignment horizontal="center" vertical="center" wrapText="1"/>
    </xf>
    <xf numFmtId="172" fontId="12" fillId="0" borderId="2" xfId="0" applyNumberFormat="1" applyFont="1" applyBorder="1" applyAlignment="1">
      <alignment horizontal="center" vertical="center"/>
    </xf>
    <xf numFmtId="172" fontId="13" fillId="0" borderId="3" xfId="0" applyNumberFormat="1" applyFont="1" applyBorder="1" applyAlignment="1">
      <alignment horizontal="center" vertical="center"/>
    </xf>
    <xf numFmtId="172" fontId="12" fillId="6" borderId="4" xfId="0" applyNumberFormat="1" applyFont="1" applyFill="1" applyBorder="1" applyAlignment="1">
      <alignment horizontal="center" vertical="center"/>
    </xf>
    <xf numFmtId="0" fontId="32" fillId="0" borderId="0" xfId="34" applyFont="1" applyAlignment="1">
      <alignment horizontal="center" vertical="center"/>
    </xf>
    <xf numFmtId="0" fontId="34" fillId="0" borderId="0" xfId="34" applyFont="1" applyAlignment="1">
      <alignment horizontal="left" vertical="center"/>
    </xf>
    <xf numFmtId="0" fontId="35" fillId="9" borderId="2" xfId="34" applyFont="1" applyFill="1" applyBorder="1" applyAlignment="1">
      <alignment horizontal="center" vertical="center"/>
    </xf>
    <xf numFmtId="0" fontId="35" fillId="9" borderId="2" xfId="34" applyFont="1" applyFill="1" applyBorder="1" applyAlignment="1">
      <alignment horizontal="left" vertical="center" wrapText="1"/>
    </xf>
    <xf numFmtId="0" fontId="35" fillId="9" borderId="2" xfId="34" applyFont="1" applyFill="1" applyBorder="1" applyAlignment="1">
      <alignment horizontal="center" vertical="center" wrapText="1"/>
    </xf>
    <xf numFmtId="0" fontId="34" fillId="9" borderId="2" xfId="34" applyFont="1" applyFill="1" applyBorder="1" applyAlignment="1">
      <alignment horizontal="left" vertical="center"/>
    </xf>
    <xf numFmtId="0" fontId="35" fillId="0" borderId="2" xfId="34" applyFont="1" applyBorder="1" applyAlignment="1">
      <alignment horizontal="center" vertical="center"/>
    </xf>
    <xf numFmtId="0" fontId="35" fillId="0" borderId="2" xfId="34" applyFont="1" applyBorder="1" applyAlignment="1">
      <alignment horizontal="left" vertical="center"/>
    </xf>
    <xf numFmtId="41" fontId="35" fillId="0" borderId="2" xfId="34" applyNumberFormat="1" applyFont="1" applyBorder="1" applyAlignment="1">
      <alignment horizontal="center" vertical="center"/>
    </xf>
    <xf numFmtId="175" fontId="35" fillId="0" borderId="2" xfId="34" applyNumberFormat="1" applyFont="1" applyBorder="1" applyAlignment="1">
      <alignment horizontal="center" vertical="center"/>
    </xf>
    <xf numFmtId="175" fontId="35" fillId="10" borderId="2" xfId="34" applyNumberFormat="1" applyFont="1" applyFill="1" applyBorder="1" applyAlignment="1">
      <alignment horizontal="center" vertical="center"/>
    </xf>
    <xf numFmtId="175" fontId="35" fillId="5" borderId="2" xfId="34" applyNumberFormat="1" applyFont="1" applyFill="1" applyBorder="1" applyAlignment="1">
      <alignment horizontal="center" vertical="center"/>
    </xf>
    <xf numFmtId="2" fontId="34" fillId="5" borderId="2" xfId="34" applyNumberFormat="1" applyFont="1" applyFill="1" applyBorder="1" applyAlignment="1">
      <alignment horizontal="right" vertical="center"/>
    </xf>
    <xf numFmtId="175" fontId="34" fillId="9" borderId="2" xfId="34" applyNumberFormat="1" applyFont="1" applyFill="1" applyBorder="1" applyAlignment="1">
      <alignment horizontal="left" vertical="center"/>
    </xf>
    <xf numFmtId="175" fontId="35" fillId="9" borderId="2" xfId="34" applyNumberFormat="1" applyFont="1" applyFill="1" applyBorder="1" applyAlignment="1">
      <alignment horizontal="left" vertical="center" wrapText="1"/>
    </xf>
    <xf numFmtId="2" fontId="35" fillId="0" borderId="2" xfId="34" applyNumberFormat="1" applyFont="1" applyBorder="1" applyAlignment="1">
      <alignment horizontal="center" vertical="center"/>
    </xf>
    <xf numFmtId="168" fontId="35" fillId="0" borderId="2" xfId="34" applyNumberFormat="1" applyFont="1" applyBorder="1" applyAlignment="1">
      <alignment horizontal="center" vertical="center"/>
    </xf>
    <xf numFmtId="0" fontId="34" fillId="0" borderId="2" xfId="34" applyFont="1" applyBorder="1" applyAlignment="1">
      <alignment horizontal="right" vertical="center"/>
    </xf>
    <xf numFmtId="0" fontId="34" fillId="0" borderId="2" xfId="34" applyFont="1" applyBorder="1" applyAlignment="1">
      <alignment horizontal="left" vertical="center"/>
    </xf>
    <xf numFmtId="0" fontId="34" fillId="0" borderId="2" xfId="34" applyFont="1" applyBorder="1" applyAlignment="1">
      <alignment horizontal="center" vertical="center"/>
    </xf>
    <xf numFmtId="2" fontId="34" fillId="0" borderId="2" xfId="34" applyNumberFormat="1" applyFont="1" applyBorder="1" applyAlignment="1">
      <alignment horizontal="right" vertical="center"/>
    </xf>
    <xf numFmtId="0" fontId="34" fillId="0" borderId="0" xfId="34" applyFont="1" applyAlignment="1">
      <alignment horizontal="center" vertical="top"/>
    </xf>
    <xf numFmtId="0" fontId="34" fillId="0" borderId="0" xfId="34" applyFont="1" applyAlignment="1">
      <alignment horizontal="left" vertical="top"/>
    </xf>
    <xf numFmtId="0" fontId="34" fillId="0" borderId="0" xfId="34" applyFont="1" applyAlignment="1">
      <alignment horizontal="center" vertical="center"/>
    </xf>
    <xf numFmtId="2" fontId="34" fillId="0" borderId="0" xfId="34" applyNumberFormat="1" applyFont="1" applyAlignment="1">
      <alignment horizontal="center" vertical="center"/>
    </xf>
    <xf numFmtId="0" fontId="38" fillId="0" borderId="0" xfId="0" applyFont="1"/>
    <xf numFmtId="0" fontId="37" fillId="0" borderId="0" xfId="0" applyFont="1"/>
    <xf numFmtId="0" fontId="37" fillId="11" borderId="2" xfId="0" applyFont="1" applyFill="1" applyBorder="1" applyAlignment="1">
      <alignment horizontal="center" vertical="center"/>
    </xf>
    <xf numFmtId="0" fontId="39" fillId="0" borderId="2" xfId="0" applyFont="1" applyBorder="1" applyAlignment="1">
      <alignment horizontal="center" vertical="center"/>
    </xf>
    <xf numFmtId="166" fontId="39" fillId="0" borderId="2" xfId="0" applyNumberFormat="1" applyFont="1" applyBorder="1" applyAlignment="1">
      <alignment horizontal="center" vertical="center"/>
    </xf>
    <xf numFmtId="0" fontId="12" fillId="0" borderId="0" xfId="0" applyFont="1"/>
    <xf numFmtId="0" fontId="8" fillId="0" borderId="2" xfId="0" applyFont="1" applyBorder="1" applyAlignment="1">
      <alignment vertical="center"/>
    </xf>
    <xf numFmtId="0" fontId="40" fillId="0" borderId="2" xfId="0" applyFont="1" applyBorder="1" applyAlignment="1">
      <alignment horizontal="center" vertical="center"/>
    </xf>
    <xf numFmtId="0" fontId="41" fillId="0" borderId="2" xfId="0" applyFont="1" applyBorder="1" applyAlignment="1">
      <alignment horizontal="center" vertical="center"/>
    </xf>
    <xf numFmtId="0" fontId="17" fillId="11" borderId="2" xfId="0" applyFont="1" applyFill="1" applyBorder="1" applyAlignment="1">
      <alignment horizontal="center" vertical="center"/>
    </xf>
    <xf numFmtId="0" fontId="0" fillId="0" borderId="2" xfId="0" applyBorder="1" applyAlignment="1">
      <alignment horizontal="center" vertical="center"/>
    </xf>
    <xf numFmtId="0" fontId="17" fillId="5" borderId="2" xfId="0" applyFont="1" applyFill="1" applyBorder="1" applyAlignment="1">
      <alignment horizontal="center" vertical="center"/>
    </xf>
    <xf numFmtId="1" fontId="6" fillId="0" borderId="0" xfId="3" applyNumberFormat="1" applyFont="1" applyAlignment="1">
      <alignment vertical="center" wrapText="1"/>
    </xf>
    <xf numFmtId="14" fontId="31" fillId="0" borderId="3" xfId="34" applyNumberFormat="1" applyFont="1" applyBorder="1" applyAlignment="1">
      <alignment horizontal="center" vertical="center" wrapText="1"/>
    </xf>
    <xf numFmtId="175" fontId="35" fillId="3" borderId="2" xfId="34" applyNumberFormat="1" applyFont="1" applyFill="1" applyBorder="1" applyAlignment="1">
      <alignment horizontal="center" vertical="center"/>
    </xf>
    <xf numFmtId="0" fontId="23" fillId="7" borderId="1" xfId="0" applyFont="1" applyFill="1" applyBorder="1" applyAlignment="1">
      <alignment horizontal="center" vertical="center"/>
    </xf>
    <xf numFmtId="175" fontId="35" fillId="12" borderId="2" xfId="34" applyNumberFormat="1" applyFont="1" applyFill="1" applyBorder="1" applyAlignment="1">
      <alignment horizontal="center" vertical="center"/>
    </xf>
    <xf numFmtId="0" fontId="23" fillId="7" borderId="11" xfId="0" applyFont="1" applyFill="1" applyBorder="1" applyAlignment="1">
      <alignment horizontal="center" vertical="center"/>
    </xf>
    <xf numFmtId="0" fontId="42" fillId="0" borderId="0" xfId="0" applyFont="1" applyAlignment="1">
      <alignment wrapText="1"/>
    </xf>
    <xf numFmtId="0" fontId="43" fillId="0" borderId="0" xfId="0" applyFont="1" applyAlignment="1">
      <alignment horizontal="left" vertical="center"/>
    </xf>
    <xf numFmtId="0" fontId="44" fillId="7" borderId="3" xfId="0" applyFont="1" applyFill="1" applyBorder="1" applyAlignment="1">
      <alignment horizontal="center" vertical="center" wrapText="1"/>
    </xf>
    <xf numFmtId="0" fontId="44" fillId="7" borderId="1" xfId="0" applyFont="1" applyFill="1" applyBorder="1" applyAlignment="1">
      <alignment horizontal="center" vertical="center" wrapText="1"/>
    </xf>
    <xf numFmtId="0" fontId="45" fillId="2" borderId="2" xfId="0" applyFont="1" applyFill="1" applyBorder="1" applyAlignment="1">
      <alignment horizontal="center" vertical="center" wrapText="1"/>
    </xf>
    <xf numFmtId="43" fontId="45" fillId="0" borderId="2" xfId="36" applyFont="1" applyFill="1" applyBorder="1" applyAlignment="1">
      <alignment horizontal="center" vertical="center" wrapText="1"/>
    </xf>
    <xf numFmtId="2" fontId="46" fillId="7" borderId="2" xfId="1" applyNumberFormat="1" applyFont="1" applyFill="1" applyBorder="1" applyAlignment="1">
      <alignment horizontal="center" vertical="center" wrapText="1"/>
    </xf>
    <xf numFmtId="0" fontId="45" fillId="0" borderId="2" xfId="0" applyFont="1" applyBorder="1" applyAlignment="1">
      <alignment horizontal="center" vertical="center" wrapText="1"/>
    </xf>
    <xf numFmtId="172" fontId="45" fillId="0" borderId="2" xfId="36" applyNumberFormat="1" applyFont="1" applyFill="1" applyBorder="1" applyAlignment="1">
      <alignment horizontal="center" vertical="center" wrapText="1"/>
    </xf>
    <xf numFmtId="0" fontId="47" fillId="0" borderId="0" xfId="0" applyFont="1" applyAlignment="1">
      <alignment horizontal="center" vertical="center" wrapText="1"/>
    </xf>
    <xf numFmtId="0" fontId="35" fillId="10" borderId="2" xfId="34" applyFont="1" applyFill="1" applyBorder="1" applyAlignment="1">
      <alignment horizontal="center" vertical="center" wrapText="1"/>
    </xf>
    <xf numFmtId="0" fontId="48" fillId="0" borderId="0" xfId="34" applyFont="1" applyAlignment="1">
      <alignment horizontal="center" vertical="top"/>
    </xf>
    <xf numFmtId="0" fontId="33" fillId="0" borderId="3" xfId="34" applyFont="1" applyBorder="1" applyAlignment="1">
      <alignment horizontal="center" vertical="center"/>
    </xf>
    <xf numFmtId="0" fontId="33" fillId="0" borderId="1" xfId="34" applyFont="1" applyBorder="1" applyAlignment="1">
      <alignment horizontal="center" vertical="center"/>
    </xf>
    <xf numFmtId="174" fontId="33" fillId="0" borderId="7" xfId="34" applyNumberFormat="1" applyFont="1" applyBorder="1" applyAlignment="1">
      <alignment horizontal="center" vertical="center" wrapText="1"/>
    </xf>
    <xf numFmtId="174" fontId="33" fillId="0" borderId="5" xfId="34" applyNumberFormat="1" applyFont="1" applyBorder="1" applyAlignment="1">
      <alignment horizontal="center" vertical="center" wrapText="1"/>
    </xf>
    <xf numFmtId="174" fontId="33" fillId="0" borderId="6" xfId="34" applyNumberFormat="1" applyFont="1" applyBorder="1" applyAlignment="1">
      <alignment horizontal="center" vertical="center" wrapText="1"/>
    </xf>
    <xf numFmtId="174" fontId="33" fillId="0" borderId="13" xfId="34" applyNumberFormat="1" applyFont="1" applyBorder="1" applyAlignment="1">
      <alignment horizontal="center" vertical="center" wrapText="1"/>
    </xf>
    <xf numFmtId="174" fontId="33" fillId="0" borderId="10" xfId="34" applyNumberFormat="1" applyFont="1" applyBorder="1" applyAlignment="1">
      <alignment horizontal="center" vertical="center" wrapText="1"/>
    </xf>
    <xf numFmtId="174" fontId="33" fillId="0" borderId="14" xfId="34" applyNumberFormat="1" applyFont="1" applyBorder="1" applyAlignment="1">
      <alignment horizontal="center" vertical="center" wrapText="1"/>
    </xf>
    <xf numFmtId="0" fontId="33" fillId="5" borderId="7" xfId="34" applyFont="1" applyFill="1" applyBorder="1" applyAlignment="1">
      <alignment horizontal="right" vertical="center"/>
    </xf>
    <xf numFmtId="0" fontId="33" fillId="5" borderId="6" xfId="34" applyFont="1" applyFill="1" applyBorder="1" applyAlignment="1">
      <alignment horizontal="right" vertical="center"/>
    </xf>
    <xf numFmtId="0" fontId="33" fillId="0" borderId="2" xfId="34" applyFont="1" applyBorder="1" applyAlignment="1">
      <alignment horizontal="center" vertical="center"/>
    </xf>
    <xf numFmtId="0" fontId="33" fillId="0" borderId="7" xfId="34" applyFont="1" applyBorder="1" applyAlignment="1">
      <alignment horizontal="center" vertical="center" wrapText="1"/>
    </xf>
    <xf numFmtId="0" fontId="33" fillId="0" borderId="5" xfId="34" applyFont="1" applyBorder="1" applyAlignment="1">
      <alignment horizontal="center" vertical="center" wrapText="1"/>
    </xf>
    <xf numFmtId="0" fontId="33" fillId="0" borderId="6" xfId="34" applyFont="1" applyBorder="1" applyAlignment="1">
      <alignment horizontal="center" vertical="center" wrapText="1"/>
    </xf>
    <xf numFmtId="0" fontId="31" fillId="0" borderId="2" xfId="34" applyFont="1" applyBorder="1" applyAlignment="1">
      <alignment horizontal="center" vertical="center" wrapText="1"/>
    </xf>
    <xf numFmtId="0" fontId="31" fillId="8" borderId="2" xfId="34" applyFont="1" applyFill="1" applyBorder="1" applyAlignment="1">
      <alignment horizontal="center" vertical="center" wrapText="1"/>
    </xf>
    <xf numFmtId="0" fontId="31" fillId="0" borderId="7" xfId="34" applyFont="1" applyBorder="1" applyAlignment="1">
      <alignment horizontal="left" vertical="center" wrapText="1"/>
    </xf>
    <xf numFmtId="0" fontId="31" fillId="0" borderId="5" xfId="34" applyFont="1" applyBorder="1" applyAlignment="1">
      <alignment horizontal="left" vertical="center" wrapText="1"/>
    </xf>
    <xf numFmtId="0" fontId="31" fillId="0" borderId="6" xfId="34" applyFont="1" applyBorder="1" applyAlignment="1">
      <alignment horizontal="left" vertical="center" wrapText="1"/>
    </xf>
    <xf numFmtId="173" fontId="31" fillId="0" borderId="7" xfId="34" applyNumberFormat="1" applyFont="1" applyBorder="1" applyAlignment="1">
      <alignment horizontal="center" vertical="center" wrapText="1"/>
    </xf>
    <xf numFmtId="173" fontId="31" fillId="0" borderId="6" xfId="34" applyNumberFormat="1" applyFont="1" applyBorder="1" applyAlignment="1">
      <alignment horizontal="center" vertical="center" wrapText="1"/>
    </xf>
    <xf numFmtId="1" fontId="4" fillId="0" borderId="0" xfId="3" applyNumberFormat="1" applyFont="1" applyAlignment="1">
      <alignment horizontal="left" vertical="center" wrapText="1"/>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5"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16" xfId="0" applyFont="1" applyBorder="1" applyAlignment="1">
      <alignment horizontal="center" vertical="center"/>
    </xf>
    <xf numFmtId="0" fontId="9" fillId="0" borderId="13" xfId="0" applyFont="1" applyBorder="1" applyAlignment="1">
      <alignment horizontal="center" vertical="center"/>
    </xf>
    <xf numFmtId="0" fontId="9" fillId="0" borderId="10" xfId="0" applyFont="1" applyBorder="1" applyAlignment="1">
      <alignment horizontal="center" vertical="center"/>
    </xf>
    <xf numFmtId="0" fontId="9" fillId="0" borderId="14" xfId="0" applyFont="1" applyBorder="1" applyAlignment="1">
      <alignment horizontal="center" vertical="center"/>
    </xf>
    <xf numFmtId="0" fontId="37" fillId="0" borderId="2" xfId="0" applyFont="1" applyBorder="1" applyAlignment="1">
      <alignment horizontal="left" vertical="center" wrapText="1"/>
    </xf>
    <xf numFmtId="0" fontId="37" fillId="11" borderId="2" xfId="0" applyFont="1" applyFill="1" applyBorder="1" applyAlignment="1">
      <alignment horizontal="center" vertical="center"/>
    </xf>
    <xf numFmtId="0" fontId="37" fillId="11" borderId="2" xfId="0" applyFont="1" applyFill="1" applyBorder="1" applyAlignment="1">
      <alignment horizontal="center" vertical="center" wrapText="1"/>
    </xf>
    <xf numFmtId="0" fontId="8" fillId="0" borderId="7" xfId="0" applyFont="1" applyBorder="1" applyAlignment="1">
      <alignment horizontal="right" vertical="center"/>
    </xf>
    <xf numFmtId="0" fontId="8" fillId="0" borderId="5" xfId="0" applyFont="1" applyBorder="1" applyAlignment="1">
      <alignment horizontal="right" vertical="center"/>
    </xf>
    <xf numFmtId="0" fontId="8" fillId="0" borderId="6" xfId="0" applyFont="1" applyBorder="1" applyAlignment="1">
      <alignment horizontal="right" vertical="center"/>
    </xf>
    <xf numFmtId="0" fontId="17" fillId="11" borderId="2" xfId="0" applyFont="1" applyFill="1" applyBorder="1" applyAlignment="1">
      <alignment horizontal="center" vertical="center"/>
    </xf>
    <xf numFmtId="0" fontId="17" fillId="5" borderId="7" xfId="0" applyFont="1" applyFill="1" applyBorder="1" applyAlignment="1">
      <alignment horizontal="right" vertical="center"/>
    </xf>
    <xf numFmtId="0" fontId="17" fillId="5" borderId="6" xfId="0" applyFont="1" applyFill="1" applyBorder="1" applyAlignment="1">
      <alignment horizontal="right" vertical="center"/>
    </xf>
    <xf numFmtId="0" fontId="12" fillId="0" borderId="2" xfId="0" applyFont="1" applyBorder="1" applyAlignment="1">
      <alignment horizontal="center" vertical="center"/>
    </xf>
    <xf numFmtId="0" fontId="12" fillId="0" borderId="3" xfId="0" applyFont="1" applyBorder="1" applyAlignment="1">
      <alignment horizontal="right" vertical="center"/>
    </xf>
    <xf numFmtId="0" fontId="12" fillId="6" borderId="9" xfId="0" applyFont="1" applyFill="1" applyBorder="1" applyAlignment="1">
      <alignment horizontal="right" vertical="center"/>
    </xf>
    <xf numFmtId="0" fontId="12" fillId="6" borderId="4" xfId="0" applyFont="1" applyFill="1" applyBorder="1" applyAlignment="1">
      <alignment horizontal="right" vertical="center"/>
    </xf>
    <xf numFmtId="0" fontId="12" fillId="6" borderId="2" xfId="0" applyFont="1" applyFill="1" applyBorder="1" applyAlignment="1">
      <alignment horizontal="center" vertical="center" wrapText="1"/>
    </xf>
    <xf numFmtId="0" fontId="12" fillId="6" borderId="2" xfId="0" applyFont="1" applyFill="1" applyBorder="1" applyAlignment="1">
      <alignment horizontal="center" vertical="center"/>
    </xf>
    <xf numFmtId="1" fontId="16" fillId="0" borderId="0" xfId="3" applyNumberFormat="1" applyFont="1" applyAlignment="1">
      <alignment horizontal="center" vertical="center" wrapText="1"/>
    </xf>
    <xf numFmtId="0" fontId="9" fillId="0" borderId="2" xfId="0" applyFont="1" applyBorder="1" applyAlignment="1">
      <alignment horizontal="left" vertical="center"/>
    </xf>
    <xf numFmtId="0" fontId="9" fillId="0" borderId="2" xfId="0" applyFont="1" applyBorder="1" applyAlignment="1">
      <alignment horizontal="center" vertical="center"/>
    </xf>
    <xf numFmtId="0" fontId="10" fillId="0" borderId="2" xfId="0" applyFont="1" applyBorder="1" applyAlignment="1">
      <alignment horizontal="center" vertical="center"/>
    </xf>
    <xf numFmtId="0" fontId="11" fillId="0" borderId="2" xfId="0" applyFont="1" applyBorder="1" applyAlignment="1">
      <alignment horizontal="center"/>
    </xf>
    <xf numFmtId="0" fontId="9" fillId="0" borderId="2" xfId="0" applyFont="1" applyBorder="1" applyAlignment="1">
      <alignment horizontal="center" vertical="center" wrapText="1"/>
    </xf>
    <xf numFmtId="0" fontId="9" fillId="0" borderId="2" xfId="0" applyFont="1" applyBorder="1" applyAlignment="1">
      <alignment horizontal="left" vertical="center" wrapText="1"/>
    </xf>
    <xf numFmtId="0" fontId="12" fillId="0" borderId="2" xfId="0" applyFont="1" applyBorder="1" applyAlignment="1">
      <alignment horizontal="right" vertical="center"/>
    </xf>
    <xf numFmtId="0" fontId="23" fillId="7" borderId="2" xfId="0" applyFont="1" applyFill="1" applyBorder="1" applyAlignment="1">
      <alignment horizontal="center" vertical="center" wrapText="1"/>
    </xf>
    <xf numFmtId="0" fontId="24" fillId="0" borderId="0" xfId="0" applyFont="1" applyAlignment="1">
      <alignment horizontal="center" vertical="center"/>
    </xf>
    <xf numFmtId="0" fontId="18" fillId="0" borderId="0" xfId="2" applyFont="1" applyAlignment="1">
      <alignment horizontal="center" vertical="center" wrapText="1"/>
    </xf>
    <xf numFmtId="0" fontId="20" fillId="0" borderId="0" xfId="2" applyFont="1" applyAlignment="1">
      <alignment horizontal="center" vertical="center"/>
    </xf>
    <xf numFmtId="0" fontId="22" fillId="0" borderId="10" xfId="0" applyFont="1" applyBorder="1" applyAlignment="1">
      <alignment horizontal="left" vertical="center"/>
    </xf>
    <xf numFmtId="0" fontId="23" fillId="7" borderId="2" xfId="0" applyFont="1" applyFill="1" applyBorder="1" applyAlignment="1">
      <alignment horizontal="center" vertical="center"/>
    </xf>
    <xf numFmtId="0" fontId="23" fillId="7" borderId="3" xfId="0" applyFont="1" applyFill="1" applyBorder="1" applyAlignment="1">
      <alignment horizontal="center" vertical="center"/>
    </xf>
    <xf numFmtId="0" fontId="23" fillId="7" borderId="1" xfId="0" applyFont="1" applyFill="1" applyBorder="1" applyAlignment="1">
      <alignment horizontal="center" vertical="center"/>
    </xf>
    <xf numFmtId="0" fontId="24" fillId="7" borderId="7" xfId="0" applyFont="1" applyFill="1" applyBorder="1" applyAlignment="1">
      <alignment horizontal="center" vertical="center" wrapText="1"/>
    </xf>
    <xf numFmtId="0" fontId="24" fillId="7" borderId="6" xfId="0" applyFont="1" applyFill="1" applyBorder="1" applyAlignment="1">
      <alignment horizontal="center" vertical="center" wrapText="1"/>
    </xf>
    <xf numFmtId="0" fontId="23" fillId="7" borderId="3" xfId="0" applyFont="1" applyFill="1" applyBorder="1" applyAlignment="1">
      <alignment horizontal="center" vertical="center" wrapText="1"/>
    </xf>
    <xf numFmtId="0" fontId="23" fillId="7" borderId="1" xfId="0" applyFont="1" applyFill="1" applyBorder="1" applyAlignment="1">
      <alignment horizontal="center" vertical="center" wrapText="1"/>
    </xf>
    <xf numFmtId="0" fontId="49" fillId="0" borderId="2" xfId="0" applyFont="1" applyBorder="1" applyAlignment="1">
      <alignment horizontal="center"/>
    </xf>
    <xf numFmtId="0" fontId="49" fillId="0" borderId="17" xfId="0" applyFont="1" applyBorder="1" applyAlignment="1">
      <alignment horizontal="center" vertical="center"/>
    </xf>
    <xf numFmtId="0" fontId="49" fillId="0" borderId="1" xfId="0" applyFont="1" applyBorder="1" applyAlignment="1">
      <alignment horizontal="center" vertical="center"/>
    </xf>
    <xf numFmtId="0" fontId="10" fillId="0" borderId="1" xfId="0" applyFont="1" applyBorder="1" applyAlignment="1">
      <alignment horizontal="center" vertical="center" wrapText="1"/>
    </xf>
    <xf numFmtId="0" fontId="49" fillId="0" borderId="13" xfId="0" applyFont="1" applyBorder="1" applyAlignment="1">
      <alignment horizontal="center" vertical="center"/>
    </xf>
    <xf numFmtId="0" fontId="49" fillId="0" borderId="10" xfId="0" applyFont="1" applyBorder="1" applyAlignment="1">
      <alignment horizontal="center" vertical="center"/>
    </xf>
    <xf numFmtId="0" fontId="49" fillId="0" borderId="1" xfId="0" applyFont="1" applyBorder="1" applyAlignment="1">
      <alignment horizontal="center" vertical="center" wrapText="1"/>
    </xf>
    <xf numFmtId="0" fontId="17" fillId="0" borderId="8" xfId="0" applyFont="1" applyBorder="1" applyAlignment="1">
      <alignment horizontal="center" vertical="center"/>
    </xf>
    <xf numFmtId="0" fontId="17" fillId="0" borderId="18" xfId="0" applyFont="1" applyBorder="1" applyAlignment="1">
      <alignment horizontal="center" vertical="center"/>
    </xf>
    <xf numFmtId="0" fontId="0" fillId="0" borderId="2"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6" xfId="0" applyBorder="1" applyAlignment="1">
      <alignment horizontal="center"/>
    </xf>
    <xf numFmtId="0" fontId="0" fillId="0" borderId="5" xfId="0" applyBorder="1" applyAlignment="1">
      <alignment horizontal="center"/>
    </xf>
    <xf numFmtId="0" fontId="0" fillId="0" borderId="2" xfId="0" applyBorder="1"/>
    <xf numFmtId="0" fontId="0" fillId="0" borderId="7" xfId="0" applyBorder="1" applyAlignment="1">
      <alignment horizontal="center"/>
    </xf>
    <xf numFmtId="0" fontId="0" fillId="0" borderId="6" xfId="0" applyBorder="1" applyAlignment="1">
      <alignment horizontal="center"/>
    </xf>
    <xf numFmtId="0" fontId="0" fillId="0" borderId="0" xfId="0" applyAlignment="1">
      <alignment horizontal="center"/>
    </xf>
    <xf numFmtId="0" fontId="0" fillId="0" borderId="5" xfId="0" applyBorder="1" applyAlignment="1">
      <alignment horizontal="center" vertical="center"/>
    </xf>
    <xf numFmtId="0" fontId="41" fillId="0" borderId="2" xfId="0" applyFont="1" applyBorder="1"/>
    <xf numFmtId="0" fontId="0" fillId="0" borderId="2" xfId="0" applyBorder="1"/>
    <xf numFmtId="0" fontId="0" fillId="0" borderId="7"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0" xfId="0" applyAlignment="1">
      <alignment horizontal="center"/>
    </xf>
    <xf numFmtId="0" fontId="49" fillId="0" borderId="2" xfId="0" applyFont="1" applyBorder="1" applyAlignment="1">
      <alignment horizontal="center" vertical="center"/>
    </xf>
    <xf numFmtId="0" fontId="10" fillId="0" borderId="2" xfId="0" applyFont="1" applyBorder="1" applyAlignment="1">
      <alignment horizontal="center" vertical="center" wrapText="1"/>
    </xf>
    <xf numFmtId="0" fontId="49" fillId="0" borderId="2" xfId="0" applyFont="1" applyBorder="1" applyAlignment="1">
      <alignment horizontal="center" vertical="center"/>
    </xf>
    <xf numFmtId="0" fontId="49" fillId="0" borderId="2" xfId="0" applyFont="1" applyBorder="1" applyAlignment="1">
      <alignment horizontal="center" vertical="center" wrapText="1"/>
    </xf>
    <xf numFmtId="0" fontId="17" fillId="0" borderId="2" xfId="0" applyFont="1" applyBorder="1" applyAlignment="1">
      <alignment horizontal="center" vertical="center"/>
    </xf>
    <xf numFmtId="0" fontId="0" fillId="13" borderId="2" xfId="0" applyFill="1" applyBorder="1" applyAlignment="1">
      <alignment horizontal="center"/>
    </xf>
    <xf numFmtId="0" fontId="0" fillId="13" borderId="2" xfId="0" applyFill="1" applyBorder="1" applyAlignment="1">
      <alignment horizontal="center"/>
    </xf>
    <xf numFmtId="0" fontId="0" fillId="14" borderId="2" xfId="0" applyFill="1" applyBorder="1" applyAlignment="1">
      <alignment horizontal="center"/>
    </xf>
    <xf numFmtId="0" fontId="0" fillId="14" borderId="2" xfId="0" applyFill="1" applyBorder="1" applyAlignment="1">
      <alignment horizontal="center"/>
    </xf>
    <xf numFmtId="0" fontId="0" fillId="15" borderId="2" xfId="0" applyFill="1" applyBorder="1" applyAlignment="1">
      <alignment horizontal="center"/>
    </xf>
    <xf numFmtId="0" fontId="0" fillId="15" borderId="2" xfId="0" applyFill="1" applyBorder="1" applyAlignment="1">
      <alignment horizontal="center"/>
    </xf>
    <xf numFmtId="0" fontId="0" fillId="16" borderId="2" xfId="0" applyFill="1" applyBorder="1" applyAlignment="1">
      <alignment horizontal="center"/>
    </xf>
    <xf numFmtId="0" fontId="0" fillId="16" borderId="2" xfId="0" applyFill="1" applyBorder="1" applyAlignment="1">
      <alignment horizontal="center"/>
    </xf>
    <xf numFmtId="0" fontId="0" fillId="13" borderId="2" xfId="0" applyFill="1" applyBorder="1" applyAlignment="1">
      <alignment horizontal="center" vertical="center"/>
    </xf>
    <xf numFmtId="0" fontId="0" fillId="14" borderId="2" xfId="0" applyFill="1" applyBorder="1" applyAlignment="1">
      <alignment horizontal="center" vertical="center"/>
    </xf>
    <xf numFmtId="0" fontId="0" fillId="16" borderId="2" xfId="0" applyFill="1" applyBorder="1" applyAlignment="1">
      <alignment horizontal="center" vertical="center"/>
    </xf>
    <xf numFmtId="0" fontId="0" fillId="4" borderId="2" xfId="0" applyFill="1" applyBorder="1" applyAlignment="1">
      <alignment horizontal="center" vertical="center"/>
    </xf>
    <xf numFmtId="0" fontId="49" fillId="0" borderId="7" xfId="0" applyFont="1" applyBorder="1" applyAlignment="1">
      <alignment horizontal="left" vertical="center"/>
    </xf>
    <xf numFmtId="0" fontId="49" fillId="0" borderId="5" xfId="0" applyFont="1" applyBorder="1" applyAlignment="1">
      <alignment horizontal="left" vertical="center"/>
    </xf>
    <xf numFmtId="0" fontId="49" fillId="0" borderId="6" xfId="0" applyFont="1" applyBorder="1" applyAlignment="1">
      <alignment horizontal="left" vertical="center"/>
    </xf>
    <xf numFmtId="0" fontId="17" fillId="0" borderId="2" xfId="0" applyFont="1" applyBorder="1" applyAlignment="1">
      <alignment horizontal="center" vertical="center" wrapText="1"/>
    </xf>
    <xf numFmtId="176" fontId="17" fillId="0" borderId="2" xfId="0" applyNumberFormat="1" applyFont="1" applyBorder="1" applyAlignment="1">
      <alignment horizontal="center" vertical="center" wrapText="1"/>
    </xf>
    <xf numFmtId="177" fontId="17" fillId="0" borderId="2" xfId="0" applyNumberFormat="1" applyFont="1" applyBorder="1" applyAlignment="1">
      <alignment horizontal="center" vertical="center" wrapText="1"/>
    </xf>
    <xf numFmtId="0" fontId="17" fillId="0" borderId="2" xfId="0" applyFont="1" applyBorder="1" applyAlignment="1">
      <alignment horizontal="center" vertical="center"/>
    </xf>
    <xf numFmtId="0" fontId="41" fillId="0" borderId="2" xfId="0" applyFont="1" applyBorder="1" applyAlignment="1">
      <alignment horizontal="left"/>
    </xf>
    <xf numFmtId="0" fontId="0" fillId="0" borderId="2" xfId="0" applyBorder="1" applyAlignment="1">
      <alignment horizontal="left"/>
    </xf>
    <xf numFmtId="0" fontId="0" fillId="0" borderId="2" xfId="0" applyBorder="1" applyAlignment="1">
      <alignment horizontal="left"/>
    </xf>
    <xf numFmtId="0" fontId="0" fillId="0" borderId="5" xfId="0" applyBorder="1" applyAlignment="1">
      <alignment horizontal="left"/>
    </xf>
    <xf numFmtId="0" fontId="0" fillId="0" borderId="5" xfId="0" applyBorder="1" applyAlignment="1">
      <alignment horizontal="center"/>
    </xf>
    <xf numFmtId="0" fontId="50" fillId="4" borderId="2" xfId="0" applyFont="1" applyFill="1" applyBorder="1" applyAlignment="1">
      <alignment horizontal="left" vertical="center"/>
    </xf>
    <xf numFmtId="0" fontId="50" fillId="4" borderId="11" xfId="0" applyFont="1" applyFill="1" applyBorder="1"/>
    <xf numFmtId="0" fontId="0" fillId="4" borderId="12" xfId="0" applyFill="1" applyBorder="1"/>
    <xf numFmtId="0" fontId="0" fillId="4" borderId="15" xfId="0" applyFill="1" applyBorder="1"/>
    <xf numFmtId="0" fontId="17" fillId="4" borderId="7" xfId="0" applyFont="1" applyFill="1" applyBorder="1" applyAlignment="1">
      <alignment horizontal="left"/>
    </xf>
    <xf numFmtId="0" fontId="17" fillId="4" borderId="5" xfId="0" applyFont="1" applyFill="1" applyBorder="1" applyAlignment="1">
      <alignment horizontal="left"/>
    </xf>
    <xf numFmtId="0" fontId="17" fillId="4" borderId="6" xfId="0" applyFont="1" applyFill="1" applyBorder="1" applyAlignment="1">
      <alignment horizontal="left"/>
    </xf>
    <xf numFmtId="0" fontId="50" fillId="4" borderId="2" xfId="0" applyFont="1" applyFill="1" applyBorder="1" applyAlignment="1">
      <alignment horizontal="left" vertical="center" wrapText="1"/>
    </xf>
    <xf numFmtId="0" fontId="50" fillId="4" borderId="7" xfId="0" applyFont="1" applyFill="1" applyBorder="1" applyAlignment="1">
      <alignment horizontal="left" vertical="center"/>
    </xf>
    <xf numFmtId="0" fontId="0" fillId="4" borderId="5" xfId="0" applyFill="1" applyBorder="1" applyAlignment="1">
      <alignment horizontal="left"/>
    </xf>
    <xf numFmtId="0" fontId="0" fillId="4" borderId="6" xfId="0" applyFill="1" applyBorder="1" applyAlignment="1">
      <alignment horizontal="left"/>
    </xf>
    <xf numFmtId="0" fontId="49" fillId="17" borderId="7" xfId="0" applyFont="1" applyFill="1" applyBorder="1" applyAlignment="1">
      <alignment horizontal="center" vertical="center"/>
    </xf>
    <xf numFmtId="0" fontId="49" fillId="17" borderId="5" xfId="0" applyFont="1" applyFill="1" applyBorder="1" applyAlignment="1">
      <alignment horizontal="center" vertical="center"/>
    </xf>
    <xf numFmtId="0" fontId="49" fillId="17" borderId="6" xfId="0" applyFont="1" applyFill="1" applyBorder="1" applyAlignment="1">
      <alignment horizontal="center" vertical="center"/>
    </xf>
    <xf numFmtId="0" fontId="17" fillId="4" borderId="2" xfId="0" applyFont="1" applyFill="1" applyBorder="1" applyAlignment="1">
      <alignment horizontal="center" vertical="center"/>
    </xf>
    <xf numFmtId="0" fontId="17" fillId="4" borderId="2" xfId="0" applyFont="1" applyFill="1" applyBorder="1" applyAlignment="1">
      <alignment horizontal="center" vertical="center" wrapText="1"/>
    </xf>
    <xf numFmtId="14" fontId="0" fillId="0" borderId="2" xfId="0" applyNumberFormat="1" applyBorder="1" applyAlignment="1">
      <alignment horizontal="center" vertical="center"/>
    </xf>
    <xf numFmtId="14" fontId="0" fillId="0" borderId="2" xfId="0" applyNumberFormat="1" applyBorder="1"/>
    <xf numFmtId="14" fontId="0" fillId="4" borderId="2" xfId="0" applyNumberFormat="1" applyFill="1" applyBorder="1" applyAlignment="1">
      <alignment horizontal="center" vertical="center"/>
    </xf>
    <xf numFmtId="0" fontId="0" fillId="4" borderId="6" xfId="0" applyFill="1" applyBorder="1" applyAlignment="1">
      <alignment horizontal="center" vertical="center"/>
    </xf>
    <xf numFmtId="0" fontId="50" fillId="4" borderId="2" xfId="0" applyFont="1" applyFill="1" applyBorder="1" applyAlignment="1">
      <alignment horizontal="center" vertical="center"/>
    </xf>
    <xf numFmtId="0" fontId="50" fillId="4" borderId="2" xfId="0" applyFont="1" applyFill="1" applyBorder="1" applyAlignment="1">
      <alignment horizontal="center" vertical="center"/>
    </xf>
    <xf numFmtId="0" fontId="0" fillId="0" borderId="2" xfId="0" applyBorder="1" applyAlignment="1">
      <alignment horizontal="center" vertical="center" wrapText="1"/>
    </xf>
    <xf numFmtId="14" fontId="0" fillId="0" borderId="0" xfId="0" applyNumberFormat="1"/>
    <xf numFmtId="0" fontId="0" fillId="0" borderId="2" xfId="0" applyBorder="1" applyAlignment="1">
      <alignment horizontal="left" vertical="center"/>
    </xf>
    <xf numFmtId="0" fontId="51" fillId="4" borderId="2" xfId="0" applyFont="1" applyFill="1" applyBorder="1" applyAlignment="1">
      <alignment horizontal="center" vertical="center"/>
    </xf>
    <xf numFmtId="14" fontId="51" fillId="4" borderId="2" xfId="0" applyNumberFormat="1" applyFont="1" applyFill="1" applyBorder="1" applyAlignment="1">
      <alignment horizontal="center" vertical="center"/>
    </xf>
    <xf numFmtId="0" fontId="42" fillId="4" borderId="2" xfId="0" applyFont="1" applyFill="1" applyBorder="1" applyAlignment="1">
      <alignment horizontal="center" vertical="center"/>
    </xf>
    <xf numFmtId="14" fontId="0" fillId="0" borderId="2" xfId="0" applyNumberFormat="1" applyBorder="1" applyAlignment="1">
      <alignment horizontal="center"/>
    </xf>
    <xf numFmtId="14" fontId="0" fillId="4" borderId="2" xfId="0" applyNumberFormat="1" applyFill="1" applyBorder="1" applyAlignment="1">
      <alignment horizontal="center"/>
    </xf>
    <xf numFmtId="0" fontId="0" fillId="4" borderId="2" xfId="0" applyFill="1" applyBorder="1" applyAlignment="1">
      <alignment horizontal="center"/>
    </xf>
    <xf numFmtId="0" fontId="0" fillId="4" borderId="7" xfId="0" applyFill="1" applyBorder="1" applyAlignment="1">
      <alignment horizontal="center" vertical="center"/>
    </xf>
    <xf numFmtId="14" fontId="0" fillId="4" borderId="5" xfId="0" applyNumberFormat="1" applyFill="1" applyBorder="1" applyAlignment="1">
      <alignment horizontal="center" vertical="center"/>
    </xf>
    <xf numFmtId="0" fontId="0" fillId="4" borderId="5" xfId="0" applyFill="1" applyBorder="1" applyAlignment="1">
      <alignment horizontal="center" vertical="center"/>
    </xf>
    <xf numFmtId="0" fontId="17" fillId="18" borderId="2" xfId="0" applyFont="1" applyFill="1" applyBorder="1" applyAlignment="1">
      <alignment horizontal="center" vertical="center"/>
    </xf>
    <xf numFmtId="0" fontId="0" fillId="18" borderId="2" xfId="0" applyFill="1" applyBorder="1" applyAlignment="1">
      <alignment horizontal="left" vertical="center"/>
    </xf>
    <xf numFmtId="0" fontId="52" fillId="0" borderId="7" xfId="0" applyFont="1" applyBorder="1" applyAlignment="1">
      <alignment horizontal="center" vertical="center"/>
    </xf>
    <xf numFmtId="0" fontId="52" fillId="0" borderId="6" xfId="0" applyFont="1" applyBorder="1" applyAlignment="1">
      <alignment horizontal="center" vertical="center"/>
    </xf>
    <xf numFmtId="0" fontId="52" fillId="0" borderId="2" xfId="0" applyFont="1" applyBorder="1" applyAlignment="1">
      <alignment horizontal="left" vertical="center"/>
    </xf>
    <xf numFmtId="0" fontId="17" fillId="4" borderId="2" xfId="0" applyFont="1" applyFill="1" applyBorder="1" applyAlignment="1">
      <alignment horizontal="center" vertical="center"/>
    </xf>
    <xf numFmtId="0" fontId="0" fillId="4" borderId="2" xfId="0" applyFill="1" applyBorder="1" applyAlignment="1">
      <alignment horizontal="left"/>
    </xf>
    <xf numFmtId="0" fontId="17" fillId="0" borderId="2" xfId="0" applyFont="1" applyBorder="1" applyAlignment="1">
      <alignment horizontal="center" vertical="center" wrapText="1"/>
    </xf>
    <xf numFmtId="0" fontId="0" fillId="4" borderId="2" xfId="0" applyFill="1" applyBorder="1" applyAlignment="1">
      <alignment horizontal="left" wrapText="1"/>
    </xf>
  </cellXfs>
  <cellStyles count="37">
    <cellStyle name="Comma" xfId="1" builtinId="3"/>
    <cellStyle name="Comma 2" xfId="4" xr:uid="{00000000-0005-0000-0000-000001000000}"/>
    <cellStyle name="Comma 2 2" xfId="5" xr:uid="{00000000-0005-0000-0000-000002000000}"/>
    <cellStyle name="Comma 3" xfId="8" xr:uid="{00000000-0005-0000-0000-000003000000}"/>
    <cellStyle name="Comma 3 2" xfId="9" xr:uid="{00000000-0005-0000-0000-000004000000}"/>
    <cellStyle name="Comma 4" xfId="36" xr:uid="{00000000-0005-0000-0000-000005000000}"/>
    <cellStyle name="Normal" xfId="0" builtinId="0"/>
    <cellStyle name="Normal 104 2" xfId="32" xr:uid="{00000000-0005-0000-0000-000007000000}"/>
    <cellStyle name="Normal 143" xfId="10" xr:uid="{00000000-0005-0000-0000-000008000000}"/>
    <cellStyle name="Normal 145" xfId="11" xr:uid="{00000000-0005-0000-0000-000009000000}"/>
    <cellStyle name="Normal 147" xfId="12" xr:uid="{00000000-0005-0000-0000-00000A000000}"/>
    <cellStyle name="Normal 18" xfId="33" xr:uid="{00000000-0005-0000-0000-00000B000000}"/>
    <cellStyle name="Normal 2" xfId="2" xr:uid="{00000000-0005-0000-0000-00000C000000}"/>
    <cellStyle name="Normal 2 10" xfId="13" xr:uid="{00000000-0005-0000-0000-00000D000000}"/>
    <cellStyle name="Normal 2 2" xfId="14" xr:uid="{00000000-0005-0000-0000-00000E000000}"/>
    <cellStyle name="Normal 2 3" xfId="15" xr:uid="{00000000-0005-0000-0000-00000F000000}"/>
    <cellStyle name="Normal 2 3 2" xfId="16" xr:uid="{00000000-0005-0000-0000-000010000000}"/>
    <cellStyle name="Normal 2 4" xfId="17" xr:uid="{00000000-0005-0000-0000-000011000000}"/>
    <cellStyle name="Normal 2 4 2" xfId="18" xr:uid="{00000000-0005-0000-0000-000012000000}"/>
    <cellStyle name="Normal 2 5" xfId="19" xr:uid="{00000000-0005-0000-0000-000013000000}"/>
    <cellStyle name="Normal 2 6" xfId="20" xr:uid="{00000000-0005-0000-0000-000014000000}"/>
    <cellStyle name="Normal 2 7" xfId="21" xr:uid="{00000000-0005-0000-0000-000015000000}"/>
    <cellStyle name="Normal 2 8" xfId="22" xr:uid="{00000000-0005-0000-0000-000016000000}"/>
    <cellStyle name="Normal 2 9" xfId="23" xr:uid="{00000000-0005-0000-0000-000017000000}"/>
    <cellStyle name="Normal 3" xfId="24" xr:uid="{00000000-0005-0000-0000-000018000000}"/>
    <cellStyle name="Normal 3 2" xfId="25" xr:uid="{00000000-0005-0000-0000-000019000000}"/>
    <cellStyle name="Normal 4" xfId="3" xr:uid="{00000000-0005-0000-0000-00001A000000}"/>
    <cellStyle name="Normal 4 2" xfId="26" xr:uid="{00000000-0005-0000-0000-00001B000000}"/>
    <cellStyle name="Normal 5" xfId="6" xr:uid="{00000000-0005-0000-0000-00001C000000}"/>
    <cellStyle name="Normal 5 2" xfId="27" xr:uid="{00000000-0005-0000-0000-00001D000000}"/>
    <cellStyle name="Normal 6" xfId="28" xr:uid="{00000000-0005-0000-0000-00001E000000}"/>
    <cellStyle name="Normal 6 2" xfId="29" xr:uid="{00000000-0005-0000-0000-00001F000000}"/>
    <cellStyle name="Normal 7" xfId="7" xr:uid="{00000000-0005-0000-0000-000020000000}"/>
    <cellStyle name="Normal 8" xfId="30" xr:uid="{00000000-0005-0000-0000-000021000000}"/>
    <cellStyle name="Normal 8 2" xfId="31" xr:uid="{00000000-0005-0000-0000-000022000000}"/>
    <cellStyle name="Normal 9" xfId="34" xr:uid="{00000000-0005-0000-0000-000023000000}"/>
    <cellStyle name="Percent 2" xfId="35" xr:uid="{00000000-0005-0000-0000-00002400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8.xml"/><Relationship Id="rId117" Type="http://schemas.openxmlformats.org/officeDocument/2006/relationships/externalLink" Target="externalLinks/externalLink109.xml"/><Relationship Id="rId21" Type="http://schemas.openxmlformats.org/officeDocument/2006/relationships/externalLink" Target="externalLinks/externalLink13.xml"/><Relationship Id="rId42" Type="http://schemas.openxmlformats.org/officeDocument/2006/relationships/externalLink" Target="externalLinks/externalLink34.xml"/><Relationship Id="rId47" Type="http://schemas.openxmlformats.org/officeDocument/2006/relationships/externalLink" Target="externalLinks/externalLink39.xml"/><Relationship Id="rId63" Type="http://schemas.openxmlformats.org/officeDocument/2006/relationships/externalLink" Target="externalLinks/externalLink55.xml"/><Relationship Id="rId68" Type="http://schemas.openxmlformats.org/officeDocument/2006/relationships/externalLink" Target="externalLinks/externalLink60.xml"/><Relationship Id="rId84" Type="http://schemas.openxmlformats.org/officeDocument/2006/relationships/externalLink" Target="externalLinks/externalLink76.xml"/><Relationship Id="rId89" Type="http://schemas.openxmlformats.org/officeDocument/2006/relationships/externalLink" Target="externalLinks/externalLink81.xml"/><Relationship Id="rId112" Type="http://schemas.openxmlformats.org/officeDocument/2006/relationships/externalLink" Target="externalLinks/externalLink104.xml"/><Relationship Id="rId133" Type="http://schemas.openxmlformats.org/officeDocument/2006/relationships/externalLink" Target="externalLinks/externalLink125.xml"/><Relationship Id="rId138" Type="http://schemas.openxmlformats.org/officeDocument/2006/relationships/externalLink" Target="externalLinks/externalLink130.xml"/><Relationship Id="rId154" Type="http://schemas.openxmlformats.org/officeDocument/2006/relationships/externalLink" Target="externalLinks/externalLink146.xml"/><Relationship Id="rId159" Type="http://schemas.openxmlformats.org/officeDocument/2006/relationships/externalLink" Target="externalLinks/externalLink151.xml"/><Relationship Id="rId16" Type="http://schemas.openxmlformats.org/officeDocument/2006/relationships/externalLink" Target="externalLinks/externalLink8.xml"/><Relationship Id="rId107" Type="http://schemas.openxmlformats.org/officeDocument/2006/relationships/externalLink" Target="externalLinks/externalLink99.xml"/><Relationship Id="rId11" Type="http://schemas.openxmlformats.org/officeDocument/2006/relationships/externalLink" Target="externalLinks/externalLink3.xml"/><Relationship Id="rId32" Type="http://schemas.openxmlformats.org/officeDocument/2006/relationships/externalLink" Target="externalLinks/externalLink24.xml"/><Relationship Id="rId37" Type="http://schemas.openxmlformats.org/officeDocument/2006/relationships/externalLink" Target="externalLinks/externalLink29.xml"/><Relationship Id="rId53" Type="http://schemas.openxmlformats.org/officeDocument/2006/relationships/externalLink" Target="externalLinks/externalLink45.xml"/><Relationship Id="rId58" Type="http://schemas.openxmlformats.org/officeDocument/2006/relationships/externalLink" Target="externalLinks/externalLink50.xml"/><Relationship Id="rId74" Type="http://schemas.openxmlformats.org/officeDocument/2006/relationships/externalLink" Target="externalLinks/externalLink66.xml"/><Relationship Id="rId79" Type="http://schemas.openxmlformats.org/officeDocument/2006/relationships/externalLink" Target="externalLinks/externalLink71.xml"/><Relationship Id="rId102" Type="http://schemas.openxmlformats.org/officeDocument/2006/relationships/externalLink" Target="externalLinks/externalLink94.xml"/><Relationship Id="rId123" Type="http://schemas.openxmlformats.org/officeDocument/2006/relationships/externalLink" Target="externalLinks/externalLink115.xml"/><Relationship Id="rId128" Type="http://schemas.openxmlformats.org/officeDocument/2006/relationships/externalLink" Target="externalLinks/externalLink120.xml"/><Relationship Id="rId144" Type="http://schemas.openxmlformats.org/officeDocument/2006/relationships/externalLink" Target="externalLinks/externalLink136.xml"/><Relationship Id="rId149" Type="http://schemas.openxmlformats.org/officeDocument/2006/relationships/externalLink" Target="externalLinks/externalLink141.xml"/><Relationship Id="rId5" Type="http://schemas.openxmlformats.org/officeDocument/2006/relationships/worksheet" Target="worksheets/sheet5.xml"/><Relationship Id="rId90" Type="http://schemas.openxmlformats.org/officeDocument/2006/relationships/externalLink" Target="externalLinks/externalLink82.xml"/><Relationship Id="rId95" Type="http://schemas.openxmlformats.org/officeDocument/2006/relationships/externalLink" Target="externalLinks/externalLink87.xml"/><Relationship Id="rId160" Type="http://schemas.openxmlformats.org/officeDocument/2006/relationships/externalLink" Target="externalLinks/externalLink152.xml"/><Relationship Id="rId165" Type="http://schemas.openxmlformats.org/officeDocument/2006/relationships/sharedStrings" Target="sharedStrings.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43" Type="http://schemas.openxmlformats.org/officeDocument/2006/relationships/externalLink" Target="externalLinks/externalLink35.xml"/><Relationship Id="rId48" Type="http://schemas.openxmlformats.org/officeDocument/2006/relationships/externalLink" Target="externalLinks/externalLink40.xml"/><Relationship Id="rId64" Type="http://schemas.openxmlformats.org/officeDocument/2006/relationships/externalLink" Target="externalLinks/externalLink56.xml"/><Relationship Id="rId69" Type="http://schemas.openxmlformats.org/officeDocument/2006/relationships/externalLink" Target="externalLinks/externalLink61.xml"/><Relationship Id="rId113" Type="http://schemas.openxmlformats.org/officeDocument/2006/relationships/externalLink" Target="externalLinks/externalLink105.xml"/><Relationship Id="rId118" Type="http://schemas.openxmlformats.org/officeDocument/2006/relationships/externalLink" Target="externalLinks/externalLink110.xml"/><Relationship Id="rId134" Type="http://schemas.openxmlformats.org/officeDocument/2006/relationships/externalLink" Target="externalLinks/externalLink126.xml"/><Relationship Id="rId139" Type="http://schemas.openxmlformats.org/officeDocument/2006/relationships/externalLink" Target="externalLinks/externalLink131.xml"/><Relationship Id="rId80" Type="http://schemas.openxmlformats.org/officeDocument/2006/relationships/externalLink" Target="externalLinks/externalLink72.xml"/><Relationship Id="rId85" Type="http://schemas.openxmlformats.org/officeDocument/2006/relationships/externalLink" Target="externalLinks/externalLink77.xml"/><Relationship Id="rId150" Type="http://schemas.openxmlformats.org/officeDocument/2006/relationships/externalLink" Target="externalLinks/externalLink142.xml"/><Relationship Id="rId155" Type="http://schemas.openxmlformats.org/officeDocument/2006/relationships/externalLink" Target="externalLinks/externalLink14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33" Type="http://schemas.openxmlformats.org/officeDocument/2006/relationships/externalLink" Target="externalLinks/externalLink25.xml"/><Relationship Id="rId38" Type="http://schemas.openxmlformats.org/officeDocument/2006/relationships/externalLink" Target="externalLinks/externalLink30.xml"/><Relationship Id="rId59" Type="http://schemas.openxmlformats.org/officeDocument/2006/relationships/externalLink" Target="externalLinks/externalLink51.xml"/><Relationship Id="rId103" Type="http://schemas.openxmlformats.org/officeDocument/2006/relationships/externalLink" Target="externalLinks/externalLink95.xml"/><Relationship Id="rId108" Type="http://schemas.openxmlformats.org/officeDocument/2006/relationships/externalLink" Target="externalLinks/externalLink100.xml"/><Relationship Id="rId124" Type="http://schemas.openxmlformats.org/officeDocument/2006/relationships/externalLink" Target="externalLinks/externalLink116.xml"/><Relationship Id="rId129" Type="http://schemas.openxmlformats.org/officeDocument/2006/relationships/externalLink" Target="externalLinks/externalLink121.xml"/><Relationship Id="rId54" Type="http://schemas.openxmlformats.org/officeDocument/2006/relationships/externalLink" Target="externalLinks/externalLink46.xml"/><Relationship Id="rId70" Type="http://schemas.openxmlformats.org/officeDocument/2006/relationships/externalLink" Target="externalLinks/externalLink62.xml"/><Relationship Id="rId75" Type="http://schemas.openxmlformats.org/officeDocument/2006/relationships/externalLink" Target="externalLinks/externalLink67.xml"/><Relationship Id="rId91" Type="http://schemas.openxmlformats.org/officeDocument/2006/relationships/externalLink" Target="externalLinks/externalLink83.xml"/><Relationship Id="rId96" Type="http://schemas.openxmlformats.org/officeDocument/2006/relationships/externalLink" Target="externalLinks/externalLink88.xml"/><Relationship Id="rId140" Type="http://schemas.openxmlformats.org/officeDocument/2006/relationships/externalLink" Target="externalLinks/externalLink132.xml"/><Relationship Id="rId145" Type="http://schemas.openxmlformats.org/officeDocument/2006/relationships/externalLink" Target="externalLinks/externalLink137.xml"/><Relationship Id="rId161" Type="http://schemas.openxmlformats.org/officeDocument/2006/relationships/externalLink" Target="externalLinks/externalLink153.xml"/><Relationship Id="rId16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externalLink" Target="externalLinks/externalLink28.xml"/><Relationship Id="rId49" Type="http://schemas.openxmlformats.org/officeDocument/2006/relationships/externalLink" Target="externalLinks/externalLink41.xml"/><Relationship Id="rId57" Type="http://schemas.openxmlformats.org/officeDocument/2006/relationships/externalLink" Target="externalLinks/externalLink49.xml"/><Relationship Id="rId106" Type="http://schemas.openxmlformats.org/officeDocument/2006/relationships/externalLink" Target="externalLinks/externalLink98.xml"/><Relationship Id="rId114" Type="http://schemas.openxmlformats.org/officeDocument/2006/relationships/externalLink" Target="externalLinks/externalLink106.xml"/><Relationship Id="rId119" Type="http://schemas.openxmlformats.org/officeDocument/2006/relationships/externalLink" Target="externalLinks/externalLink111.xml"/><Relationship Id="rId127" Type="http://schemas.openxmlformats.org/officeDocument/2006/relationships/externalLink" Target="externalLinks/externalLink119.xml"/><Relationship Id="rId10" Type="http://schemas.openxmlformats.org/officeDocument/2006/relationships/externalLink" Target="externalLinks/externalLink2.xml"/><Relationship Id="rId31" Type="http://schemas.openxmlformats.org/officeDocument/2006/relationships/externalLink" Target="externalLinks/externalLink23.xml"/><Relationship Id="rId44" Type="http://schemas.openxmlformats.org/officeDocument/2006/relationships/externalLink" Target="externalLinks/externalLink36.xml"/><Relationship Id="rId52" Type="http://schemas.openxmlformats.org/officeDocument/2006/relationships/externalLink" Target="externalLinks/externalLink44.xml"/><Relationship Id="rId60" Type="http://schemas.openxmlformats.org/officeDocument/2006/relationships/externalLink" Target="externalLinks/externalLink52.xml"/><Relationship Id="rId65" Type="http://schemas.openxmlformats.org/officeDocument/2006/relationships/externalLink" Target="externalLinks/externalLink57.xml"/><Relationship Id="rId73" Type="http://schemas.openxmlformats.org/officeDocument/2006/relationships/externalLink" Target="externalLinks/externalLink65.xml"/><Relationship Id="rId78" Type="http://schemas.openxmlformats.org/officeDocument/2006/relationships/externalLink" Target="externalLinks/externalLink70.xml"/><Relationship Id="rId81" Type="http://schemas.openxmlformats.org/officeDocument/2006/relationships/externalLink" Target="externalLinks/externalLink73.xml"/><Relationship Id="rId86" Type="http://schemas.openxmlformats.org/officeDocument/2006/relationships/externalLink" Target="externalLinks/externalLink78.xml"/><Relationship Id="rId94" Type="http://schemas.openxmlformats.org/officeDocument/2006/relationships/externalLink" Target="externalLinks/externalLink86.xml"/><Relationship Id="rId99" Type="http://schemas.openxmlformats.org/officeDocument/2006/relationships/externalLink" Target="externalLinks/externalLink91.xml"/><Relationship Id="rId101" Type="http://schemas.openxmlformats.org/officeDocument/2006/relationships/externalLink" Target="externalLinks/externalLink93.xml"/><Relationship Id="rId122" Type="http://schemas.openxmlformats.org/officeDocument/2006/relationships/externalLink" Target="externalLinks/externalLink114.xml"/><Relationship Id="rId130" Type="http://schemas.openxmlformats.org/officeDocument/2006/relationships/externalLink" Target="externalLinks/externalLink122.xml"/><Relationship Id="rId135" Type="http://schemas.openxmlformats.org/officeDocument/2006/relationships/externalLink" Target="externalLinks/externalLink127.xml"/><Relationship Id="rId143" Type="http://schemas.openxmlformats.org/officeDocument/2006/relationships/externalLink" Target="externalLinks/externalLink135.xml"/><Relationship Id="rId148" Type="http://schemas.openxmlformats.org/officeDocument/2006/relationships/externalLink" Target="externalLinks/externalLink140.xml"/><Relationship Id="rId151" Type="http://schemas.openxmlformats.org/officeDocument/2006/relationships/externalLink" Target="externalLinks/externalLink143.xml"/><Relationship Id="rId156" Type="http://schemas.openxmlformats.org/officeDocument/2006/relationships/externalLink" Target="externalLinks/externalLink148.xml"/><Relationship Id="rId16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1.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9" Type="http://schemas.openxmlformats.org/officeDocument/2006/relationships/externalLink" Target="externalLinks/externalLink31.xml"/><Relationship Id="rId109" Type="http://schemas.openxmlformats.org/officeDocument/2006/relationships/externalLink" Target="externalLinks/externalLink101.xml"/><Relationship Id="rId34" Type="http://schemas.openxmlformats.org/officeDocument/2006/relationships/externalLink" Target="externalLinks/externalLink26.xml"/><Relationship Id="rId50" Type="http://schemas.openxmlformats.org/officeDocument/2006/relationships/externalLink" Target="externalLinks/externalLink42.xml"/><Relationship Id="rId55" Type="http://schemas.openxmlformats.org/officeDocument/2006/relationships/externalLink" Target="externalLinks/externalLink47.xml"/><Relationship Id="rId76" Type="http://schemas.openxmlformats.org/officeDocument/2006/relationships/externalLink" Target="externalLinks/externalLink68.xml"/><Relationship Id="rId97" Type="http://schemas.openxmlformats.org/officeDocument/2006/relationships/externalLink" Target="externalLinks/externalLink89.xml"/><Relationship Id="rId104" Type="http://schemas.openxmlformats.org/officeDocument/2006/relationships/externalLink" Target="externalLinks/externalLink96.xml"/><Relationship Id="rId120" Type="http://schemas.openxmlformats.org/officeDocument/2006/relationships/externalLink" Target="externalLinks/externalLink112.xml"/><Relationship Id="rId125" Type="http://schemas.openxmlformats.org/officeDocument/2006/relationships/externalLink" Target="externalLinks/externalLink117.xml"/><Relationship Id="rId141" Type="http://schemas.openxmlformats.org/officeDocument/2006/relationships/externalLink" Target="externalLinks/externalLink133.xml"/><Relationship Id="rId146" Type="http://schemas.openxmlformats.org/officeDocument/2006/relationships/externalLink" Target="externalLinks/externalLink138.xml"/><Relationship Id="rId7" Type="http://schemas.openxmlformats.org/officeDocument/2006/relationships/worksheet" Target="worksheets/sheet7.xml"/><Relationship Id="rId71" Type="http://schemas.openxmlformats.org/officeDocument/2006/relationships/externalLink" Target="externalLinks/externalLink63.xml"/><Relationship Id="rId92" Type="http://schemas.openxmlformats.org/officeDocument/2006/relationships/externalLink" Target="externalLinks/externalLink84.xml"/><Relationship Id="rId162" Type="http://schemas.openxmlformats.org/officeDocument/2006/relationships/externalLink" Target="externalLinks/externalLink154.xml"/><Relationship Id="rId2" Type="http://schemas.openxmlformats.org/officeDocument/2006/relationships/worksheet" Target="worksheets/sheet2.xml"/><Relationship Id="rId29" Type="http://schemas.openxmlformats.org/officeDocument/2006/relationships/externalLink" Target="externalLinks/externalLink21.xml"/><Relationship Id="rId24" Type="http://schemas.openxmlformats.org/officeDocument/2006/relationships/externalLink" Target="externalLinks/externalLink16.xml"/><Relationship Id="rId40" Type="http://schemas.openxmlformats.org/officeDocument/2006/relationships/externalLink" Target="externalLinks/externalLink32.xml"/><Relationship Id="rId45" Type="http://schemas.openxmlformats.org/officeDocument/2006/relationships/externalLink" Target="externalLinks/externalLink37.xml"/><Relationship Id="rId66" Type="http://schemas.openxmlformats.org/officeDocument/2006/relationships/externalLink" Target="externalLinks/externalLink58.xml"/><Relationship Id="rId87" Type="http://schemas.openxmlformats.org/officeDocument/2006/relationships/externalLink" Target="externalLinks/externalLink79.xml"/><Relationship Id="rId110" Type="http://schemas.openxmlformats.org/officeDocument/2006/relationships/externalLink" Target="externalLinks/externalLink102.xml"/><Relationship Id="rId115" Type="http://schemas.openxmlformats.org/officeDocument/2006/relationships/externalLink" Target="externalLinks/externalLink107.xml"/><Relationship Id="rId131" Type="http://schemas.openxmlformats.org/officeDocument/2006/relationships/externalLink" Target="externalLinks/externalLink123.xml"/><Relationship Id="rId136" Type="http://schemas.openxmlformats.org/officeDocument/2006/relationships/externalLink" Target="externalLinks/externalLink128.xml"/><Relationship Id="rId157" Type="http://schemas.openxmlformats.org/officeDocument/2006/relationships/externalLink" Target="externalLinks/externalLink149.xml"/><Relationship Id="rId61" Type="http://schemas.openxmlformats.org/officeDocument/2006/relationships/externalLink" Target="externalLinks/externalLink53.xml"/><Relationship Id="rId82" Type="http://schemas.openxmlformats.org/officeDocument/2006/relationships/externalLink" Target="externalLinks/externalLink74.xml"/><Relationship Id="rId152" Type="http://schemas.openxmlformats.org/officeDocument/2006/relationships/externalLink" Target="externalLinks/externalLink144.xml"/><Relationship Id="rId19" Type="http://schemas.openxmlformats.org/officeDocument/2006/relationships/externalLink" Target="externalLinks/externalLink11.xml"/><Relationship Id="rId14" Type="http://schemas.openxmlformats.org/officeDocument/2006/relationships/externalLink" Target="externalLinks/externalLink6.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56" Type="http://schemas.openxmlformats.org/officeDocument/2006/relationships/externalLink" Target="externalLinks/externalLink48.xml"/><Relationship Id="rId77" Type="http://schemas.openxmlformats.org/officeDocument/2006/relationships/externalLink" Target="externalLinks/externalLink69.xml"/><Relationship Id="rId100" Type="http://schemas.openxmlformats.org/officeDocument/2006/relationships/externalLink" Target="externalLinks/externalLink92.xml"/><Relationship Id="rId105" Type="http://schemas.openxmlformats.org/officeDocument/2006/relationships/externalLink" Target="externalLinks/externalLink97.xml"/><Relationship Id="rId126" Type="http://schemas.openxmlformats.org/officeDocument/2006/relationships/externalLink" Target="externalLinks/externalLink118.xml"/><Relationship Id="rId147" Type="http://schemas.openxmlformats.org/officeDocument/2006/relationships/externalLink" Target="externalLinks/externalLink139.xml"/><Relationship Id="rId8" Type="http://schemas.openxmlformats.org/officeDocument/2006/relationships/worksheet" Target="worksheets/sheet8.xml"/><Relationship Id="rId51" Type="http://schemas.openxmlformats.org/officeDocument/2006/relationships/externalLink" Target="externalLinks/externalLink43.xml"/><Relationship Id="rId72" Type="http://schemas.openxmlformats.org/officeDocument/2006/relationships/externalLink" Target="externalLinks/externalLink64.xml"/><Relationship Id="rId93" Type="http://schemas.openxmlformats.org/officeDocument/2006/relationships/externalLink" Target="externalLinks/externalLink85.xml"/><Relationship Id="rId98" Type="http://schemas.openxmlformats.org/officeDocument/2006/relationships/externalLink" Target="externalLinks/externalLink90.xml"/><Relationship Id="rId121" Type="http://schemas.openxmlformats.org/officeDocument/2006/relationships/externalLink" Target="externalLinks/externalLink113.xml"/><Relationship Id="rId142" Type="http://schemas.openxmlformats.org/officeDocument/2006/relationships/externalLink" Target="externalLinks/externalLink134.xml"/><Relationship Id="rId163" Type="http://schemas.openxmlformats.org/officeDocument/2006/relationships/theme" Target="theme/theme1.xml"/><Relationship Id="rId3" Type="http://schemas.openxmlformats.org/officeDocument/2006/relationships/worksheet" Target="worksheets/sheet3.xml"/><Relationship Id="rId25" Type="http://schemas.openxmlformats.org/officeDocument/2006/relationships/externalLink" Target="externalLinks/externalLink17.xml"/><Relationship Id="rId46" Type="http://schemas.openxmlformats.org/officeDocument/2006/relationships/externalLink" Target="externalLinks/externalLink38.xml"/><Relationship Id="rId67" Type="http://schemas.openxmlformats.org/officeDocument/2006/relationships/externalLink" Target="externalLinks/externalLink59.xml"/><Relationship Id="rId116" Type="http://schemas.openxmlformats.org/officeDocument/2006/relationships/externalLink" Target="externalLinks/externalLink108.xml"/><Relationship Id="rId137" Type="http://schemas.openxmlformats.org/officeDocument/2006/relationships/externalLink" Target="externalLinks/externalLink129.xml"/><Relationship Id="rId158" Type="http://schemas.openxmlformats.org/officeDocument/2006/relationships/externalLink" Target="externalLinks/externalLink150.xml"/><Relationship Id="rId20" Type="http://schemas.openxmlformats.org/officeDocument/2006/relationships/externalLink" Target="externalLinks/externalLink12.xml"/><Relationship Id="rId41" Type="http://schemas.openxmlformats.org/officeDocument/2006/relationships/externalLink" Target="externalLinks/externalLink33.xml"/><Relationship Id="rId62" Type="http://schemas.openxmlformats.org/officeDocument/2006/relationships/externalLink" Target="externalLinks/externalLink54.xml"/><Relationship Id="rId83" Type="http://schemas.openxmlformats.org/officeDocument/2006/relationships/externalLink" Target="externalLinks/externalLink75.xml"/><Relationship Id="rId88" Type="http://schemas.openxmlformats.org/officeDocument/2006/relationships/externalLink" Target="externalLinks/externalLink80.xml"/><Relationship Id="rId111" Type="http://schemas.openxmlformats.org/officeDocument/2006/relationships/externalLink" Target="externalLinks/externalLink103.xml"/><Relationship Id="rId132" Type="http://schemas.openxmlformats.org/officeDocument/2006/relationships/externalLink" Target="externalLinks/externalLink124.xml"/><Relationship Id="rId153" Type="http://schemas.openxmlformats.org/officeDocument/2006/relationships/externalLink" Target="externalLinks/externalLink14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208663</xdr:colOff>
      <xdr:row>5</xdr:row>
      <xdr:rowOff>44822</xdr:rowOff>
    </xdr:from>
    <xdr:to>
      <xdr:col>3</xdr:col>
      <xdr:colOff>810891</xdr:colOff>
      <xdr:row>7</xdr:row>
      <xdr:rowOff>347382</xdr:rowOff>
    </xdr:to>
    <xdr:pic>
      <xdr:nvPicPr>
        <xdr:cNvPr id="2" name="Picture 1" descr="Power Mech Symble.jp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380113" y="44822"/>
          <a:ext cx="1307078" cy="10645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208663</xdr:colOff>
      <xdr:row>5</xdr:row>
      <xdr:rowOff>44822</xdr:rowOff>
    </xdr:from>
    <xdr:to>
      <xdr:col>3</xdr:col>
      <xdr:colOff>515615</xdr:colOff>
      <xdr:row>8</xdr:row>
      <xdr:rowOff>4482</xdr:rowOff>
    </xdr:to>
    <xdr:pic>
      <xdr:nvPicPr>
        <xdr:cNvPr id="2" name="Picture 1" descr="Power Mech Symble.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380113" y="44822"/>
          <a:ext cx="1307078" cy="10645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85725</xdr:colOff>
      <xdr:row>1</xdr:row>
      <xdr:rowOff>76405</xdr:rowOff>
    </xdr:from>
    <xdr:to>
      <xdr:col>2</xdr:col>
      <xdr:colOff>333376</xdr:colOff>
      <xdr:row>5</xdr:row>
      <xdr:rowOff>28574</xdr:rowOff>
    </xdr:to>
    <xdr:pic>
      <xdr:nvPicPr>
        <xdr:cNvPr id="2" name="Picture 1" descr="Power Mech Symble.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314325" y="266905"/>
          <a:ext cx="866776" cy="8856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44277;&#50976;/&#45347;&#50612;&#51452;&#44592;/&#50980;&#50689;&#50885;/Cable%20bom%201&#52264;(1025).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Documents%20and%20Settings/Administrator/Desktop/RMC_DELHI_05_06_Form%206%20&amp;%207.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4.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Users/abhiram/AppData/Local/Microsoft/Windows/Temporary%20Internet%20Files/Low/Content.IE5/23D5IP1M/08_01_04%20APL%20Mundra%20Civil%20Working.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Users/Powermech/Desktop/SR/Compound%20Wall/Documents%20and%20Settings/lancogroup/Local%20Settings/Temporary%20Internet%20Files/Content.Outlook/M1IS7WYX/IOCL/Clients%20Submittals/IOCL%20Organogram%2014-10-2009.xlsm"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UmmAlNar/&#44396;&#47588;&#44288;&#47144;/&#49444;&#52824;&#51088;&#51116;/cable/OrderBM(Powe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hslee/2005&#45380;&#46020;/Philippines/Power%20Plant/Estimate/&#51228;&#52636;&#45236;&#50669;.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Users/P%20M%20P%20PROJECTS/OneDrive/Documents/MAGRAURA%20Distribution%20Network.xlsx"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Users/HP/Desktop/anwesh/MAGRAURA%20Distribution%20Network.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Documents%20and%20Settings/h115365/Local%20Settings/Temporary%20Internet%20Files/Content.Outlook/B4IOKITI/1%20%20RFP%20Raipur%20TPP(Boiler%20%20Steel%20Structure%20PKG)_Rev01%20(3).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DNGDOC~1/MSQUIO~1/est-FF-00-00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Users/Ankit.Shukla/Desktop/dpr%20client.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Documents%20and%20Settings/ITsez/Local%20Settings/Temp/Documents%20and%20Settings/rayudu/Desktop/PLANNING/MPCS/PLANNING/METRO%20PLANNING/ACE%20-%20REV%201%20-%20261203/ACE%20-%20REV%201%20-%20261203-Final.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01&#20491;&#20154;&#65420;&#65387;/&#12371;&#12540;&#12376;/&#12467;&#12472;&#12455;&#12493;/&#26032;&#26085;&#20843;&#24161;/&#37325;&#37327;&#12398;&#12415;.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arunan/Formats/Tendering/Cash%20flow%20Template_2009_R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Shared/Inian.R/R%20&amp;%20R/HIAL%20ACE%20-%20Revised%20Qty%20170805.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arunan/projects/3%20x%20660%20MW%20Talwandi%20Sabo/FINAL%20PRICE%20TALWANDI%20SABO%2013-05-10/ACE_Working.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Documents%20and%20Settings/com/Local%20Settings/Temporary%20Internet%20Files/Content.IE5/ET5UJ6H0/AGM1_Packing_Innercasing_%20Matallic%20Expansion%20Joint_HKR.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s>
    <sheetDataSet>
      <sheetData sheetId="0" refreshError="1">
        <row r="4">
          <cell r="G4" t="str">
            <v>Super Passage @  CH: 21+352 Km - Abstract</v>
          </cell>
        </row>
      </sheetData>
      <sheetData sheetId="1"/>
      <sheetData sheetId="2"/>
      <sheetData sheetId="3"/>
      <sheetData sheetId="4"/>
      <sheetData sheetId="5"/>
      <sheetData sheetId="6"/>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s>
    <sheetDataSet>
      <sheetData sheetId="0"/>
      <sheetData sheetId="1"/>
      <sheetData sheetId="2"/>
      <sheetData sheetId="3"/>
      <sheetData sheetId="4"/>
      <sheetData sheetId="5"/>
      <sheetData sheetId="6"/>
      <sheetData sheetId="7" refreshError="1"/>
      <sheetData sheetId="8" refreshError="1"/>
      <sheetData sheetId="9"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forms "/>
      <sheetName val="issue_summary "/>
      <sheetName val="purpose&amp;input"/>
      <sheetName val="CAL_SUMMARY"/>
      <sheetName val="tanksizing"/>
    </sheetNames>
    <sheetDataSet>
      <sheetData sheetId="0" refreshError="1"/>
      <sheetData sheetId="1" refreshError="1"/>
      <sheetData sheetId="2"/>
      <sheetData sheetId="3" refreshError="1"/>
      <sheetData sheetId="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FG_BULK"/>
      <sheetName val="MFG_TAG"/>
      <sheetName val="MFG_TAG PROCESS"/>
      <sheetName val="MFG_SUBSTATION"/>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s>
    <sheetDataSet>
      <sheetData sheetId="0" refreshError="1">
        <row r="40">
          <cell r="E40">
            <v>6.6500000000000457</v>
          </cell>
        </row>
        <row r="41">
          <cell r="E41">
            <v>7.0100000000000451</v>
          </cell>
        </row>
      </sheetData>
      <sheetData sheetId="1"/>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inforced Earthwork"/>
      <sheetName val="Barrier, Railings"/>
      <sheetName val="VARIOUS STONES"/>
      <sheetName val="Catch Pit"/>
      <sheetName val="KERBS"/>
      <sheetName val="LOCAL RATES"/>
      <sheetName val="scour depth"/>
      <sheetName val="S2groupcode"/>
      <sheetName val="Index"/>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s>
    <sheetDataSet>
      <sheetData sheetId="0" refreshError="1">
        <row r="57">
          <cell r="K57">
            <v>0.3</v>
          </cell>
        </row>
      </sheetData>
      <sheetData sheetId="1"/>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AKRA JMR"/>
      <sheetName val="Sakra"/>
      <sheetName val="Hardoi"/>
      <sheetName val="Atarasand -PR E "/>
      <sheetName val="Atarasand -AK E"/>
      <sheetName val="Atarasand -AGS  "/>
      <sheetName val="Atarasand -Kyathi"/>
      <sheetName val="GEHRAULI"/>
      <sheetName val="MANGRAURA"/>
      <sheetName val="SESHPURADARGANJ"/>
      <sheetName val="SARAY JAMMUVARI (KAYTHI)"/>
      <sheetName val="SARAY JAMMUVARI(ajadi)"/>
      <sheetName val="purebhika"/>
      <sheetName val="PADAMPUR"/>
      <sheetName val="SURYAGARH JAGANNATH"/>
      <sheetName val="barasarai"/>
      <sheetName val="LAULI POKHATAKHAM"/>
      <sheetName val="mandha and bhoji"/>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81">
          <cell r="G81">
            <v>5564</v>
          </cell>
          <cell r="I81">
            <v>489</v>
          </cell>
          <cell r="J81">
            <v>347</v>
          </cell>
          <cell r="K81">
            <v>408</v>
          </cell>
          <cell r="L81">
            <v>200</v>
          </cell>
          <cell r="M81">
            <v>0</v>
          </cell>
        </row>
        <row r="82">
          <cell r="G82">
            <v>11213</v>
          </cell>
          <cell r="H82">
            <v>898</v>
          </cell>
          <cell r="M82">
            <v>188</v>
          </cell>
        </row>
      </sheetData>
      <sheetData sheetId="15" refreshError="1"/>
      <sheetData sheetId="16" refreshError="1"/>
      <sheetData sheetId="17" refreshError="1"/>
      <sheetData sheetId="18" refreshError="1"/>
      <sheetData sheetId="19"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heet1"/>
      <sheetName val="SAKRA JMR"/>
      <sheetName val="Sakra"/>
      <sheetName val="Hardoi"/>
      <sheetName val="Atarasand -PR E "/>
      <sheetName val="Atarasand -AK E"/>
      <sheetName val="Atarasand -AGS  "/>
      <sheetName val="Atarasand -Kyathi"/>
      <sheetName val="GEHRAULI"/>
      <sheetName val="MANGRAURA"/>
      <sheetName val="SESHPURADARGANJ"/>
      <sheetName val="SARAY JAMMUVARI (KAYTHI)"/>
      <sheetName val="SARAY JAMMUVARI(ajadi)"/>
      <sheetName val="purebhika"/>
      <sheetName val="PADAMPUR"/>
      <sheetName val="SURYAGARH JAGANNATH"/>
      <sheetName val="barasarai"/>
      <sheetName val="LAULI POKHATAKHAM"/>
      <sheetName val="mandha and bhoji"/>
      <sheetName val="MALAAK"/>
      <sheetName val="SARSIDIH"/>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117">
          <cell r="G117">
            <v>8529</v>
          </cell>
          <cell r="H117">
            <v>843</v>
          </cell>
          <cell r="I117">
            <v>489</v>
          </cell>
          <cell r="J117">
            <v>347</v>
          </cell>
          <cell r="K117">
            <v>408</v>
          </cell>
          <cell r="L117">
            <v>274</v>
          </cell>
        </row>
      </sheetData>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s>
    <sheetDataSet>
      <sheetData sheetId="0"/>
      <sheetData sheetId="1"/>
      <sheetData sheetId="2"/>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Mix Design"/>
      <sheetName val="SOR"/>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scour depth"/>
      <sheetName val="Voucher"/>
      <sheetName val="Data"/>
      <sheetName val="Cal"/>
      <sheetName val="ABSTRACT"/>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specification_options1"/>
      <sheetName val="FF_Inst_RA_08_Inst_031"/>
      <sheetName val="beam-reinft-machine_rm1"/>
      <sheetName val="T1_WO1"/>
      <sheetName val="Staff_Acco_10"/>
      <sheetName val="Tel__5"/>
      <sheetName val="Ext_light5"/>
      <sheetName val="Staff_Acco_11"/>
      <sheetName val="Elect."/>
      <sheetName val="MG"/>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ow r="1">
          <cell r="B1" t="str">
            <v>220 kV SUB-STATION</v>
          </cell>
        </row>
      </sheetData>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ow r="1">
          <cell r="B1" t="str">
            <v>220 kV SUB-STATION</v>
          </cell>
        </row>
      </sheetData>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ow r="1">
          <cell r="B1" t="str">
            <v>220 kV SUB-STATION</v>
          </cell>
        </row>
      </sheetData>
      <sheetData sheetId="1278">
        <row r="1">
          <cell r="B1" t="str">
            <v>220 kV SUB-STATION</v>
          </cell>
        </row>
      </sheetData>
      <sheetData sheetId="1279"/>
      <sheetData sheetId="1280" refreshError="1"/>
      <sheetData sheetId="1281" refreshError="1"/>
      <sheetData sheetId="1282" refreshError="1"/>
      <sheetData sheetId="1283" refreshError="1"/>
      <sheetData sheetId="1284">
        <row r="1">
          <cell r="B1" t="str">
            <v>220 kV SUB-STATION</v>
          </cell>
        </row>
      </sheetData>
      <sheetData sheetId="1285">
        <row r="1">
          <cell r="B1" t="str">
            <v>220 kV SUB-STATION</v>
          </cell>
        </row>
      </sheetData>
      <sheetData sheetId="1286"/>
      <sheetData sheetId="1287">
        <row r="1">
          <cell r="B1" t="str">
            <v>220 kV SUB-STATION</v>
          </cell>
        </row>
      </sheetData>
      <sheetData sheetId="1288">
        <row r="1">
          <cell r="B1" t="str">
            <v>220 kV SUB-STATION</v>
          </cell>
        </row>
      </sheetData>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ow r="1">
          <cell r="B1" t="str">
            <v>220 kV SUB-STATION</v>
          </cell>
        </row>
      </sheetData>
      <sheetData sheetId="1345">
        <row r="1">
          <cell r="B1" t="str">
            <v>220 kV SUB-STATION</v>
          </cell>
        </row>
      </sheetData>
      <sheetData sheetId="1346">
        <row r="1">
          <cell r="B1" t="str">
            <v>220 kV SUB-STATION</v>
          </cell>
        </row>
      </sheetData>
      <sheetData sheetId="1347" refreshError="1"/>
      <sheetData sheetId="1348">
        <row r="1">
          <cell r="B1" t="str">
            <v>220 kV SUB-STATION</v>
          </cell>
        </row>
      </sheetData>
      <sheetData sheetId="1349">
        <row r="1">
          <cell r="B1" t="str">
            <v>220 kV SUB-STATION</v>
          </cell>
        </row>
      </sheetData>
      <sheetData sheetId="1350">
        <row r="1">
          <cell r="B1" t="str">
            <v>220 kV SUB-STATION</v>
          </cell>
        </row>
      </sheetData>
      <sheetData sheetId="1351">
        <row r="1">
          <cell r="B1" t="str">
            <v>220 kV SUB-STATION</v>
          </cell>
        </row>
      </sheetData>
      <sheetData sheetId="1352">
        <row r="1">
          <cell r="B1" t="str">
            <v>220 kV SUB-STATION</v>
          </cell>
        </row>
      </sheetData>
      <sheetData sheetId="1353">
        <row r="1">
          <cell r="B1" t="str">
            <v>220 kV SUB-STATION</v>
          </cell>
        </row>
      </sheetData>
      <sheetData sheetId="1354" refreshError="1"/>
      <sheetData sheetId="1355" refreshError="1"/>
      <sheetData sheetId="1356" refreshError="1"/>
      <sheetData sheetId="1357"/>
      <sheetData sheetId="1358"/>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ow r="1">
          <cell r="B1" t="str">
            <v>220 kV SUB-STATION</v>
          </cell>
        </row>
      </sheetData>
      <sheetData sheetId="1409">
        <row r="1">
          <cell r="B1" t="str">
            <v>220 kV SUB-STATION</v>
          </cell>
        </row>
      </sheetData>
      <sheetData sheetId="1410">
        <row r="1">
          <cell r="B1" t="str">
            <v>220 kV SUB-STATION</v>
          </cell>
        </row>
      </sheetData>
      <sheetData sheetId="1411" refreshError="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sheetData sheetId="1429"/>
      <sheetData sheetId="1430"/>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refreshError="1"/>
      <sheetData sheetId="1486" refreshError="1"/>
      <sheetData sheetId="1487" refreshError="1"/>
      <sheetData sheetId="1488" refreshError="1"/>
      <sheetData sheetId="1489"/>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sheetData sheetId="1499">
        <row r="1">
          <cell r="B1" t="str">
            <v>220 kV SUB-STATION</v>
          </cell>
        </row>
      </sheetData>
      <sheetData sheetId="1500">
        <row r="1">
          <cell r="B1" t="str">
            <v>220 kV SUB-STATION</v>
          </cell>
        </row>
      </sheetData>
      <sheetData sheetId="1501">
        <row r="1">
          <cell r="B1" t="str">
            <v>220 kV SUB-STATION</v>
          </cell>
        </row>
      </sheetData>
      <sheetData sheetId="1502">
        <row r="1">
          <cell r="B1" t="str">
            <v>220 kV SUB-STATION</v>
          </cell>
        </row>
      </sheetData>
      <sheetData sheetId="1503">
        <row r="1">
          <cell r="B1" t="str">
            <v>220 kV SUB-STATION</v>
          </cell>
        </row>
      </sheetData>
      <sheetData sheetId="1504">
        <row r="1">
          <cell r="B1" t="str">
            <v>220 kV SUB-STATION</v>
          </cell>
        </row>
      </sheetData>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sheetData sheetId="1516"/>
      <sheetData sheetId="1517" refreshError="1"/>
      <sheetData sheetId="1518" refreshError="1"/>
      <sheetData sheetId="1519" refreshError="1"/>
      <sheetData sheetId="1520" refreshError="1"/>
      <sheetData sheetId="1521" refreshError="1"/>
      <sheetData sheetId="1522" refreshError="1"/>
      <sheetData sheetId="1523">
        <row r="1">
          <cell r="B1" t="str">
            <v>220 kV SUB-STATION</v>
          </cell>
        </row>
      </sheetData>
      <sheetData sheetId="1524">
        <row r="1">
          <cell r="B1" t="str">
            <v>220 kV SUB-STATION</v>
          </cell>
        </row>
      </sheetData>
      <sheetData sheetId="1525">
        <row r="1">
          <cell r="B1" t="str">
            <v>220 kV SUB-STATION</v>
          </cell>
        </row>
      </sheetData>
      <sheetData sheetId="1526">
        <row r="1">
          <cell r="B1" t="str">
            <v>220 kV SUB-STATION</v>
          </cell>
        </row>
      </sheetData>
      <sheetData sheetId="1527" refreshError="1"/>
      <sheetData sheetId="1528" refreshError="1"/>
      <sheetData sheetId="1529" refreshError="1"/>
      <sheetData sheetId="1530" refreshError="1"/>
      <sheetData sheetId="1531">
        <row r="1">
          <cell r="B1" t="str">
            <v>220 kV SUB-STATION</v>
          </cell>
        </row>
      </sheetData>
      <sheetData sheetId="1532"/>
      <sheetData sheetId="1533"/>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ow r="1">
          <cell r="B1" t="str">
            <v>220 kV SUB-STATION</v>
          </cell>
        </row>
      </sheetData>
      <sheetData sheetId="1629">
        <row r="1">
          <cell r="B1" t="str">
            <v>220 kV SUB-STATION</v>
          </cell>
        </row>
      </sheetData>
      <sheetData sheetId="1630">
        <row r="1">
          <cell r="B1" t="str">
            <v>220 kV SUB-STATION</v>
          </cell>
        </row>
      </sheetData>
      <sheetData sheetId="1631">
        <row r="1">
          <cell r="B1" t="str">
            <v>220 kV SUB-STATION</v>
          </cell>
        </row>
      </sheetData>
      <sheetData sheetId="1632">
        <row r="1">
          <cell r="B1" t="str">
            <v>220 kV SUB-STATION</v>
          </cell>
        </row>
      </sheetData>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ow r="1">
          <cell r="B1" t="str">
            <v>220 kV SUB-STATION</v>
          </cell>
        </row>
      </sheetData>
      <sheetData sheetId="1648" refreshError="1"/>
      <sheetData sheetId="1649"/>
      <sheetData sheetId="1650"/>
      <sheetData sheetId="1651"/>
      <sheetData sheetId="1652">
        <row r="1">
          <cell r="B1" t="str">
            <v>220 kV SUB-STATION</v>
          </cell>
        </row>
      </sheetData>
      <sheetData sheetId="1653"/>
      <sheetData sheetId="1654">
        <row r="1">
          <cell r="B1" t="str">
            <v>220 kV SUB-STATION</v>
          </cell>
        </row>
      </sheetData>
      <sheetData sheetId="1655">
        <row r="1">
          <cell r="B1" t="str">
            <v>220 kV SUB-STATION</v>
          </cell>
        </row>
      </sheetData>
      <sheetData sheetId="1656">
        <row r="1">
          <cell r="B1" t="str">
            <v>220 kV SUB-STATION</v>
          </cell>
        </row>
      </sheetData>
      <sheetData sheetId="1657">
        <row r="1">
          <cell r="B1" t="str">
            <v>220 kV SUB-STATION</v>
          </cell>
        </row>
      </sheetData>
      <sheetData sheetId="1658"/>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sheetData sheetId="1891">
        <row r="1">
          <cell r="B1" t="str">
            <v>220 kV SUB-STATION</v>
          </cell>
        </row>
      </sheetData>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refreshError="1"/>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sheetData sheetId="1904">
        <row r="1">
          <cell r="B1" t="str">
            <v>220 kV SUB-STATION</v>
          </cell>
        </row>
      </sheetData>
      <sheetData sheetId="1905">
        <row r="1">
          <cell r="B1" t="str">
            <v>220 kV SUB-STATION</v>
          </cell>
        </row>
      </sheetData>
      <sheetData sheetId="1906">
        <row r="1">
          <cell r="B1" t="str">
            <v>220 kV SUB-STATION</v>
          </cell>
        </row>
      </sheetData>
      <sheetData sheetId="1907">
        <row r="1">
          <cell r="B1" t="str">
            <v>220 kV SUB-STATION</v>
          </cell>
        </row>
      </sheetData>
      <sheetData sheetId="1908" refreshError="1"/>
      <sheetData sheetId="1909" refreshError="1"/>
      <sheetData sheetId="1910" refreshError="1"/>
      <sheetData sheetId="1911" refreshError="1"/>
      <sheetData sheetId="1912" refreshError="1"/>
      <sheetData sheetId="1913" refreshError="1"/>
      <sheetData sheetId="1914"/>
      <sheetData sheetId="1915" refreshError="1"/>
      <sheetData sheetId="1916" refreshError="1"/>
      <sheetData sheetId="1917" refreshError="1"/>
      <sheetData sheetId="1918" refreshError="1"/>
      <sheetData sheetId="1919" refreshError="1"/>
      <sheetData sheetId="1920" refreshError="1"/>
      <sheetData sheetId="1921">
        <row r="1">
          <cell r="B1" t="str">
            <v>220 kV SUB-STATION</v>
          </cell>
        </row>
      </sheetData>
      <sheetData sheetId="1922" refreshError="1"/>
      <sheetData sheetId="1923" refreshError="1"/>
      <sheetData sheetId="1924" refreshError="1"/>
      <sheetData sheetId="1925" refreshError="1"/>
      <sheetData sheetId="1926" refreshError="1"/>
      <sheetData sheetId="1927" refreshError="1"/>
      <sheetData sheetId="1928">
        <row r="1">
          <cell r="B1" t="str">
            <v>220 kV SUB-STATION</v>
          </cell>
        </row>
      </sheetData>
      <sheetData sheetId="1929" refreshError="1"/>
      <sheetData sheetId="1930" refreshError="1"/>
      <sheetData sheetId="1931" refreshError="1"/>
      <sheetData sheetId="1932" refreshError="1"/>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ow r="1">
          <cell r="B1" t="str">
            <v>220 kV SUB-STATION</v>
          </cell>
        </row>
      </sheetData>
      <sheetData sheetId="1966">
        <row r="1">
          <cell r="B1" t="str">
            <v>220 kV SUB-STATION</v>
          </cell>
        </row>
      </sheetData>
      <sheetData sheetId="1967"/>
      <sheetData sheetId="1968"/>
      <sheetData sheetId="1969">
        <row r="1">
          <cell r="B1" t="str">
            <v>220 kV SUB-STATION</v>
          </cell>
        </row>
      </sheetData>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ow r="1">
          <cell r="B1" t="str">
            <v>220 kV SUB-STATION</v>
          </cell>
        </row>
      </sheetData>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ow r="1">
          <cell r="B1" t="str">
            <v>220 kV SUB-STATION</v>
          </cell>
        </row>
      </sheetData>
      <sheetData sheetId="2048"/>
      <sheetData sheetId="2049"/>
      <sheetData sheetId="2050"/>
      <sheetData sheetId="205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sheetData sheetId="2065"/>
      <sheetData sheetId="2066"/>
      <sheetData sheetId="2067"/>
      <sheetData sheetId="2068" refreshError="1"/>
      <sheetData sheetId="2069"/>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ow r="1">
          <cell r="B1" t="str">
            <v>220 kV SUB-STATION</v>
          </cell>
        </row>
      </sheetData>
      <sheetData sheetId="2207">
        <row r="1">
          <cell r="B1" t="str">
            <v>220 kV SUB-STATION</v>
          </cell>
        </row>
      </sheetData>
      <sheetData sheetId="2208"/>
      <sheetData sheetId="2209" refreshError="1"/>
      <sheetData sheetId="2210" refreshError="1"/>
      <sheetData sheetId="2211" refreshError="1"/>
      <sheetData sheetId="2212" refreshError="1"/>
      <sheetData sheetId="2213" refreshError="1"/>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sheetData sheetId="2240" refreshError="1"/>
      <sheetData sheetId="224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ow r="1">
          <cell r="B1" t="str">
            <v>220 kV SUB-STATION</v>
          </cell>
        </row>
      </sheetData>
      <sheetData sheetId="2266"/>
      <sheetData sheetId="2267"/>
      <sheetData sheetId="2268"/>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refreshError="1"/>
      <sheetData sheetId="2603" refreshError="1"/>
      <sheetData sheetId="2604" refreshError="1"/>
      <sheetData sheetId="2605" refreshError="1"/>
      <sheetData sheetId="2606" refreshError="1"/>
      <sheetData sheetId="2607" refreshError="1"/>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sheetData sheetId="3378"/>
      <sheetData sheetId="3379"/>
      <sheetData sheetId="3380"/>
      <sheetData sheetId="3381"/>
      <sheetData sheetId="3382"/>
      <sheetData sheetId="3383"/>
      <sheetData sheetId="3384"/>
      <sheetData sheetId="3385"/>
      <sheetData sheetId="3386"/>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sheetData sheetId="3559"/>
      <sheetData sheetId="3560"/>
      <sheetData sheetId="3561"/>
      <sheetData sheetId="3562"/>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sheetData sheetId="3575"/>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sheetData sheetId="3607"/>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sheetData sheetId="3894"/>
      <sheetData sheetId="3895"/>
      <sheetData sheetId="3896"/>
      <sheetData sheetId="3897"/>
      <sheetData sheetId="3898"/>
      <sheetData sheetId="3899"/>
      <sheetData sheetId="3900"/>
      <sheetData sheetId="3901"/>
      <sheetData sheetId="3902"/>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refreshError="1"/>
      <sheetData sheetId="4754" refreshError="1"/>
      <sheetData sheetId="4755" refreshError="1"/>
      <sheetData sheetId="4756" refreshError="1"/>
      <sheetData sheetId="4757" refreshError="1"/>
      <sheetData sheetId="4758" refreshError="1"/>
      <sheetData sheetId="4759" refreshError="1"/>
      <sheetData sheetId="4760" refreshError="1"/>
      <sheetData sheetId="4761" refreshError="1"/>
      <sheetData sheetId="4762" refreshError="1"/>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sheetData sheetId="4840"/>
      <sheetData sheetId="4841"/>
      <sheetData sheetId="4842"/>
      <sheetData sheetId="4843"/>
      <sheetData sheetId="4844"/>
      <sheetData sheetId="4845"/>
      <sheetData sheetId="4846"/>
      <sheetData sheetId="4847"/>
      <sheetData sheetId="4848"/>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refreshError="1"/>
      <sheetData sheetId="5012" refreshError="1"/>
      <sheetData sheetId="5013" refreshError="1"/>
      <sheetData sheetId="5014" refreshError="1"/>
      <sheetData sheetId="5015" refreshError="1"/>
      <sheetData sheetId="5016" refreshError="1"/>
      <sheetData sheetId="5017" refreshError="1"/>
      <sheetData sheetId="5018" refreshError="1"/>
      <sheetData sheetId="5019" refreshError="1"/>
      <sheetData sheetId="5020" refreshError="1"/>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sheetData sheetId="5442"/>
      <sheetData sheetId="5443"/>
      <sheetData sheetId="5444"/>
      <sheetData sheetId="5445"/>
      <sheetData sheetId="5446"/>
      <sheetData sheetId="5447"/>
      <sheetData sheetId="5448"/>
      <sheetData sheetId="5449"/>
      <sheetData sheetId="5450"/>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efreshError="1"/>
      <sheetData sheetId="5535" refreshError="1"/>
      <sheetData sheetId="5536" refreshError="1"/>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s>
    <sheetDataSet>
      <sheetData sheetId="0"/>
      <sheetData sheetId="1"/>
      <sheetData sheetId="2"/>
      <sheetData sheetId="3"/>
      <sheetData sheetId="4"/>
      <sheetData sheetId="5"/>
      <sheetData sheetId="6"/>
      <sheetData sheetId="7"/>
      <sheetData sheetId="8"/>
      <sheetData sheetId="9" refreshError="1"/>
      <sheetData sheetId="10"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INPUT"/>
      <sheetName val="ANAL"/>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Building_List"/>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ENCL9"/>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FORM-16"/>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RMG_-@BS18"/>
      <sheetName val="聟05_07_10_N_SHIFT_MECH-FAB2"/>
      <sheetName val="ALL"/>
      <sheetName val="1) COMMON FACILITIES"/>
      <sheetName val="INDENT WISE DETAILS"/>
      <sheetName val="ITEM WISE ISSUED QTY SUM"/>
      <sheetName val="D-623D"/>
      <sheetName val="08.07.10헾】_x0005_?⇯"/>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sheetData sheetId="1039"/>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sheetData sheetId="1087"/>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sheetData sheetId="11939"/>
      <sheetData sheetId="11940"/>
      <sheetData sheetId="11941"/>
      <sheetData sheetId="11942"/>
      <sheetData sheetId="11943"/>
      <sheetData sheetId="11944"/>
      <sheetData sheetId="11945"/>
      <sheetData sheetId="11946"/>
      <sheetData sheetId="11947"/>
      <sheetData sheetId="11948"/>
      <sheetData sheetId="11949"/>
      <sheetData sheetId="11950"/>
      <sheetData sheetId="11951"/>
      <sheetData sheetId="11952"/>
      <sheetData sheetId="11953"/>
      <sheetData sheetId="11954"/>
      <sheetData sheetId="11955"/>
      <sheetData sheetId="11956"/>
      <sheetData sheetId="11957" refreshError="1"/>
      <sheetData sheetId="11958" refreshError="1"/>
      <sheetData sheetId="11959" refreshError="1"/>
      <sheetData sheetId="11960" refreshError="1"/>
      <sheetData sheetId="11961" refreshError="1"/>
      <sheetData sheetId="11962" refreshError="1"/>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ow r="19">
          <cell r="J19">
            <v>1.0499999999999999E-3</v>
          </cell>
        </row>
      </sheetData>
      <sheetData sheetId="11996">
        <row r="19">
          <cell r="J19">
            <v>1.0499999999999999E-3</v>
          </cell>
        </row>
      </sheetData>
      <sheetData sheetId="11997">
        <row r="19">
          <cell r="J19">
            <v>1.0499999999999999E-3</v>
          </cell>
        </row>
      </sheetData>
      <sheetData sheetId="11998">
        <row r="19">
          <cell r="J19">
            <v>1.0499999999999999E-3</v>
          </cell>
        </row>
      </sheetData>
      <sheetData sheetId="11999">
        <row r="19">
          <cell r="J19">
            <v>1.0499999999999999E-3</v>
          </cell>
        </row>
      </sheetData>
      <sheetData sheetId="12000">
        <row r="19">
          <cell r="J19">
            <v>1.0499999999999999E-3</v>
          </cell>
        </row>
      </sheetData>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efreshError="1"/>
      <sheetData sheetId="12205" refreshError="1"/>
      <sheetData sheetId="12206">
        <row r="19">
          <cell r="J19">
            <v>1.0499999999999999E-3</v>
          </cell>
        </row>
      </sheetData>
      <sheetData sheetId="12207">
        <row r="19">
          <cell r="J19">
            <v>1.0499999999999999E-3</v>
          </cell>
        </row>
      </sheetData>
      <sheetData sheetId="12208">
        <row r="19">
          <cell r="J19">
            <v>1.0499999999999999E-3</v>
          </cell>
        </row>
      </sheetData>
      <sheetData sheetId="12209">
        <row r="19">
          <cell r="J19">
            <v>1.0499999999999999E-3</v>
          </cell>
        </row>
      </sheetData>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efreshError="1"/>
      <sheetData sheetId="12287" refreshError="1"/>
      <sheetData sheetId="12288" refreshError="1"/>
      <sheetData sheetId="12289" refreshError="1"/>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ow r="19">
          <cell r="J19">
            <v>1.0499999999999999E-3</v>
          </cell>
        </row>
      </sheetData>
      <sheetData sheetId="12424">
        <row r="19">
          <cell r="J19">
            <v>1.0499999999999999E-3</v>
          </cell>
        </row>
      </sheetData>
      <sheetData sheetId="12425">
        <row r="19">
          <cell r="J19">
            <v>1.0499999999999999E-3</v>
          </cell>
        </row>
      </sheetData>
      <sheetData sheetId="12426">
        <row r="19">
          <cell r="J19">
            <v>1.0499999999999999E-3</v>
          </cell>
        </row>
      </sheetData>
      <sheetData sheetId="12427">
        <row r="19">
          <cell r="J19">
            <v>1.0499999999999999E-3</v>
          </cell>
        </row>
      </sheetData>
      <sheetData sheetId="12428"/>
      <sheetData sheetId="12429" refreshError="1"/>
      <sheetData sheetId="12430" refreshError="1"/>
      <sheetData sheetId="12431" refreshError="1"/>
      <sheetData sheetId="12432" refreshError="1"/>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ow r="19">
          <cell r="J19">
            <v>1.0499999999999999E-3</v>
          </cell>
        </row>
      </sheetData>
      <sheetData sheetId="12879" refreshError="1"/>
      <sheetData sheetId="12880" refreshError="1"/>
      <sheetData sheetId="12881" refreshError="1"/>
      <sheetData sheetId="12882" refreshError="1"/>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ow r="19">
          <cell r="J19">
            <v>1.0499999999999999E-3</v>
          </cell>
        </row>
      </sheetData>
      <sheetData sheetId="12892" refreshError="1"/>
      <sheetData sheetId="12893" refreshError="1"/>
      <sheetData sheetId="12894" refreshError="1"/>
      <sheetData sheetId="12895" refreshError="1"/>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ow r="19">
          <cell r="J19">
            <v>1.0499999999999999E-3</v>
          </cell>
        </row>
      </sheetData>
      <sheetData sheetId="12956">
        <row r="19">
          <cell r="J19">
            <v>1.0499999999999999E-3</v>
          </cell>
        </row>
      </sheetData>
      <sheetData sheetId="12957">
        <row r="19">
          <cell r="J19">
            <v>1.0499999999999999E-3</v>
          </cell>
        </row>
      </sheetData>
      <sheetData sheetId="12958">
        <row r="19">
          <cell r="J19">
            <v>1.0499999999999999E-3</v>
          </cell>
        </row>
      </sheetData>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efreshError="1"/>
      <sheetData sheetId="12970" refreshError="1"/>
      <sheetData sheetId="12971" refreshError="1"/>
      <sheetData sheetId="12972" refreshError="1"/>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ow r="19">
          <cell r="J19">
            <v>1.0499999999999999E-3</v>
          </cell>
        </row>
      </sheetData>
      <sheetData sheetId="13003" refreshError="1"/>
      <sheetData sheetId="13004" refreshError="1"/>
      <sheetData sheetId="13005" refreshError="1"/>
      <sheetData sheetId="13006" refreshError="1"/>
      <sheetData sheetId="13007">
        <row r="19">
          <cell r="J19">
            <v>1.0499999999999999E-3</v>
          </cell>
        </row>
      </sheetData>
      <sheetData sheetId="13008">
        <row r="19">
          <cell r="J19">
            <v>1.0499999999999999E-3</v>
          </cell>
        </row>
      </sheetData>
      <sheetData sheetId="13009" refreshError="1"/>
      <sheetData sheetId="13010" refreshError="1"/>
      <sheetData sheetId="13011" refreshError="1"/>
      <sheetData sheetId="13012" refreshError="1"/>
      <sheetData sheetId="13013" refreshError="1"/>
      <sheetData sheetId="13014" refreshError="1"/>
      <sheetData sheetId="13015" refreshError="1"/>
      <sheetData sheetId="13016" refreshError="1"/>
      <sheetData sheetId="13017">
        <row r="19">
          <cell r="J19">
            <v>1.0499999999999999E-3</v>
          </cell>
        </row>
      </sheetData>
      <sheetData sheetId="13018">
        <row r="19">
          <cell r="J19">
            <v>1.0499999999999999E-3</v>
          </cell>
        </row>
      </sheetData>
      <sheetData sheetId="13019" refreshError="1"/>
      <sheetData sheetId="13020" refreshError="1"/>
      <sheetData sheetId="13021" refreshError="1"/>
      <sheetData sheetId="13022" refreshError="1"/>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ow r="19">
          <cell r="J19">
            <v>1.0499999999999999E-3</v>
          </cell>
        </row>
      </sheetData>
      <sheetData sheetId="13073" refreshError="1"/>
      <sheetData sheetId="13074">
        <row r="19">
          <cell r="J19">
            <v>1.0499999999999999E-3</v>
          </cell>
        </row>
      </sheetData>
      <sheetData sheetId="13075">
        <row r="19">
          <cell r="J19">
            <v>1.0499999999999999E-3</v>
          </cell>
        </row>
      </sheetData>
      <sheetData sheetId="13076" refreshError="1"/>
      <sheetData sheetId="13077">
        <row r="19">
          <cell r="J19">
            <v>1.0499999999999999E-3</v>
          </cell>
        </row>
      </sheetData>
      <sheetData sheetId="13078" refreshError="1"/>
      <sheetData sheetId="13079" refreshError="1"/>
      <sheetData sheetId="13080" refreshError="1"/>
      <sheetData sheetId="13081" refreshError="1"/>
      <sheetData sheetId="13082" refreshError="1"/>
      <sheetData sheetId="13083" refreshError="1"/>
      <sheetData sheetId="13084" refreshError="1"/>
      <sheetData sheetId="13085" refreshError="1"/>
      <sheetData sheetId="13086" refreshError="1"/>
      <sheetData sheetId="13087">
        <row r="19">
          <cell r="J19">
            <v>1.0499999999999999E-3</v>
          </cell>
        </row>
      </sheetData>
      <sheetData sheetId="13088" refreshError="1"/>
      <sheetData sheetId="13089">
        <row r="19">
          <cell r="J19">
            <v>1.0499999999999999E-3</v>
          </cell>
        </row>
      </sheetData>
      <sheetData sheetId="13090">
        <row r="19">
          <cell r="J19">
            <v>1.0499999999999999E-3</v>
          </cell>
        </row>
      </sheetData>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efreshError="1"/>
      <sheetData sheetId="13096" refreshError="1"/>
      <sheetData sheetId="13097" refreshError="1"/>
      <sheetData sheetId="13098" refreshError="1"/>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ow r="19">
          <cell r="J19">
            <v>1.0499999999999999E-3</v>
          </cell>
        </row>
      </sheetData>
      <sheetData sheetId="13107">
        <row r="19">
          <cell r="J19">
            <v>1.0499999999999999E-3</v>
          </cell>
        </row>
      </sheetData>
      <sheetData sheetId="13108">
        <row r="19">
          <cell r="J19">
            <v>1.0499999999999999E-3</v>
          </cell>
        </row>
      </sheetData>
      <sheetData sheetId="13109">
        <row r="19">
          <cell r="J19">
            <v>1.0499999999999999E-3</v>
          </cell>
        </row>
      </sheetData>
      <sheetData sheetId="13110">
        <row r="19">
          <cell r="J19">
            <v>1.0499999999999999E-3</v>
          </cell>
        </row>
      </sheetData>
      <sheetData sheetId="13111" refreshError="1"/>
      <sheetData sheetId="13112" refreshError="1"/>
      <sheetData sheetId="13113" refreshError="1"/>
      <sheetData sheetId="13114">
        <row r="19">
          <cell r="J19">
            <v>1.0499999999999999E-3</v>
          </cell>
        </row>
      </sheetData>
      <sheetData sheetId="13115">
        <row r="19">
          <cell r="J19">
            <v>1.0499999999999999E-3</v>
          </cell>
        </row>
      </sheetData>
      <sheetData sheetId="13116">
        <row r="19">
          <cell r="J19">
            <v>1.0499999999999999E-3</v>
          </cell>
        </row>
      </sheetData>
      <sheetData sheetId="13117">
        <row r="19">
          <cell r="J19">
            <v>1.0499999999999999E-3</v>
          </cell>
        </row>
      </sheetData>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efreshError="1"/>
      <sheetData sheetId="13145" refreshError="1"/>
      <sheetData sheetId="13146" refreshError="1"/>
      <sheetData sheetId="13147" refreshError="1"/>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ow r="19">
          <cell r="J19">
            <v>1.0499999999999999E-3</v>
          </cell>
        </row>
      </sheetData>
      <sheetData sheetId="13175">
        <row r="19">
          <cell r="J19">
            <v>1.0499999999999999E-3</v>
          </cell>
        </row>
      </sheetData>
      <sheetData sheetId="13176">
        <row r="19">
          <cell r="J19">
            <v>1.0499999999999999E-3</v>
          </cell>
        </row>
      </sheetData>
      <sheetData sheetId="13177">
        <row r="19">
          <cell r="J19">
            <v>1.0499999999999999E-3</v>
          </cell>
        </row>
      </sheetData>
      <sheetData sheetId="13178">
        <row r="19">
          <cell r="J19">
            <v>1.0499999999999999E-3</v>
          </cell>
        </row>
      </sheetData>
      <sheetData sheetId="13179">
        <row r="19">
          <cell r="J19">
            <v>1.0499999999999999E-3</v>
          </cell>
        </row>
      </sheetData>
      <sheetData sheetId="13180">
        <row r="19">
          <cell r="J19">
            <v>1.0499999999999999E-3</v>
          </cell>
        </row>
      </sheetData>
      <sheetData sheetId="13181" refreshError="1"/>
      <sheetData sheetId="13182" refreshError="1"/>
      <sheetData sheetId="13183" refreshError="1"/>
      <sheetData sheetId="13184">
        <row r="19">
          <cell r="J19">
            <v>1.0499999999999999E-3</v>
          </cell>
        </row>
      </sheetData>
      <sheetData sheetId="13185">
        <row r="19">
          <cell r="J19">
            <v>1.0499999999999999E-3</v>
          </cell>
        </row>
      </sheetData>
      <sheetData sheetId="13186">
        <row r="19">
          <cell r="J19">
            <v>1.0499999999999999E-3</v>
          </cell>
        </row>
      </sheetData>
      <sheetData sheetId="13187">
        <row r="19">
          <cell r="J19">
            <v>1.0499999999999999E-3</v>
          </cell>
        </row>
      </sheetData>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efreshError="1"/>
      <sheetData sheetId="13203" refreshError="1"/>
      <sheetData sheetId="13204" refreshError="1"/>
      <sheetData sheetId="13205" refreshError="1"/>
      <sheetData sheetId="13206">
        <row r="19">
          <cell r="J19">
            <v>1.0499999999999999E-3</v>
          </cell>
        </row>
      </sheetData>
      <sheetData sheetId="13207">
        <row r="19">
          <cell r="J19">
            <v>1.0499999999999999E-3</v>
          </cell>
        </row>
      </sheetData>
      <sheetData sheetId="13208">
        <row r="19">
          <cell r="J19">
            <v>1.0499999999999999E-3</v>
          </cell>
        </row>
      </sheetData>
      <sheetData sheetId="13209">
        <row r="19">
          <cell r="J19">
            <v>1.0499999999999999E-3</v>
          </cell>
        </row>
      </sheetData>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efreshError="1"/>
      <sheetData sheetId="13380" refreshError="1"/>
      <sheetData sheetId="13381" refreshError="1"/>
      <sheetData sheetId="13382" refreshError="1"/>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ow r="19">
          <cell r="J19">
            <v>1.0499999999999999E-3</v>
          </cell>
        </row>
      </sheetData>
      <sheetData sheetId="13411">
        <row r="19">
          <cell r="J19">
            <v>1.0499999999999999E-3</v>
          </cell>
        </row>
      </sheetData>
      <sheetData sheetId="13412">
        <row r="19">
          <cell r="J19">
            <v>1.0499999999999999E-3</v>
          </cell>
        </row>
      </sheetData>
      <sheetData sheetId="13413">
        <row r="19">
          <cell r="J19">
            <v>1.0499999999999999E-3</v>
          </cell>
        </row>
      </sheetData>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efreshError="1"/>
      <sheetData sheetId="13827">
        <row r="19">
          <cell r="J19">
            <v>1.0499999999999999E-3</v>
          </cell>
        </row>
      </sheetData>
      <sheetData sheetId="13828">
        <row r="19">
          <cell r="J19">
            <v>1.0499999999999999E-3</v>
          </cell>
        </row>
      </sheetData>
      <sheetData sheetId="13829">
        <row r="19">
          <cell r="J19">
            <v>1.0499999999999999E-3</v>
          </cell>
        </row>
      </sheetData>
      <sheetData sheetId="13830">
        <row r="19">
          <cell r="J19">
            <v>1.0499999999999999E-3</v>
          </cell>
        </row>
      </sheetData>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efreshError="1"/>
      <sheetData sheetId="14359">
        <row r="19">
          <cell r="J19">
            <v>1.0499999999999999E-3</v>
          </cell>
        </row>
      </sheetData>
      <sheetData sheetId="14360">
        <row r="19">
          <cell r="J19">
            <v>1.0499999999999999E-3</v>
          </cell>
        </row>
      </sheetData>
      <sheetData sheetId="14361">
        <row r="19">
          <cell r="J19">
            <v>1.0499999999999999E-3</v>
          </cell>
        </row>
      </sheetData>
      <sheetData sheetId="14362">
        <row r="19">
          <cell r="J19">
            <v>1.0499999999999999E-3</v>
          </cell>
        </row>
      </sheetData>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efreshError="1"/>
      <sheetData sheetId="14476" refreshError="1"/>
      <sheetData sheetId="14477">
        <row r="19">
          <cell r="J19">
            <v>1.0499999999999999E-3</v>
          </cell>
        </row>
      </sheetData>
      <sheetData sheetId="14478">
        <row r="19">
          <cell r="J19">
            <v>1.0499999999999999E-3</v>
          </cell>
        </row>
      </sheetData>
      <sheetData sheetId="14479" refreshError="1"/>
      <sheetData sheetId="14480" refreshError="1"/>
      <sheetData sheetId="14481" refreshError="1"/>
      <sheetData sheetId="14482" refreshError="1"/>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sheetData sheetId="14509" refreshError="1"/>
      <sheetData sheetId="14510" refreshError="1"/>
      <sheetData sheetId="14511" refreshError="1"/>
      <sheetData sheetId="14512" refreshError="1"/>
      <sheetData sheetId="14513" refreshError="1"/>
      <sheetData sheetId="14514" refreshError="1"/>
      <sheetData sheetId="14515" refreshError="1"/>
      <sheetData sheetId="14516">
        <row r="19">
          <cell r="J19">
            <v>1.0499999999999999E-3</v>
          </cell>
        </row>
      </sheetData>
      <sheetData sheetId="14517" refreshError="1"/>
      <sheetData sheetId="14518" refreshError="1"/>
      <sheetData sheetId="14519" refreshError="1"/>
      <sheetData sheetId="14520" refreshError="1"/>
      <sheetData sheetId="14521" refreshError="1"/>
      <sheetData sheetId="14522" refreshError="1"/>
      <sheetData sheetId="14523" refreshError="1"/>
      <sheetData sheetId="14524" refreshError="1"/>
      <sheetData sheetId="14525" refreshError="1"/>
      <sheetData sheetId="14526" refreshError="1"/>
      <sheetData sheetId="14527">
        <row r="19">
          <cell r="J19">
            <v>1.0499999999999999E-3</v>
          </cell>
        </row>
      </sheetData>
      <sheetData sheetId="14528">
        <row r="19">
          <cell r="J19">
            <v>1.0499999999999999E-3</v>
          </cell>
        </row>
      </sheetData>
      <sheetData sheetId="14529">
        <row r="19">
          <cell r="J19">
            <v>1.0499999999999999E-3</v>
          </cell>
        </row>
      </sheetData>
      <sheetData sheetId="14530">
        <row r="19">
          <cell r="J19">
            <v>1.0499999999999999E-3</v>
          </cell>
        </row>
      </sheetData>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efreshError="1"/>
      <sheetData sheetId="14599" refreshError="1"/>
      <sheetData sheetId="14600" refreshError="1"/>
      <sheetData sheetId="14601" refreshError="1"/>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ow r="19">
          <cell r="J19">
            <v>1.0499999999999999E-3</v>
          </cell>
        </row>
      </sheetData>
      <sheetData sheetId="14754">
        <row r="19">
          <cell r="J19">
            <v>1.0499999999999999E-3</v>
          </cell>
        </row>
      </sheetData>
      <sheetData sheetId="14755">
        <row r="19">
          <cell r="J19">
            <v>1.0499999999999999E-3</v>
          </cell>
        </row>
      </sheetData>
      <sheetData sheetId="14756" refreshError="1"/>
      <sheetData sheetId="14757" refreshError="1"/>
      <sheetData sheetId="14758" refreshError="1"/>
      <sheetData sheetId="14759" refreshError="1"/>
      <sheetData sheetId="14760" refreshError="1"/>
      <sheetData sheetId="14761">
        <row r="19">
          <cell r="J19">
            <v>1.0499999999999999E-3</v>
          </cell>
        </row>
      </sheetData>
      <sheetData sheetId="14762">
        <row r="19">
          <cell r="J19">
            <v>1.0499999999999999E-3</v>
          </cell>
        </row>
      </sheetData>
      <sheetData sheetId="14763">
        <row r="19">
          <cell r="J19">
            <v>1.0499999999999999E-3</v>
          </cell>
        </row>
      </sheetData>
      <sheetData sheetId="14764">
        <row r="19">
          <cell r="J19">
            <v>1.0499999999999999E-3</v>
          </cell>
        </row>
      </sheetData>
      <sheetData sheetId="14765">
        <row r="19">
          <cell r="J19">
            <v>1.0499999999999999E-3</v>
          </cell>
        </row>
      </sheetData>
      <sheetData sheetId="14766">
        <row r="19">
          <cell r="J19">
            <v>1.0499999999999999E-3</v>
          </cell>
        </row>
      </sheetData>
      <sheetData sheetId="14767" refreshError="1"/>
      <sheetData sheetId="14768">
        <row r="19">
          <cell r="J19">
            <v>1.0499999999999999E-3</v>
          </cell>
        </row>
      </sheetData>
      <sheetData sheetId="14769">
        <row r="19">
          <cell r="J19">
            <v>1.0499999999999999E-3</v>
          </cell>
        </row>
      </sheetData>
      <sheetData sheetId="14770">
        <row r="19">
          <cell r="J19">
            <v>1.0499999999999999E-3</v>
          </cell>
        </row>
      </sheetData>
      <sheetData sheetId="14771">
        <row r="19">
          <cell r="J19">
            <v>1.0499999999999999E-3</v>
          </cell>
        </row>
      </sheetData>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efreshError="1"/>
      <sheetData sheetId="14818" refreshError="1"/>
      <sheetData sheetId="14819" refreshError="1"/>
      <sheetData sheetId="14820" refreshError="1"/>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sheetData sheetId="14911"/>
      <sheetData sheetId="14912"/>
      <sheetData sheetId="14913"/>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efreshError="1"/>
      <sheetData sheetId="14931" refreshError="1"/>
      <sheetData sheetId="14932" refreshError="1"/>
      <sheetData sheetId="14933" refreshError="1"/>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sheetData sheetId="14961"/>
      <sheetData sheetId="14962">
        <row r="19">
          <cell r="J19">
            <v>1.0499999999999999E-3</v>
          </cell>
        </row>
      </sheetData>
      <sheetData sheetId="14963">
        <row r="19">
          <cell r="J19">
            <v>1.0499999999999999E-3</v>
          </cell>
        </row>
      </sheetData>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sheetData sheetId="14972"/>
      <sheetData sheetId="14973">
        <row r="19">
          <cell r="J19">
            <v>1.0499999999999999E-3</v>
          </cell>
        </row>
      </sheetData>
      <sheetData sheetId="14974">
        <row r="19">
          <cell r="J19">
            <v>1.0499999999999999E-3</v>
          </cell>
        </row>
      </sheetData>
      <sheetData sheetId="14975"/>
      <sheetData sheetId="14976">
        <row r="19">
          <cell r="J19">
            <v>1.0499999999999999E-3</v>
          </cell>
        </row>
      </sheetData>
      <sheetData sheetId="14977">
        <row r="19">
          <cell r="J19">
            <v>1.0499999999999999E-3</v>
          </cell>
        </row>
      </sheetData>
      <sheetData sheetId="14978"/>
      <sheetData sheetId="14979"/>
      <sheetData sheetId="14980"/>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sheetData sheetId="14999">
        <row r="19">
          <cell r="J19">
            <v>1.0499999999999999E-3</v>
          </cell>
        </row>
      </sheetData>
      <sheetData sheetId="15000"/>
      <sheetData sheetId="15001"/>
      <sheetData sheetId="15002">
        <row r="19">
          <cell r="J19">
            <v>1.0499999999999999E-3</v>
          </cell>
        </row>
      </sheetData>
      <sheetData sheetId="15003"/>
      <sheetData sheetId="15004"/>
      <sheetData sheetId="15005"/>
      <sheetData sheetId="15006"/>
      <sheetData sheetId="15007"/>
      <sheetData sheetId="15008"/>
      <sheetData sheetId="15009"/>
      <sheetData sheetId="15010"/>
      <sheetData sheetId="15011"/>
      <sheetData sheetId="15012"/>
      <sheetData sheetId="15013"/>
      <sheetData sheetId="15014"/>
      <sheetData sheetId="15015"/>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sheetData sheetId="15036"/>
      <sheetData sheetId="15037"/>
      <sheetData sheetId="15038"/>
      <sheetData sheetId="15039"/>
      <sheetData sheetId="15040"/>
      <sheetData sheetId="15041"/>
      <sheetData sheetId="15042"/>
      <sheetData sheetId="15043"/>
      <sheetData sheetId="15044">
        <row r="19">
          <cell r="J19">
            <v>1.0499999999999999E-3</v>
          </cell>
        </row>
      </sheetData>
      <sheetData sheetId="15045"/>
      <sheetData sheetId="15046"/>
      <sheetData sheetId="15047">
        <row r="19">
          <cell r="J19">
            <v>1.0499999999999999E-3</v>
          </cell>
        </row>
      </sheetData>
      <sheetData sheetId="15048"/>
      <sheetData sheetId="15049"/>
      <sheetData sheetId="15050"/>
      <sheetData sheetId="15051"/>
      <sheetData sheetId="15052"/>
      <sheetData sheetId="15053"/>
      <sheetData sheetId="15054"/>
      <sheetData sheetId="15055"/>
      <sheetData sheetId="15056"/>
      <sheetData sheetId="15057"/>
      <sheetData sheetId="15058"/>
      <sheetData sheetId="15059"/>
      <sheetData sheetId="15060"/>
      <sheetData sheetId="15061"/>
      <sheetData sheetId="15062" refreshError="1"/>
      <sheetData sheetId="15063"/>
      <sheetData sheetId="15064" refreshError="1"/>
      <sheetData sheetId="15065" refreshError="1"/>
      <sheetData sheetId="15066" refreshError="1"/>
      <sheetData sheetId="15067" refreshError="1"/>
      <sheetData sheetId="15068" refreshError="1"/>
      <sheetData sheetId="15069">
        <row r="19">
          <cell r="J19">
            <v>1.0499999999999999E-3</v>
          </cell>
        </row>
      </sheetData>
      <sheetData sheetId="15070">
        <row r="19">
          <cell r="J19">
            <v>1.0499999999999999E-3</v>
          </cell>
        </row>
      </sheetData>
      <sheetData sheetId="15071"/>
      <sheetData sheetId="15072">
        <row r="19">
          <cell r="J19">
            <v>1.0499999999999999E-3</v>
          </cell>
        </row>
      </sheetData>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sheetData sheetId="15080"/>
      <sheetData sheetId="15081"/>
      <sheetData sheetId="15082"/>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sheetData sheetId="15092"/>
      <sheetData sheetId="15093"/>
      <sheetData sheetId="15094"/>
      <sheetData sheetId="15095"/>
      <sheetData sheetId="15096"/>
      <sheetData sheetId="15097"/>
      <sheetData sheetId="15098"/>
      <sheetData sheetId="15099"/>
      <sheetData sheetId="15100"/>
      <sheetData sheetId="15101"/>
      <sheetData sheetId="15102"/>
      <sheetData sheetId="15103"/>
      <sheetData sheetId="15104"/>
      <sheetData sheetId="15105"/>
      <sheetData sheetId="15106"/>
      <sheetData sheetId="15107"/>
      <sheetData sheetId="15108"/>
      <sheetData sheetId="15109"/>
      <sheetData sheetId="15110"/>
      <sheetData sheetId="15111"/>
      <sheetData sheetId="15112"/>
      <sheetData sheetId="15113"/>
      <sheetData sheetId="15114"/>
      <sheetData sheetId="15115">
        <row r="19">
          <cell r="J19">
            <v>1.0499999999999999E-3</v>
          </cell>
        </row>
      </sheetData>
      <sheetData sheetId="15116"/>
      <sheetData sheetId="15117"/>
      <sheetData sheetId="15118">
        <row r="19">
          <cell r="J19">
            <v>1.0499999999999999E-3</v>
          </cell>
        </row>
      </sheetData>
      <sheetData sheetId="15119"/>
      <sheetData sheetId="15120"/>
      <sheetData sheetId="15121"/>
      <sheetData sheetId="15122"/>
      <sheetData sheetId="15123"/>
      <sheetData sheetId="15124"/>
      <sheetData sheetId="15125"/>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sheetData sheetId="15139"/>
      <sheetData sheetId="15140"/>
      <sheetData sheetId="15141"/>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sheetData sheetId="15152"/>
      <sheetData sheetId="15153"/>
      <sheetData sheetId="15154"/>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sheetData sheetId="15178">
        <row r="19">
          <cell r="J19">
            <v>1.0499999999999999E-3</v>
          </cell>
        </row>
      </sheetData>
      <sheetData sheetId="15179"/>
      <sheetData sheetId="15180"/>
      <sheetData sheetId="15181">
        <row r="19">
          <cell r="J19">
            <v>1.0499999999999999E-3</v>
          </cell>
        </row>
      </sheetData>
      <sheetData sheetId="15182"/>
      <sheetData sheetId="15183"/>
      <sheetData sheetId="15184"/>
      <sheetData sheetId="15185" refreshError="1"/>
      <sheetData sheetId="15186" refreshError="1"/>
      <sheetData sheetId="15187" refreshError="1"/>
      <sheetData sheetId="15188" refreshError="1"/>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ow r="19">
          <cell r="J19">
            <v>1.0499999999999999E-3</v>
          </cell>
        </row>
      </sheetData>
      <sheetData sheetId="15197">
        <row r="19">
          <cell r="J19">
            <v>1.0499999999999999E-3</v>
          </cell>
        </row>
      </sheetData>
      <sheetData sheetId="15198">
        <row r="19">
          <cell r="J19">
            <v>1.0499999999999999E-3</v>
          </cell>
        </row>
      </sheetData>
      <sheetData sheetId="15199" refreshError="1"/>
      <sheetData sheetId="15200" refreshError="1"/>
      <sheetData sheetId="15201">
        <row r="19">
          <cell r="J19">
            <v>1.0499999999999999E-3</v>
          </cell>
        </row>
      </sheetData>
      <sheetData sheetId="15202">
        <row r="19">
          <cell r="J19">
            <v>1.0499999999999999E-3</v>
          </cell>
        </row>
      </sheetData>
      <sheetData sheetId="15203">
        <row r="19">
          <cell r="J19">
            <v>1.0499999999999999E-3</v>
          </cell>
        </row>
      </sheetData>
      <sheetData sheetId="15204" refreshError="1"/>
      <sheetData sheetId="15205" refreshError="1"/>
      <sheetData sheetId="15206" refreshError="1"/>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ow r="19">
          <cell r="J19">
            <v>1.0499999999999999E-3</v>
          </cell>
        </row>
      </sheetData>
      <sheetData sheetId="15221">
        <row r="19">
          <cell r="J19">
            <v>1.0499999999999999E-3</v>
          </cell>
        </row>
      </sheetData>
      <sheetData sheetId="15222" refreshError="1"/>
      <sheetData sheetId="15223" refreshError="1"/>
      <sheetData sheetId="15224" refreshError="1"/>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ow r="19">
          <cell r="J19">
            <v>1.0499999999999999E-3</v>
          </cell>
        </row>
      </sheetData>
      <sheetData sheetId="15235">
        <row r="19">
          <cell r="J19">
            <v>1.0499999999999999E-3</v>
          </cell>
        </row>
      </sheetData>
      <sheetData sheetId="15236" refreshError="1"/>
      <sheetData sheetId="15237" refreshError="1"/>
      <sheetData sheetId="15238" refreshError="1"/>
      <sheetData sheetId="15239" refreshError="1"/>
      <sheetData sheetId="15240">
        <row r="19">
          <cell r="J19">
            <v>1.0499999999999999E-3</v>
          </cell>
        </row>
      </sheetData>
      <sheetData sheetId="15241" refreshError="1"/>
      <sheetData sheetId="15242" refreshError="1"/>
      <sheetData sheetId="15243" refreshError="1"/>
      <sheetData sheetId="15244">
        <row r="19">
          <cell r="J19">
            <v>1.0499999999999999E-3</v>
          </cell>
        </row>
      </sheetData>
      <sheetData sheetId="15245">
        <row r="19">
          <cell r="J19">
            <v>1.0499999999999999E-3</v>
          </cell>
        </row>
      </sheetData>
      <sheetData sheetId="15246" refreshError="1"/>
      <sheetData sheetId="15247">
        <row r="19">
          <cell r="J19">
            <v>1.0499999999999999E-3</v>
          </cell>
        </row>
      </sheetData>
      <sheetData sheetId="15248">
        <row r="19">
          <cell r="J19">
            <v>1.0499999999999999E-3</v>
          </cell>
        </row>
      </sheetData>
      <sheetData sheetId="15249">
        <row r="19">
          <cell r="J19">
            <v>1.0499999999999999E-3</v>
          </cell>
        </row>
      </sheetData>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efreshError="1"/>
      <sheetData sheetId="15256" refreshError="1"/>
      <sheetData sheetId="15257" refreshError="1"/>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ow r="19">
          <cell r="J19">
            <v>1.0499999999999999E-3</v>
          </cell>
        </row>
      </sheetData>
      <sheetData sheetId="15272">
        <row r="19">
          <cell r="J19">
            <v>1.0499999999999999E-3</v>
          </cell>
        </row>
      </sheetData>
      <sheetData sheetId="15273" refreshError="1"/>
      <sheetData sheetId="15274" refreshError="1"/>
      <sheetData sheetId="15275" refreshError="1"/>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sheetData sheetId="15315">
        <row r="19">
          <cell r="J19">
            <v>1.0499999999999999E-3</v>
          </cell>
        </row>
      </sheetData>
      <sheetData sheetId="15316">
        <row r="19">
          <cell r="J19">
            <v>1.0499999999999999E-3</v>
          </cell>
        </row>
      </sheetData>
      <sheetData sheetId="15317">
        <row r="19">
          <cell r="J19">
            <v>1.0499999999999999E-3</v>
          </cell>
        </row>
      </sheetData>
      <sheetData sheetId="15318"/>
      <sheetData sheetId="15319">
        <row r="19">
          <cell r="J19">
            <v>1.0499999999999999E-3</v>
          </cell>
        </row>
      </sheetData>
      <sheetData sheetId="15320">
        <row r="19">
          <cell r="J19">
            <v>1.0499999999999999E-3</v>
          </cell>
        </row>
      </sheetData>
      <sheetData sheetId="15321">
        <row r="19">
          <cell r="J19">
            <v>1.0499999999999999E-3</v>
          </cell>
        </row>
      </sheetData>
      <sheetData sheetId="15322"/>
      <sheetData sheetId="15323"/>
      <sheetData sheetId="15324"/>
      <sheetData sheetId="15325">
        <row r="19">
          <cell r="J19">
            <v>1.0499999999999999E-3</v>
          </cell>
        </row>
      </sheetData>
      <sheetData sheetId="15326">
        <row r="19">
          <cell r="J19">
            <v>1.0499999999999999E-3</v>
          </cell>
        </row>
      </sheetData>
      <sheetData sheetId="15327" refreshError="1"/>
      <sheetData sheetId="15328" refreshError="1"/>
      <sheetData sheetId="15329" refreshError="1"/>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efreshError="1"/>
      <sheetData sheetId="15339" refreshError="1"/>
      <sheetData sheetId="15340" refreshError="1"/>
      <sheetData sheetId="15341" refreshError="1"/>
      <sheetData sheetId="15342"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53"/>
  <sheetViews>
    <sheetView tabSelected="1" zoomScaleNormal="100" zoomScaleSheetLayoutView="100" workbookViewId="0">
      <selection activeCell="A5" sqref="A5:T5"/>
    </sheetView>
  </sheetViews>
  <sheetFormatPr defaultRowHeight="12.75" x14ac:dyDescent="0.25"/>
  <cols>
    <col min="1" max="1" width="12.5703125" style="70" customWidth="1"/>
    <col min="2" max="2" width="37.5703125" style="71" customWidth="1"/>
    <col min="3" max="6" width="9.7109375" style="72" bestFit="1" customWidth="1"/>
    <col min="7" max="7" width="8.7109375" style="72" bestFit="1" customWidth="1"/>
    <col min="8" max="8" width="9.7109375" style="72" bestFit="1" customWidth="1"/>
    <col min="9" max="11" width="8.7109375" style="72" customWidth="1"/>
    <col min="12" max="12" width="8.7109375" style="72" bestFit="1" customWidth="1"/>
    <col min="13" max="15" width="9.7109375" style="72" hidden="1" customWidth="1"/>
    <col min="16" max="17" width="8.7109375" style="72" hidden="1" customWidth="1"/>
    <col min="18" max="20" width="9.7109375" style="72" bestFit="1" customWidth="1"/>
    <col min="21" max="21" width="9.7109375" style="72" customWidth="1"/>
    <col min="22" max="22" width="9.7109375" style="72" bestFit="1" customWidth="1"/>
    <col min="23" max="23" width="14.5703125" style="72" bestFit="1" customWidth="1"/>
    <col min="24" max="16384" width="9.140625" style="71"/>
  </cols>
  <sheetData>
    <row r="1" spans="1:23" s="49" customFormat="1" ht="18.75" x14ac:dyDescent="0.25">
      <c r="A1" s="118" t="s">
        <v>71</v>
      </c>
      <c r="B1" s="118"/>
      <c r="C1" s="118"/>
      <c r="D1" s="118"/>
      <c r="E1" s="118"/>
      <c r="F1" s="118"/>
      <c r="G1" s="118"/>
      <c r="H1" s="118"/>
      <c r="I1" s="118"/>
      <c r="J1" s="118"/>
      <c r="K1" s="118"/>
      <c r="L1" s="118"/>
      <c r="M1" s="118"/>
      <c r="N1" s="118"/>
      <c r="O1" s="118"/>
      <c r="P1" s="118"/>
      <c r="Q1" s="118"/>
      <c r="R1" s="118"/>
      <c r="S1" s="118"/>
      <c r="T1" s="118"/>
      <c r="U1" s="118"/>
      <c r="V1" s="118"/>
      <c r="W1" s="118"/>
    </row>
    <row r="2" spans="1:23" s="49" customFormat="1" ht="18.75" x14ac:dyDescent="0.25">
      <c r="A2" s="118" t="s">
        <v>72</v>
      </c>
      <c r="B2" s="118"/>
      <c r="C2" s="118"/>
      <c r="D2" s="118"/>
      <c r="E2" s="118"/>
      <c r="F2" s="118"/>
      <c r="G2" s="118"/>
      <c r="H2" s="118"/>
      <c r="I2" s="118"/>
      <c r="J2" s="118"/>
      <c r="K2" s="118"/>
      <c r="L2" s="118"/>
      <c r="M2" s="118"/>
      <c r="N2" s="118"/>
      <c r="O2" s="118"/>
      <c r="P2" s="118"/>
      <c r="Q2" s="118"/>
      <c r="R2" s="118"/>
      <c r="S2" s="118"/>
      <c r="T2" s="118"/>
      <c r="U2" s="118"/>
      <c r="V2" s="118"/>
      <c r="W2" s="118"/>
    </row>
    <row r="3" spans="1:23" s="49" customFormat="1" ht="18.75" x14ac:dyDescent="0.25">
      <c r="A3" s="118" t="s">
        <v>73</v>
      </c>
      <c r="B3" s="118"/>
      <c r="C3" s="118"/>
      <c r="D3" s="118"/>
      <c r="E3" s="118"/>
      <c r="F3" s="118"/>
      <c r="G3" s="118"/>
      <c r="H3" s="118"/>
      <c r="I3" s="118"/>
      <c r="J3" s="118"/>
      <c r="K3" s="118"/>
      <c r="L3" s="118"/>
      <c r="M3" s="118"/>
      <c r="N3" s="118"/>
      <c r="O3" s="118"/>
      <c r="P3" s="118"/>
      <c r="Q3" s="118"/>
      <c r="R3" s="118"/>
      <c r="S3" s="118"/>
      <c r="T3" s="118"/>
      <c r="U3" s="118"/>
      <c r="V3" s="118"/>
      <c r="W3" s="118"/>
    </row>
    <row r="4" spans="1:23" s="49" customFormat="1" ht="23.25" customHeight="1" x14ac:dyDescent="0.25">
      <c r="A4" s="119" t="s">
        <v>74</v>
      </c>
      <c r="B4" s="119"/>
      <c r="C4" s="119"/>
      <c r="D4" s="119"/>
      <c r="E4" s="119"/>
      <c r="F4" s="119"/>
      <c r="G4" s="119"/>
      <c r="H4" s="119"/>
      <c r="I4" s="119"/>
      <c r="J4" s="119"/>
      <c r="K4" s="119"/>
      <c r="L4" s="119"/>
      <c r="M4" s="119"/>
      <c r="N4" s="119"/>
      <c r="O4" s="119"/>
      <c r="P4" s="119"/>
      <c r="Q4" s="119"/>
      <c r="R4" s="119"/>
      <c r="S4" s="119"/>
      <c r="T4" s="119"/>
      <c r="U4" s="119"/>
      <c r="V4" s="119"/>
      <c r="W4" s="119"/>
    </row>
    <row r="5" spans="1:23" s="49" customFormat="1" ht="38.25" customHeight="1" x14ac:dyDescent="0.25">
      <c r="A5" s="120"/>
      <c r="B5" s="121"/>
      <c r="C5" s="121"/>
      <c r="D5" s="121"/>
      <c r="E5" s="121"/>
      <c r="F5" s="121"/>
      <c r="G5" s="121"/>
      <c r="H5" s="121"/>
      <c r="I5" s="121"/>
      <c r="J5" s="121"/>
      <c r="K5" s="121"/>
      <c r="L5" s="121"/>
      <c r="M5" s="121"/>
      <c r="N5" s="121"/>
      <c r="O5" s="121"/>
      <c r="P5" s="121"/>
      <c r="Q5" s="121"/>
      <c r="R5" s="121"/>
      <c r="S5" s="121"/>
      <c r="T5" s="122"/>
      <c r="U5" s="123"/>
      <c r="V5" s="124"/>
      <c r="W5" s="87"/>
    </row>
    <row r="6" spans="1:23" s="50" customFormat="1" ht="15" customHeight="1" x14ac:dyDescent="0.25">
      <c r="A6" s="114" t="s">
        <v>75</v>
      </c>
      <c r="B6" s="114" t="s">
        <v>76</v>
      </c>
      <c r="C6" s="115" t="s">
        <v>198</v>
      </c>
      <c r="D6" s="116"/>
      <c r="E6" s="116"/>
      <c r="F6" s="116"/>
      <c r="G6" s="117"/>
      <c r="H6" s="115" t="s">
        <v>301</v>
      </c>
      <c r="I6" s="116"/>
      <c r="J6" s="116"/>
      <c r="K6" s="116"/>
      <c r="L6" s="117"/>
      <c r="M6" s="115"/>
      <c r="N6" s="116"/>
      <c r="O6" s="116"/>
      <c r="P6" s="116"/>
      <c r="Q6" s="117"/>
      <c r="R6" s="115" t="s">
        <v>77</v>
      </c>
      <c r="S6" s="116"/>
      <c r="T6" s="116"/>
      <c r="U6" s="116"/>
      <c r="V6" s="117"/>
      <c r="W6" s="104" t="s">
        <v>17</v>
      </c>
    </row>
    <row r="7" spans="1:23" s="50" customFormat="1" ht="15" x14ac:dyDescent="0.25">
      <c r="A7" s="114"/>
      <c r="B7" s="114"/>
      <c r="C7" s="106">
        <v>6000033284</v>
      </c>
      <c r="D7" s="107"/>
      <c r="E7" s="107"/>
      <c r="F7" s="107"/>
      <c r="G7" s="108"/>
      <c r="H7" s="106">
        <f>+C7</f>
        <v>6000033284</v>
      </c>
      <c r="I7" s="107"/>
      <c r="J7" s="107"/>
      <c r="K7" s="107"/>
      <c r="L7" s="108"/>
      <c r="M7" s="106"/>
      <c r="N7" s="107"/>
      <c r="O7" s="107"/>
      <c r="P7" s="107"/>
      <c r="Q7" s="108"/>
      <c r="R7" s="109">
        <f>+C7</f>
        <v>6000033284</v>
      </c>
      <c r="S7" s="110"/>
      <c r="T7" s="110"/>
      <c r="U7" s="110"/>
      <c r="V7" s="111"/>
      <c r="W7" s="105"/>
    </row>
    <row r="8" spans="1:23" s="50" customFormat="1" ht="38.25" x14ac:dyDescent="0.25">
      <c r="A8" s="51">
        <v>1</v>
      </c>
      <c r="B8" s="52" t="s">
        <v>78</v>
      </c>
      <c r="C8" s="51" t="s">
        <v>79</v>
      </c>
      <c r="D8" s="53" t="s">
        <v>80</v>
      </c>
      <c r="E8" s="53" t="s">
        <v>81</v>
      </c>
      <c r="F8" s="53" t="s">
        <v>82</v>
      </c>
      <c r="G8" s="53" t="s">
        <v>83</v>
      </c>
      <c r="H8" s="51" t="s">
        <v>79</v>
      </c>
      <c r="I8" s="53" t="s">
        <v>80</v>
      </c>
      <c r="J8" s="53" t="str">
        <f>+E8</f>
        <v>Billed up to Date</v>
      </c>
      <c r="K8" s="53" t="s">
        <v>82</v>
      </c>
      <c r="L8" s="53" t="s">
        <v>83</v>
      </c>
      <c r="M8" s="51" t="s">
        <v>79</v>
      </c>
      <c r="N8" s="53" t="s">
        <v>80</v>
      </c>
      <c r="O8" s="53" t="str">
        <f>+E8</f>
        <v>Billed up to Date</v>
      </c>
      <c r="P8" s="53" t="s">
        <v>82</v>
      </c>
      <c r="Q8" s="53" t="s">
        <v>83</v>
      </c>
      <c r="R8" s="51" t="s">
        <v>79</v>
      </c>
      <c r="S8" s="53" t="s">
        <v>80</v>
      </c>
      <c r="T8" s="53" t="str">
        <f>+O8</f>
        <v>Billed up to Date</v>
      </c>
      <c r="U8" s="53" t="s">
        <v>82</v>
      </c>
      <c r="V8" s="102" t="s">
        <v>83</v>
      </c>
      <c r="W8" s="54"/>
    </row>
    <row r="9" spans="1:23" s="50" customFormat="1" ht="21.75" customHeight="1" x14ac:dyDescent="0.25">
      <c r="A9" s="55">
        <v>1.1000000000000001</v>
      </c>
      <c r="B9" s="56" t="s">
        <v>84</v>
      </c>
      <c r="C9" s="57">
        <v>11213</v>
      </c>
      <c r="D9" s="58">
        <f>+'PADAMPUR (2)'!D130</f>
        <v>8781.0000000000036</v>
      </c>
      <c r="E9" s="58">
        <f>+D9</f>
        <v>8781.0000000000036</v>
      </c>
      <c r="F9" s="58">
        <v>8273</v>
      </c>
      <c r="G9" s="90">
        <f>+E9-F9</f>
        <v>508.00000000000364</v>
      </c>
      <c r="H9" s="58">
        <v>18762</v>
      </c>
      <c r="I9" s="58">
        <f>+Sarsathpur!$I$127</f>
        <v>6393</v>
      </c>
      <c r="J9" s="58">
        <f>+IF(I9&lt;H9,I9,H9)</f>
        <v>6393</v>
      </c>
      <c r="K9" s="58">
        <v>5585</v>
      </c>
      <c r="L9" s="90">
        <f>+J9-K9</f>
        <v>808</v>
      </c>
      <c r="M9" s="58"/>
      <c r="N9" s="58"/>
      <c r="O9" s="58"/>
      <c r="P9" s="58"/>
      <c r="Q9" s="59">
        <f>+O9-P9</f>
        <v>0</v>
      </c>
      <c r="R9" s="58">
        <f>+C9+H9+M9</f>
        <v>29975</v>
      </c>
      <c r="S9" s="58">
        <f t="shared" ref="S9:V16" si="0">+D9+I9+N9</f>
        <v>15174.000000000004</v>
      </c>
      <c r="T9" s="88">
        <f>+E9+J9+O9</f>
        <v>15174.000000000004</v>
      </c>
      <c r="U9" s="88">
        <f t="shared" si="0"/>
        <v>13858</v>
      </c>
      <c r="V9" s="59">
        <f t="shared" si="0"/>
        <v>1316.0000000000036</v>
      </c>
      <c r="W9" s="55"/>
    </row>
    <row r="10" spans="1:23" s="50" customFormat="1" ht="21.75" customHeight="1" x14ac:dyDescent="0.25">
      <c r="A10" s="55">
        <v>1.2</v>
      </c>
      <c r="B10" s="56" t="s">
        <v>85</v>
      </c>
      <c r="C10" s="57">
        <v>898</v>
      </c>
      <c r="D10" s="58">
        <f>+'PADAMPUR (2)'!E130</f>
        <v>897.50000000000023</v>
      </c>
      <c r="E10" s="58">
        <f t="shared" ref="E10:E15" si="1">+D10</f>
        <v>897.50000000000023</v>
      </c>
      <c r="F10" s="58">
        <v>801</v>
      </c>
      <c r="G10" s="90">
        <f>+E10-F10</f>
        <v>96.500000000000227</v>
      </c>
      <c r="H10" s="58">
        <v>1021</v>
      </c>
      <c r="I10" s="58">
        <f>+Sarsathpur!$J$127</f>
        <v>0</v>
      </c>
      <c r="J10" s="58">
        <f t="shared" ref="J10:J15" si="2">+IF(I10&lt;H10,I10,H10)</f>
        <v>0</v>
      </c>
      <c r="K10" s="58">
        <v>0</v>
      </c>
      <c r="L10" s="90">
        <f t="shared" ref="L10:L16" si="3">+J10-K10</f>
        <v>0</v>
      </c>
      <c r="M10" s="58"/>
      <c r="N10" s="58"/>
      <c r="O10" s="58"/>
      <c r="P10" s="58"/>
      <c r="Q10" s="59">
        <f t="shared" ref="Q10:Q15" si="4">+O10-P10</f>
        <v>0</v>
      </c>
      <c r="R10" s="58">
        <f t="shared" ref="R10:R16" si="5">+C10+H10+M10</f>
        <v>1919</v>
      </c>
      <c r="S10" s="58">
        <f t="shared" si="0"/>
        <v>897.50000000000023</v>
      </c>
      <c r="T10" s="88">
        <f t="shared" si="0"/>
        <v>897.50000000000023</v>
      </c>
      <c r="U10" s="88">
        <f t="shared" si="0"/>
        <v>801</v>
      </c>
      <c r="V10" s="59">
        <f t="shared" si="0"/>
        <v>96.500000000000227</v>
      </c>
      <c r="W10" s="55"/>
    </row>
    <row r="11" spans="1:23" s="50" customFormat="1" ht="21.75" customHeight="1" x14ac:dyDescent="0.25">
      <c r="A11" s="55">
        <v>1.3</v>
      </c>
      <c r="B11" s="56" t="s">
        <v>86</v>
      </c>
      <c r="C11" s="57">
        <v>498</v>
      </c>
      <c r="D11" s="58">
        <f>+'PADAMPUR (2)'!F130</f>
        <v>498.69999999999993</v>
      </c>
      <c r="E11" s="58">
        <f t="shared" si="1"/>
        <v>498.69999999999993</v>
      </c>
      <c r="F11" s="58">
        <v>465</v>
      </c>
      <c r="G11" s="90">
        <f t="shared" ref="G11:G15" si="6">+E11-F11</f>
        <v>33.699999999999932</v>
      </c>
      <c r="H11" s="58">
        <v>1275</v>
      </c>
      <c r="I11" s="58">
        <f>+Sarsathpur!$K$127</f>
        <v>300</v>
      </c>
      <c r="J11" s="58">
        <f t="shared" si="2"/>
        <v>300</v>
      </c>
      <c r="K11" s="58">
        <v>300</v>
      </c>
      <c r="L11" s="90">
        <f t="shared" si="3"/>
        <v>0</v>
      </c>
      <c r="M11" s="58"/>
      <c r="N11" s="58"/>
      <c r="O11" s="58"/>
      <c r="P11" s="58"/>
      <c r="Q11" s="59">
        <f t="shared" si="4"/>
        <v>0</v>
      </c>
      <c r="R11" s="58">
        <f t="shared" si="5"/>
        <v>1773</v>
      </c>
      <c r="S11" s="58">
        <f t="shared" si="0"/>
        <v>798.69999999999993</v>
      </c>
      <c r="T11" s="88">
        <f t="shared" si="0"/>
        <v>798.69999999999993</v>
      </c>
      <c r="U11" s="88">
        <f t="shared" si="0"/>
        <v>765</v>
      </c>
      <c r="V11" s="59">
        <f t="shared" si="0"/>
        <v>33.699999999999932</v>
      </c>
      <c r="W11" s="55"/>
    </row>
    <row r="12" spans="1:23" s="50" customFormat="1" ht="21.75" customHeight="1" x14ac:dyDescent="0.25">
      <c r="A12" s="55">
        <v>1.4</v>
      </c>
      <c r="B12" s="56" t="s">
        <v>87</v>
      </c>
      <c r="C12" s="57">
        <v>347</v>
      </c>
      <c r="D12" s="58">
        <v>346</v>
      </c>
      <c r="E12" s="58">
        <f t="shared" si="1"/>
        <v>346</v>
      </c>
      <c r="F12" s="58">
        <v>330</v>
      </c>
      <c r="G12" s="90">
        <f t="shared" si="6"/>
        <v>16</v>
      </c>
      <c r="H12" s="58">
        <v>256</v>
      </c>
      <c r="I12" s="58">
        <f>+Sarsathpur!$L$127</f>
        <v>0</v>
      </c>
      <c r="J12" s="58">
        <f t="shared" si="2"/>
        <v>0</v>
      </c>
      <c r="K12" s="58">
        <v>0</v>
      </c>
      <c r="L12" s="90">
        <f t="shared" si="3"/>
        <v>0</v>
      </c>
      <c r="M12" s="58"/>
      <c r="N12" s="58"/>
      <c r="O12" s="58"/>
      <c r="P12" s="58"/>
      <c r="Q12" s="59">
        <f t="shared" si="4"/>
        <v>0</v>
      </c>
      <c r="R12" s="58">
        <f t="shared" si="5"/>
        <v>603</v>
      </c>
      <c r="S12" s="58">
        <f t="shared" si="0"/>
        <v>346</v>
      </c>
      <c r="T12" s="88">
        <f t="shared" si="0"/>
        <v>346</v>
      </c>
      <c r="U12" s="88">
        <f t="shared" si="0"/>
        <v>330</v>
      </c>
      <c r="V12" s="59">
        <f t="shared" si="0"/>
        <v>16</v>
      </c>
      <c r="W12" s="55"/>
    </row>
    <row r="13" spans="1:23" s="50" customFormat="1" ht="21.75" customHeight="1" x14ac:dyDescent="0.25">
      <c r="A13" s="55">
        <v>1.5</v>
      </c>
      <c r="B13" s="56" t="s">
        <v>88</v>
      </c>
      <c r="C13" s="57">
        <v>416</v>
      </c>
      <c r="D13" s="58">
        <v>415.9</v>
      </c>
      <c r="E13" s="58">
        <f t="shared" si="1"/>
        <v>415.9</v>
      </c>
      <c r="F13" s="58">
        <v>388</v>
      </c>
      <c r="G13" s="90">
        <f t="shared" si="6"/>
        <v>27.899999999999977</v>
      </c>
      <c r="H13" s="58">
        <v>1116</v>
      </c>
      <c r="I13" s="58">
        <f>+Sarsathpur!$M$127</f>
        <v>0</v>
      </c>
      <c r="J13" s="58">
        <f t="shared" si="2"/>
        <v>0</v>
      </c>
      <c r="K13" s="58">
        <v>0</v>
      </c>
      <c r="L13" s="90">
        <f t="shared" si="3"/>
        <v>0</v>
      </c>
      <c r="M13" s="58"/>
      <c r="N13" s="58"/>
      <c r="O13" s="58"/>
      <c r="P13" s="58"/>
      <c r="Q13" s="59">
        <f t="shared" si="4"/>
        <v>0</v>
      </c>
      <c r="R13" s="58">
        <f t="shared" si="5"/>
        <v>1532</v>
      </c>
      <c r="S13" s="58">
        <f t="shared" si="0"/>
        <v>415.9</v>
      </c>
      <c r="T13" s="88">
        <f t="shared" si="0"/>
        <v>415.9</v>
      </c>
      <c r="U13" s="88">
        <f t="shared" si="0"/>
        <v>388</v>
      </c>
      <c r="V13" s="59">
        <f t="shared" si="0"/>
        <v>27.899999999999977</v>
      </c>
      <c r="W13" s="55"/>
    </row>
    <row r="14" spans="1:23" s="50" customFormat="1" ht="21.75" customHeight="1" x14ac:dyDescent="0.25">
      <c r="A14" s="55">
        <v>1.6</v>
      </c>
      <c r="B14" s="56" t="s">
        <v>89</v>
      </c>
      <c r="C14" s="57">
        <v>274</v>
      </c>
      <c r="D14" s="58">
        <f>+'PADAMPUR (2)'!L130</f>
        <v>279.89999999999998</v>
      </c>
      <c r="E14" s="58">
        <f t="shared" si="1"/>
        <v>279.89999999999998</v>
      </c>
      <c r="F14" s="58">
        <v>260</v>
      </c>
      <c r="G14" s="90">
        <f t="shared" si="6"/>
        <v>19.899999999999977</v>
      </c>
      <c r="H14" s="58">
        <v>1179</v>
      </c>
      <c r="I14" s="58">
        <f>+Sarsathpur!$N$127</f>
        <v>0</v>
      </c>
      <c r="J14" s="58">
        <f t="shared" si="2"/>
        <v>0</v>
      </c>
      <c r="K14" s="58">
        <v>0</v>
      </c>
      <c r="L14" s="90">
        <f t="shared" si="3"/>
        <v>0</v>
      </c>
      <c r="M14" s="58"/>
      <c r="N14" s="58"/>
      <c r="O14" s="58"/>
      <c r="P14" s="58"/>
      <c r="Q14" s="59">
        <f t="shared" si="4"/>
        <v>0</v>
      </c>
      <c r="R14" s="58">
        <f t="shared" si="5"/>
        <v>1453</v>
      </c>
      <c r="S14" s="58">
        <f t="shared" si="0"/>
        <v>279.89999999999998</v>
      </c>
      <c r="T14" s="88">
        <f t="shared" si="0"/>
        <v>279.89999999999998</v>
      </c>
      <c r="U14" s="88">
        <f t="shared" si="0"/>
        <v>260</v>
      </c>
      <c r="V14" s="59">
        <f t="shared" si="0"/>
        <v>19.899999999999977</v>
      </c>
      <c r="W14" s="55"/>
    </row>
    <row r="15" spans="1:23" s="50" customFormat="1" ht="21.75" customHeight="1" x14ac:dyDescent="0.25">
      <c r="A15" s="55">
        <v>1.7</v>
      </c>
      <c r="B15" s="56" t="s">
        <v>90</v>
      </c>
      <c r="C15" s="57">
        <v>188</v>
      </c>
      <c r="D15" s="58">
        <f>+'PADAMPUR (2)'!M130</f>
        <v>179.70000000000002</v>
      </c>
      <c r="E15" s="58">
        <f t="shared" si="1"/>
        <v>179.70000000000002</v>
      </c>
      <c r="F15" s="58">
        <v>0</v>
      </c>
      <c r="G15" s="90">
        <f t="shared" si="6"/>
        <v>179.70000000000002</v>
      </c>
      <c r="H15" s="58">
        <v>849</v>
      </c>
      <c r="I15" s="58">
        <f>+Sarsathpur!$O$127</f>
        <v>161</v>
      </c>
      <c r="J15" s="58">
        <f t="shared" si="2"/>
        <v>161</v>
      </c>
      <c r="K15" s="58">
        <v>0</v>
      </c>
      <c r="L15" s="90">
        <f t="shared" si="3"/>
        <v>161</v>
      </c>
      <c r="M15" s="58"/>
      <c r="N15" s="58"/>
      <c r="O15" s="58"/>
      <c r="P15" s="58"/>
      <c r="Q15" s="59">
        <f t="shared" si="4"/>
        <v>0</v>
      </c>
      <c r="R15" s="58">
        <f t="shared" si="5"/>
        <v>1037</v>
      </c>
      <c r="S15" s="58">
        <f t="shared" si="0"/>
        <v>340.70000000000005</v>
      </c>
      <c r="T15" s="88">
        <f t="shared" si="0"/>
        <v>340.70000000000005</v>
      </c>
      <c r="U15" s="88">
        <f t="shared" si="0"/>
        <v>0</v>
      </c>
      <c r="V15" s="59">
        <f t="shared" si="0"/>
        <v>340.70000000000005</v>
      </c>
      <c r="W15" s="55"/>
    </row>
    <row r="16" spans="1:23" s="50" customFormat="1" ht="27" customHeight="1" x14ac:dyDescent="0.25">
      <c r="A16" s="55">
        <v>1.8</v>
      </c>
      <c r="B16" s="56" t="s">
        <v>91</v>
      </c>
      <c r="C16" s="57"/>
      <c r="D16" s="58"/>
      <c r="E16" s="58">
        <f t="shared" ref="E16" si="7">+IF(D16&lt;C16,D16,C16)</f>
        <v>0</v>
      </c>
      <c r="F16" s="58">
        <v>0</v>
      </c>
      <c r="G16" s="90">
        <f>+E16-F16</f>
        <v>0</v>
      </c>
      <c r="H16" s="58"/>
      <c r="I16" s="58"/>
      <c r="J16" s="58"/>
      <c r="K16" s="58"/>
      <c r="L16" s="90">
        <f t="shared" si="3"/>
        <v>0</v>
      </c>
      <c r="M16" s="58"/>
      <c r="N16" s="58"/>
      <c r="O16" s="58"/>
      <c r="P16" s="58"/>
      <c r="Q16" s="59">
        <f>+O16-P16</f>
        <v>0</v>
      </c>
      <c r="R16" s="58">
        <f t="shared" si="5"/>
        <v>0</v>
      </c>
      <c r="S16" s="58">
        <f t="shared" si="0"/>
        <v>0</v>
      </c>
      <c r="T16" s="88">
        <f t="shared" si="0"/>
        <v>0</v>
      </c>
      <c r="U16" s="88">
        <f t="shared" si="0"/>
        <v>0</v>
      </c>
      <c r="V16" s="59">
        <f t="shared" si="0"/>
        <v>0</v>
      </c>
      <c r="W16" s="55"/>
    </row>
    <row r="17" spans="1:23" s="50" customFormat="1" ht="21.75" customHeight="1" x14ac:dyDescent="0.25">
      <c r="A17" s="112" t="s">
        <v>92</v>
      </c>
      <c r="B17" s="113"/>
      <c r="C17" s="60">
        <f>SUM(C9:C16)</f>
        <v>13834</v>
      </c>
      <c r="D17" s="60">
        <f>SUM(D9:D16)</f>
        <v>11398.700000000004</v>
      </c>
      <c r="E17" s="60">
        <f>SUM(E9:E16)</f>
        <v>11398.700000000004</v>
      </c>
      <c r="F17" s="60">
        <f>SUM(F9:F16)</f>
        <v>10517</v>
      </c>
      <c r="G17" s="90">
        <f>SUM(G9:G16)</f>
        <v>881.7000000000038</v>
      </c>
      <c r="H17" s="60">
        <f t="shared" ref="H17:V17" si="8">SUM(H9:H16)</f>
        <v>24458</v>
      </c>
      <c r="I17" s="60">
        <f t="shared" si="8"/>
        <v>6854</v>
      </c>
      <c r="J17" s="60">
        <f t="shared" si="8"/>
        <v>6854</v>
      </c>
      <c r="K17" s="60">
        <f t="shared" si="8"/>
        <v>5885</v>
      </c>
      <c r="L17" s="90">
        <f>SUM(L9:L16)</f>
        <v>969</v>
      </c>
      <c r="M17" s="60">
        <f t="shared" si="8"/>
        <v>0</v>
      </c>
      <c r="N17" s="60">
        <f>SUM(N9:N16)</f>
        <v>0</v>
      </c>
      <c r="O17" s="60">
        <f>SUM(O9:O16)</f>
        <v>0</v>
      </c>
      <c r="P17" s="60">
        <f t="shared" si="8"/>
        <v>0</v>
      </c>
      <c r="Q17" s="60">
        <f t="shared" si="8"/>
        <v>0</v>
      </c>
      <c r="R17" s="60">
        <f t="shared" si="8"/>
        <v>38292</v>
      </c>
      <c r="S17" s="60">
        <f t="shared" si="8"/>
        <v>18252.700000000008</v>
      </c>
      <c r="T17" s="88">
        <f t="shared" si="8"/>
        <v>18252.700000000008</v>
      </c>
      <c r="U17" s="88">
        <f t="shared" si="8"/>
        <v>16402</v>
      </c>
      <c r="V17" s="59">
        <f t="shared" si="8"/>
        <v>1850.7000000000041</v>
      </c>
      <c r="W17" s="61"/>
    </row>
    <row r="18" spans="1:23" s="50" customFormat="1" ht="27" customHeight="1" x14ac:dyDescent="0.25">
      <c r="A18" s="51">
        <v>2</v>
      </c>
      <c r="B18" s="52" t="s">
        <v>93</v>
      </c>
      <c r="C18" s="54"/>
      <c r="D18" s="62"/>
      <c r="E18" s="62"/>
      <c r="F18" s="62"/>
      <c r="G18" s="62"/>
      <c r="H18" s="62"/>
      <c r="I18" s="62"/>
      <c r="J18" s="62"/>
      <c r="K18" s="62"/>
      <c r="L18" s="62"/>
      <c r="M18" s="62"/>
      <c r="N18" s="62"/>
      <c r="O18" s="62"/>
      <c r="P18" s="62"/>
      <c r="Q18" s="62"/>
      <c r="R18" s="62"/>
      <c r="S18" s="62"/>
      <c r="T18" s="62"/>
      <c r="U18" s="62"/>
      <c r="V18" s="63"/>
      <c r="W18" s="54"/>
    </row>
    <row r="19" spans="1:23" s="50" customFormat="1" ht="21.75" customHeight="1" x14ac:dyDescent="0.25">
      <c r="A19" s="55">
        <v>2.1</v>
      </c>
      <c r="B19" s="56" t="s">
        <v>94</v>
      </c>
      <c r="C19" s="64"/>
      <c r="D19" s="64"/>
      <c r="E19" s="64"/>
      <c r="F19" s="64"/>
      <c r="G19" s="64"/>
      <c r="H19" s="65"/>
      <c r="I19" s="64"/>
      <c r="J19" s="64"/>
      <c r="K19" s="64"/>
      <c r="L19" s="64"/>
      <c r="M19" s="64"/>
      <c r="N19" s="64"/>
      <c r="O19" s="64"/>
      <c r="P19" s="64"/>
      <c r="Q19" s="58"/>
      <c r="R19" s="58">
        <f t="shared" ref="R19:V22" si="9">+C19+H19+M19</f>
        <v>0</v>
      </c>
      <c r="S19" s="58">
        <f t="shared" si="9"/>
        <v>0</v>
      </c>
      <c r="T19" s="58">
        <f t="shared" si="9"/>
        <v>0</v>
      </c>
      <c r="U19" s="58">
        <f t="shared" si="9"/>
        <v>0</v>
      </c>
      <c r="V19" s="58">
        <f t="shared" si="9"/>
        <v>0</v>
      </c>
      <c r="W19" s="55"/>
    </row>
    <row r="20" spans="1:23" s="50" customFormat="1" ht="21.75" customHeight="1" x14ac:dyDescent="0.25">
      <c r="A20" s="55">
        <v>2.2000000000000002</v>
      </c>
      <c r="B20" s="56" t="s">
        <v>95</v>
      </c>
      <c r="C20" s="64"/>
      <c r="D20" s="64"/>
      <c r="E20" s="64"/>
      <c r="F20" s="64"/>
      <c r="G20" s="64"/>
      <c r="H20" s="65"/>
      <c r="I20" s="64"/>
      <c r="J20" s="64"/>
      <c r="K20" s="64"/>
      <c r="L20" s="64"/>
      <c r="M20" s="64"/>
      <c r="N20" s="64"/>
      <c r="O20" s="64"/>
      <c r="P20" s="64"/>
      <c r="Q20" s="64"/>
      <c r="R20" s="58">
        <f t="shared" si="9"/>
        <v>0</v>
      </c>
      <c r="S20" s="58">
        <f t="shared" si="9"/>
        <v>0</v>
      </c>
      <c r="T20" s="58">
        <f t="shared" si="9"/>
        <v>0</v>
      </c>
      <c r="U20" s="58">
        <f t="shared" si="9"/>
        <v>0</v>
      </c>
      <c r="V20" s="58">
        <f t="shared" si="9"/>
        <v>0</v>
      </c>
      <c r="W20" s="55"/>
    </row>
    <row r="21" spans="1:23" s="50" customFormat="1" ht="21.75" customHeight="1" x14ac:dyDescent="0.25">
      <c r="A21" s="55">
        <v>2.2999999999999998</v>
      </c>
      <c r="B21" s="56" t="s">
        <v>96</v>
      </c>
      <c r="C21" s="65"/>
      <c r="D21" s="64"/>
      <c r="E21" s="64"/>
      <c r="F21" s="64"/>
      <c r="G21" s="64"/>
      <c r="H21" s="65"/>
      <c r="I21" s="64"/>
      <c r="J21" s="64"/>
      <c r="K21" s="64"/>
      <c r="L21" s="64"/>
      <c r="M21" s="64"/>
      <c r="N21" s="64"/>
      <c r="O21" s="64"/>
      <c r="P21" s="64"/>
      <c r="Q21" s="64"/>
      <c r="R21" s="58">
        <f t="shared" si="9"/>
        <v>0</v>
      </c>
      <c r="S21" s="58">
        <f t="shared" si="9"/>
        <v>0</v>
      </c>
      <c r="T21" s="58">
        <f t="shared" si="9"/>
        <v>0</v>
      </c>
      <c r="U21" s="58">
        <f t="shared" si="9"/>
        <v>0</v>
      </c>
      <c r="V21" s="58">
        <f t="shared" si="9"/>
        <v>0</v>
      </c>
      <c r="W21" s="55"/>
    </row>
    <row r="22" spans="1:23" s="50" customFormat="1" ht="21.75" customHeight="1" x14ac:dyDescent="0.25">
      <c r="A22" s="55">
        <v>2.4</v>
      </c>
      <c r="B22" s="56" t="s">
        <v>97</v>
      </c>
      <c r="C22" s="64"/>
      <c r="D22" s="64"/>
      <c r="E22" s="64"/>
      <c r="F22" s="64"/>
      <c r="G22" s="64"/>
      <c r="H22" s="65"/>
      <c r="I22" s="64"/>
      <c r="J22" s="64"/>
      <c r="K22" s="64"/>
      <c r="L22" s="64"/>
      <c r="M22" s="64"/>
      <c r="N22" s="64"/>
      <c r="O22" s="64"/>
      <c r="P22" s="64"/>
      <c r="Q22" s="64"/>
      <c r="R22" s="58">
        <f t="shared" si="9"/>
        <v>0</v>
      </c>
      <c r="S22" s="58">
        <f t="shared" si="9"/>
        <v>0</v>
      </c>
      <c r="T22" s="58">
        <f t="shared" si="9"/>
        <v>0</v>
      </c>
      <c r="U22" s="58">
        <f t="shared" si="9"/>
        <v>0</v>
      </c>
      <c r="V22" s="58">
        <f t="shared" si="9"/>
        <v>0</v>
      </c>
      <c r="W22" s="55"/>
    </row>
    <row r="23" spans="1:23" s="50" customFormat="1" ht="21.75" customHeight="1" x14ac:dyDescent="0.25">
      <c r="A23" s="51">
        <v>3</v>
      </c>
      <c r="B23" s="52" t="s">
        <v>98</v>
      </c>
      <c r="C23" s="54"/>
      <c r="D23" s="54"/>
      <c r="E23" s="54"/>
      <c r="F23" s="54"/>
      <c r="G23" s="54"/>
      <c r="H23" s="54"/>
      <c r="I23" s="54"/>
      <c r="J23" s="54"/>
      <c r="K23" s="54"/>
      <c r="L23" s="54"/>
      <c r="M23" s="54"/>
      <c r="N23" s="54"/>
      <c r="O23" s="54"/>
      <c r="P23" s="54"/>
      <c r="Q23" s="54"/>
      <c r="R23" s="54"/>
      <c r="S23" s="54"/>
      <c r="T23" s="54"/>
      <c r="U23" s="54"/>
      <c r="V23" s="54"/>
      <c r="W23" s="54"/>
    </row>
    <row r="24" spans="1:23" s="50" customFormat="1" ht="21.75" customHeight="1" x14ac:dyDescent="0.25">
      <c r="A24" s="66" t="s">
        <v>25</v>
      </c>
      <c r="B24" s="67" t="s">
        <v>99</v>
      </c>
      <c r="C24" s="68"/>
      <c r="D24" s="68"/>
      <c r="E24" s="68"/>
      <c r="F24" s="68"/>
      <c r="G24" s="68"/>
      <c r="H24" s="68"/>
      <c r="I24" s="68"/>
      <c r="J24" s="68"/>
      <c r="K24" s="68"/>
      <c r="L24" s="68"/>
      <c r="M24" s="68"/>
      <c r="N24" s="68"/>
      <c r="O24" s="68"/>
      <c r="P24" s="68"/>
      <c r="Q24" s="68"/>
      <c r="R24" s="55"/>
      <c r="S24" s="68"/>
      <c r="T24" s="55"/>
      <c r="U24" s="55"/>
      <c r="V24" s="55"/>
      <c r="W24" s="69"/>
    </row>
    <row r="25" spans="1:23" s="50" customFormat="1" ht="21.75" customHeight="1" x14ac:dyDescent="0.25">
      <c r="A25" s="66" t="s">
        <v>26</v>
      </c>
      <c r="B25" s="67" t="s">
        <v>100</v>
      </c>
      <c r="C25" s="68"/>
      <c r="D25" s="68"/>
      <c r="E25" s="68"/>
      <c r="F25" s="68"/>
      <c r="G25" s="68"/>
      <c r="H25" s="68"/>
      <c r="I25" s="68"/>
      <c r="J25" s="68"/>
      <c r="K25" s="68"/>
      <c r="L25" s="68"/>
      <c r="M25" s="68"/>
      <c r="N25" s="68"/>
      <c r="O25" s="68"/>
      <c r="P25" s="68"/>
      <c r="Q25" s="68"/>
      <c r="R25" s="55"/>
      <c r="S25" s="68"/>
      <c r="T25" s="55"/>
      <c r="U25" s="55"/>
      <c r="V25" s="55"/>
      <c r="W25" s="69"/>
    </row>
    <row r="26" spans="1:23" s="50" customFormat="1" ht="21.75" customHeight="1" x14ac:dyDescent="0.25">
      <c r="A26" s="66" t="s">
        <v>101</v>
      </c>
      <c r="B26" s="67" t="s">
        <v>102</v>
      </c>
      <c r="C26" s="68"/>
      <c r="D26" s="68"/>
      <c r="E26" s="68"/>
      <c r="F26" s="68"/>
      <c r="G26" s="68"/>
      <c r="H26" s="68"/>
      <c r="I26" s="68"/>
      <c r="J26" s="68"/>
      <c r="K26" s="68"/>
      <c r="L26" s="68"/>
      <c r="M26" s="68"/>
      <c r="N26" s="68"/>
      <c r="O26" s="68"/>
      <c r="P26" s="68"/>
      <c r="Q26" s="68"/>
      <c r="R26" s="55"/>
      <c r="S26" s="68"/>
      <c r="T26" s="55"/>
      <c r="U26" s="55"/>
      <c r="V26" s="55"/>
      <c r="W26" s="69"/>
    </row>
    <row r="27" spans="1:23" s="50" customFormat="1" ht="21.75" customHeight="1" x14ac:dyDescent="0.25">
      <c r="A27" s="66" t="s">
        <v>103</v>
      </c>
      <c r="B27" s="67" t="s">
        <v>104</v>
      </c>
      <c r="C27" s="68"/>
      <c r="D27" s="68"/>
      <c r="E27" s="68"/>
      <c r="F27" s="68"/>
      <c r="G27" s="68"/>
      <c r="H27" s="68"/>
      <c r="I27" s="68"/>
      <c r="J27" s="68"/>
      <c r="K27" s="68"/>
      <c r="L27" s="68"/>
      <c r="M27" s="68"/>
      <c r="N27" s="68"/>
      <c r="O27" s="68"/>
      <c r="P27" s="68"/>
      <c r="Q27" s="68"/>
      <c r="R27" s="55"/>
      <c r="S27" s="68"/>
      <c r="T27" s="55"/>
      <c r="U27" s="55"/>
      <c r="V27" s="55"/>
      <c r="W27" s="69"/>
    </row>
    <row r="28" spans="1:23" s="50" customFormat="1" ht="21.75" customHeight="1" x14ac:dyDescent="0.25">
      <c r="A28" s="51">
        <v>4</v>
      </c>
      <c r="B28" s="52" t="s">
        <v>105</v>
      </c>
      <c r="C28" s="53"/>
      <c r="D28" s="53"/>
      <c r="E28" s="53"/>
      <c r="F28" s="53"/>
      <c r="G28" s="53"/>
      <c r="H28" s="53"/>
      <c r="I28" s="53"/>
      <c r="J28" s="53"/>
      <c r="K28" s="53"/>
      <c r="L28" s="53"/>
      <c r="M28" s="53"/>
      <c r="N28" s="53"/>
      <c r="O28" s="53"/>
      <c r="P28" s="53"/>
      <c r="Q28" s="53"/>
      <c r="R28" s="53"/>
      <c r="S28" s="53"/>
      <c r="T28" s="53"/>
      <c r="U28" s="53"/>
      <c r="V28" s="53"/>
      <c r="W28" s="53"/>
    </row>
    <row r="29" spans="1:23" s="50" customFormat="1" ht="21.75" customHeight="1" x14ac:dyDescent="0.25">
      <c r="A29" s="66" t="s">
        <v>25</v>
      </c>
      <c r="B29" s="67" t="s">
        <v>106</v>
      </c>
      <c r="C29" s="68"/>
      <c r="D29" s="68"/>
      <c r="E29" s="53"/>
      <c r="F29" s="53"/>
      <c r="G29" s="53"/>
      <c r="H29" s="68"/>
      <c r="I29" s="68"/>
      <c r="J29" s="53"/>
      <c r="K29" s="53"/>
      <c r="L29" s="53"/>
      <c r="M29" s="53"/>
      <c r="N29" s="53"/>
      <c r="O29" s="53"/>
      <c r="P29" s="53"/>
      <c r="Q29" s="53"/>
      <c r="R29" s="53"/>
      <c r="S29" s="68"/>
      <c r="T29" s="53"/>
      <c r="U29" s="53"/>
      <c r="V29" s="53"/>
      <c r="W29" s="69"/>
    </row>
    <row r="30" spans="1:23" s="50" customFormat="1" ht="21.75" customHeight="1" x14ac:dyDescent="0.25">
      <c r="A30" s="66" t="s">
        <v>26</v>
      </c>
      <c r="B30" s="67" t="s">
        <v>107</v>
      </c>
      <c r="C30" s="68"/>
      <c r="D30" s="68"/>
      <c r="E30" s="53"/>
      <c r="F30" s="53"/>
      <c r="G30" s="53"/>
      <c r="H30" s="68"/>
      <c r="I30" s="68"/>
      <c r="J30" s="53"/>
      <c r="K30" s="53"/>
      <c r="L30" s="53"/>
      <c r="M30" s="53"/>
      <c r="N30" s="53"/>
      <c r="O30" s="53"/>
      <c r="P30" s="53"/>
      <c r="Q30" s="53"/>
      <c r="R30" s="53"/>
      <c r="S30" s="68"/>
      <c r="T30" s="53"/>
      <c r="U30" s="53"/>
      <c r="V30" s="53"/>
      <c r="W30" s="69"/>
    </row>
    <row r="31" spans="1:23" s="50" customFormat="1" ht="21.75" customHeight="1" x14ac:dyDescent="0.25">
      <c r="A31" s="66" t="s">
        <v>101</v>
      </c>
      <c r="B31" s="67" t="s">
        <v>108</v>
      </c>
      <c r="C31" s="68"/>
      <c r="D31" s="68"/>
      <c r="E31" s="53"/>
      <c r="F31" s="53"/>
      <c r="G31" s="53"/>
      <c r="H31" s="68"/>
      <c r="I31" s="68"/>
      <c r="J31" s="53"/>
      <c r="K31" s="53"/>
      <c r="L31" s="53"/>
      <c r="M31" s="53"/>
      <c r="N31" s="53"/>
      <c r="O31" s="53"/>
      <c r="P31" s="53"/>
      <c r="Q31" s="53"/>
      <c r="R31" s="53"/>
      <c r="S31" s="68"/>
      <c r="T31" s="53"/>
      <c r="U31" s="53"/>
      <c r="V31" s="53"/>
      <c r="W31" s="69"/>
    </row>
    <row r="32" spans="1:23" s="50" customFormat="1" ht="31.5" customHeight="1" x14ac:dyDescent="0.25">
      <c r="A32" s="51">
        <v>5</v>
      </c>
      <c r="B32" s="52" t="s">
        <v>109</v>
      </c>
      <c r="C32" s="53"/>
      <c r="D32" s="53"/>
      <c r="E32" s="53"/>
      <c r="F32" s="53"/>
      <c r="G32" s="53"/>
      <c r="H32" s="53"/>
      <c r="I32" s="53"/>
      <c r="J32" s="53"/>
      <c r="K32" s="53"/>
      <c r="L32" s="53"/>
      <c r="M32" s="53"/>
      <c r="N32" s="53"/>
      <c r="O32" s="53"/>
      <c r="P32" s="53"/>
      <c r="Q32" s="53"/>
      <c r="R32" s="53"/>
      <c r="S32" s="53"/>
      <c r="T32" s="53"/>
      <c r="U32" s="53"/>
      <c r="V32" s="53"/>
      <c r="W32" s="53"/>
    </row>
    <row r="33" spans="1:23" s="50" customFormat="1" ht="10.5" customHeight="1" x14ac:dyDescent="0.25">
      <c r="A33" s="51">
        <v>6</v>
      </c>
      <c r="B33" s="52" t="s">
        <v>110</v>
      </c>
      <c r="C33" s="53"/>
      <c r="D33" s="53"/>
      <c r="E33" s="53"/>
      <c r="F33" s="53"/>
      <c r="G33" s="53"/>
      <c r="H33" s="53"/>
      <c r="I33" s="53"/>
      <c r="J33" s="53"/>
      <c r="K33" s="53"/>
      <c r="L33" s="53"/>
      <c r="M33" s="53"/>
      <c r="N33" s="53"/>
      <c r="O33" s="53"/>
      <c r="P33" s="53"/>
      <c r="Q33" s="53"/>
      <c r="R33" s="53"/>
      <c r="S33" s="53"/>
      <c r="T33" s="53"/>
      <c r="U33" s="53"/>
      <c r="V33" s="53"/>
      <c r="W33" s="53"/>
    </row>
    <row r="34" spans="1:23" ht="15" customHeight="1" x14ac:dyDescent="0.25"/>
    <row r="37" spans="1:23" x14ac:dyDescent="0.25">
      <c r="W37" s="73"/>
    </row>
    <row r="38" spans="1:23" x14ac:dyDescent="0.25">
      <c r="W38" s="73"/>
    </row>
    <row r="39" spans="1:23" x14ac:dyDescent="0.25">
      <c r="W39" s="73"/>
    </row>
    <row r="40" spans="1:23" ht="21" x14ac:dyDescent="0.25">
      <c r="A40" s="103" t="s">
        <v>308</v>
      </c>
      <c r="B40" s="103"/>
      <c r="C40" s="103"/>
      <c r="D40" s="103"/>
      <c r="E40" s="103"/>
      <c r="F40" s="103"/>
      <c r="G40" s="103"/>
      <c r="H40" s="103"/>
      <c r="I40" s="103"/>
      <c r="J40" s="103"/>
      <c r="K40" s="103"/>
      <c r="L40" s="103"/>
      <c r="M40" s="103"/>
      <c r="N40" s="103"/>
      <c r="O40" s="103"/>
      <c r="P40" s="103"/>
      <c r="Q40" s="103"/>
      <c r="R40" s="103"/>
      <c r="S40" s="103"/>
      <c r="T40" s="103"/>
      <c r="U40" s="103"/>
      <c r="V40" s="103"/>
      <c r="W40" s="103"/>
    </row>
    <row r="45" spans="1:23" x14ac:dyDescent="0.25">
      <c r="H45" s="58">
        <v>8273</v>
      </c>
    </row>
    <row r="46" spans="1:23" x14ac:dyDescent="0.25">
      <c r="H46" s="58">
        <v>801</v>
      </c>
    </row>
    <row r="47" spans="1:23" x14ac:dyDescent="0.25">
      <c r="H47" s="58">
        <v>465</v>
      </c>
    </row>
    <row r="48" spans="1:23" x14ac:dyDescent="0.25">
      <c r="H48" s="58">
        <v>330</v>
      </c>
    </row>
    <row r="49" spans="8:8" x14ac:dyDescent="0.25">
      <c r="H49" s="58">
        <v>388</v>
      </c>
    </row>
    <row r="50" spans="8:8" x14ac:dyDescent="0.25">
      <c r="H50" s="58">
        <v>260</v>
      </c>
    </row>
    <row r="51" spans="8:8" x14ac:dyDescent="0.25">
      <c r="H51" s="58">
        <v>0</v>
      </c>
    </row>
    <row r="52" spans="8:8" x14ac:dyDescent="0.25">
      <c r="H52" s="58">
        <v>0</v>
      </c>
    </row>
    <row r="53" spans="8:8" x14ac:dyDescent="0.25">
      <c r="H53" s="60">
        <f>SUM(H45:H52)</f>
        <v>10517</v>
      </c>
    </row>
  </sheetData>
  <mergeCells count="19">
    <mergeCell ref="A1:W1"/>
    <mergeCell ref="A2:W2"/>
    <mergeCell ref="A3:W3"/>
    <mergeCell ref="A4:W4"/>
    <mergeCell ref="A5:T5"/>
    <mergeCell ref="U5:V5"/>
    <mergeCell ref="A40:W40"/>
    <mergeCell ref="W6:W7"/>
    <mergeCell ref="C7:G7"/>
    <mergeCell ref="H7:L7"/>
    <mergeCell ref="M7:Q7"/>
    <mergeCell ref="R7:V7"/>
    <mergeCell ref="A17:B17"/>
    <mergeCell ref="A6:A7"/>
    <mergeCell ref="B6:B7"/>
    <mergeCell ref="C6:G6"/>
    <mergeCell ref="H6:L6"/>
    <mergeCell ref="M6:Q6"/>
    <mergeCell ref="R6:V6"/>
  </mergeCells>
  <conditionalFormatting sqref="C9:W16">
    <cfRule type="cellIs" dxfId="4" priority="4" operator="lessThan">
      <formula>0</formula>
    </cfRule>
  </conditionalFormatting>
  <conditionalFormatting sqref="Q19">
    <cfRule type="cellIs" dxfId="3" priority="3" operator="lessThan">
      <formula>0</formula>
    </cfRule>
  </conditionalFormatting>
  <conditionalFormatting sqref="R19:V22">
    <cfRule type="cellIs" dxfId="2" priority="2" operator="lessThan">
      <formula>0</formula>
    </cfRule>
  </conditionalFormatting>
  <conditionalFormatting sqref="H45:H52">
    <cfRule type="cellIs" dxfId="1" priority="1" operator="lessThan">
      <formula>0</formula>
    </cfRule>
  </conditionalFormatting>
  <pageMargins left="0.35433070866141736" right="0.13" top="0.74803149606299213" bottom="0.74803149606299213" header="0.31496062992125984" footer="0.31496062992125984"/>
  <pageSetup scale="65"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55"/>
  <sheetViews>
    <sheetView view="pageBreakPreview" zoomScaleNormal="100" zoomScaleSheetLayoutView="100" workbookViewId="0">
      <selection activeCell="L75" sqref="L75"/>
    </sheetView>
  </sheetViews>
  <sheetFormatPr defaultRowHeight="15" x14ac:dyDescent="0.25"/>
  <cols>
    <col min="2" max="2" width="12.5703125" customWidth="1"/>
    <col min="3" max="3" width="13" bestFit="1" customWidth="1"/>
    <col min="4" max="4" width="17.7109375" bestFit="1" customWidth="1"/>
    <col min="5" max="5" width="12.7109375" bestFit="1" customWidth="1"/>
    <col min="6" max="6" width="12.7109375" customWidth="1"/>
    <col min="7" max="7" width="9.7109375" bestFit="1" customWidth="1"/>
    <col min="8" max="8" width="8.85546875" bestFit="1" customWidth="1"/>
    <col min="9" max="9" width="16.28515625" bestFit="1" customWidth="1"/>
    <col min="10" max="10" width="12.5703125" bestFit="1" customWidth="1"/>
  </cols>
  <sheetData>
    <row r="1" spans="1:17" s="1" customFormat="1" ht="18.75" x14ac:dyDescent="0.2">
      <c r="A1" s="126" t="s">
        <v>0</v>
      </c>
      <c r="B1" s="127"/>
      <c r="C1" s="127"/>
      <c r="D1" s="127"/>
      <c r="E1" s="127"/>
      <c r="F1" s="127"/>
      <c r="G1" s="127"/>
      <c r="H1" s="127"/>
      <c r="I1" s="127"/>
      <c r="J1" s="128"/>
    </row>
    <row r="2" spans="1:17" s="1" customFormat="1" ht="18.75" x14ac:dyDescent="0.2">
      <c r="A2" s="129" t="s">
        <v>1</v>
      </c>
      <c r="B2" s="130"/>
      <c r="C2" s="130"/>
      <c r="D2" s="130"/>
      <c r="E2" s="130"/>
      <c r="F2" s="130"/>
      <c r="G2" s="130"/>
      <c r="H2" s="130"/>
      <c r="I2" s="130"/>
      <c r="J2" s="131"/>
    </row>
    <row r="3" spans="1:17" s="1" customFormat="1" ht="14.25" customHeight="1" x14ac:dyDescent="0.2">
      <c r="A3" s="132" t="s">
        <v>111</v>
      </c>
      <c r="B3" s="133"/>
      <c r="C3" s="133"/>
      <c r="D3" s="133"/>
      <c r="E3" s="133"/>
      <c r="F3" s="133"/>
      <c r="G3" s="133"/>
      <c r="H3" s="133"/>
      <c r="I3" s="133"/>
      <c r="J3" s="134"/>
    </row>
    <row r="4" spans="1:17" s="74" customFormat="1" ht="28.5" customHeight="1" x14ac:dyDescent="0.25">
      <c r="A4" s="135" t="s">
        <v>112</v>
      </c>
      <c r="B4" s="135"/>
      <c r="C4" s="135"/>
      <c r="D4" s="135"/>
      <c r="E4" s="135"/>
      <c r="F4" s="135"/>
      <c r="G4" s="135"/>
      <c r="H4" s="135"/>
      <c r="I4" s="135"/>
      <c r="J4" s="135"/>
    </row>
    <row r="5" spans="1:17" s="75" customFormat="1" ht="16.5" x14ac:dyDescent="0.25">
      <c r="A5" s="136" t="s">
        <v>10</v>
      </c>
      <c r="B5" s="137" t="s">
        <v>12</v>
      </c>
      <c r="C5" s="137" t="s">
        <v>13</v>
      </c>
      <c r="D5" s="137" t="s">
        <v>14</v>
      </c>
      <c r="E5" s="137" t="s">
        <v>15</v>
      </c>
      <c r="F5" s="137" t="s">
        <v>113</v>
      </c>
      <c r="G5" s="137" t="s">
        <v>114</v>
      </c>
      <c r="H5" s="137"/>
      <c r="I5" s="137"/>
      <c r="J5" s="137" t="s">
        <v>17</v>
      </c>
    </row>
    <row r="6" spans="1:17" s="75" customFormat="1" ht="16.5" x14ac:dyDescent="0.25">
      <c r="A6" s="136"/>
      <c r="B6" s="137"/>
      <c r="C6" s="137"/>
      <c r="D6" s="137"/>
      <c r="E6" s="137"/>
      <c r="F6" s="137"/>
      <c r="G6" s="76" t="s">
        <v>115</v>
      </c>
      <c r="H6" s="76" t="s">
        <v>116</v>
      </c>
      <c r="I6" s="76" t="s">
        <v>117</v>
      </c>
      <c r="J6" s="137"/>
    </row>
    <row r="7" spans="1:17" s="1" customFormat="1" ht="24.75" customHeight="1" x14ac:dyDescent="0.25">
      <c r="A7" s="77">
        <v>1</v>
      </c>
      <c r="B7" s="77"/>
      <c r="C7" s="77"/>
      <c r="D7" s="77"/>
      <c r="E7" s="77" t="s">
        <v>118</v>
      </c>
      <c r="F7" s="77"/>
      <c r="G7" s="78"/>
      <c r="H7" s="77">
        <f>0.3+F7/1000</f>
        <v>0.3</v>
      </c>
      <c r="I7" s="77">
        <f>G7*H7</f>
        <v>0</v>
      </c>
      <c r="J7" s="77"/>
      <c r="N7" s="79"/>
      <c r="O7" s="79"/>
      <c r="P7" s="79"/>
      <c r="Q7" s="79"/>
    </row>
    <row r="8" spans="1:17" s="1" customFormat="1" ht="24.75" customHeight="1" x14ac:dyDescent="0.25">
      <c r="A8" s="77">
        <f>+A7+1</f>
        <v>2</v>
      </c>
      <c r="B8" s="77"/>
      <c r="C8" s="77"/>
      <c r="D8" s="77"/>
      <c r="E8" s="77" t="s">
        <v>118</v>
      </c>
      <c r="F8" s="77"/>
      <c r="G8" s="77"/>
      <c r="H8" s="77">
        <f t="shared" ref="H8:H41" si="0">0.3+F8/1000</f>
        <v>0.3</v>
      </c>
      <c r="I8" s="77">
        <f t="shared" ref="I8:I9" si="1">G8*H8</f>
        <v>0</v>
      </c>
      <c r="J8" s="77"/>
      <c r="N8" s="79"/>
      <c r="O8" s="79"/>
      <c r="P8" s="79"/>
      <c r="Q8" s="79"/>
    </row>
    <row r="9" spans="1:17" s="1" customFormat="1" ht="24.75" customHeight="1" x14ac:dyDescent="0.25">
      <c r="A9" s="77">
        <f t="shared" ref="A9:A41" si="2">+A8+1</f>
        <v>3</v>
      </c>
      <c r="B9" s="77"/>
      <c r="C9" s="77"/>
      <c r="D9" s="77"/>
      <c r="E9" s="77" t="s">
        <v>118</v>
      </c>
      <c r="F9" s="77"/>
      <c r="G9" s="77"/>
      <c r="H9" s="77">
        <f t="shared" si="0"/>
        <v>0.3</v>
      </c>
      <c r="I9" s="77">
        <f t="shared" si="1"/>
        <v>0</v>
      </c>
      <c r="J9" s="77"/>
      <c r="N9" s="79"/>
      <c r="O9" s="79"/>
      <c r="P9" s="79"/>
      <c r="Q9" s="79"/>
    </row>
    <row r="10" spans="1:17" s="1" customFormat="1" ht="24.75" customHeight="1" x14ac:dyDescent="0.25">
      <c r="A10" s="77">
        <f t="shared" si="2"/>
        <v>4</v>
      </c>
      <c r="B10" s="77"/>
      <c r="C10" s="77"/>
      <c r="D10" s="77"/>
      <c r="E10" s="77" t="s">
        <v>118</v>
      </c>
      <c r="F10" s="77"/>
      <c r="G10" s="77"/>
      <c r="H10" s="77">
        <f t="shared" si="0"/>
        <v>0.3</v>
      </c>
      <c r="I10" s="77">
        <f>G10*H10</f>
        <v>0</v>
      </c>
      <c r="J10" s="77"/>
      <c r="N10" s="79"/>
      <c r="O10" s="79"/>
      <c r="P10" s="79"/>
      <c r="Q10" s="79"/>
    </row>
    <row r="11" spans="1:17" s="1" customFormat="1" ht="24.75" customHeight="1" x14ac:dyDescent="0.25">
      <c r="A11" s="77">
        <f t="shared" si="2"/>
        <v>5</v>
      </c>
      <c r="B11" s="77"/>
      <c r="C11" s="77"/>
      <c r="D11" s="77"/>
      <c r="E11" s="77" t="s">
        <v>118</v>
      </c>
      <c r="F11" s="77"/>
      <c r="G11" s="77"/>
      <c r="H11" s="77">
        <f t="shared" si="0"/>
        <v>0.3</v>
      </c>
      <c r="I11" s="77">
        <f t="shared" ref="I11:I12" si="3">G11*H11</f>
        <v>0</v>
      </c>
      <c r="J11" s="77"/>
      <c r="N11" s="79"/>
      <c r="O11" s="79"/>
      <c r="P11" s="79"/>
      <c r="Q11" s="79"/>
    </row>
    <row r="12" spans="1:17" s="1" customFormat="1" ht="24.75" customHeight="1" x14ac:dyDescent="0.25">
      <c r="A12" s="77">
        <f t="shared" si="2"/>
        <v>6</v>
      </c>
      <c r="B12" s="77"/>
      <c r="C12" s="77"/>
      <c r="D12" s="77"/>
      <c r="E12" s="77" t="s">
        <v>118</v>
      </c>
      <c r="F12" s="77"/>
      <c r="G12" s="77"/>
      <c r="H12" s="77">
        <f t="shared" si="0"/>
        <v>0.3</v>
      </c>
      <c r="I12" s="77">
        <f t="shared" si="3"/>
        <v>0</v>
      </c>
      <c r="J12" s="77"/>
      <c r="N12" s="79"/>
      <c r="O12" s="79"/>
      <c r="P12" s="79"/>
      <c r="Q12" s="79"/>
    </row>
    <row r="13" spans="1:17" s="1" customFormat="1" ht="24.75" customHeight="1" x14ac:dyDescent="0.25">
      <c r="A13" s="77">
        <f t="shared" si="2"/>
        <v>7</v>
      </c>
      <c r="B13" s="77"/>
      <c r="C13" s="77"/>
      <c r="D13" s="77"/>
      <c r="E13" s="77" t="s">
        <v>118</v>
      </c>
      <c r="F13" s="77"/>
      <c r="G13" s="77"/>
      <c r="H13" s="77">
        <f t="shared" si="0"/>
        <v>0.3</v>
      </c>
      <c r="I13" s="77">
        <f>G13*H13</f>
        <v>0</v>
      </c>
      <c r="J13" s="77"/>
      <c r="N13" s="79"/>
      <c r="O13" s="79"/>
      <c r="P13" s="79"/>
      <c r="Q13" s="79"/>
    </row>
    <row r="14" spans="1:17" s="1" customFormat="1" ht="24.75" customHeight="1" x14ac:dyDescent="0.25">
      <c r="A14" s="77">
        <f t="shared" si="2"/>
        <v>8</v>
      </c>
      <c r="B14" s="77"/>
      <c r="C14" s="77"/>
      <c r="D14" s="77"/>
      <c r="E14" s="77" t="s">
        <v>118</v>
      </c>
      <c r="F14" s="77"/>
      <c r="G14" s="77"/>
      <c r="H14" s="77">
        <f t="shared" si="0"/>
        <v>0.3</v>
      </c>
      <c r="I14" s="77">
        <f t="shared" ref="I14:I41" si="4">G14*H14</f>
        <v>0</v>
      </c>
      <c r="J14" s="77"/>
      <c r="N14" s="79"/>
      <c r="O14" s="79"/>
      <c r="P14" s="79"/>
      <c r="Q14" s="79"/>
    </row>
    <row r="15" spans="1:17" s="1" customFormat="1" ht="24.75" customHeight="1" x14ac:dyDescent="0.25">
      <c r="A15" s="77">
        <f t="shared" si="2"/>
        <v>9</v>
      </c>
      <c r="B15" s="77"/>
      <c r="C15" s="77"/>
      <c r="D15" s="77"/>
      <c r="E15" s="77" t="s">
        <v>118</v>
      </c>
      <c r="F15" s="77"/>
      <c r="G15" s="77"/>
      <c r="H15" s="77">
        <f t="shared" si="0"/>
        <v>0.3</v>
      </c>
      <c r="I15" s="77">
        <f t="shared" si="4"/>
        <v>0</v>
      </c>
      <c r="J15" s="77"/>
      <c r="N15" s="79"/>
      <c r="O15" s="79"/>
      <c r="P15" s="79"/>
      <c r="Q15" s="79"/>
    </row>
    <row r="16" spans="1:17" s="1" customFormat="1" ht="24.75" customHeight="1" x14ac:dyDescent="0.25">
      <c r="A16" s="77">
        <f t="shared" si="2"/>
        <v>10</v>
      </c>
      <c r="B16" s="77"/>
      <c r="C16" s="77"/>
      <c r="D16" s="77"/>
      <c r="E16" s="77" t="s">
        <v>118</v>
      </c>
      <c r="F16" s="77"/>
      <c r="G16" s="77"/>
      <c r="H16" s="77">
        <f t="shared" si="0"/>
        <v>0.3</v>
      </c>
      <c r="I16" s="77">
        <f t="shared" si="4"/>
        <v>0</v>
      </c>
      <c r="J16" s="77"/>
      <c r="N16" s="79"/>
      <c r="O16" s="79"/>
      <c r="P16" s="79"/>
      <c r="Q16" s="79"/>
    </row>
    <row r="17" spans="1:17" s="1" customFormat="1" ht="24.75" customHeight="1" x14ac:dyDescent="0.25">
      <c r="A17" s="77">
        <f t="shared" si="2"/>
        <v>11</v>
      </c>
      <c r="B17" s="77"/>
      <c r="C17" s="77"/>
      <c r="D17" s="77"/>
      <c r="E17" s="77" t="s">
        <v>118</v>
      </c>
      <c r="F17" s="77"/>
      <c r="G17" s="77"/>
      <c r="H17" s="77">
        <f t="shared" si="0"/>
        <v>0.3</v>
      </c>
      <c r="I17" s="77">
        <f t="shared" si="4"/>
        <v>0</v>
      </c>
      <c r="J17" s="77"/>
      <c r="N17" s="79"/>
      <c r="O17" s="79"/>
      <c r="P17" s="79"/>
      <c r="Q17" s="79"/>
    </row>
    <row r="18" spans="1:17" s="1" customFormat="1" ht="24.75" customHeight="1" x14ac:dyDescent="0.25">
      <c r="A18" s="77">
        <f t="shared" si="2"/>
        <v>12</v>
      </c>
      <c r="B18" s="77"/>
      <c r="C18" s="77"/>
      <c r="D18" s="77"/>
      <c r="E18" s="77" t="s">
        <v>118</v>
      </c>
      <c r="F18" s="77"/>
      <c r="G18" s="77"/>
      <c r="H18" s="77">
        <f t="shared" si="0"/>
        <v>0.3</v>
      </c>
      <c r="I18" s="77">
        <f t="shared" si="4"/>
        <v>0</v>
      </c>
      <c r="J18" s="77"/>
      <c r="N18" s="79"/>
      <c r="O18" s="79"/>
      <c r="P18" s="79"/>
      <c r="Q18" s="79"/>
    </row>
    <row r="19" spans="1:17" s="1" customFormat="1" ht="24.75" customHeight="1" x14ac:dyDescent="0.25">
      <c r="A19" s="77">
        <f t="shared" si="2"/>
        <v>13</v>
      </c>
      <c r="B19" s="77"/>
      <c r="C19" s="77"/>
      <c r="D19" s="77"/>
      <c r="E19" s="77" t="s">
        <v>118</v>
      </c>
      <c r="F19" s="77"/>
      <c r="G19" s="77"/>
      <c r="H19" s="77">
        <f t="shared" si="0"/>
        <v>0.3</v>
      </c>
      <c r="I19" s="77">
        <f t="shared" si="4"/>
        <v>0</v>
      </c>
      <c r="J19" s="77"/>
      <c r="N19" s="79"/>
      <c r="O19" s="79"/>
      <c r="P19" s="79"/>
      <c r="Q19" s="79"/>
    </row>
    <row r="20" spans="1:17" s="1" customFormat="1" ht="24.75" customHeight="1" x14ac:dyDescent="0.25">
      <c r="A20" s="77">
        <f t="shared" si="2"/>
        <v>14</v>
      </c>
      <c r="B20" s="77"/>
      <c r="C20" s="77"/>
      <c r="D20" s="77"/>
      <c r="E20" s="77" t="s">
        <v>118</v>
      </c>
      <c r="F20" s="77"/>
      <c r="G20" s="77"/>
      <c r="H20" s="77">
        <f t="shared" si="0"/>
        <v>0.3</v>
      </c>
      <c r="I20" s="77">
        <f t="shared" si="4"/>
        <v>0</v>
      </c>
      <c r="J20" s="77"/>
      <c r="N20" s="79"/>
      <c r="O20" s="79"/>
      <c r="P20" s="79"/>
      <c r="Q20" s="79"/>
    </row>
    <row r="21" spans="1:17" s="1" customFormat="1" ht="24.75" customHeight="1" x14ac:dyDescent="0.25">
      <c r="A21" s="77">
        <f t="shared" si="2"/>
        <v>15</v>
      </c>
      <c r="B21" s="77"/>
      <c r="C21" s="77"/>
      <c r="D21" s="77"/>
      <c r="E21" s="77" t="s">
        <v>118</v>
      </c>
      <c r="F21" s="77"/>
      <c r="G21" s="77"/>
      <c r="H21" s="77">
        <f t="shared" si="0"/>
        <v>0.3</v>
      </c>
      <c r="I21" s="77">
        <f t="shared" si="4"/>
        <v>0</v>
      </c>
      <c r="J21" s="77"/>
      <c r="N21" s="79"/>
      <c r="O21" s="79"/>
      <c r="P21" s="79"/>
      <c r="Q21" s="79"/>
    </row>
    <row r="22" spans="1:17" s="1" customFormat="1" ht="24.75" customHeight="1" x14ac:dyDescent="0.25">
      <c r="A22" s="77">
        <f t="shared" si="2"/>
        <v>16</v>
      </c>
      <c r="B22" s="77"/>
      <c r="C22" s="77"/>
      <c r="D22" s="77"/>
      <c r="E22" s="77" t="s">
        <v>118</v>
      </c>
      <c r="F22" s="77"/>
      <c r="G22" s="77"/>
      <c r="H22" s="77">
        <f t="shared" si="0"/>
        <v>0.3</v>
      </c>
      <c r="I22" s="77">
        <f t="shared" si="4"/>
        <v>0</v>
      </c>
      <c r="J22" s="77"/>
      <c r="N22" s="79"/>
      <c r="O22" s="79"/>
      <c r="P22" s="79"/>
      <c r="Q22" s="79"/>
    </row>
    <row r="23" spans="1:17" s="1" customFormat="1" ht="24.75" customHeight="1" x14ac:dyDescent="0.25">
      <c r="A23" s="77">
        <f t="shared" si="2"/>
        <v>17</v>
      </c>
      <c r="B23" s="77"/>
      <c r="C23" s="77"/>
      <c r="D23" s="77"/>
      <c r="E23" s="77" t="s">
        <v>118</v>
      </c>
      <c r="F23" s="77"/>
      <c r="G23" s="77"/>
      <c r="H23" s="77">
        <f t="shared" si="0"/>
        <v>0.3</v>
      </c>
      <c r="I23" s="77">
        <f t="shared" si="4"/>
        <v>0</v>
      </c>
      <c r="J23" s="77"/>
      <c r="N23" s="79"/>
      <c r="O23" s="79"/>
      <c r="P23" s="79"/>
      <c r="Q23" s="79"/>
    </row>
    <row r="24" spans="1:17" s="1" customFormat="1" ht="24.75" customHeight="1" x14ac:dyDescent="0.25">
      <c r="A24" s="77">
        <f t="shared" si="2"/>
        <v>18</v>
      </c>
      <c r="B24" s="77"/>
      <c r="C24" s="77"/>
      <c r="D24" s="77"/>
      <c r="E24" s="77" t="s">
        <v>118</v>
      </c>
      <c r="F24" s="77"/>
      <c r="G24" s="77"/>
      <c r="H24" s="77">
        <f t="shared" si="0"/>
        <v>0.3</v>
      </c>
      <c r="I24" s="77">
        <f t="shared" si="4"/>
        <v>0</v>
      </c>
      <c r="J24" s="77"/>
      <c r="N24" s="79"/>
      <c r="O24" s="79"/>
      <c r="P24" s="79"/>
      <c r="Q24" s="79"/>
    </row>
    <row r="25" spans="1:17" s="1" customFormat="1" ht="24.75" customHeight="1" x14ac:dyDescent="0.25">
      <c r="A25" s="77">
        <f t="shared" si="2"/>
        <v>19</v>
      </c>
      <c r="B25" s="77"/>
      <c r="C25" s="77"/>
      <c r="D25" s="77"/>
      <c r="E25" s="77" t="s">
        <v>118</v>
      </c>
      <c r="F25" s="77"/>
      <c r="G25" s="77"/>
      <c r="H25" s="77">
        <f t="shared" si="0"/>
        <v>0.3</v>
      </c>
      <c r="I25" s="77">
        <f t="shared" si="4"/>
        <v>0</v>
      </c>
      <c r="J25" s="77"/>
      <c r="N25" s="79"/>
      <c r="O25" s="79"/>
      <c r="P25" s="79"/>
      <c r="Q25" s="79"/>
    </row>
    <row r="26" spans="1:17" s="1" customFormat="1" ht="24.75" customHeight="1" x14ac:dyDescent="0.25">
      <c r="A26" s="77">
        <f t="shared" si="2"/>
        <v>20</v>
      </c>
      <c r="B26" s="77"/>
      <c r="C26" s="77"/>
      <c r="D26" s="77"/>
      <c r="E26" s="77" t="s">
        <v>118</v>
      </c>
      <c r="F26" s="77"/>
      <c r="G26" s="77"/>
      <c r="H26" s="77">
        <f t="shared" si="0"/>
        <v>0.3</v>
      </c>
      <c r="I26" s="77">
        <f t="shared" si="4"/>
        <v>0</v>
      </c>
      <c r="J26" s="77"/>
      <c r="N26" s="79"/>
      <c r="O26" s="79"/>
      <c r="P26" s="79"/>
      <c r="Q26" s="79"/>
    </row>
    <row r="27" spans="1:17" s="1" customFormat="1" ht="24.75" customHeight="1" x14ac:dyDescent="0.25">
      <c r="A27" s="77">
        <f t="shared" si="2"/>
        <v>21</v>
      </c>
      <c r="B27" s="77"/>
      <c r="C27" s="77"/>
      <c r="D27" s="77"/>
      <c r="E27" s="77" t="s">
        <v>118</v>
      </c>
      <c r="F27" s="77"/>
      <c r="G27" s="77"/>
      <c r="H27" s="77">
        <f t="shared" si="0"/>
        <v>0.3</v>
      </c>
      <c r="I27" s="77">
        <f t="shared" si="4"/>
        <v>0</v>
      </c>
      <c r="J27" s="77"/>
      <c r="N27" s="79"/>
      <c r="O27" s="79"/>
      <c r="P27" s="79"/>
      <c r="Q27" s="79"/>
    </row>
    <row r="28" spans="1:17" s="1" customFormat="1" ht="24.75" customHeight="1" x14ac:dyDescent="0.25">
      <c r="A28" s="77">
        <f t="shared" si="2"/>
        <v>22</v>
      </c>
      <c r="B28" s="77"/>
      <c r="C28" s="77"/>
      <c r="D28" s="77"/>
      <c r="E28" s="77" t="s">
        <v>118</v>
      </c>
      <c r="F28" s="77"/>
      <c r="G28" s="77"/>
      <c r="H28" s="77">
        <f t="shared" si="0"/>
        <v>0.3</v>
      </c>
      <c r="I28" s="77">
        <f t="shared" si="4"/>
        <v>0</v>
      </c>
      <c r="J28" s="77"/>
      <c r="N28" s="79"/>
      <c r="O28" s="79"/>
      <c r="P28" s="79"/>
      <c r="Q28" s="79"/>
    </row>
    <row r="29" spans="1:17" s="1" customFormat="1" ht="24.75" customHeight="1" x14ac:dyDescent="0.25">
      <c r="A29" s="77">
        <f t="shared" si="2"/>
        <v>23</v>
      </c>
      <c r="B29" s="77"/>
      <c r="C29" s="77"/>
      <c r="D29" s="77"/>
      <c r="E29" s="77" t="s">
        <v>118</v>
      </c>
      <c r="F29" s="77"/>
      <c r="G29" s="77"/>
      <c r="H29" s="77">
        <f t="shared" si="0"/>
        <v>0.3</v>
      </c>
      <c r="I29" s="77">
        <f t="shared" si="4"/>
        <v>0</v>
      </c>
      <c r="J29" s="77"/>
      <c r="N29" s="79"/>
      <c r="O29" s="79"/>
      <c r="P29" s="79"/>
      <c r="Q29" s="79"/>
    </row>
    <row r="30" spans="1:17" s="1" customFormat="1" ht="24.75" customHeight="1" x14ac:dyDescent="0.25">
      <c r="A30" s="77"/>
      <c r="B30" s="77"/>
      <c r="C30" s="77"/>
      <c r="D30" s="77"/>
      <c r="E30" s="77"/>
      <c r="F30" s="77"/>
      <c r="G30" s="77"/>
      <c r="H30" s="77">
        <f t="shared" si="0"/>
        <v>0.3</v>
      </c>
      <c r="I30" s="77">
        <f t="shared" si="4"/>
        <v>0</v>
      </c>
      <c r="J30" s="77"/>
      <c r="N30" s="79"/>
      <c r="O30" s="79"/>
      <c r="P30" s="79"/>
      <c r="Q30" s="79"/>
    </row>
    <row r="31" spans="1:17" s="1" customFormat="1" ht="24.75" customHeight="1" x14ac:dyDescent="0.25">
      <c r="A31" s="77"/>
      <c r="B31" s="77"/>
      <c r="C31" s="77"/>
      <c r="D31" s="77"/>
      <c r="E31" s="77"/>
      <c r="F31" s="77"/>
      <c r="G31" s="77"/>
      <c r="H31" s="77">
        <f t="shared" si="0"/>
        <v>0.3</v>
      </c>
      <c r="I31" s="77">
        <f t="shared" si="4"/>
        <v>0</v>
      </c>
      <c r="J31" s="77"/>
      <c r="N31" s="79"/>
      <c r="O31" s="79"/>
      <c r="P31" s="79"/>
      <c r="Q31" s="79"/>
    </row>
    <row r="32" spans="1:17" s="1" customFormat="1" ht="24.75" customHeight="1" x14ac:dyDescent="0.25">
      <c r="A32" s="77"/>
      <c r="B32" s="77"/>
      <c r="C32" s="77"/>
      <c r="D32" s="77"/>
      <c r="E32" s="77"/>
      <c r="F32" s="77"/>
      <c r="G32" s="77"/>
      <c r="H32" s="77">
        <f t="shared" si="0"/>
        <v>0.3</v>
      </c>
      <c r="I32" s="77">
        <f t="shared" si="4"/>
        <v>0</v>
      </c>
      <c r="J32" s="77"/>
      <c r="N32" s="79"/>
      <c r="O32" s="79"/>
      <c r="P32" s="79"/>
      <c r="Q32" s="79"/>
    </row>
    <row r="33" spans="1:17" s="1" customFormat="1" ht="24.75" customHeight="1" x14ac:dyDescent="0.25">
      <c r="A33" s="77"/>
      <c r="B33" s="77"/>
      <c r="C33" s="77"/>
      <c r="D33" s="77"/>
      <c r="E33" s="77"/>
      <c r="F33" s="77"/>
      <c r="G33" s="77"/>
      <c r="H33" s="77">
        <f t="shared" si="0"/>
        <v>0.3</v>
      </c>
      <c r="I33" s="77">
        <f t="shared" si="4"/>
        <v>0</v>
      </c>
      <c r="J33" s="77"/>
      <c r="N33" s="79"/>
      <c r="O33" s="79"/>
      <c r="P33" s="79"/>
      <c r="Q33" s="79"/>
    </row>
    <row r="34" spans="1:17" s="1" customFormat="1" ht="24.75" customHeight="1" x14ac:dyDescent="0.25">
      <c r="A34" s="77"/>
      <c r="B34" s="77"/>
      <c r="C34" s="77"/>
      <c r="D34" s="77"/>
      <c r="E34" s="77"/>
      <c r="F34" s="77"/>
      <c r="G34" s="77"/>
      <c r="H34" s="77">
        <f t="shared" si="0"/>
        <v>0.3</v>
      </c>
      <c r="I34" s="77">
        <f t="shared" si="4"/>
        <v>0</v>
      </c>
      <c r="J34" s="77"/>
      <c r="N34" s="79"/>
      <c r="O34" s="79"/>
      <c r="P34" s="79"/>
      <c r="Q34" s="79"/>
    </row>
    <row r="35" spans="1:17" s="1" customFormat="1" ht="24.75" customHeight="1" x14ac:dyDescent="0.25">
      <c r="A35" s="77">
        <f>+A29+1</f>
        <v>24</v>
      </c>
      <c r="B35" s="77"/>
      <c r="C35" s="77"/>
      <c r="D35" s="77"/>
      <c r="E35" s="77" t="s">
        <v>118</v>
      </c>
      <c r="F35" s="77"/>
      <c r="G35" s="77"/>
      <c r="H35" s="77">
        <f t="shared" si="0"/>
        <v>0.3</v>
      </c>
      <c r="I35" s="77">
        <f t="shared" si="4"/>
        <v>0</v>
      </c>
      <c r="J35" s="77"/>
      <c r="N35" s="79"/>
      <c r="O35" s="79"/>
      <c r="P35" s="79"/>
      <c r="Q35" s="79"/>
    </row>
    <row r="36" spans="1:17" s="1" customFormat="1" ht="24.75" customHeight="1" x14ac:dyDescent="0.25">
      <c r="A36" s="77">
        <f t="shared" si="2"/>
        <v>25</v>
      </c>
      <c r="B36" s="77"/>
      <c r="C36" s="77"/>
      <c r="D36" s="77"/>
      <c r="E36" s="77" t="s">
        <v>118</v>
      </c>
      <c r="F36" s="77"/>
      <c r="G36" s="77"/>
      <c r="H36" s="77">
        <f t="shared" si="0"/>
        <v>0.3</v>
      </c>
      <c r="I36" s="77">
        <f t="shared" si="4"/>
        <v>0</v>
      </c>
      <c r="J36" s="77"/>
      <c r="N36" s="79"/>
      <c r="O36" s="79"/>
      <c r="P36" s="79"/>
      <c r="Q36" s="79"/>
    </row>
    <row r="37" spans="1:17" s="1" customFormat="1" ht="24.75" customHeight="1" x14ac:dyDescent="0.25">
      <c r="A37" s="77">
        <f t="shared" si="2"/>
        <v>26</v>
      </c>
      <c r="B37" s="77"/>
      <c r="C37" s="77"/>
      <c r="D37" s="77"/>
      <c r="E37" s="77" t="s">
        <v>118</v>
      </c>
      <c r="F37" s="77"/>
      <c r="G37" s="77"/>
      <c r="H37" s="77">
        <f t="shared" si="0"/>
        <v>0.3</v>
      </c>
      <c r="I37" s="77">
        <f t="shared" si="4"/>
        <v>0</v>
      </c>
      <c r="J37" s="77"/>
      <c r="N37" s="79"/>
      <c r="O37" s="79"/>
      <c r="P37" s="79"/>
      <c r="Q37" s="79"/>
    </row>
    <row r="38" spans="1:17" s="1" customFormat="1" ht="24.75" customHeight="1" x14ac:dyDescent="0.25">
      <c r="A38" s="77">
        <f t="shared" si="2"/>
        <v>27</v>
      </c>
      <c r="B38" s="77"/>
      <c r="C38" s="77"/>
      <c r="D38" s="77"/>
      <c r="E38" s="77" t="s">
        <v>118</v>
      </c>
      <c r="F38" s="77"/>
      <c r="G38" s="77"/>
      <c r="H38" s="77">
        <f t="shared" si="0"/>
        <v>0.3</v>
      </c>
      <c r="I38" s="77">
        <f t="shared" si="4"/>
        <v>0</v>
      </c>
      <c r="J38" s="77"/>
      <c r="N38" s="79"/>
      <c r="O38" s="79"/>
      <c r="P38" s="79"/>
      <c r="Q38" s="79"/>
    </row>
    <row r="39" spans="1:17" s="1" customFormat="1" ht="24.75" customHeight="1" x14ac:dyDescent="0.25">
      <c r="A39" s="77">
        <f t="shared" si="2"/>
        <v>28</v>
      </c>
      <c r="B39" s="77"/>
      <c r="C39" s="77"/>
      <c r="D39" s="77"/>
      <c r="E39" s="77" t="s">
        <v>118</v>
      </c>
      <c r="F39" s="77"/>
      <c r="G39" s="77"/>
      <c r="H39" s="77">
        <f t="shared" si="0"/>
        <v>0.3</v>
      </c>
      <c r="I39" s="77">
        <f t="shared" si="4"/>
        <v>0</v>
      </c>
      <c r="J39" s="77"/>
      <c r="N39" s="79"/>
      <c r="O39" s="79"/>
      <c r="P39" s="79"/>
      <c r="Q39" s="79"/>
    </row>
    <row r="40" spans="1:17" s="1" customFormat="1" ht="24.75" customHeight="1" x14ac:dyDescent="0.25">
      <c r="A40" s="77">
        <f t="shared" si="2"/>
        <v>29</v>
      </c>
      <c r="B40" s="77"/>
      <c r="C40" s="77"/>
      <c r="D40" s="77"/>
      <c r="E40" s="77" t="s">
        <v>118</v>
      </c>
      <c r="F40" s="77"/>
      <c r="G40" s="77"/>
      <c r="H40" s="77">
        <f t="shared" si="0"/>
        <v>0.3</v>
      </c>
      <c r="I40" s="77">
        <f t="shared" si="4"/>
        <v>0</v>
      </c>
      <c r="J40" s="77"/>
      <c r="N40" s="79"/>
      <c r="O40" s="79"/>
      <c r="P40" s="79"/>
      <c r="Q40" s="79"/>
    </row>
    <row r="41" spans="1:17" s="1" customFormat="1" ht="24.75" customHeight="1" x14ac:dyDescent="0.25">
      <c r="A41" s="77">
        <f t="shared" si="2"/>
        <v>30</v>
      </c>
      <c r="B41" s="77"/>
      <c r="C41" s="77"/>
      <c r="D41" s="77"/>
      <c r="E41" s="77" t="s">
        <v>118</v>
      </c>
      <c r="F41" s="77"/>
      <c r="G41" s="77"/>
      <c r="H41" s="77">
        <f t="shared" si="0"/>
        <v>0.3</v>
      </c>
      <c r="I41" s="77">
        <f t="shared" si="4"/>
        <v>0</v>
      </c>
      <c r="J41" s="77"/>
      <c r="N41" s="79"/>
      <c r="O41" s="79"/>
      <c r="P41" s="79"/>
      <c r="Q41" s="79"/>
    </row>
    <row r="42" spans="1:17" s="1" customFormat="1" ht="24.75" customHeight="1" x14ac:dyDescent="0.25">
      <c r="A42" s="77"/>
      <c r="B42" s="77"/>
      <c r="C42" s="77"/>
      <c r="D42" s="77"/>
      <c r="E42" s="77"/>
      <c r="F42" s="77"/>
      <c r="G42" s="77"/>
      <c r="H42" s="77"/>
      <c r="I42" s="77"/>
      <c r="J42" s="77"/>
      <c r="N42" s="79"/>
      <c r="O42" s="79"/>
      <c r="P42" s="79"/>
      <c r="Q42" s="79"/>
    </row>
    <row r="43" spans="1:17" ht="18.75" x14ac:dyDescent="0.25">
      <c r="A43" s="138" t="s">
        <v>119</v>
      </c>
      <c r="B43" s="139"/>
      <c r="C43" s="139"/>
      <c r="D43" s="139"/>
      <c r="E43" s="140"/>
      <c r="F43" s="80"/>
      <c r="G43" s="80">
        <f>SUM(G7:G42)</f>
        <v>0</v>
      </c>
      <c r="H43" s="80"/>
      <c r="I43" s="81">
        <f>ROUND(SUM(I7:I42),2)</f>
        <v>0</v>
      </c>
      <c r="J43" s="82"/>
      <c r="N43" s="79"/>
      <c r="O43" s="79"/>
      <c r="P43" s="79"/>
      <c r="Q43" s="79"/>
    </row>
    <row r="45" spans="1:17" ht="19.5" customHeight="1" x14ac:dyDescent="0.25">
      <c r="B45" s="141" t="s">
        <v>120</v>
      </c>
      <c r="C45" s="141"/>
      <c r="D45" s="141"/>
    </row>
    <row r="46" spans="1:17" ht="19.5" customHeight="1" x14ac:dyDescent="0.25">
      <c r="B46" s="83" t="s">
        <v>121</v>
      </c>
      <c r="C46" s="83" t="s">
        <v>122</v>
      </c>
      <c r="D46" s="83" t="s">
        <v>123</v>
      </c>
    </row>
    <row r="47" spans="1:17" ht="19.5" customHeight="1" x14ac:dyDescent="0.25">
      <c r="B47" s="84">
        <v>1</v>
      </c>
      <c r="C47" s="84" t="s">
        <v>124</v>
      </c>
      <c r="D47" s="84">
        <f>ROUND(SUMIFS($I$7:$I$42,$D$7:$D$42,C47),2)</f>
        <v>0</v>
      </c>
    </row>
    <row r="48" spans="1:17" ht="19.5" customHeight="1" x14ac:dyDescent="0.25">
      <c r="B48" s="84">
        <v>2</v>
      </c>
      <c r="C48" s="84" t="s">
        <v>125</v>
      </c>
      <c r="D48" s="84">
        <f>ROUND(SUMIFS($I$7:$I$42,$D$7:$D$42,C48),2)</f>
        <v>0</v>
      </c>
    </row>
    <row r="49" spans="1:12" ht="19.5" customHeight="1" x14ac:dyDescent="0.25">
      <c r="B49" s="142" t="s">
        <v>77</v>
      </c>
      <c r="C49" s="143"/>
      <c r="D49" s="85">
        <f>SUM(D47:D48)</f>
        <v>0</v>
      </c>
    </row>
    <row r="52" spans="1:12" ht="23.25" customHeight="1" x14ac:dyDescent="0.25"/>
    <row r="55" spans="1:12" ht="18" customHeight="1" x14ac:dyDescent="0.25">
      <c r="A55" s="125" t="s">
        <v>126</v>
      </c>
      <c r="B55" s="125"/>
      <c r="C55" s="125"/>
      <c r="D55" s="125"/>
      <c r="E55" s="125"/>
      <c r="F55" s="125"/>
      <c r="G55" s="125"/>
      <c r="H55" s="125"/>
      <c r="I55" s="125"/>
      <c r="J55" s="125"/>
      <c r="K55" s="86"/>
      <c r="L55" s="86"/>
    </row>
  </sheetData>
  <autoFilter ref="A6:Q41" xr:uid="{00000000-0009-0000-0000-000003000000}"/>
  <mergeCells count="16">
    <mergeCell ref="A55:J55"/>
    <mergeCell ref="A1:J1"/>
    <mergeCell ref="A2:J2"/>
    <mergeCell ref="A3:J3"/>
    <mergeCell ref="A4:J4"/>
    <mergeCell ref="A5:A6"/>
    <mergeCell ref="B5:B6"/>
    <mergeCell ref="C5:C6"/>
    <mergeCell ref="D5:D6"/>
    <mergeCell ref="E5:E6"/>
    <mergeCell ref="F5:F6"/>
    <mergeCell ref="G5:I5"/>
    <mergeCell ref="J5:J6"/>
    <mergeCell ref="A43:E43"/>
    <mergeCell ref="B45:D45"/>
    <mergeCell ref="B49:C49"/>
  </mergeCells>
  <pageMargins left="0.70866141732283472" right="0.70866141732283472" top="0.47" bottom="0.21" header="0.31496062992125984" footer="0.18"/>
  <pageSetup scale="4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C1:S136"/>
  <sheetViews>
    <sheetView showRuler="0" view="pageBreakPreview" topLeftCell="B6" zoomScale="70" zoomScaleNormal="55" zoomScaleSheetLayoutView="70" zoomScalePageLayoutView="55" workbookViewId="0">
      <pane xSplit="9" ySplit="6" topLeftCell="K111" activePane="bottomRight" state="frozen"/>
      <selection activeCell="B6" sqref="B6"/>
      <selection pane="topRight" activeCell="K6" sqref="K6"/>
      <selection pane="bottomLeft" activeCell="B12" sqref="B12"/>
      <selection pane="bottomRight" activeCell="I22" sqref="I22"/>
    </sheetView>
  </sheetViews>
  <sheetFormatPr defaultRowHeight="12.75" x14ac:dyDescent="0.2"/>
  <cols>
    <col min="1" max="1" width="0" style="1" hidden="1" customWidth="1"/>
    <col min="2" max="2" width="2.5703125" style="1" customWidth="1"/>
    <col min="3" max="3" width="10.5703125" style="1" customWidth="1"/>
    <col min="4" max="4" width="18.5703125" style="1" customWidth="1"/>
    <col min="5" max="5" width="20" style="1" customWidth="1"/>
    <col min="6" max="6" width="22.140625" style="1" customWidth="1"/>
    <col min="7" max="7" width="21.28515625" style="1" customWidth="1"/>
    <col min="8" max="8" width="17.28515625" style="1" customWidth="1"/>
    <col min="9" max="9" width="16" style="3" bestFit="1" customWidth="1"/>
    <col min="10" max="14" width="13.5703125" style="3" customWidth="1"/>
    <col min="15" max="15" width="13.5703125" style="3" hidden="1" customWidth="1"/>
    <col min="16" max="16" width="12.7109375" style="3" hidden="1" customWidth="1"/>
    <col min="17" max="17" width="18.28515625" style="1" customWidth="1"/>
    <col min="18" max="18" width="12.5703125" style="1" bestFit="1" customWidth="1"/>
    <col min="19" max="19" width="0" style="1" hidden="1" customWidth="1"/>
    <col min="20" max="16384" width="9.140625" style="1"/>
  </cols>
  <sheetData>
    <row r="1" spans="3:19" hidden="1" x14ac:dyDescent="0.2"/>
    <row r="2" spans="3:19" ht="30" hidden="1" customHeight="1" x14ac:dyDescent="0.2">
      <c r="C2" s="151" t="s">
        <v>4</v>
      </c>
      <c r="D2" s="151"/>
      <c r="E2" s="152" t="s">
        <v>5</v>
      </c>
      <c r="F2" s="152"/>
      <c r="G2" s="153"/>
      <c r="H2" s="153"/>
      <c r="I2" s="153"/>
      <c r="J2" s="153"/>
      <c r="K2" s="153"/>
      <c r="L2" s="153"/>
      <c r="M2" s="153"/>
      <c r="N2" s="153"/>
      <c r="O2" s="153"/>
      <c r="P2" s="153"/>
      <c r="Q2" s="153"/>
      <c r="R2" s="153"/>
    </row>
    <row r="3" spans="3:19" ht="30" hidden="1" customHeight="1" x14ac:dyDescent="0.2">
      <c r="C3" s="151" t="s">
        <v>6</v>
      </c>
      <c r="D3" s="151"/>
      <c r="E3" s="152" t="s">
        <v>7</v>
      </c>
      <c r="F3" s="152"/>
      <c r="G3" s="153"/>
      <c r="H3" s="153"/>
      <c r="I3" s="153"/>
      <c r="J3" s="153"/>
      <c r="K3" s="153"/>
      <c r="L3" s="153"/>
      <c r="M3" s="153"/>
      <c r="N3" s="153"/>
      <c r="O3" s="153"/>
      <c r="P3" s="153"/>
      <c r="Q3" s="153"/>
      <c r="R3" s="153"/>
    </row>
    <row r="4" spans="3:19" ht="30" hidden="1" customHeight="1" x14ac:dyDescent="0.2">
      <c r="C4" s="151" t="s">
        <v>8</v>
      </c>
      <c r="D4" s="151"/>
      <c r="E4" s="152">
        <v>14356</v>
      </c>
      <c r="F4" s="152"/>
      <c r="G4" s="153"/>
      <c r="H4" s="153"/>
      <c r="I4" s="153"/>
      <c r="J4" s="153"/>
      <c r="K4" s="153"/>
      <c r="L4" s="153"/>
      <c r="M4" s="153"/>
      <c r="N4" s="153"/>
      <c r="O4" s="153"/>
      <c r="P4" s="153"/>
      <c r="Q4" s="153"/>
      <c r="R4" s="153"/>
    </row>
    <row r="5" spans="3:19" ht="30" hidden="1" customHeight="1" x14ac:dyDescent="0.2">
      <c r="C5" s="43" t="s">
        <v>9</v>
      </c>
      <c r="D5" s="43"/>
      <c r="E5" s="152">
        <v>653</v>
      </c>
      <c r="F5" s="152"/>
      <c r="G5" s="153"/>
      <c r="H5" s="153"/>
      <c r="I5" s="153"/>
      <c r="J5" s="153"/>
      <c r="K5" s="153"/>
      <c r="L5" s="153"/>
      <c r="M5" s="153"/>
      <c r="N5" s="153"/>
      <c r="O5" s="153"/>
      <c r="P5" s="153"/>
      <c r="Q5" s="153"/>
      <c r="R5" s="153"/>
    </row>
    <row r="6" spans="3:19" ht="30" customHeight="1" x14ac:dyDescent="0.2">
      <c r="C6" s="154"/>
      <c r="D6" s="154"/>
      <c r="E6" s="152" t="s">
        <v>0</v>
      </c>
      <c r="F6" s="152"/>
      <c r="G6" s="152"/>
      <c r="H6" s="152"/>
      <c r="I6" s="152"/>
      <c r="J6" s="152"/>
      <c r="K6" s="152"/>
      <c r="L6" s="152"/>
      <c r="M6" s="152"/>
      <c r="N6" s="152"/>
      <c r="O6" s="152"/>
      <c r="P6" s="152"/>
      <c r="Q6" s="152"/>
      <c r="R6" s="152"/>
    </row>
    <row r="7" spans="3:19" ht="30" customHeight="1" x14ac:dyDescent="0.2">
      <c r="C7" s="154"/>
      <c r="D7" s="154"/>
      <c r="E7" s="152" t="s">
        <v>1</v>
      </c>
      <c r="F7" s="152"/>
      <c r="G7" s="152"/>
      <c r="H7" s="152"/>
      <c r="I7" s="152"/>
      <c r="J7" s="152"/>
      <c r="K7" s="152"/>
      <c r="L7" s="152"/>
      <c r="M7" s="152"/>
      <c r="N7" s="152"/>
      <c r="O7" s="152"/>
      <c r="P7" s="152"/>
      <c r="Q7" s="152"/>
      <c r="R7" s="152"/>
    </row>
    <row r="8" spans="3:19" ht="30" customHeight="1" x14ac:dyDescent="0.2">
      <c r="C8" s="154"/>
      <c r="D8" s="154"/>
      <c r="E8" s="155" t="s">
        <v>127</v>
      </c>
      <c r="F8" s="152"/>
      <c r="G8" s="152"/>
      <c r="H8" s="152"/>
      <c r="I8" s="152"/>
      <c r="J8" s="152"/>
      <c r="K8" s="152"/>
      <c r="L8" s="152"/>
      <c r="M8" s="152"/>
      <c r="N8" s="152"/>
      <c r="O8" s="152"/>
      <c r="P8" s="152"/>
      <c r="Q8" s="152"/>
      <c r="R8" s="152"/>
    </row>
    <row r="9" spans="3:19" ht="28.5" customHeight="1" x14ac:dyDescent="0.2">
      <c r="C9" s="156" t="e">
        <f>#REF!</f>
        <v>#REF!</v>
      </c>
      <c r="D9" s="156"/>
      <c r="E9" s="156"/>
      <c r="F9" s="156"/>
      <c r="G9" s="156"/>
      <c r="H9" s="156"/>
      <c r="I9" s="156"/>
      <c r="J9" s="156"/>
      <c r="K9" s="156"/>
      <c r="L9" s="156"/>
      <c r="M9" s="156"/>
      <c r="N9" s="156"/>
      <c r="O9" s="156"/>
      <c r="P9" s="156"/>
      <c r="Q9" s="156"/>
      <c r="R9" s="156"/>
    </row>
    <row r="10" spans="3:19" s="10" customFormat="1" ht="30" customHeight="1" x14ac:dyDescent="0.25">
      <c r="C10" s="149" t="s">
        <v>10</v>
      </c>
      <c r="D10" s="149" t="s">
        <v>11</v>
      </c>
      <c r="E10" s="148" t="s">
        <v>12</v>
      </c>
      <c r="F10" s="148" t="s">
        <v>13</v>
      </c>
      <c r="G10" s="148" t="s">
        <v>14</v>
      </c>
      <c r="H10" s="148" t="s">
        <v>15</v>
      </c>
      <c r="I10" s="148" t="s">
        <v>28</v>
      </c>
      <c r="J10" s="148"/>
      <c r="K10" s="148"/>
      <c r="L10" s="148"/>
      <c r="M10" s="148"/>
      <c r="N10" s="148"/>
      <c r="O10" s="148"/>
      <c r="P10" s="148"/>
      <c r="Q10" s="148" t="s">
        <v>16</v>
      </c>
      <c r="R10" s="148" t="s">
        <v>17</v>
      </c>
    </row>
    <row r="11" spans="3:19" s="10" customFormat="1" ht="51.75" customHeight="1" x14ac:dyDescent="0.25">
      <c r="C11" s="149"/>
      <c r="D11" s="149"/>
      <c r="E11" s="148"/>
      <c r="F11" s="148"/>
      <c r="G11" s="148"/>
      <c r="H11" s="148"/>
      <c r="I11" s="44" t="s">
        <v>18</v>
      </c>
      <c r="J11" s="44" t="s">
        <v>19</v>
      </c>
      <c r="K11" s="44" t="s">
        <v>20</v>
      </c>
      <c r="L11" s="44" t="s">
        <v>21</v>
      </c>
      <c r="M11" s="44" t="s">
        <v>47</v>
      </c>
      <c r="N11" s="44" t="s">
        <v>29</v>
      </c>
      <c r="O11" s="44" t="s">
        <v>22</v>
      </c>
      <c r="P11" s="45" t="s">
        <v>66</v>
      </c>
      <c r="Q11" s="148"/>
      <c r="R11" s="148"/>
    </row>
    <row r="12" spans="3:19" ht="36.75" customHeight="1" x14ac:dyDescent="0.2">
      <c r="C12" s="4">
        <v>1</v>
      </c>
      <c r="D12" s="5">
        <v>45012</v>
      </c>
      <c r="E12" s="4" t="s">
        <v>128</v>
      </c>
      <c r="F12" s="4" t="s">
        <v>129</v>
      </c>
      <c r="G12" s="4" t="s">
        <v>130</v>
      </c>
      <c r="H12" s="4" t="s">
        <v>118</v>
      </c>
      <c r="I12" s="4">
        <v>106</v>
      </c>
      <c r="J12" s="4"/>
      <c r="K12" s="4"/>
      <c r="L12" s="4"/>
      <c r="M12" s="4"/>
      <c r="N12" s="4"/>
      <c r="O12" s="4"/>
      <c r="P12" s="4"/>
      <c r="Q12" s="4">
        <f>SUM(I12:P12)</f>
        <v>106</v>
      </c>
      <c r="R12" s="4"/>
      <c r="S12" s="4"/>
    </row>
    <row r="13" spans="3:19" ht="36.75" customHeight="1" x14ac:dyDescent="0.2">
      <c r="C13" s="4">
        <f>C12+1</f>
        <v>2</v>
      </c>
      <c r="D13" s="5">
        <v>45012</v>
      </c>
      <c r="E13" s="4" t="s">
        <v>128</v>
      </c>
      <c r="F13" s="4" t="s">
        <v>131</v>
      </c>
      <c r="G13" s="4" t="s">
        <v>130</v>
      </c>
      <c r="H13" s="4" t="s">
        <v>118</v>
      </c>
      <c r="I13" s="4">
        <v>153</v>
      </c>
      <c r="J13" s="4"/>
      <c r="K13" s="4"/>
      <c r="L13" s="4"/>
      <c r="M13" s="4"/>
      <c r="N13" s="4"/>
      <c r="O13" s="4"/>
      <c r="P13" s="4"/>
      <c r="Q13" s="4">
        <f>SUM(I13:P13)+Q12</f>
        <v>259</v>
      </c>
      <c r="R13" s="6"/>
      <c r="S13" s="6"/>
    </row>
    <row r="14" spans="3:19" ht="36.75" customHeight="1" x14ac:dyDescent="0.2">
      <c r="C14" s="4">
        <f t="shared" ref="C14:C121" si="0">C13+1</f>
        <v>3</v>
      </c>
      <c r="D14" s="5">
        <v>45013</v>
      </c>
      <c r="E14" s="4" t="s">
        <v>132</v>
      </c>
      <c r="F14" s="4" t="s">
        <v>133</v>
      </c>
      <c r="G14" s="4" t="s">
        <v>130</v>
      </c>
      <c r="H14" s="4" t="s">
        <v>118</v>
      </c>
      <c r="I14" s="4">
        <v>134</v>
      </c>
      <c r="J14" s="4"/>
      <c r="K14" s="4"/>
      <c r="L14" s="4"/>
      <c r="M14" s="4"/>
      <c r="N14" s="4"/>
      <c r="O14" s="4"/>
      <c r="P14" s="4"/>
      <c r="Q14" s="4">
        <f t="shared" ref="Q14:Q77" si="1">SUM(I14:P14)+Q13</f>
        <v>393</v>
      </c>
      <c r="R14" s="4"/>
      <c r="S14" s="4"/>
    </row>
    <row r="15" spans="3:19" ht="36.75" customHeight="1" x14ac:dyDescent="0.2">
      <c r="C15" s="4">
        <f t="shared" si="0"/>
        <v>4</v>
      </c>
      <c r="D15" s="5">
        <v>45013</v>
      </c>
      <c r="E15" s="4" t="s">
        <v>133</v>
      </c>
      <c r="F15" s="4" t="s">
        <v>134</v>
      </c>
      <c r="G15" s="4" t="s">
        <v>130</v>
      </c>
      <c r="H15" s="4" t="s">
        <v>118</v>
      </c>
      <c r="I15" s="4">
        <v>147</v>
      </c>
      <c r="J15" s="4"/>
      <c r="K15" s="4"/>
      <c r="L15" s="4"/>
      <c r="M15" s="4"/>
      <c r="N15" s="4"/>
      <c r="O15" s="4"/>
      <c r="P15" s="4"/>
      <c r="Q15" s="4">
        <f t="shared" si="1"/>
        <v>540</v>
      </c>
      <c r="R15" s="4"/>
      <c r="S15" s="4"/>
    </row>
    <row r="16" spans="3:19" ht="36.75" customHeight="1" x14ac:dyDescent="0.2">
      <c r="C16" s="4">
        <f t="shared" si="0"/>
        <v>5</v>
      </c>
      <c r="D16" s="5">
        <v>45013</v>
      </c>
      <c r="E16" s="4" t="s">
        <v>134</v>
      </c>
      <c r="F16" s="4" t="s">
        <v>135</v>
      </c>
      <c r="G16" s="4" t="s">
        <v>130</v>
      </c>
      <c r="H16" s="4" t="s">
        <v>118</v>
      </c>
      <c r="I16" s="4">
        <v>67</v>
      </c>
      <c r="J16" s="4"/>
      <c r="K16" s="4"/>
      <c r="L16" s="4"/>
      <c r="M16" s="4"/>
      <c r="N16" s="4"/>
      <c r="O16" s="4"/>
      <c r="P16" s="4"/>
      <c r="Q16" s="4">
        <f t="shared" si="1"/>
        <v>607</v>
      </c>
      <c r="R16" s="4"/>
      <c r="S16" s="4"/>
    </row>
    <row r="17" spans="3:18" ht="36.75" customHeight="1" x14ac:dyDescent="0.2">
      <c r="C17" s="4">
        <f t="shared" si="0"/>
        <v>6</v>
      </c>
      <c r="D17" s="5">
        <v>45016</v>
      </c>
      <c r="E17" s="4" t="s">
        <v>135</v>
      </c>
      <c r="F17" s="4" t="s">
        <v>136</v>
      </c>
      <c r="G17" s="4" t="s">
        <v>130</v>
      </c>
      <c r="H17" s="4" t="s">
        <v>118</v>
      </c>
      <c r="I17" s="4">
        <v>62</v>
      </c>
      <c r="J17" s="4"/>
      <c r="K17" s="4"/>
      <c r="L17" s="4"/>
      <c r="M17" s="4"/>
      <c r="N17" s="4"/>
      <c r="O17" s="4"/>
      <c r="P17" s="4"/>
      <c r="Q17" s="4">
        <f t="shared" si="1"/>
        <v>669</v>
      </c>
      <c r="R17" s="7"/>
    </row>
    <row r="18" spans="3:18" ht="36.75" customHeight="1" x14ac:dyDescent="0.2">
      <c r="C18" s="4">
        <f t="shared" si="0"/>
        <v>7</v>
      </c>
      <c r="D18" s="5">
        <v>45016</v>
      </c>
      <c r="E18" s="4" t="s">
        <v>136</v>
      </c>
      <c r="F18" s="4" t="s">
        <v>137</v>
      </c>
      <c r="G18" s="4" t="s">
        <v>130</v>
      </c>
      <c r="H18" s="4" t="s">
        <v>118</v>
      </c>
      <c r="I18" s="4">
        <v>220</v>
      </c>
      <c r="J18" s="4"/>
      <c r="K18" s="4"/>
      <c r="L18" s="4"/>
      <c r="M18" s="4"/>
      <c r="N18" s="4"/>
      <c r="O18" s="4"/>
      <c r="P18" s="4"/>
      <c r="Q18" s="4">
        <f t="shared" si="1"/>
        <v>889</v>
      </c>
      <c r="R18" s="7"/>
    </row>
    <row r="19" spans="3:18" ht="36.75" customHeight="1" x14ac:dyDescent="0.2">
      <c r="C19" s="4">
        <f t="shared" si="0"/>
        <v>8</v>
      </c>
      <c r="D19" s="5">
        <v>45016</v>
      </c>
      <c r="E19" s="4" t="s">
        <v>133</v>
      </c>
      <c r="F19" s="4" t="s">
        <v>138</v>
      </c>
      <c r="G19" s="4" t="s">
        <v>130</v>
      </c>
      <c r="H19" s="4" t="s">
        <v>118</v>
      </c>
      <c r="I19" s="4">
        <v>118</v>
      </c>
      <c r="J19" s="4"/>
      <c r="K19" s="4"/>
      <c r="L19" s="4"/>
      <c r="M19" s="4"/>
      <c r="N19" s="4"/>
      <c r="O19" s="4"/>
      <c r="P19" s="4"/>
      <c r="Q19" s="4">
        <f t="shared" si="1"/>
        <v>1007</v>
      </c>
      <c r="R19" s="7"/>
    </row>
    <row r="20" spans="3:18" ht="36.75" customHeight="1" x14ac:dyDescent="0.2">
      <c r="C20" s="4">
        <f t="shared" si="0"/>
        <v>9</v>
      </c>
      <c r="D20" s="5">
        <v>45016</v>
      </c>
      <c r="E20" s="4" t="s">
        <v>138</v>
      </c>
      <c r="F20" s="4" t="s">
        <v>139</v>
      </c>
      <c r="G20" s="4" t="s">
        <v>130</v>
      </c>
      <c r="H20" s="4" t="s">
        <v>118</v>
      </c>
      <c r="I20" s="4">
        <v>160</v>
      </c>
      <c r="J20" s="4"/>
      <c r="K20" s="4"/>
      <c r="L20" s="4"/>
      <c r="M20" s="4"/>
      <c r="N20" s="4"/>
      <c r="O20" s="4"/>
      <c r="P20" s="4"/>
      <c r="Q20" s="4">
        <f t="shared" si="1"/>
        <v>1167</v>
      </c>
      <c r="R20" s="7"/>
    </row>
    <row r="21" spans="3:18" ht="36.75" customHeight="1" x14ac:dyDescent="0.2">
      <c r="C21" s="4">
        <f t="shared" si="0"/>
        <v>10</v>
      </c>
      <c r="D21" s="5">
        <v>45018</v>
      </c>
      <c r="E21" s="4" t="s">
        <v>140</v>
      </c>
      <c r="F21" s="4" t="s">
        <v>141</v>
      </c>
      <c r="G21" s="4" t="s">
        <v>130</v>
      </c>
      <c r="H21" s="4" t="s">
        <v>118</v>
      </c>
      <c r="I21" s="4">
        <v>73</v>
      </c>
      <c r="J21" s="4"/>
      <c r="K21" s="4"/>
      <c r="L21" s="4"/>
      <c r="M21" s="4"/>
      <c r="N21" s="4"/>
      <c r="O21" s="4"/>
      <c r="P21" s="4"/>
      <c r="Q21" s="4">
        <f t="shared" si="1"/>
        <v>1240</v>
      </c>
      <c r="R21" s="7"/>
    </row>
    <row r="22" spans="3:18" ht="36.75" customHeight="1" x14ac:dyDescent="0.2">
      <c r="C22" s="4">
        <f t="shared" si="0"/>
        <v>11</v>
      </c>
      <c r="D22" s="5">
        <v>45018</v>
      </c>
      <c r="E22" s="4" t="s">
        <v>141</v>
      </c>
      <c r="F22" s="4" t="s">
        <v>142</v>
      </c>
      <c r="G22" s="4" t="s">
        <v>130</v>
      </c>
      <c r="H22" s="4" t="s">
        <v>118</v>
      </c>
      <c r="I22" s="4">
        <v>14</v>
      </c>
      <c r="J22" s="4"/>
      <c r="K22" s="4"/>
      <c r="L22" s="4"/>
      <c r="M22" s="4"/>
      <c r="N22" s="4"/>
      <c r="O22" s="4"/>
      <c r="P22" s="4"/>
      <c r="Q22" s="4">
        <f t="shared" si="1"/>
        <v>1254</v>
      </c>
      <c r="R22" s="7"/>
    </row>
    <row r="23" spans="3:18" ht="36.75" customHeight="1" x14ac:dyDescent="0.2">
      <c r="C23" s="4">
        <f t="shared" si="0"/>
        <v>12</v>
      </c>
      <c r="D23" s="5">
        <v>45018</v>
      </c>
      <c r="E23" s="4" t="s">
        <v>142</v>
      </c>
      <c r="F23" s="4" t="s">
        <v>143</v>
      </c>
      <c r="G23" s="4" t="s">
        <v>130</v>
      </c>
      <c r="H23" s="4" t="s">
        <v>118</v>
      </c>
      <c r="I23" s="4">
        <v>116</v>
      </c>
      <c r="J23" s="4"/>
      <c r="K23" s="4"/>
      <c r="L23" s="4"/>
      <c r="M23" s="4"/>
      <c r="N23" s="4"/>
      <c r="O23" s="4"/>
      <c r="P23" s="4"/>
      <c r="Q23" s="4">
        <f t="shared" si="1"/>
        <v>1370</v>
      </c>
      <c r="R23" s="7"/>
    </row>
    <row r="24" spans="3:18" ht="36.75" customHeight="1" x14ac:dyDescent="0.2">
      <c r="C24" s="4">
        <f t="shared" si="0"/>
        <v>13</v>
      </c>
      <c r="D24" s="5">
        <v>45019</v>
      </c>
      <c r="E24" s="4" t="s">
        <v>144</v>
      </c>
      <c r="F24" s="4" t="s">
        <v>145</v>
      </c>
      <c r="G24" s="4" t="s">
        <v>130</v>
      </c>
      <c r="H24" s="4" t="s">
        <v>118</v>
      </c>
      <c r="I24" s="4">
        <v>121</v>
      </c>
      <c r="J24" s="4"/>
      <c r="K24" s="4"/>
      <c r="L24" s="4"/>
      <c r="M24" s="4"/>
      <c r="N24" s="4"/>
      <c r="O24" s="4"/>
      <c r="P24" s="4"/>
      <c r="Q24" s="4">
        <f t="shared" si="1"/>
        <v>1491</v>
      </c>
      <c r="R24" s="7"/>
    </row>
    <row r="25" spans="3:18" ht="36.75" customHeight="1" x14ac:dyDescent="0.2">
      <c r="C25" s="4">
        <f t="shared" si="0"/>
        <v>14</v>
      </c>
      <c r="D25" s="5">
        <v>45019</v>
      </c>
      <c r="E25" s="4" t="s">
        <v>145</v>
      </c>
      <c r="F25" s="4" t="s">
        <v>146</v>
      </c>
      <c r="G25" s="4" t="s">
        <v>130</v>
      </c>
      <c r="H25" s="4" t="s">
        <v>118</v>
      </c>
      <c r="I25" s="4">
        <v>108</v>
      </c>
      <c r="J25" s="4"/>
      <c r="K25" s="4"/>
      <c r="L25" s="4"/>
      <c r="M25" s="4"/>
      <c r="N25" s="4"/>
      <c r="O25" s="4"/>
      <c r="P25" s="4"/>
      <c r="Q25" s="4">
        <f t="shared" si="1"/>
        <v>1599</v>
      </c>
      <c r="R25" s="7"/>
    </row>
    <row r="26" spans="3:18" ht="36.75" customHeight="1" x14ac:dyDescent="0.2">
      <c r="C26" s="4">
        <f t="shared" si="0"/>
        <v>15</v>
      </c>
      <c r="D26" s="5">
        <v>45019</v>
      </c>
      <c r="E26" s="4" t="s">
        <v>146</v>
      </c>
      <c r="F26" s="4" t="s">
        <v>147</v>
      </c>
      <c r="G26" s="4" t="s">
        <v>130</v>
      </c>
      <c r="H26" s="4" t="s">
        <v>118</v>
      </c>
      <c r="I26" s="4">
        <v>86</v>
      </c>
      <c r="J26" s="4"/>
      <c r="K26" s="4"/>
      <c r="L26" s="4"/>
      <c r="M26" s="4"/>
      <c r="N26" s="4"/>
      <c r="O26" s="4"/>
      <c r="P26" s="4"/>
      <c r="Q26" s="4">
        <f t="shared" si="1"/>
        <v>1685</v>
      </c>
      <c r="R26" s="7"/>
    </row>
    <row r="27" spans="3:18" ht="36.75" customHeight="1" x14ac:dyDescent="0.2">
      <c r="C27" s="4">
        <f t="shared" si="0"/>
        <v>16</v>
      </c>
      <c r="D27" s="5">
        <v>45024</v>
      </c>
      <c r="E27" s="4" t="s">
        <v>148</v>
      </c>
      <c r="F27" s="4" t="s">
        <v>149</v>
      </c>
      <c r="G27" s="4" t="s">
        <v>130</v>
      </c>
      <c r="H27" s="4" t="s">
        <v>118</v>
      </c>
      <c r="I27" s="4"/>
      <c r="J27" s="4"/>
      <c r="K27" s="4">
        <v>100</v>
      </c>
      <c r="L27" s="4"/>
      <c r="M27" s="4"/>
      <c r="N27" s="4"/>
      <c r="O27" s="4"/>
      <c r="P27" s="4"/>
      <c r="Q27" s="4">
        <f t="shared" si="1"/>
        <v>1785</v>
      </c>
      <c r="R27" s="7"/>
    </row>
    <row r="28" spans="3:18" ht="36.75" customHeight="1" x14ac:dyDescent="0.2">
      <c r="C28" s="4">
        <f t="shared" si="0"/>
        <v>17</v>
      </c>
      <c r="D28" s="5">
        <v>45024</v>
      </c>
      <c r="E28" s="4" t="s">
        <v>149</v>
      </c>
      <c r="F28" s="4" t="s">
        <v>150</v>
      </c>
      <c r="G28" s="4" t="s">
        <v>130</v>
      </c>
      <c r="H28" s="4" t="s">
        <v>118</v>
      </c>
      <c r="I28" s="4"/>
      <c r="J28" s="4"/>
      <c r="K28" s="4">
        <v>60</v>
      </c>
      <c r="L28" s="4"/>
      <c r="M28" s="4"/>
      <c r="N28" s="4"/>
      <c r="O28" s="4"/>
      <c r="P28" s="4"/>
      <c r="Q28" s="4">
        <f t="shared" si="1"/>
        <v>1845</v>
      </c>
      <c r="R28" s="7"/>
    </row>
    <row r="29" spans="3:18" ht="36.75" customHeight="1" x14ac:dyDescent="0.2">
      <c r="C29" s="4">
        <f t="shared" si="0"/>
        <v>18</v>
      </c>
      <c r="D29" s="5">
        <v>45024</v>
      </c>
      <c r="E29" s="4" t="s">
        <v>150</v>
      </c>
      <c r="F29" s="4" t="s">
        <v>151</v>
      </c>
      <c r="G29" s="4" t="s">
        <v>130</v>
      </c>
      <c r="H29" s="4" t="s">
        <v>118</v>
      </c>
      <c r="I29" s="4"/>
      <c r="J29" s="4"/>
      <c r="K29" s="4">
        <v>57</v>
      </c>
      <c r="L29" s="4"/>
      <c r="M29" s="4"/>
      <c r="N29" s="4"/>
      <c r="O29" s="4"/>
      <c r="P29" s="4"/>
      <c r="Q29" s="4">
        <f t="shared" si="1"/>
        <v>1902</v>
      </c>
      <c r="R29" s="7"/>
    </row>
    <row r="30" spans="3:18" ht="36.75" customHeight="1" x14ac:dyDescent="0.2">
      <c r="C30" s="4">
        <f t="shared" si="0"/>
        <v>19</v>
      </c>
      <c r="D30" s="5">
        <v>45024</v>
      </c>
      <c r="E30" s="4" t="s">
        <v>151</v>
      </c>
      <c r="F30" s="4" t="s">
        <v>152</v>
      </c>
      <c r="G30" s="4" t="s">
        <v>130</v>
      </c>
      <c r="H30" s="4" t="s">
        <v>118</v>
      </c>
      <c r="I30" s="4"/>
      <c r="J30" s="4"/>
      <c r="K30" s="4">
        <v>55</v>
      </c>
      <c r="L30" s="4"/>
      <c r="M30" s="4"/>
      <c r="N30" s="4"/>
      <c r="O30" s="4"/>
      <c r="P30" s="4"/>
      <c r="Q30" s="4">
        <f t="shared" si="1"/>
        <v>1957</v>
      </c>
      <c r="R30" s="7"/>
    </row>
    <row r="31" spans="3:18" ht="36.75" customHeight="1" x14ac:dyDescent="0.2">
      <c r="C31" s="4">
        <f t="shared" si="0"/>
        <v>20</v>
      </c>
      <c r="D31" s="5">
        <v>45025</v>
      </c>
      <c r="E31" s="4" t="s">
        <v>153</v>
      </c>
      <c r="F31" s="4" t="s">
        <v>154</v>
      </c>
      <c r="G31" s="4" t="s">
        <v>130</v>
      </c>
      <c r="H31" s="4" t="s">
        <v>118</v>
      </c>
      <c r="I31" s="4">
        <v>60</v>
      </c>
      <c r="J31" s="4"/>
      <c r="K31" s="4"/>
      <c r="L31" s="4"/>
      <c r="M31" s="4"/>
      <c r="N31" s="4"/>
      <c r="O31" s="4"/>
      <c r="P31" s="4"/>
      <c r="Q31" s="4">
        <f t="shared" si="1"/>
        <v>2017</v>
      </c>
      <c r="R31" s="7"/>
    </row>
    <row r="32" spans="3:18" ht="36.75" customHeight="1" x14ac:dyDescent="0.2">
      <c r="C32" s="4">
        <f t="shared" si="0"/>
        <v>21</v>
      </c>
      <c r="D32" s="5">
        <v>45025</v>
      </c>
      <c r="E32" s="4" t="s">
        <v>154</v>
      </c>
      <c r="F32" s="4" t="s">
        <v>155</v>
      </c>
      <c r="G32" s="4" t="s">
        <v>130</v>
      </c>
      <c r="H32" s="4" t="s">
        <v>118</v>
      </c>
      <c r="I32" s="4">
        <v>80</v>
      </c>
      <c r="J32" s="4"/>
      <c r="K32" s="4"/>
      <c r="L32" s="4"/>
      <c r="M32" s="4"/>
      <c r="N32" s="4"/>
      <c r="O32" s="4"/>
      <c r="P32" s="4"/>
      <c r="Q32" s="4">
        <f t="shared" si="1"/>
        <v>2097</v>
      </c>
      <c r="R32" s="7"/>
    </row>
    <row r="33" spans="3:18" ht="36.75" customHeight="1" x14ac:dyDescent="0.2">
      <c r="C33" s="4">
        <f t="shared" si="0"/>
        <v>22</v>
      </c>
      <c r="D33" s="5">
        <v>45025</v>
      </c>
      <c r="E33" s="4" t="s">
        <v>155</v>
      </c>
      <c r="F33" s="4" t="s">
        <v>156</v>
      </c>
      <c r="G33" s="4" t="s">
        <v>130</v>
      </c>
      <c r="H33" s="4" t="s">
        <v>118</v>
      </c>
      <c r="I33" s="4">
        <v>22</v>
      </c>
      <c r="J33" s="4"/>
      <c r="K33" s="4"/>
      <c r="L33" s="4"/>
      <c r="M33" s="4"/>
      <c r="N33" s="4"/>
      <c r="O33" s="4"/>
      <c r="P33" s="4"/>
      <c r="Q33" s="4">
        <f t="shared" si="1"/>
        <v>2119</v>
      </c>
      <c r="R33" s="7"/>
    </row>
    <row r="34" spans="3:18" ht="36.75" customHeight="1" x14ac:dyDescent="0.2">
      <c r="C34" s="4">
        <f t="shared" si="0"/>
        <v>23</v>
      </c>
      <c r="D34" s="5">
        <v>45025</v>
      </c>
      <c r="E34" s="4" t="s">
        <v>156</v>
      </c>
      <c r="F34" s="4" t="s">
        <v>157</v>
      </c>
      <c r="G34" s="4" t="s">
        <v>130</v>
      </c>
      <c r="H34" s="4" t="s">
        <v>118</v>
      </c>
      <c r="I34" s="4">
        <v>17</v>
      </c>
      <c r="J34" s="4"/>
      <c r="K34" s="4"/>
      <c r="L34" s="4"/>
      <c r="M34" s="4"/>
      <c r="N34" s="4"/>
      <c r="O34" s="4"/>
      <c r="P34" s="4"/>
      <c r="Q34" s="4">
        <f t="shared" si="1"/>
        <v>2136</v>
      </c>
      <c r="R34" s="7"/>
    </row>
    <row r="35" spans="3:18" ht="36.75" customHeight="1" x14ac:dyDescent="0.2">
      <c r="C35" s="4">
        <f t="shared" si="0"/>
        <v>24</v>
      </c>
      <c r="D35" s="5">
        <v>45025</v>
      </c>
      <c r="E35" s="4" t="s">
        <v>157</v>
      </c>
      <c r="F35" s="4" t="s">
        <v>158</v>
      </c>
      <c r="G35" s="4" t="s">
        <v>130</v>
      </c>
      <c r="H35" s="4" t="s">
        <v>118</v>
      </c>
      <c r="I35" s="4">
        <v>96</v>
      </c>
      <c r="J35" s="4"/>
      <c r="K35" s="4"/>
      <c r="L35" s="4"/>
      <c r="M35" s="4"/>
      <c r="N35" s="4"/>
      <c r="O35" s="4"/>
      <c r="P35" s="4"/>
      <c r="Q35" s="4">
        <f t="shared" si="1"/>
        <v>2232</v>
      </c>
      <c r="R35" s="7"/>
    </row>
    <row r="36" spans="3:18" ht="36.75" customHeight="1" x14ac:dyDescent="0.2">
      <c r="C36" s="4">
        <f t="shared" si="0"/>
        <v>25</v>
      </c>
      <c r="D36" s="5">
        <v>45025</v>
      </c>
      <c r="E36" s="4" t="s">
        <v>156</v>
      </c>
      <c r="F36" s="4" t="s">
        <v>159</v>
      </c>
      <c r="G36" s="4" t="s">
        <v>130</v>
      </c>
      <c r="H36" s="4" t="s">
        <v>118</v>
      </c>
      <c r="I36" s="4">
        <v>72</v>
      </c>
      <c r="J36" s="4"/>
      <c r="K36" s="4"/>
      <c r="L36" s="4"/>
      <c r="M36" s="4"/>
      <c r="N36" s="4"/>
      <c r="O36" s="4"/>
      <c r="P36" s="4"/>
      <c r="Q36" s="4">
        <f t="shared" si="1"/>
        <v>2304</v>
      </c>
      <c r="R36" s="7"/>
    </row>
    <row r="37" spans="3:18" ht="36.75" customHeight="1" x14ac:dyDescent="0.2">
      <c r="C37" s="4">
        <f t="shared" si="0"/>
        <v>26</v>
      </c>
      <c r="D37" s="5">
        <v>45025</v>
      </c>
      <c r="E37" s="4" t="s">
        <v>159</v>
      </c>
      <c r="F37" s="4" t="s">
        <v>160</v>
      </c>
      <c r="G37" s="4" t="s">
        <v>130</v>
      </c>
      <c r="H37" s="4" t="s">
        <v>118</v>
      </c>
      <c r="I37" s="4">
        <v>27</v>
      </c>
      <c r="J37" s="4"/>
      <c r="K37" s="4"/>
      <c r="L37" s="4"/>
      <c r="M37" s="4"/>
      <c r="N37" s="4"/>
      <c r="O37" s="4"/>
      <c r="P37" s="4"/>
      <c r="Q37" s="4">
        <f t="shared" si="1"/>
        <v>2331</v>
      </c>
      <c r="R37" s="7"/>
    </row>
    <row r="38" spans="3:18" ht="36.75" customHeight="1" x14ac:dyDescent="0.2">
      <c r="C38" s="4">
        <f t="shared" si="0"/>
        <v>27</v>
      </c>
      <c r="D38" s="5">
        <v>45025</v>
      </c>
      <c r="E38" s="4" t="s">
        <v>160</v>
      </c>
      <c r="F38" s="4" t="s">
        <v>161</v>
      </c>
      <c r="G38" s="4" t="s">
        <v>130</v>
      </c>
      <c r="H38" s="4" t="s">
        <v>118</v>
      </c>
      <c r="I38" s="4">
        <v>140</v>
      </c>
      <c r="J38" s="4"/>
      <c r="K38" s="4"/>
      <c r="L38" s="4"/>
      <c r="M38" s="4"/>
      <c r="N38" s="4"/>
      <c r="O38" s="4"/>
      <c r="P38" s="4"/>
      <c r="Q38" s="4">
        <f t="shared" si="1"/>
        <v>2471</v>
      </c>
      <c r="R38" s="7"/>
    </row>
    <row r="39" spans="3:18" ht="36.75" customHeight="1" x14ac:dyDescent="0.2">
      <c r="C39" s="4">
        <f t="shared" si="0"/>
        <v>28</v>
      </c>
      <c r="D39" s="5">
        <v>45028</v>
      </c>
      <c r="E39" s="4" t="s">
        <v>162</v>
      </c>
      <c r="F39" s="4" t="s">
        <v>163</v>
      </c>
      <c r="G39" s="4" t="s">
        <v>130</v>
      </c>
      <c r="H39" s="4" t="s">
        <v>118</v>
      </c>
      <c r="I39" s="4">
        <v>148</v>
      </c>
      <c r="J39" s="4"/>
      <c r="K39" s="4"/>
      <c r="L39" s="4"/>
      <c r="M39" s="4"/>
      <c r="N39" s="4"/>
      <c r="O39" s="4"/>
      <c r="P39" s="4"/>
      <c r="Q39" s="4">
        <f t="shared" si="1"/>
        <v>2619</v>
      </c>
      <c r="R39" s="7"/>
    </row>
    <row r="40" spans="3:18" ht="36.75" customHeight="1" x14ac:dyDescent="0.2">
      <c r="C40" s="4">
        <f t="shared" si="0"/>
        <v>29</v>
      </c>
      <c r="D40" s="5">
        <v>45028</v>
      </c>
      <c r="E40" s="4" t="s">
        <v>162</v>
      </c>
      <c r="F40" s="4" t="s">
        <v>164</v>
      </c>
      <c r="G40" s="4" t="s">
        <v>130</v>
      </c>
      <c r="H40" s="4" t="s">
        <v>118</v>
      </c>
      <c r="I40" s="4">
        <v>179</v>
      </c>
      <c r="J40" s="4"/>
      <c r="K40" s="4"/>
      <c r="L40" s="4"/>
      <c r="M40" s="4"/>
      <c r="N40" s="4"/>
      <c r="O40" s="4"/>
      <c r="P40" s="4"/>
      <c r="Q40" s="4">
        <f t="shared" si="1"/>
        <v>2798</v>
      </c>
      <c r="R40" s="7"/>
    </row>
    <row r="41" spans="3:18" ht="36.75" customHeight="1" x14ac:dyDescent="0.2">
      <c r="C41" s="4">
        <f t="shared" si="0"/>
        <v>30</v>
      </c>
      <c r="D41" s="5">
        <v>45028</v>
      </c>
      <c r="E41" s="4" t="s">
        <v>164</v>
      </c>
      <c r="F41" s="4" t="s">
        <v>165</v>
      </c>
      <c r="G41" s="4" t="s">
        <v>130</v>
      </c>
      <c r="H41" s="4" t="s">
        <v>118</v>
      </c>
      <c r="I41" s="4">
        <v>30</v>
      </c>
      <c r="J41" s="4"/>
      <c r="K41" s="4"/>
      <c r="L41" s="4"/>
      <c r="M41" s="4"/>
      <c r="N41" s="4"/>
      <c r="O41" s="4"/>
      <c r="P41" s="4"/>
      <c r="Q41" s="4">
        <f t="shared" si="1"/>
        <v>2828</v>
      </c>
      <c r="R41" s="7"/>
    </row>
    <row r="42" spans="3:18" ht="36.75" customHeight="1" x14ac:dyDescent="0.2">
      <c r="C42" s="4">
        <f t="shared" si="0"/>
        <v>31</v>
      </c>
      <c r="D42" s="5">
        <v>45028</v>
      </c>
      <c r="E42" s="4" t="s">
        <v>165</v>
      </c>
      <c r="F42" s="4" t="s">
        <v>166</v>
      </c>
      <c r="G42" s="4" t="s">
        <v>130</v>
      </c>
      <c r="H42" s="4" t="s">
        <v>118</v>
      </c>
      <c r="I42" s="4">
        <v>35</v>
      </c>
      <c r="J42" s="4"/>
      <c r="K42" s="4"/>
      <c r="L42" s="4"/>
      <c r="M42" s="4"/>
      <c r="N42" s="4"/>
      <c r="O42" s="4"/>
      <c r="P42" s="4"/>
      <c r="Q42" s="4">
        <f t="shared" si="1"/>
        <v>2863</v>
      </c>
      <c r="R42" s="7"/>
    </row>
    <row r="43" spans="3:18" ht="36.75" customHeight="1" x14ac:dyDescent="0.2">
      <c r="C43" s="4">
        <f t="shared" si="0"/>
        <v>32</v>
      </c>
      <c r="D43" s="5">
        <v>45028</v>
      </c>
      <c r="E43" s="4" t="s">
        <v>165</v>
      </c>
      <c r="F43" s="4" t="s">
        <v>167</v>
      </c>
      <c r="G43" s="4" t="s">
        <v>130</v>
      </c>
      <c r="H43" s="4" t="s">
        <v>118</v>
      </c>
      <c r="I43" s="4">
        <v>361</v>
      </c>
      <c r="J43" s="4"/>
      <c r="K43" s="4"/>
      <c r="L43" s="4"/>
      <c r="M43" s="4"/>
      <c r="N43" s="4"/>
      <c r="O43" s="4"/>
      <c r="P43" s="4"/>
      <c r="Q43" s="4">
        <f t="shared" si="1"/>
        <v>3224</v>
      </c>
      <c r="R43" s="7"/>
    </row>
    <row r="44" spans="3:18" ht="36.75" customHeight="1" x14ac:dyDescent="0.2">
      <c r="C44" s="4">
        <f t="shared" si="0"/>
        <v>33</v>
      </c>
      <c r="D44" s="5">
        <v>45029</v>
      </c>
      <c r="E44" s="4" t="s">
        <v>157</v>
      </c>
      <c r="F44" s="4" t="s">
        <v>168</v>
      </c>
      <c r="G44" s="4" t="s">
        <v>130</v>
      </c>
      <c r="H44" s="4" t="s">
        <v>118</v>
      </c>
      <c r="I44" s="4">
        <v>160</v>
      </c>
      <c r="J44" s="4"/>
      <c r="K44" s="4"/>
      <c r="L44" s="4"/>
      <c r="M44" s="4"/>
      <c r="N44" s="4"/>
      <c r="O44" s="4"/>
      <c r="P44" s="4"/>
      <c r="Q44" s="4">
        <f t="shared" si="1"/>
        <v>3384</v>
      </c>
      <c r="R44" s="7"/>
    </row>
    <row r="45" spans="3:18" ht="36.75" customHeight="1" x14ac:dyDescent="0.2">
      <c r="C45" s="4">
        <f t="shared" si="0"/>
        <v>34</v>
      </c>
      <c r="D45" s="5">
        <v>45033</v>
      </c>
      <c r="E45" s="4" t="s">
        <v>150</v>
      </c>
      <c r="F45" s="4" t="s">
        <v>169</v>
      </c>
      <c r="G45" s="4" t="s">
        <v>130</v>
      </c>
      <c r="H45" s="4" t="s">
        <v>118</v>
      </c>
      <c r="I45" s="4">
        <v>128</v>
      </c>
      <c r="J45" s="4"/>
      <c r="K45" s="4"/>
      <c r="L45" s="4"/>
      <c r="M45" s="4"/>
      <c r="N45" s="4"/>
      <c r="O45" s="4"/>
      <c r="P45" s="4"/>
      <c r="Q45" s="4">
        <f t="shared" si="1"/>
        <v>3512</v>
      </c>
      <c r="R45" s="7"/>
    </row>
    <row r="46" spans="3:18" ht="36.75" customHeight="1" x14ac:dyDescent="0.2">
      <c r="C46" s="4">
        <f t="shared" si="0"/>
        <v>35</v>
      </c>
      <c r="D46" s="5">
        <v>45033</v>
      </c>
      <c r="E46" s="4" t="s">
        <v>169</v>
      </c>
      <c r="F46" s="4" t="s">
        <v>170</v>
      </c>
      <c r="G46" s="4" t="s">
        <v>130</v>
      </c>
      <c r="H46" s="4" t="s">
        <v>118</v>
      </c>
      <c r="I46" s="4">
        <v>34</v>
      </c>
      <c r="J46" s="4"/>
      <c r="K46" s="4"/>
      <c r="L46" s="4"/>
      <c r="M46" s="4"/>
      <c r="N46" s="4"/>
      <c r="O46" s="4"/>
      <c r="P46" s="4"/>
      <c r="Q46" s="4">
        <f t="shared" si="1"/>
        <v>3546</v>
      </c>
      <c r="R46" s="7"/>
    </row>
    <row r="47" spans="3:18" ht="36.75" customHeight="1" x14ac:dyDescent="0.2">
      <c r="C47" s="4">
        <f t="shared" si="0"/>
        <v>36</v>
      </c>
      <c r="D47" s="5">
        <v>45037</v>
      </c>
      <c r="E47" s="4" t="s">
        <v>171</v>
      </c>
      <c r="F47" s="4" t="s">
        <v>172</v>
      </c>
      <c r="G47" s="4" t="s">
        <v>130</v>
      </c>
      <c r="H47" s="4" t="s">
        <v>118</v>
      </c>
      <c r="I47" s="4">
        <v>608</v>
      </c>
      <c r="J47" s="4"/>
      <c r="K47" s="4"/>
      <c r="L47" s="4"/>
      <c r="M47" s="4"/>
      <c r="N47" s="4"/>
      <c r="O47" s="4"/>
      <c r="P47" s="4"/>
      <c r="Q47" s="4">
        <f t="shared" si="1"/>
        <v>4154</v>
      </c>
      <c r="R47" s="7"/>
    </row>
    <row r="48" spans="3:18" ht="36.75" customHeight="1" x14ac:dyDescent="0.2">
      <c r="C48" s="4">
        <f t="shared" si="0"/>
        <v>37</v>
      </c>
      <c r="D48" s="5">
        <v>45038</v>
      </c>
      <c r="E48" s="4" t="s">
        <v>172</v>
      </c>
      <c r="F48" s="4" t="s">
        <v>173</v>
      </c>
      <c r="G48" s="4" t="s">
        <v>130</v>
      </c>
      <c r="H48" s="4" t="s">
        <v>118</v>
      </c>
      <c r="I48" s="4">
        <v>54</v>
      </c>
      <c r="J48" s="4"/>
      <c r="K48" s="4"/>
      <c r="L48" s="4"/>
      <c r="M48" s="4"/>
      <c r="N48" s="4"/>
      <c r="O48" s="4"/>
      <c r="P48" s="4"/>
      <c r="Q48" s="4">
        <f t="shared" si="1"/>
        <v>4208</v>
      </c>
      <c r="R48" s="7"/>
    </row>
    <row r="49" spans="3:18" ht="36.75" customHeight="1" x14ac:dyDescent="0.2">
      <c r="C49" s="4">
        <f t="shared" si="0"/>
        <v>38</v>
      </c>
      <c r="D49" s="5">
        <v>45038</v>
      </c>
      <c r="E49" s="4" t="s">
        <v>172</v>
      </c>
      <c r="F49" s="4" t="s">
        <v>174</v>
      </c>
      <c r="G49" s="4" t="s">
        <v>130</v>
      </c>
      <c r="H49" s="4" t="s">
        <v>118</v>
      </c>
      <c r="I49" s="4">
        <v>80</v>
      </c>
      <c r="J49" s="4"/>
      <c r="K49" s="4"/>
      <c r="L49" s="4"/>
      <c r="M49" s="4"/>
      <c r="N49" s="4"/>
      <c r="O49" s="4"/>
      <c r="P49" s="4"/>
      <c r="Q49" s="4">
        <f t="shared" si="1"/>
        <v>4288</v>
      </c>
      <c r="R49" s="7"/>
    </row>
    <row r="50" spans="3:18" ht="36.75" customHeight="1" x14ac:dyDescent="0.2">
      <c r="C50" s="4">
        <f t="shared" si="0"/>
        <v>39</v>
      </c>
      <c r="D50" s="5">
        <v>45039</v>
      </c>
      <c r="E50" s="4" t="s">
        <v>175</v>
      </c>
      <c r="F50" s="4" t="s">
        <v>162</v>
      </c>
      <c r="G50" s="4" t="s">
        <v>130</v>
      </c>
      <c r="H50" s="4" t="s">
        <v>118</v>
      </c>
      <c r="I50" s="4"/>
      <c r="J50" s="4">
        <v>373</v>
      </c>
      <c r="K50" s="4"/>
      <c r="L50" s="4"/>
      <c r="M50" s="4"/>
      <c r="N50" s="4"/>
      <c r="O50" s="4"/>
      <c r="P50" s="4"/>
      <c r="Q50" s="4">
        <f t="shared" si="1"/>
        <v>4661</v>
      </c>
      <c r="R50" s="7"/>
    </row>
    <row r="51" spans="3:18" ht="36.75" customHeight="1" x14ac:dyDescent="0.2">
      <c r="C51" s="4">
        <f t="shared" si="0"/>
        <v>40</v>
      </c>
      <c r="D51" s="5">
        <v>45039</v>
      </c>
      <c r="E51" s="4" t="s">
        <v>148</v>
      </c>
      <c r="F51" s="4" t="s">
        <v>175</v>
      </c>
      <c r="G51" s="4" t="s">
        <v>130</v>
      </c>
      <c r="H51" s="4" t="s">
        <v>118</v>
      </c>
      <c r="I51" s="4"/>
      <c r="J51" s="4">
        <v>124</v>
      </c>
      <c r="K51" s="4"/>
      <c r="L51" s="4"/>
      <c r="M51" s="4"/>
      <c r="N51" s="4"/>
      <c r="O51" s="4"/>
      <c r="P51" s="4"/>
      <c r="Q51" s="4">
        <f t="shared" si="1"/>
        <v>4785</v>
      </c>
      <c r="R51" s="7"/>
    </row>
    <row r="52" spans="3:18" ht="36.75" customHeight="1" x14ac:dyDescent="0.2">
      <c r="C52" s="4">
        <f t="shared" si="0"/>
        <v>41</v>
      </c>
      <c r="D52" s="5">
        <v>45039</v>
      </c>
      <c r="E52" s="4" t="s">
        <v>148</v>
      </c>
      <c r="F52" s="4" t="s">
        <v>176</v>
      </c>
      <c r="G52" s="4" t="s">
        <v>130</v>
      </c>
      <c r="H52" s="4" t="s">
        <v>118</v>
      </c>
      <c r="I52" s="4">
        <v>76</v>
      </c>
      <c r="J52" s="4"/>
      <c r="K52" s="4"/>
      <c r="L52" s="4"/>
      <c r="M52" s="4"/>
      <c r="N52" s="4"/>
      <c r="O52" s="4"/>
      <c r="P52" s="4"/>
      <c r="Q52" s="4">
        <f t="shared" si="1"/>
        <v>4861</v>
      </c>
      <c r="R52" s="7"/>
    </row>
    <row r="53" spans="3:18" ht="36.75" customHeight="1" x14ac:dyDescent="0.2">
      <c r="C53" s="4">
        <f t="shared" si="0"/>
        <v>42</v>
      </c>
      <c r="D53" s="5">
        <v>45039</v>
      </c>
      <c r="E53" s="4" t="s">
        <v>151</v>
      </c>
      <c r="F53" s="4" t="s">
        <v>177</v>
      </c>
      <c r="G53" s="4" t="s">
        <v>130</v>
      </c>
      <c r="H53" s="4" t="s">
        <v>118</v>
      </c>
      <c r="I53" s="4"/>
      <c r="J53" s="4"/>
      <c r="K53" s="4">
        <v>142</v>
      </c>
      <c r="L53" s="4"/>
      <c r="M53" s="4"/>
      <c r="N53" s="4"/>
      <c r="O53" s="4"/>
      <c r="P53" s="4"/>
      <c r="Q53" s="4">
        <f t="shared" si="1"/>
        <v>5003</v>
      </c>
      <c r="R53" s="7"/>
    </row>
    <row r="54" spans="3:18" ht="36.75" customHeight="1" x14ac:dyDescent="0.2">
      <c r="C54" s="4">
        <f t="shared" si="0"/>
        <v>43</v>
      </c>
      <c r="D54" s="5">
        <v>45040</v>
      </c>
      <c r="E54" s="4" t="s">
        <v>178</v>
      </c>
      <c r="F54" s="4" t="s">
        <v>179</v>
      </c>
      <c r="G54" s="4" t="s">
        <v>130</v>
      </c>
      <c r="H54" s="4" t="s">
        <v>118</v>
      </c>
      <c r="I54" s="4">
        <v>138</v>
      </c>
      <c r="J54" s="4"/>
      <c r="K54" s="4"/>
      <c r="L54" s="4"/>
      <c r="M54" s="4"/>
      <c r="N54" s="4"/>
      <c r="O54" s="4"/>
      <c r="P54" s="4"/>
      <c r="Q54" s="4">
        <f t="shared" si="1"/>
        <v>5141</v>
      </c>
      <c r="R54" s="7"/>
    </row>
    <row r="55" spans="3:18" ht="36.75" customHeight="1" x14ac:dyDescent="0.2">
      <c r="C55" s="4">
        <f t="shared" si="0"/>
        <v>44</v>
      </c>
      <c r="D55" s="5">
        <v>45040</v>
      </c>
      <c r="E55" s="4" t="s">
        <v>178</v>
      </c>
      <c r="F55" s="4" t="s">
        <v>180</v>
      </c>
      <c r="G55" s="4" t="s">
        <v>130</v>
      </c>
      <c r="H55" s="4" t="s">
        <v>118</v>
      </c>
      <c r="I55" s="4">
        <v>121</v>
      </c>
      <c r="J55" s="4"/>
      <c r="K55" s="4"/>
      <c r="L55" s="4"/>
      <c r="M55" s="4"/>
      <c r="N55" s="4"/>
      <c r="O55" s="4"/>
      <c r="P55" s="4"/>
      <c r="Q55" s="4">
        <f t="shared" si="1"/>
        <v>5262</v>
      </c>
      <c r="R55" s="7"/>
    </row>
    <row r="56" spans="3:18" ht="36.75" customHeight="1" x14ac:dyDescent="0.2">
      <c r="C56" s="4">
        <f t="shared" si="0"/>
        <v>45</v>
      </c>
      <c r="D56" s="5">
        <v>45040</v>
      </c>
      <c r="E56" s="4" t="s">
        <v>169</v>
      </c>
      <c r="F56" s="4" t="s">
        <v>181</v>
      </c>
      <c r="G56" s="4" t="s">
        <v>130</v>
      </c>
      <c r="H56" s="4" t="s">
        <v>118</v>
      </c>
      <c r="I56" s="4">
        <v>250</v>
      </c>
      <c r="J56" s="4"/>
      <c r="K56" s="4"/>
      <c r="L56" s="4"/>
      <c r="M56" s="4"/>
      <c r="N56" s="4"/>
      <c r="O56" s="4"/>
      <c r="P56" s="4"/>
      <c r="Q56" s="4">
        <f t="shared" si="1"/>
        <v>5512</v>
      </c>
      <c r="R56" s="7"/>
    </row>
    <row r="57" spans="3:18" ht="36.75" customHeight="1" x14ac:dyDescent="0.2">
      <c r="C57" s="4">
        <f t="shared" si="0"/>
        <v>46</v>
      </c>
      <c r="D57" s="5">
        <v>45040</v>
      </c>
      <c r="E57" s="4" t="s">
        <v>182</v>
      </c>
      <c r="F57" s="4" t="s">
        <v>147</v>
      </c>
      <c r="G57" s="4" t="s">
        <v>130</v>
      </c>
      <c r="H57" s="4" t="s">
        <v>118</v>
      </c>
      <c r="I57" s="4"/>
      <c r="J57" s="4">
        <v>93</v>
      </c>
      <c r="K57" s="4"/>
      <c r="L57" s="4"/>
      <c r="M57" s="4"/>
      <c r="N57" s="4"/>
      <c r="O57" s="4"/>
      <c r="P57" s="4"/>
      <c r="Q57" s="4">
        <f t="shared" si="1"/>
        <v>5605</v>
      </c>
      <c r="R57" s="7"/>
    </row>
    <row r="58" spans="3:18" ht="36.75" customHeight="1" x14ac:dyDescent="0.2">
      <c r="C58" s="4">
        <f t="shared" si="0"/>
        <v>47</v>
      </c>
      <c r="D58" s="5">
        <v>45040</v>
      </c>
      <c r="E58" s="4" t="s">
        <v>147</v>
      </c>
      <c r="F58" s="4" t="s">
        <v>183</v>
      </c>
      <c r="G58" s="4" t="s">
        <v>130</v>
      </c>
      <c r="H58" s="4" t="s">
        <v>118</v>
      </c>
      <c r="I58" s="4"/>
      <c r="J58" s="4">
        <v>37</v>
      </c>
      <c r="K58" s="4"/>
      <c r="L58" s="4"/>
      <c r="M58" s="4"/>
      <c r="N58" s="4"/>
      <c r="O58" s="4"/>
      <c r="P58" s="4"/>
      <c r="Q58" s="4">
        <f t="shared" si="1"/>
        <v>5642</v>
      </c>
      <c r="R58" s="7"/>
    </row>
    <row r="59" spans="3:18" ht="36.75" customHeight="1" x14ac:dyDescent="0.2">
      <c r="C59" s="4">
        <f t="shared" si="0"/>
        <v>48</v>
      </c>
      <c r="D59" s="5">
        <v>45040</v>
      </c>
      <c r="E59" s="4" t="s">
        <v>152</v>
      </c>
      <c r="F59" s="4" t="s">
        <v>153</v>
      </c>
      <c r="G59" s="4" t="s">
        <v>130</v>
      </c>
      <c r="H59" s="4" t="s">
        <v>118</v>
      </c>
      <c r="I59" s="4"/>
      <c r="J59" s="4"/>
      <c r="K59" s="4">
        <v>75</v>
      </c>
      <c r="L59" s="4"/>
      <c r="M59" s="4"/>
      <c r="N59" s="4"/>
      <c r="O59" s="4"/>
      <c r="P59" s="4"/>
      <c r="Q59" s="4">
        <f t="shared" si="1"/>
        <v>5717</v>
      </c>
      <c r="R59" s="7"/>
    </row>
    <row r="60" spans="3:18" ht="36.75" customHeight="1" x14ac:dyDescent="0.2">
      <c r="C60" s="4">
        <f t="shared" si="0"/>
        <v>49</v>
      </c>
      <c r="D60" s="5">
        <v>45040</v>
      </c>
      <c r="E60" s="4" t="s">
        <v>153</v>
      </c>
      <c r="F60" s="4" t="s">
        <v>184</v>
      </c>
      <c r="G60" s="4" t="s">
        <v>130</v>
      </c>
      <c r="H60" s="4" t="s">
        <v>118</v>
      </c>
      <c r="I60" s="4"/>
      <c r="J60" s="4"/>
      <c r="K60" s="4"/>
      <c r="L60" s="4">
        <v>195</v>
      </c>
      <c r="M60" s="4"/>
      <c r="N60" s="4"/>
      <c r="O60" s="4"/>
      <c r="P60" s="4"/>
      <c r="Q60" s="4">
        <f t="shared" si="1"/>
        <v>5912</v>
      </c>
      <c r="R60" s="7"/>
    </row>
    <row r="61" spans="3:18" ht="36.75" customHeight="1" x14ac:dyDescent="0.2">
      <c r="C61" s="4">
        <f t="shared" si="0"/>
        <v>50</v>
      </c>
      <c r="D61" s="5">
        <v>45040</v>
      </c>
      <c r="E61" s="4" t="s">
        <v>184</v>
      </c>
      <c r="F61" s="4" t="s">
        <v>185</v>
      </c>
      <c r="G61" s="4" t="s">
        <v>130</v>
      </c>
      <c r="H61" s="4" t="s">
        <v>118</v>
      </c>
      <c r="I61" s="4"/>
      <c r="J61" s="4"/>
      <c r="K61" s="4"/>
      <c r="L61" s="4">
        <v>83</v>
      </c>
      <c r="M61" s="4"/>
      <c r="N61" s="4"/>
      <c r="O61" s="4"/>
      <c r="P61" s="4"/>
      <c r="Q61" s="4">
        <f t="shared" si="1"/>
        <v>5995</v>
      </c>
      <c r="R61" s="7"/>
    </row>
    <row r="62" spans="3:18" ht="36.75" customHeight="1" x14ac:dyDescent="0.2">
      <c r="C62" s="4">
        <f t="shared" si="0"/>
        <v>51</v>
      </c>
      <c r="D62" s="5">
        <v>45040</v>
      </c>
      <c r="E62" s="4" t="s">
        <v>185</v>
      </c>
      <c r="F62" s="4" t="s">
        <v>186</v>
      </c>
      <c r="G62" s="4" t="s">
        <v>130</v>
      </c>
      <c r="H62" s="4" t="s">
        <v>118</v>
      </c>
      <c r="I62" s="4"/>
      <c r="J62" s="4"/>
      <c r="K62" s="4"/>
      <c r="L62" s="4">
        <v>69</v>
      </c>
      <c r="M62" s="4"/>
      <c r="N62" s="4"/>
      <c r="O62" s="4"/>
      <c r="P62" s="4"/>
      <c r="Q62" s="4">
        <f t="shared" si="1"/>
        <v>6064</v>
      </c>
      <c r="R62" s="7"/>
    </row>
    <row r="63" spans="3:18" ht="36.75" customHeight="1" x14ac:dyDescent="0.2">
      <c r="C63" s="4">
        <f t="shared" si="0"/>
        <v>52</v>
      </c>
      <c r="D63" s="5">
        <v>45041</v>
      </c>
      <c r="E63" s="4" t="s">
        <v>187</v>
      </c>
      <c r="F63" s="4" t="s">
        <v>188</v>
      </c>
      <c r="G63" s="4" t="s">
        <v>130</v>
      </c>
      <c r="H63" s="4" t="s">
        <v>118</v>
      </c>
      <c r="I63" s="4">
        <v>40</v>
      </c>
      <c r="J63" s="4"/>
      <c r="K63" s="4"/>
      <c r="L63" s="4"/>
      <c r="M63" s="4"/>
      <c r="N63" s="4"/>
      <c r="O63" s="4"/>
      <c r="P63" s="4"/>
      <c r="Q63" s="4">
        <f t="shared" si="1"/>
        <v>6104</v>
      </c>
      <c r="R63" s="7"/>
    </row>
    <row r="64" spans="3:18" ht="36.75" customHeight="1" x14ac:dyDescent="0.2">
      <c r="C64" s="4">
        <f t="shared" si="0"/>
        <v>53</v>
      </c>
      <c r="D64" s="5">
        <v>45041</v>
      </c>
      <c r="E64" s="4" t="s">
        <v>189</v>
      </c>
      <c r="F64" s="4" t="s">
        <v>190</v>
      </c>
      <c r="G64" s="4" t="s">
        <v>130</v>
      </c>
      <c r="H64" s="4" t="s">
        <v>118</v>
      </c>
      <c r="I64" s="4">
        <v>104</v>
      </c>
      <c r="J64" s="4"/>
      <c r="K64" s="4"/>
      <c r="L64" s="4"/>
      <c r="M64" s="4"/>
      <c r="N64" s="4"/>
      <c r="O64" s="4"/>
      <c r="P64" s="4"/>
      <c r="Q64" s="4">
        <f t="shared" si="1"/>
        <v>6208</v>
      </c>
      <c r="R64" s="7"/>
    </row>
    <row r="65" spans="3:18" ht="36.75" customHeight="1" x14ac:dyDescent="0.2">
      <c r="C65" s="4">
        <f t="shared" si="0"/>
        <v>54</v>
      </c>
      <c r="D65" s="5">
        <v>45041</v>
      </c>
      <c r="E65" s="4" t="s">
        <v>191</v>
      </c>
      <c r="F65" s="4" t="s">
        <v>192</v>
      </c>
      <c r="G65" s="4" t="s">
        <v>130</v>
      </c>
      <c r="H65" s="4" t="s">
        <v>118</v>
      </c>
      <c r="I65" s="4">
        <v>97</v>
      </c>
      <c r="J65" s="4"/>
      <c r="K65" s="4"/>
      <c r="L65" s="4"/>
      <c r="M65" s="4"/>
      <c r="N65" s="4"/>
      <c r="O65" s="4"/>
      <c r="P65" s="4"/>
      <c r="Q65" s="4">
        <f t="shared" si="1"/>
        <v>6305</v>
      </c>
      <c r="R65" s="7"/>
    </row>
    <row r="66" spans="3:18" ht="36.75" customHeight="1" x14ac:dyDescent="0.2">
      <c r="C66" s="4">
        <f t="shared" si="0"/>
        <v>55</v>
      </c>
      <c r="D66" s="5">
        <v>45041</v>
      </c>
      <c r="E66" s="4" t="s">
        <v>193</v>
      </c>
      <c r="F66" s="4" t="s">
        <v>194</v>
      </c>
      <c r="G66" s="4" t="s">
        <v>130</v>
      </c>
      <c r="H66" s="4" t="s">
        <v>118</v>
      </c>
      <c r="I66" s="4">
        <v>388</v>
      </c>
      <c r="J66" s="4"/>
      <c r="K66" s="4"/>
      <c r="L66" s="4"/>
      <c r="M66" s="4"/>
      <c r="N66" s="4"/>
      <c r="O66" s="4"/>
      <c r="P66" s="4"/>
      <c r="Q66" s="4">
        <f t="shared" si="1"/>
        <v>6693</v>
      </c>
      <c r="R66" s="7"/>
    </row>
    <row r="67" spans="3:18" ht="36.75" customHeight="1" x14ac:dyDescent="0.2">
      <c r="C67" s="4">
        <f t="shared" si="0"/>
        <v>56</v>
      </c>
      <c r="D67" s="5">
        <v>45041</v>
      </c>
      <c r="E67" s="4" t="s">
        <v>193</v>
      </c>
      <c r="F67" s="4" t="s">
        <v>195</v>
      </c>
      <c r="G67" s="4" t="s">
        <v>130</v>
      </c>
      <c r="H67" s="4" t="s">
        <v>118</v>
      </c>
      <c r="I67" s="4"/>
      <c r="J67" s="4"/>
      <c r="K67" s="4"/>
      <c r="L67" s="4"/>
      <c r="M67" s="4">
        <v>202</v>
      </c>
      <c r="N67" s="4"/>
      <c r="O67" s="4"/>
      <c r="P67" s="4"/>
      <c r="Q67" s="4">
        <f t="shared" si="1"/>
        <v>6895</v>
      </c>
      <c r="R67" s="7"/>
    </row>
    <row r="68" spans="3:18" ht="36.75" customHeight="1" x14ac:dyDescent="0.2">
      <c r="C68" s="4">
        <f t="shared" si="0"/>
        <v>57</v>
      </c>
      <c r="D68" s="5">
        <v>45041</v>
      </c>
      <c r="E68" s="4" t="s">
        <v>195</v>
      </c>
      <c r="F68" s="4" t="s">
        <v>196</v>
      </c>
      <c r="G68" s="4" t="s">
        <v>130</v>
      </c>
      <c r="H68" s="4" t="s">
        <v>118</v>
      </c>
      <c r="I68" s="4"/>
      <c r="J68" s="4"/>
      <c r="K68" s="4"/>
      <c r="L68" s="4"/>
      <c r="M68" s="4">
        <v>156</v>
      </c>
      <c r="N68" s="4"/>
      <c r="O68" s="4"/>
      <c r="P68" s="4"/>
      <c r="Q68" s="4">
        <f t="shared" si="1"/>
        <v>7051</v>
      </c>
      <c r="R68" s="7"/>
    </row>
    <row r="69" spans="3:18" ht="36.75" customHeight="1" x14ac:dyDescent="0.2">
      <c r="C69" s="4">
        <f t="shared" si="0"/>
        <v>58</v>
      </c>
      <c r="D69" s="5">
        <v>45041</v>
      </c>
      <c r="E69" s="4" t="s">
        <v>196</v>
      </c>
      <c r="F69" s="4" t="s">
        <v>197</v>
      </c>
      <c r="G69" s="4" t="s">
        <v>130</v>
      </c>
      <c r="H69" s="4" t="s">
        <v>118</v>
      </c>
      <c r="I69" s="4"/>
      <c r="J69" s="4"/>
      <c r="K69" s="4"/>
      <c r="L69" s="4"/>
      <c r="M69" s="4">
        <v>50</v>
      </c>
      <c r="N69" s="4"/>
      <c r="O69" s="4"/>
      <c r="P69" s="4"/>
      <c r="Q69" s="4">
        <f t="shared" si="1"/>
        <v>7101</v>
      </c>
      <c r="R69" s="7"/>
    </row>
    <row r="70" spans="3:18" ht="36.75" customHeight="1" x14ac:dyDescent="0.2">
      <c r="C70" s="4">
        <f t="shared" si="0"/>
        <v>59</v>
      </c>
      <c r="D70" s="5">
        <v>45047</v>
      </c>
      <c r="E70" s="4" t="s">
        <v>167</v>
      </c>
      <c r="F70" s="4" t="s">
        <v>201</v>
      </c>
      <c r="G70" s="4" t="s">
        <v>130</v>
      </c>
      <c r="H70" s="4" t="s">
        <v>118</v>
      </c>
      <c r="I70" s="4">
        <v>117</v>
      </c>
      <c r="J70" s="4"/>
      <c r="K70" s="4"/>
      <c r="L70" s="4"/>
      <c r="M70" s="4"/>
      <c r="N70" s="4"/>
      <c r="O70" s="4"/>
      <c r="P70" s="4"/>
      <c r="Q70" s="4">
        <f t="shared" si="1"/>
        <v>7218</v>
      </c>
      <c r="R70" s="7"/>
    </row>
    <row r="71" spans="3:18" ht="36.75" customHeight="1" x14ac:dyDescent="0.2">
      <c r="C71" s="4">
        <f t="shared" si="0"/>
        <v>60</v>
      </c>
      <c r="D71" s="5">
        <v>45048</v>
      </c>
      <c r="E71" s="4" t="s">
        <v>202</v>
      </c>
      <c r="F71" s="4" t="s">
        <v>197</v>
      </c>
      <c r="G71" s="4" t="s">
        <v>130</v>
      </c>
      <c r="H71" s="4" t="s">
        <v>118</v>
      </c>
      <c r="I71" s="4"/>
      <c r="J71" s="4"/>
      <c r="K71" s="4"/>
      <c r="L71" s="4"/>
      <c r="M71" s="4"/>
      <c r="N71" s="4">
        <v>123</v>
      </c>
      <c r="O71" s="4"/>
      <c r="P71" s="4"/>
      <c r="Q71" s="4">
        <f t="shared" si="1"/>
        <v>7341</v>
      </c>
      <c r="R71" s="7"/>
    </row>
    <row r="72" spans="3:18" ht="36.75" customHeight="1" x14ac:dyDescent="0.2">
      <c r="C72" s="4">
        <f t="shared" si="0"/>
        <v>61</v>
      </c>
      <c r="D72" s="5">
        <v>45048</v>
      </c>
      <c r="E72" s="4" t="s">
        <v>202</v>
      </c>
      <c r="F72" s="4" t="s">
        <v>203</v>
      </c>
      <c r="G72" s="4" t="s">
        <v>130</v>
      </c>
      <c r="H72" s="4" t="s">
        <v>118</v>
      </c>
      <c r="I72" s="4"/>
      <c r="J72" s="4"/>
      <c r="K72" s="4"/>
      <c r="L72" s="4"/>
      <c r="M72" s="4"/>
      <c r="N72" s="4">
        <v>77</v>
      </c>
      <c r="O72" s="4"/>
      <c r="P72" s="4"/>
      <c r="Q72" s="4">
        <f t="shared" si="1"/>
        <v>7418</v>
      </c>
      <c r="R72" s="7"/>
    </row>
    <row r="73" spans="3:18" ht="36.75" customHeight="1" x14ac:dyDescent="0.2">
      <c r="C73" s="4">
        <f t="shared" si="0"/>
        <v>62</v>
      </c>
      <c r="D73" s="5">
        <v>45050</v>
      </c>
      <c r="E73" s="4" t="s">
        <v>167</v>
      </c>
      <c r="F73" s="4" t="s">
        <v>204</v>
      </c>
      <c r="G73" s="4" t="s">
        <v>130</v>
      </c>
      <c r="H73" s="4" t="s">
        <v>118</v>
      </c>
      <c r="I73" s="4">
        <v>49</v>
      </c>
      <c r="J73" s="4"/>
      <c r="K73" s="4"/>
      <c r="L73" s="4"/>
      <c r="M73" s="4"/>
      <c r="N73" s="4"/>
      <c r="O73" s="4"/>
      <c r="P73" s="4"/>
      <c r="Q73" s="4">
        <f t="shared" si="1"/>
        <v>7467</v>
      </c>
      <c r="R73" s="7"/>
    </row>
    <row r="74" spans="3:18" ht="36.75" customHeight="1" x14ac:dyDescent="0.2">
      <c r="C74" s="4">
        <f t="shared" si="0"/>
        <v>63</v>
      </c>
      <c r="D74" s="5">
        <v>45050</v>
      </c>
      <c r="E74" s="4" t="s">
        <v>204</v>
      </c>
      <c r="F74" s="4" t="s">
        <v>205</v>
      </c>
      <c r="G74" s="4" t="s">
        <v>130</v>
      </c>
      <c r="H74" s="4" t="s">
        <v>118</v>
      </c>
      <c r="I74" s="4">
        <v>14</v>
      </c>
      <c r="J74" s="4"/>
      <c r="K74" s="4"/>
      <c r="L74" s="4"/>
      <c r="M74" s="4"/>
      <c r="N74" s="4"/>
      <c r="O74" s="4"/>
      <c r="P74" s="4"/>
      <c r="Q74" s="4">
        <f t="shared" si="1"/>
        <v>7481</v>
      </c>
      <c r="R74" s="7"/>
    </row>
    <row r="75" spans="3:18" ht="36.75" customHeight="1" x14ac:dyDescent="0.2">
      <c r="C75" s="4">
        <f t="shared" si="0"/>
        <v>64</v>
      </c>
      <c r="D75" s="5">
        <v>45050</v>
      </c>
      <c r="E75" s="4" t="s">
        <v>204</v>
      </c>
      <c r="F75" s="4" t="s">
        <v>206</v>
      </c>
      <c r="G75" s="4" t="s">
        <v>130</v>
      </c>
      <c r="H75" s="4" t="s">
        <v>118</v>
      </c>
      <c r="I75" s="4">
        <v>52</v>
      </c>
      <c r="J75" s="4"/>
      <c r="K75" s="4"/>
      <c r="L75" s="4"/>
      <c r="M75" s="4"/>
      <c r="N75" s="4"/>
      <c r="O75" s="4"/>
      <c r="P75" s="4"/>
      <c r="Q75" s="4">
        <f t="shared" si="1"/>
        <v>7533</v>
      </c>
      <c r="R75" s="7"/>
    </row>
    <row r="76" spans="3:18" ht="36.75" customHeight="1" x14ac:dyDescent="0.2">
      <c r="C76" s="4">
        <f t="shared" si="0"/>
        <v>65</v>
      </c>
      <c r="D76" s="5">
        <v>45050</v>
      </c>
      <c r="E76" s="4" t="s">
        <v>206</v>
      </c>
      <c r="F76" s="4" t="s">
        <v>207</v>
      </c>
      <c r="G76" s="4" t="s">
        <v>130</v>
      </c>
      <c r="H76" s="4" t="s">
        <v>118</v>
      </c>
      <c r="I76" s="4">
        <v>6</v>
      </c>
      <c r="J76" s="4"/>
      <c r="K76" s="4"/>
      <c r="L76" s="4"/>
      <c r="M76" s="4"/>
      <c r="N76" s="4"/>
      <c r="O76" s="4"/>
      <c r="P76" s="4"/>
      <c r="Q76" s="4">
        <f t="shared" si="1"/>
        <v>7539</v>
      </c>
      <c r="R76" s="7"/>
    </row>
    <row r="77" spans="3:18" ht="36.75" customHeight="1" x14ac:dyDescent="0.2">
      <c r="C77" s="4">
        <f t="shared" si="0"/>
        <v>66</v>
      </c>
      <c r="D77" s="5">
        <v>45050</v>
      </c>
      <c r="E77" s="4" t="s">
        <v>206</v>
      </c>
      <c r="F77" s="4" t="s">
        <v>208</v>
      </c>
      <c r="G77" s="4" t="s">
        <v>130</v>
      </c>
      <c r="H77" s="4" t="s">
        <v>118</v>
      </c>
      <c r="I77" s="4">
        <v>25</v>
      </c>
      <c r="J77" s="4"/>
      <c r="K77" s="4"/>
      <c r="L77" s="4"/>
      <c r="M77" s="4"/>
      <c r="N77" s="4"/>
      <c r="O77" s="4"/>
      <c r="P77" s="4"/>
      <c r="Q77" s="4">
        <f t="shared" si="1"/>
        <v>7564</v>
      </c>
      <c r="R77" s="7"/>
    </row>
    <row r="78" spans="3:18" ht="36.75" customHeight="1" x14ac:dyDescent="0.2">
      <c r="C78" s="4">
        <f t="shared" si="0"/>
        <v>67</v>
      </c>
      <c r="D78" s="5">
        <v>45050</v>
      </c>
      <c r="E78" s="4" t="s">
        <v>184</v>
      </c>
      <c r="F78" s="4" t="s">
        <v>180</v>
      </c>
      <c r="G78" s="4" t="s">
        <v>130</v>
      </c>
      <c r="H78" s="4" t="s">
        <v>118</v>
      </c>
      <c r="I78" s="4">
        <v>71</v>
      </c>
      <c r="J78" s="4"/>
      <c r="K78" s="4"/>
      <c r="L78" s="4"/>
      <c r="M78" s="4"/>
      <c r="N78" s="4"/>
      <c r="O78" s="4"/>
      <c r="P78" s="4"/>
      <c r="Q78" s="4">
        <f t="shared" ref="Q78:Q121" si="2">SUM(I78:P78)+Q77</f>
        <v>7635</v>
      </c>
      <c r="R78" s="7"/>
    </row>
    <row r="79" spans="3:18" ht="36.75" customHeight="1" x14ac:dyDescent="0.2">
      <c r="C79" s="4">
        <f t="shared" si="0"/>
        <v>68</v>
      </c>
      <c r="D79" s="5">
        <v>45063</v>
      </c>
      <c r="E79" s="4" t="s">
        <v>209</v>
      </c>
      <c r="F79" s="4" t="s">
        <v>177</v>
      </c>
      <c r="G79" s="4" t="s">
        <v>130</v>
      </c>
      <c r="H79" s="4" t="s">
        <v>118</v>
      </c>
      <c r="I79" s="4"/>
      <c r="J79" s="4">
        <v>108</v>
      </c>
      <c r="K79" s="4"/>
      <c r="L79" s="4"/>
      <c r="M79" s="4"/>
      <c r="N79" s="4"/>
      <c r="O79" s="4"/>
      <c r="P79" s="4"/>
      <c r="Q79" s="4">
        <f t="shared" si="2"/>
        <v>7743</v>
      </c>
      <c r="R79" s="7"/>
    </row>
    <row r="80" spans="3:18" ht="36.75" customHeight="1" x14ac:dyDescent="0.2">
      <c r="C80" s="4">
        <f t="shared" si="0"/>
        <v>69</v>
      </c>
      <c r="D80" s="5">
        <v>45063</v>
      </c>
      <c r="E80" s="4" t="s">
        <v>210</v>
      </c>
      <c r="F80" s="4" t="s">
        <v>211</v>
      </c>
      <c r="G80" s="4" t="s">
        <v>130</v>
      </c>
      <c r="H80" s="4" t="s">
        <v>118</v>
      </c>
      <c r="I80" s="4">
        <v>103</v>
      </c>
      <c r="J80" s="4"/>
      <c r="K80" s="4"/>
      <c r="L80" s="4"/>
      <c r="M80" s="4"/>
      <c r="N80" s="4"/>
      <c r="O80" s="4"/>
      <c r="P80" s="4"/>
      <c r="Q80" s="4">
        <f t="shared" si="2"/>
        <v>7846</v>
      </c>
      <c r="R80" s="7"/>
    </row>
    <row r="81" spans="3:18" ht="36.75" customHeight="1" x14ac:dyDescent="0.2">
      <c r="C81" s="4">
        <f t="shared" si="0"/>
        <v>70</v>
      </c>
      <c r="D81" s="5">
        <v>45063</v>
      </c>
      <c r="E81" s="4" t="s">
        <v>210</v>
      </c>
      <c r="F81" s="4" t="s">
        <v>212</v>
      </c>
      <c r="G81" s="4" t="s">
        <v>130</v>
      </c>
      <c r="H81" s="4" t="s">
        <v>118</v>
      </c>
      <c r="I81" s="4">
        <v>86</v>
      </c>
      <c r="J81" s="4"/>
      <c r="K81" s="4"/>
      <c r="L81" s="4"/>
      <c r="M81" s="4"/>
      <c r="N81" s="4"/>
      <c r="O81" s="4"/>
      <c r="P81" s="4"/>
      <c r="Q81" s="4">
        <f t="shared" si="2"/>
        <v>7932</v>
      </c>
      <c r="R81" s="7"/>
    </row>
    <row r="82" spans="3:18" ht="36.75" customHeight="1" x14ac:dyDescent="0.2">
      <c r="C82" s="4">
        <f t="shared" si="0"/>
        <v>71</v>
      </c>
      <c r="D82" s="5">
        <v>45063</v>
      </c>
      <c r="E82" s="4" t="s">
        <v>213</v>
      </c>
      <c r="F82" s="4" t="s">
        <v>214</v>
      </c>
      <c r="G82" s="4" t="s">
        <v>130</v>
      </c>
      <c r="H82" s="4" t="s">
        <v>118</v>
      </c>
      <c r="I82" s="4">
        <v>93</v>
      </c>
      <c r="J82" s="4"/>
      <c r="K82" s="4"/>
      <c r="L82" s="4"/>
      <c r="M82" s="4"/>
      <c r="N82" s="4"/>
      <c r="O82" s="4"/>
      <c r="P82" s="4"/>
      <c r="Q82" s="4">
        <f t="shared" si="2"/>
        <v>8025</v>
      </c>
      <c r="R82" s="7"/>
    </row>
    <row r="83" spans="3:18" ht="36.75" customHeight="1" x14ac:dyDescent="0.2">
      <c r="C83" s="4">
        <f t="shared" si="0"/>
        <v>72</v>
      </c>
      <c r="D83" s="5">
        <v>45065</v>
      </c>
      <c r="E83" s="4" t="s">
        <v>215</v>
      </c>
      <c r="F83" s="4" t="s">
        <v>216</v>
      </c>
      <c r="G83" s="4" t="s">
        <v>130</v>
      </c>
      <c r="H83" s="4" t="s">
        <v>118</v>
      </c>
      <c r="I83" s="4">
        <v>300</v>
      </c>
      <c r="J83" s="4"/>
      <c r="K83" s="4"/>
      <c r="L83" s="4"/>
      <c r="M83" s="4"/>
      <c r="N83" s="4"/>
      <c r="O83" s="4"/>
      <c r="P83" s="4"/>
      <c r="Q83" s="4">
        <f t="shared" si="2"/>
        <v>8325</v>
      </c>
      <c r="R83" s="7"/>
    </row>
    <row r="84" spans="3:18" ht="36.75" customHeight="1" x14ac:dyDescent="0.2">
      <c r="C84" s="4">
        <f t="shared" si="0"/>
        <v>73</v>
      </c>
      <c r="D84" s="5">
        <v>45066</v>
      </c>
      <c r="E84" s="4" t="s">
        <v>217</v>
      </c>
      <c r="F84" s="4" t="s">
        <v>218</v>
      </c>
      <c r="G84" s="4" t="s">
        <v>130</v>
      </c>
      <c r="H84" s="4" t="s">
        <v>118</v>
      </c>
      <c r="I84" s="4"/>
      <c r="J84" s="4">
        <v>108</v>
      </c>
      <c r="K84" s="4"/>
      <c r="L84" s="4"/>
      <c r="M84" s="4"/>
      <c r="N84" s="4"/>
      <c r="O84" s="4"/>
      <c r="P84" s="4"/>
      <c r="Q84" s="4">
        <f t="shared" si="2"/>
        <v>8433</v>
      </c>
      <c r="R84" s="7"/>
    </row>
    <row r="85" spans="3:18" ht="36.75" customHeight="1" x14ac:dyDescent="0.2">
      <c r="C85" s="4">
        <f t="shared" si="0"/>
        <v>74</v>
      </c>
      <c r="D85" s="5">
        <v>45066</v>
      </c>
      <c r="E85" s="4" t="s">
        <v>202</v>
      </c>
      <c r="F85" s="4" t="s">
        <v>219</v>
      </c>
      <c r="G85" s="4" t="s">
        <v>130</v>
      </c>
      <c r="H85" s="4" t="s">
        <v>118</v>
      </c>
      <c r="I85" s="4"/>
      <c r="J85" s="4"/>
      <c r="K85" s="4"/>
      <c r="L85" s="4"/>
      <c r="M85" s="4"/>
      <c r="N85" s="4">
        <v>74</v>
      </c>
      <c r="O85" s="4"/>
      <c r="P85" s="4"/>
      <c r="Q85" s="4">
        <f t="shared" si="2"/>
        <v>8507</v>
      </c>
      <c r="R85" s="7"/>
    </row>
    <row r="86" spans="3:18" ht="36.75" customHeight="1" x14ac:dyDescent="0.2">
      <c r="C86" s="4">
        <f t="shared" si="0"/>
        <v>75</v>
      </c>
      <c r="D86" s="5">
        <v>45066</v>
      </c>
      <c r="E86" s="4" t="s">
        <v>220</v>
      </c>
      <c r="F86" s="4" t="s">
        <v>221</v>
      </c>
      <c r="G86" s="4" t="s">
        <v>130</v>
      </c>
      <c r="H86" s="4" t="s">
        <v>118</v>
      </c>
      <c r="I86" s="4">
        <v>108</v>
      </c>
      <c r="J86" s="4"/>
      <c r="K86" s="4"/>
      <c r="L86" s="4"/>
      <c r="M86" s="4"/>
      <c r="N86" s="4"/>
      <c r="O86" s="4"/>
      <c r="P86" s="4"/>
      <c r="Q86" s="4">
        <f t="shared" si="2"/>
        <v>8615</v>
      </c>
      <c r="R86" s="7"/>
    </row>
    <row r="87" spans="3:18" ht="36.75" customHeight="1" x14ac:dyDescent="0.2">
      <c r="C87" s="4">
        <f t="shared" si="0"/>
        <v>76</v>
      </c>
      <c r="D87" s="5">
        <v>45066</v>
      </c>
      <c r="E87" s="4" t="s">
        <v>138</v>
      </c>
      <c r="F87" s="4" t="s">
        <v>222</v>
      </c>
      <c r="G87" s="4" t="s">
        <v>130</v>
      </c>
      <c r="H87" s="4" t="s">
        <v>118</v>
      </c>
      <c r="I87" s="4">
        <v>49</v>
      </c>
      <c r="J87" s="4"/>
      <c r="K87" s="4"/>
      <c r="L87" s="4"/>
      <c r="M87" s="4"/>
      <c r="N87" s="4"/>
      <c r="O87" s="4"/>
      <c r="P87" s="4"/>
      <c r="Q87" s="4">
        <f t="shared" si="2"/>
        <v>8664</v>
      </c>
      <c r="R87" s="7"/>
    </row>
    <row r="88" spans="3:18" ht="36.75" customHeight="1" x14ac:dyDescent="0.2">
      <c r="C88" s="4">
        <f t="shared" si="0"/>
        <v>77</v>
      </c>
      <c r="D88" s="5">
        <v>45066</v>
      </c>
      <c r="E88" s="4" t="s">
        <v>223</v>
      </c>
      <c r="F88" s="4" t="s">
        <v>224</v>
      </c>
      <c r="G88" s="4" t="s">
        <v>130</v>
      </c>
      <c r="H88" s="4" t="s">
        <v>118</v>
      </c>
      <c r="I88" s="4">
        <v>68</v>
      </c>
      <c r="J88" s="4"/>
      <c r="K88" s="4"/>
      <c r="L88" s="4"/>
      <c r="M88" s="4"/>
      <c r="N88" s="4"/>
      <c r="O88" s="4"/>
      <c r="P88" s="4"/>
      <c r="Q88" s="4">
        <f t="shared" si="2"/>
        <v>8732</v>
      </c>
      <c r="R88" s="7"/>
    </row>
    <row r="89" spans="3:18" ht="36.75" customHeight="1" x14ac:dyDescent="0.2">
      <c r="C89" s="4">
        <f t="shared" si="0"/>
        <v>78</v>
      </c>
      <c r="D89" s="5">
        <v>45068</v>
      </c>
      <c r="E89" s="4" t="s">
        <v>131</v>
      </c>
      <c r="F89" s="4" t="s">
        <v>225</v>
      </c>
      <c r="G89" s="4" t="s">
        <v>130</v>
      </c>
      <c r="H89" s="4" t="s">
        <v>118</v>
      </c>
      <c r="I89" s="4">
        <v>102</v>
      </c>
      <c r="J89" s="4"/>
      <c r="K89" s="4"/>
      <c r="L89" s="4"/>
      <c r="M89" s="4"/>
      <c r="N89" s="4"/>
      <c r="O89" s="4"/>
      <c r="P89" s="4"/>
      <c r="Q89" s="4">
        <f t="shared" si="2"/>
        <v>8834</v>
      </c>
      <c r="R89" s="7"/>
    </row>
    <row r="90" spans="3:18" ht="36.75" customHeight="1" x14ac:dyDescent="0.2">
      <c r="C90" s="4">
        <f t="shared" si="0"/>
        <v>79</v>
      </c>
      <c r="D90" s="5">
        <v>45068</v>
      </c>
      <c r="E90" s="4" t="s">
        <v>128</v>
      </c>
      <c r="F90" s="4" t="s">
        <v>226</v>
      </c>
      <c r="G90" s="4" t="s">
        <v>130</v>
      </c>
      <c r="H90" s="4" t="s">
        <v>118</v>
      </c>
      <c r="I90" s="4">
        <v>40</v>
      </c>
      <c r="J90" s="4"/>
      <c r="K90" s="4"/>
      <c r="L90" s="4"/>
      <c r="M90" s="4"/>
      <c r="N90" s="4"/>
      <c r="O90" s="4"/>
      <c r="P90" s="4"/>
      <c r="Q90" s="4">
        <f t="shared" si="2"/>
        <v>8874</v>
      </c>
      <c r="R90" s="7"/>
    </row>
    <row r="91" spans="3:18" ht="36.75" customHeight="1" x14ac:dyDescent="0.2">
      <c r="C91" s="4">
        <f t="shared" si="0"/>
        <v>80</v>
      </c>
      <c r="D91" s="5">
        <v>45068</v>
      </c>
      <c r="E91" s="4" t="s">
        <v>225</v>
      </c>
      <c r="F91" s="4" t="s">
        <v>227</v>
      </c>
      <c r="G91" s="4" t="s">
        <v>130</v>
      </c>
      <c r="H91" s="4" t="s">
        <v>118</v>
      </c>
      <c r="I91" s="4">
        <v>92</v>
      </c>
      <c r="J91" s="4"/>
      <c r="K91" s="4"/>
      <c r="L91" s="4"/>
      <c r="M91" s="4"/>
      <c r="N91" s="4"/>
      <c r="O91" s="4"/>
      <c r="P91" s="4"/>
      <c r="Q91" s="4">
        <f t="shared" si="2"/>
        <v>8966</v>
      </c>
      <c r="R91" s="7"/>
    </row>
    <row r="92" spans="3:18" ht="36.75" customHeight="1" x14ac:dyDescent="0.2">
      <c r="C92" s="4">
        <f t="shared" si="0"/>
        <v>81</v>
      </c>
      <c r="D92" s="5">
        <v>45068</v>
      </c>
      <c r="E92" s="4" t="s">
        <v>227</v>
      </c>
      <c r="F92" s="4" t="s">
        <v>221</v>
      </c>
      <c r="G92" s="4" t="s">
        <v>130</v>
      </c>
      <c r="H92" s="4" t="s">
        <v>118</v>
      </c>
      <c r="I92" s="4">
        <v>45</v>
      </c>
      <c r="J92" s="4"/>
      <c r="K92" s="4"/>
      <c r="L92" s="4"/>
      <c r="M92" s="4"/>
      <c r="N92" s="4"/>
      <c r="O92" s="4"/>
      <c r="P92" s="4"/>
      <c r="Q92" s="4">
        <f t="shared" si="2"/>
        <v>9011</v>
      </c>
      <c r="R92" s="7"/>
    </row>
    <row r="93" spans="3:18" ht="36.75" customHeight="1" x14ac:dyDescent="0.2">
      <c r="C93" s="4">
        <f t="shared" si="0"/>
        <v>82</v>
      </c>
      <c r="D93" s="5">
        <v>45068</v>
      </c>
      <c r="E93" s="4" t="s">
        <v>223</v>
      </c>
      <c r="F93" s="4" t="s">
        <v>224</v>
      </c>
      <c r="G93" s="4" t="s">
        <v>130</v>
      </c>
      <c r="H93" s="4" t="s">
        <v>118</v>
      </c>
      <c r="I93" s="4">
        <v>42</v>
      </c>
      <c r="J93" s="4"/>
      <c r="K93" s="4"/>
      <c r="L93" s="4"/>
      <c r="M93" s="4"/>
      <c r="N93" s="4"/>
      <c r="O93" s="4"/>
      <c r="P93" s="4"/>
      <c r="Q93" s="4">
        <f t="shared" si="2"/>
        <v>9053</v>
      </c>
      <c r="R93" s="7"/>
    </row>
    <row r="94" spans="3:18" ht="36.75" customHeight="1" x14ac:dyDescent="0.2">
      <c r="C94" s="4">
        <f t="shared" si="0"/>
        <v>83</v>
      </c>
      <c r="D94" s="5">
        <v>45070</v>
      </c>
      <c r="E94" s="4" t="s">
        <v>196</v>
      </c>
      <c r="F94" s="4" t="s">
        <v>228</v>
      </c>
      <c r="G94" s="4" t="s">
        <v>130</v>
      </c>
      <c r="H94" s="4" t="s">
        <v>118</v>
      </c>
      <c r="I94" s="4">
        <v>42</v>
      </c>
      <c r="J94" s="4"/>
      <c r="K94" s="4"/>
      <c r="L94" s="4"/>
      <c r="M94" s="4"/>
      <c r="N94" s="4"/>
      <c r="O94" s="4"/>
      <c r="P94" s="4"/>
      <c r="Q94" s="4">
        <f t="shared" si="2"/>
        <v>9095</v>
      </c>
      <c r="R94" s="7"/>
    </row>
    <row r="95" spans="3:18" ht="36.75" customHeight="1" x14ac:dyDescent="0.2">
      <c r="C95" s="4">
        <f t="shared" si="0"/>
        <v>84</v>
      </c>
      <c r="D95" s="5">
        <v>45070</v>
      </c>
      <c r="E95" s="4" t="s">
        <v>197</v>
      </c>
      <c r="F95" s="4" t="s">
        <v>229</v>
      </c>
      <c r="G95" s="4" t="s">
        <v>130</v>
      </c>
      <c r="H95" s="4" t="s">
        <v>118</v>
      </c>
      <c r="I95" s="4">
        <v>177</v>
      </c>
      <c r="J95" s="4"/>
      <c r="K95" s="4"/>
      <c r="L95" s="4"/>
      <c r="M95" s="4"/>
      <c r="N95" s="4"/>
      <c r="O95" s="4"/>
      <c r="P95" s="4"/>
      <c r="Q95" s="4">
        <f t="shared" si="2"/>
        <v>9272</v>
      </c>
      <c r="R95" s="7"/>
    </row>
    <row r="96" spans="3:18" ht="36.75" customHeight="1" x14ac:dyDescent="0.2">
      <c r="C96" s="4">
        <f t="shared" si="0"/>
        <v>85</v>
      </c>
      <c r="D96" s="5">
        <v>45070</v>
      </c>
      <c r="E96" s="4" t="s">
        <v>229</v>
      </c>
      <c r="F96" s="4" t="s">
        <v>230</v>
      </c>
      <c r="G96" s="4" t="s">
        <v>130</v>
      </c>
      <c r="H96" s="4" t="s">
        <v>118</v>
      </c>
      <c r="I96" s="4">
        <v>57</v>
      </c>
      <c r="J96" s="4"/>
      <c r="K96" s="4"/>
      <c r="L96" s="4"/>
      <c r="M96" s="4"/>
      <c r="N96" s="4"/>
      <c r="O96" s="4"/>
      <c r="P96" s="4"/>
      <c r="Q96" s="4">
        <f t="shared" si="2"/>
        <v>9329</v>
      </c>
      <c r="R96" s="7"/>
    </row>
    <row r="97" spans="3:18" ht="36.75" customHeight="1" x14ac:dyDescent="0.2">
      <c r="C97" s="4">
        <f t="shared" si="0"/>
        <v>86</v>
      </c>
      <c r="D97" s="5">
        <v>45070</v>
      </c>
      <c r="E97" s="4" t="s">
        <v>230</v>
      </c>
      <c r="F97" s="4" t="s">
        <v>231</v>
      </c>
      <c r="G97" s="4" t="s">
        <v>130</v>
      </c>
      <c r="H97" s="4" t="s">
        <v>118</v>
      </c>
      <c r="I97" s="4">
        <v>34</v>
      </c>
      <c r="J97" s="4"/>
      <c r="K97" s="4"/>
      <c r="L97" s="4"/>
      <c r="M97" s="4"/>
      <c r="N97" s="4"/>
      <c r="O97" s="4"/>
      <c r="P97" s="4"/>
      <c r="Q97" s="4">
        <f t="shared" si="2"/>
        <v>9363</v>
      </c>
      <c r="R97" s="7"/>
    </row>
    <row r="98" spans="3:18" ht="36.75" customHeight="1" x14ac:dyDescent="0.2">
      <c r="C98" s="4">
        <f t="shared" si="0"/>
        <v>87</v>
      </c>
      <c r="D98" s="5">
        <v>45070</v>
      </c>
      <c r="E98" s="4" t="s">
        <v>232</v>
      </c>
      <c r="F98" s="4" t="s">
        <v>233</v>
      </c>
      <c r="G98" s="4" t="s">
        <v>130</v>
      </c>
      <c r="H98" s="4" t="s">
        <v>118</v>
      </c>
      <c r="I98" s="4">
        <v>30</v>
      </c>
      <c r="J98" s="4"/>
      <c r="K98" s="4"/>
      <c r="L98" s="4"/>
      <c r="M98" s="4"/>
      <c r="N98" s="4"/>
      <c r="O98" s="4"/>
      <c r="P98" s="4"/>
      <c r="Q98" s="4">
        <f t="shared" si="2"/>
        <v>9393</v>
      </c>
      <c r="R98" s="7"/>
    </row>
    <row r="99" spans="3:18" ht="36.75" customHeight="1" x14ac:dyDescent="0.2">
      <c r="C99" s="4">
        <f t="shared" si="0"/>
        <v>88</v>
      </c>
      <c r="D99" s="5">
        <v>45070</v>
      </c>
      <c r="E99" s="4" t="s">
        <v>134</v>
      </c>
      <c r="F99" s="4" t="s">
        <v>234</v>
      </c>
      <c r="G99" s="4" t="s">
        <v>130</v>
      </c>
      <c r="H99" s="4" t="s">
        <v>118</v>
      </c>
      <c r="I99" s="4">
        <v>93</v>
      </c>
      <c r="J99" s="4"/>
      <c r="K99" s="4"/>
      <c r="L99" s="4"/>
      <c r="M99" s="4"/>
      <c r="N99" s="4"/>
      <c r="O99" s="4"/>
      <c r="P99" s="4"/>
      <c r="Q99" s="4">
        <f t="shared" si="2"/>
        <v>9486</v>
      </c>
      <c r="R99" s="7"/>
    </row>
    <row r="100" spans="3:18" ht="36.75" customHeight="1" x14ac:dyDescent="0.2">
      <c r="C100" s="4">
        <f t="shared" si="0"/>
        <v>89</v>
      </c>
      <c r="D100" s="5">
        <v>45071</v>
      </c>
      <c r="E100" s="4" t="s">
        <v>203</v>
      </c>
      <c r="F100" s="4" t="s">
        <v>235</v>
      </c>
      <c r="G100" s="4" t="s">
        <v>130</v>
      </c>
      <c r="H100" s="4" t="s">
        <v>118</v>
      </c>
      <c r="I100" s="4">
        <v>106</v>
      </c>
      <c r="J100" s="4"/>
      <c r="K100" s="4"/>
      <c r="L100" s="4"/>
      <c r="M100" s="4"/>
      <c r="N100" s="4"/>
      <c r="O100" s="4"/>
      <c r="P100" s="4"/>
      <c r="Q100" s="4">
        <f t="shared" si="2"/>
        <v>9592</v>
      </c>
      <c r="R100" s="7"/>
    </row>
    <row r="101" spans="3:18" ht="36.75" customHeight="1" x14ac:dyDescent="0.2">
      <c r="C101" s="4">
        <f t="shared" si="0"/>
        <v>90</v>
      </c>
      <c r="D101" s="5">
        <v>45071</v>
      </c>
      <c r="E101" s="4" t="s">
        <v>236</v>
      </c>
      <c r="F101" s="4" t="s">
        <v>215</v>
      </c>
      <c r="G101" s="4" t="s">
        <v>130</v>
      </c>
      <c r="H101" s="4" t="s">
        <v>118</v>
      </c>
      <c r="I101" s="4">
        <v>40</v>
      </c>
      <c r="J101" s="4"/>
      <c r="K101" s="4"/>
      <c r="L101" s="4"/>
      <c r="M101" s="4"/>
      <c r="N101" s="4"/>
      <c r="O101" s="4"/>
      <c r="P101" s="4"/>
      <c r="Q101" s="4">
        <f t="shared" si="2"/>
        <v>9632</v>
      </c>
      <c r="R101" s="7"/>
    </row>
    <row r="102" spans="3:18" ht="36.75" customHeight="1" x14ac:dyDescent="0.2">
      <c r="C102" s="4">
        <f t="shared" si="0"/>
        <v>91</v>
      </c>
      <c r="D102" s="5">
        <v>45071</v>
      </c>
      <c r="E102" s="4" t="s">
        <v>237</v>
      </c>
      <c r="F102" s="4" t="s">
        <v>238</v>
      </c>
      <c r="G102" s="4" t="s">
        <v>130</v>
      </c>
      <c r="H102" s="4" t="s">
        <v>118</v>
      </c>
      <c r="I102" s="4">
        <v>107</v>
      </c>
      <c r="J102" s="4"/>
      <c r="K102" s="4"/>
      <c r="L102" s="4"/>
      <c r="M102" s="4"/>
      <c r="N102" s="4"/>
      <c r="O102" s="4"/>
      <c r="P102" s="4"/>
      <c r="Q102" s="4">
        <f t="shared" si="2"/>
        <v>9739</v>
      </c>
      <c r="R102" s="7"/>
    </row>
    <row r="103" spans="3:18" ht="36.75" customHeight="1" x14ac:dyDescent="0.2">
      <c r="C103" s="4">
        <f t="shared" si="0"/>
        <v>92</v>
      </c>
      <c r="D103" s="5">
        <v>45071</v>
      </c>
      <c r="E103" s="4" t="s">
        <v>238</v>
      </c>
      <c r="F103" s="4" t="s">
        <v>239</v>
      </c>
      <c r="G103" s="4" t="s">
        <v>130</v>
      </c>
      <c r="H103" s="4" t="s">
        <v>118</v>
      </c>
      <c r="I103" s="4">
        <v>37</v>
      </c>
      <c r="J103" s="4"/>
      <c r="K103" s="4"/>
      <c r="L103" s="4"/>
      <c r="M103" s="4"/>
      <c r="N103" s="4"/>
      <c r="O103" s="4"/>
      <c r="P103" s="4"/>
      <c r="Q103" s="4">
        <f t="shared" si="2"/>
        <v>9776</v>
      </c>
      <c r="R103" s="7"/>
    </row>
    <row r="104" spans="3:18" ht="36.75" customHeight="1" x14ac:dyDescent="0.2">
      <c r="C104" s="4">
        <f t="shared" si="0"/>
        <v>93</v>
      </c>
      <c r="D104" s="5">
        <v>45071</v>
      </c>
      <c r="E104" s="4" t="s">
        <v>239</v>
      </c>
      <c r="F104" s="4" t="s">
        <v>240</v>
      </c>
      <c r="G104" s="4" t="s">
        <v>130</v>
      </c>
      <c r="H104" s="4" t="s">
        <v>118</v>
      </c>
      <c r="I104" s="4">
        <v>21</v>
      </c>
      <c r="J104" s="4"/>
      <c r="K104" s="4"/>
      <c r="L104" s="4"/>
      <c r="M104" s="4"/>
      <c r="N104" s="4"/>
      <c r="O104" s="4"/>
      <c r="P104" s="4"/>
      <c r="Q104" s="4">
        <f t="shared" si="2"/>
        <v>9797</v>
      </c>
      <c r="R104" s="7"/>
    </row>
    <row r="105" spans="3:18" ht="36.75" customHeight="1" x14ac:dyDescent="0.2">
      <c r="C105" s="4">
        <f t="shared" si="0"/>
        <v>94</v>
      </c>
      <c r="D105" s="5">
        <v>45071</v>
      </c>
      <c r="E105" s="4" t="s">
        <v>240</v>
      </c>
      <c r="F105" s="4" t="s">
        <v>241</v>
      </c>
      <c r="G105" s="4" t="s">
        <v>130</v>
      </c>
      <c r="H105" s="4" t="s">
        <v>118</v>
      </c>
      <c r="I105" s="4">
        <v>95</v>
      </c>
      <c r="J105" s="4"/>
      <c r="K105" s="4"/>
      <c r="L105" s="4"/>
      <c r="M105" s="4"/>
      <c r="N105" s="4"/>
      <c r="O105" s="4"/>
      <c r="P105" s="4"/>
      <c r="Q105" s="4">
        <f t="shared" si="2"/>
        <v>9892</v>
      </c>
      <c r="R105" s="7"/>
    </row>
    <row r="106" spans="3:18" ht="36.75" customHeight="1" x14ac:dyDescent="0.2">
      <c r="C106" s="4">
        <f t="shared" si="0"/>
        <v>95</v>
      </c>
      <c r="D106" s="5">
        <v>45071</v>
      </c>
      <c r="E106" s="4" t="s">
        <v>241</v>
      </c>
      <c r="F106" s="4" t="s">
        <v>242</v>
      </c>
      <c r="G106" s="4" t="s">
        <v>130</v>
      </c>
      <c r="H106" s="4" t="s">
        <v>118</v>
      </c>
      <c r="I106" s="4">
        <v>66</v>
      </c>
      <c r="J106" s="4"/>
      <c r="K106" s="4"/>
      <c r="L106" s="4"/>
      <c r="M106" s="4"/>
      <c r="N106" s="4"/>
      <c r="O106" s="4"/>
      <c r="P106" s="4"/>
      <c r="Q106" s="4">
        <f t="shared" si="2"/>
        <v>9958</v>
      </c>
      <c r="R106" s="7"/>
    </row>
    <row r="107" spans="3:18" ht="36.75" customHeight="1" x14ac:dyDescent="0.2">
      <c r="C107" s="4">
        <f t="shared" si="0"/>
        <v>96</v>
      </c>
      <c r="D107" s="5">
        <v>45071</v>
      </c>
      <c r="E107" s="4" t="s">
        <v>240</v>
      </c>
      <c r="F107" s="4" t="s">
        <v>243</v>
      </c>
      <c r="G107" s="4" t="s">
        <v>130</v>
      </c>
      <c r="H107" s="4" t="s">
        <v>118</v>
      </c>
      <c r="I107" s="4">
        <v>36</v>
      </c>
      <c r="J107" s="4"/>
      <c r="K107" s="4"/>
      <c r="L107" s="4"/>
      <c r="M107" s="4"/>
      <c r="N107" s="4"/>
      <c r="O107" s="4"/>
      <c r="P107" s="4"/>
      <c r="Q107" s="4">
        <f t="shared" si="2"/>
        <v>9994</v>
      </c>
      <c r="R107" s="7"/>
    </row>
    <row r="108" spans="3:18" ht="36.75" customHeight="1" x14ac:dyDescent="0.2">
      <c r="C108" s="4">
        <f t="shared" si="0"/>
        <v>97</v>
      </c>
      <c r="D108" s="5">
        <v>45071</v>
      </c>
      <c r="E108" s="4" t="s">
        <v>243</v>
      </c>
      <c r="F108" s="4" t="s">
        <v>215</v>
      </c>
      <c r="G108" s="4" t="s">
        <v>130</v>
      </c>
      <c r="H108" s="4" t="s">
        <v>118</v>
      </c>
      <c r="I108" s="4">
        <v>107</v>
      </c>
      <c r="J108" s="4"/>
      <c r="K108" s="4"/>
      <c r="L108" s="4"/>
      <c r="M108" s="4"/>
      <c r="N108" s="4"/>
      <c r="O108" s="4"/>
      <c r="P108" s="4"/>
      <c r="Q108" s="4">
        <f t="shared" si="2"/>
        <v>10101</v>
      </c>
      <c r="R108" s="7"/>
    </row>
    <row r="109" spans="3:18" ht="36.75" customHeight="1" x14ac:dyDescent="0.2">
      <c r="C109" s="4">
        <f t="shared" si="0"/>
        <v>98</v>
      </c>
      <c r="D109" s="5">
        <v>45071</v>
      </c>
      <c r="E109" s="4" t="s">
        <v>229</v>
      </c>
      <c r="F109" s="4" t="s">
        <v>244</v>
      </c>
      <c r="G109" s="4" t="s">
        <v>130</v>
      </c>
      <c r="H109" s="4" t="s">
        <v>118</v>
      </c>
      <c r="I109" s="4">
        <v>61</v>
      </c>
      <c r="J109" s="4"/>
      <c r="K109" s="4"/>
      <c r="L109" s="4"/>
      <c r="M109" s="4"/>
      <c r="N109" s="4"/>
      <c r="O109" s="4"/>
      <c r="P109" s="4"/>
      <c r="Q109" s="4">
        <f t="shared" si="2"/>
        <v>10162</v>
      </c>
      <c r="R109" s="7"/>
    </row>
    <row r="110" spans="3:18" ht="36.75" customHeight="1" x14ac:dyDescent="0.2">
      <c r="C110" s="4">
        <f t="shared" si="0"/>
        <v>99</v>
      </c>
      <c r="D110" s="5">
        <v>45071</v>
      </c>
      <c r="E110" s="4" t="s">
        <v>244</v>
      </c>
      <c r="F110" s="4" t="s">
        <v>245</v>
      </c>
      <c r="G110" s="4" t="s">
        <v>130</v>
      </c>
      <c r="H110" s="4" t="s">
        <v>118</v>
      </c>
      <c r="I110" s="4">
        <v>110</v>
      </c>
      <c r="J110" s="4"/>
      <c r="K110" s="4"/>
      <c r="L110" s="4"/>
      <c r="M110" s="4"/>
      <c r="N110" s="4"/>
      <c r="O110" s="4"/>
      <c r="P110" s="4"/>
      <c r="Q110" s="4">
        <f t="shared" si="2"/>
        <v>10272</v>
      </c>
      <c r="R110" s="7"/>
    </row>
    <row r="111" spans="3:18" ht="36.75" customHeight="1" x14ac:dyDescent="0.2">
      <c r="C111" s="4">
        <f t="shared" si="0"/>
        <v>100</v>
      </c>
      <c r="D111" s="5">
        <v>45071</v>
      </c>
      <c r="E111" s="4" t="s">
        <v>244</v>
      </c>
      <c r="F111" s="4" t="s">
        <v>246</v>
      </c>
      <c r="G111" s="4" t="s">
        <v>130</v>
      </c>
      <c r="H111" s="4" t="s">
        <v>118</v>
      </c>
      <c r="I111" s="4">
        <v>52</v>
      </c>
      <c r="J111" s="4"/>
      <c r="K111" s="4"/>
      <c r="L111" s="4"/>
      <c r="M111" s="4"/>
      <c r="N111" s="4"/>
      <c r="O111" s="4"/>
      <c r="P111" s="4"/>
      <c r="Q111" s="4">
        <f t="shared" si="2"/>
        <v>10324</v>
      </c>
      <c r="R111" s="7"/>
    </row>
    <row r="112" spans="3:18" ht="36.75" customHeight="1" x14ac:dyDescent="0.2">
      <c r="C112" s="4">
        <f t="shared" si="0"/>
        <v>101</v>
      </c>
      <c r="D112" s="5">
        <v>45071</v>
      </c>
      <c r="E112" s="4" t="s">
        <v>219</v>
      </c>
      <c r="F112" s="4" t="s">
        <v>247</v>
      </c>
      <c r="G112" s="4" t="s">
        <v>130</v>
      </c>
      <c r="H112" s="4" t="s">
        <v>118</v>
      </c>
      <c r="I112" s="4">
        <v>24</v>
      </c>
      <c r="J112" s="4"/>
      <c r="K112" s="4"/>
      <c r="L112" s="4"/>
      <c r="M112" s="4"/>
      <c r="N112" s="4"/>
      <c r="O112" s="4"/>
      <c r="P112" s="4"/>
      <c r="Q112" s="4">
        <f t="shared" si="2"/>
        <v>10348</v>
      </c>
      <c r="R112" s="7"/>
    </row>
    <row r="113" spans="3:18" ht="36.75" customHeight="1" x14ac:dyDescent="0.2">
      <c r="C113" s="4">
        <f t="shared" si="0"/>
        <v>102</v>
      </c>
      <c r="D113" s="5">
        <v>45071</v>
      </c>
      <c r="E113" s="4" t="s">
        <v>219</v>
      </c>
      <c r="F113" s="4" t="s">
        <v>248</v>
      </c>
      <c r="G113" s="4" t="s">
        <v>130</v>
      </c>
      <c r="H113" s="4" t="s">
        <v>118</v>
      </c>
      <c r="I113" s="4">
        <v>55</v>
      </c>
      <c r="J113" s="4"/>
      <c r="K113" s="4"/>
      <c r="L113" s="4"/>
      <c r="M113" s="4"/>
      <c r="N113" s="4"/>
      <c r="O113" s="4"/>
      <c r="P113" s="4"/>
      <c r="Q113" s="4">
        <f t="shared" si="2"/>
        <v>10403</v>
      </c>
      <c r="R113" s="7"/>
    </row>
    <row r="114" spans="3:18" ht="36.75" customHeight="1" x14ac:dyDescent="0.2">
      <c r="C114" s="4">
        <f t="shared" si="0"/>
        <v>103</v>
      </c>
      <c r="D114" s="5">
        <v>45071</v>
      </c>
      <c r="E114" s="4" t="s">
        <v>249</v>
      </c>
      <c r="F114" s="4" t="s">
        <v>202</v>
      </c>
      <c r="G114" s="4" t="s">
        <v>130</v>
      </c>
      <c r="H114" s="4" t="s">
        <v>118</v>
      </c>
      <c r="I114" s="4">
        <v>61</v>
      </c>
      <c r="J114" s="4"/>
      <c r="K114" s="4"/>
      <c r="L114" s="4"/>
      <c r="M114" s="4"/>
      <c r="N114" s="4"/>
      <c r="O114" s="4"/>
      <c r="P114" s="4"/>
      <c r="Q114" s="4">
        <f t="shared" si="2"/>
        <v>10464</v>
      </c>
      <c r="R114" s="7"/>
    </row>
    <row r="115" spans="3:18" ht="36.75" customHeight="1" x14ac:dyDescent="0.2">
      <c r="C115" s="4">
        <f t="shared" si="0"/>
        <v>104</v>
      </c>
      <c r="D115" s="5">
        <v>45071</v>
      </c>
      <c r="E115" s="4" t="s">
        <v>250</v>
      </c>
      <c r="F115" s="4" t="s">
        <v>251</v>
      </c>
      <c r="G115" s="4" t="s">
        <v>130</v>
      </c>
      <c r="H115" s="4" t="s">
        <v>118</v>
      </c>
      <c r="I115" s="4">
        <v>45</v>
      </c>
      <c r="J115" s="4"/>
      <c r="K115" s="4"/>
      <c r="L115" s="4"/>
      <c r="M115" s="4"/>
      <c r="N115" s="4"/>
      <c r="O115" s="4"/>
      <c r="P115" s="4"/>
      <c r="Q115" s="4">
        <f t="shared" si="2"/>
        <v>10509</v>
      </c>
      <c r="R115" s="7"/>
    </row>
    <row r="116" spans="3:18" ht="36.75" customHeight="1" x14ac:dyDescent="0.2">
      <c r="C116" s="4">
        <f t="shared" si="0"/>
        <v>105</v>
      </c>
      <c r="D116" s="5">
        <v>45071</v>
      </c>
      <c r="E116" s="4" t="s">
        <v>251</v>
      </c>
      <c r="F116" s="4" t="s">
        <v>228</v>
      </c>
      <c r="G116" s="4" t="s">
        <v>130</v>
      </c>
      <c r="H116" s="4" t="s">
        <v>118</v>
      </c>
      <c r="I116" s="4">
        <v>44</v>
      </c>
      <c r="J116" s="4"/>
      <c r="K116" s="4"/>
      <c r="L116" s="4"/>
      <c r="M116" s="4"/>
      <c r="N116" s="4"/>
      <c r="O116" s="4"/>
      <c r="P116" s="4"/>
      <c r="Q116" s="4">
        <f t="shared" si="2"/>
        <v>10553</v>
      </c>
      <c r="R116" s="7"/>
    </row>
    <row r="117" spans="3:18" ht="36.75" customHeight="1" x14ac:dyDescent="0.2">
      <c r="C117" s="4">
        <f t="shared" si="0"/>
        <v>106</v>
      </c>
      <c r="D117" s="5">
        <v>45071</v>
      </c>
      <c r="E117" s="4" t="s">
        <v>203</v>
      </c>
      <c r="F117" s="4" t="s">
        <v>228</v>
      </c>
      <c r="G117" s="4" t="s">
        <v>130</v>
      </c>
      <c r="H117" s="4" t="s">
        <v>118</v>
      </c>
      <c r="I117" s="4">
        <v>74</v>
      </c>
      <c r="J117" s="4"/>
      <c r="K117" s="4"/>
      <c r="L117" s="4"/>
      <c r="M117" s="4"/>
      <c r="N117" s="4"/>
      <c r="O117" s="4"/>
      <c r="P117" s="4"/>
      <c r="Q117" s="4">
        <f t="shared" si="2"/>
        <v>10627</v>
      </c>
      <c r="R117" s="7"/>
    </row>
    <row r="118" spans="3:18" ht="36.75" customHeight="1" x14ac:dyDescent="0.2">
      <c r="C118" s="4">
        <f t="shared" si="0"/>
        <v>107</v>
      </c>
      <c r="D118" s="5">
        <v>45071</v>
      </c>
      <c r="E118" s="4" t="s">
        <v>228</v>
      </c>
      <c r="F118" s="4" t="s">
        <v>252</v>
      </c>
      <c r="G118" s="4" t="s">
        <v>130</v>
      </c>
      <c r="H118" s="4" t="s">
        <v>118</v>
      </c>
      <c r="I118" s="4">
        <v>128</v>
      </c>
      <c r="J118" s="4"/>
      <c r="K118" s="4"/>
      <c r="L118" s="4"/>
      <c r="M118" s="4"/>
      <c r="N118" s="4"/>
      <c r="O118" s="4"/>
      <c r="P118" s="4"/>
      <c r="Q118" s="4">
        <f t="shared" si="2"/>
        <v>10755</v>
      </c>
      <c r="R118" s="7"/>
    </row>
    <row r="119" spans="3:18" ht="36.75" customHeight="1" x14ac:dyDescent="0.2">
      <c r="C119" s="4">
        <f t="shared" si="0"/>
        <v>108</v>
      </c>
      <c r="D119" s="5">
        <v>45071</v>
      </c>
      <c r="E119" s="4" t="s">
        <v>221</v>
      </c>
      <c r="F119" s="4" t="s">
        <v>253</v>
      </c>
      <c r="G119" s="4" t="s">
        <v>130</v>
      </c>
      <c r="H119" s="4" t="s">
        <v>118</v>
      </c>
      <c r="I119" s="4">
        <v>37</v>
      </c>
      <c r="J119" s="4"/>
      <c r="K119" s="4"/>
      <c r="L119" s="4"/>
      <c r="M119" s="4"/>
      <c r="N119" s="4"/>
      <c r="O119" s="4"/>
      <c r="P119" s="4"/>
      <c r="Q119" s="4">
        <f t="shared" si="2"/>
        <v>10792</v>
      </c>
      <c r="R119" s="7"/>
    </row>
    <row r="120" spans="3:18" ht="36.75" customHeight="1" x14ac:dyDescent="0.2">
      <c r="C120" s="4">
        <f t="shared" si="0"/>
        <v>109</v>
      </c>
      <c r="D120" s="5">
        <v>45071</v>
      </c>
      <c r="E120" s="4" t="s">
        <v>221</v>
      </c>
      <c r="F120" s="4" t="s">
        <v>254</v>
      </c>
      <c r="G120" s="4" t="s">
        <v>130</v>
      </c>
      <c r="H120" s="4" t="s">
        <v>118</v>
      </c>
      <c r="I120" s="4">
        <v>98</v>
      </c>
      <c r="J120" s="4"/>
      <c r="K120" s="4"/>
      <c r="L120" s="4"/>
      <c r="M120" s="4"/>
      <c r="N120" s="4"/>
      <c r="O120" s="4"/>
      <c r="P120" s="4"/>
      <c r="Q120" s="4">
        <f t="shared" si="2"/>
        <v>10890</v>
      </c>
      <c r="R120" s="7"/>
    </row>
    <row r="121" spans="3:18" ht="36.75" customHeight="1" x14ac:dyDescent="0.2">
      <c r="C121" s="4">
        <f t="shared" si="0"/>
        <v>110</v>
      </c>
      <c r="D121" s="5"/>
      <c r="E121" s="4"/>
      <c r="F121" s="4"/>
      <c r="G121" s="4"/>
      <c r="H121" s="4"/>
      <c r="I121" s="4"/>
      <c r="J121" s="4"/>
      <c r="K121" s="4"/>
      <c r="L121" s="4"/>
      <c r="M121" s="4"/>
      <c r="N121" s="4"/>
      <c r="O121" s="4"/>
      <c r="P121" s="4"/>
      <c r="Q121" s="4">
        <f t="shared" si="2"/>
        <v>10890</v>
      </c>
      <c r="R121" s="7"/>
    </row>
    <row r="122" spans="3:18" s="8" customFormat="1" ht="29.25" customHeight="1" x14ac:dyDescent="0.25">
      <c r="C122" s="157" t="s">
        <v>27</v>
      </c>
      <c r="D122" s="157"/>
      <c r="E122" s="157"/>
      <c r="F122" s="157"/>
      <c r="G122" s="157"/>
      <c r="H122" s="157"/>
      <c r="I122" s="46">
        <f t="shared" ref="I122:P122" si="3">SUM(I12:I121)</f>
        <v>8529</v>
      </c>
      <c r="J122" s="46">
        <f t="shared" si="3"/>
        <v>843</v>
      </c>
      <c r="K122" s="46">
        <f t="shared" si="3"/>
        <v>489</v>
      </c>
      <c r="L122" s="46">
        <f t="shared" si="3"/>
        <v>347</v>
      </c>
      <c r="M122" s="46">
        <f t="shared" si="3"/>
        <v>408</v>
      </c>
      <c r="N122" s="46">
        <f t="shared" si="3"/>
        <v>274</v>
      </c>
      <c r="O122" s="46">
        <f t="shared" si="3"/>
        <v>0</v>
      </c>
      <c r="P122" s="46">
        <f t="shared" si="3"/>
        <v>0</v>
      </c>
      <c r="Q122" s="144"/>
      <c r="R122" s="144"/>
    </row>
    <row r="123" spans="3:18" s="2" customFormat="1" ht="32.25" customHeight="1" thickBot="1" x14ac:dyDescent="0.35">
      <c r="C123" s="145" t="s">
        <v>23</v>
      </c>
      <c r="D123" s="145"/>
      <c r="E123" s="145"/>
      <c r="F123" s="145"/>
      <c r="G123" s="145"/>
      <c r="H123" s="145"/>
      <c r="I123" s="47">
        <f>ROUND(I122*3%,0)</f>
        <v>256</v>
      </c>
      <c r="J123" s="47">
        <f>ROUND(J122*5%,0)</f>
        <v>42</v>
      </c>
      <c r="K123" s="47">
        <f>ROUND(K122*5%,0)</f>
        <v>24</v>
      </c>
      <c r="L123" s="47">
        <f>ROUND(L122*5%,0)</f>
        <v>17</v>
      </c>
      <c r="M123" s="47">
        <f>ROUND(M122*5%,0)</f>
        <v>20</v>
      </c>
      <c r="N123" s="47">
        <f>ROUND(N122*5%,0)</f>
        <v>14</v>
      </c>
      <c r="O123" s="47">
        <f t="shared" ref="O123:P123" si="4">O122*10%</f>
        <v>0</v>
      </c>
      <c r="P123" s="47">
        <f t="shared" si="4"/>
        <v>0</v>
      </c>
      <c r="Q123" s="144"/>
      <c r="R123" s="144"/>
    </row>
    <row r="124" spans="3:18" s="9" customFormat="1" ht="32.25" customHeight="1" thickBot="1" x14ac:dyDescent="0.35">
      <c r="C124" s="146" t="s">
        <v>24</v>
      </c>
      <c r="D124" s="147"/>
      <c r="E124" s="147"/>
      <c r="F124" s="147"/>
      <c r="G124" s="147"/>
      <c r="H124" s="147"/>
      <c r="I124" s="48">
        <f>I122-I123</f>
        <v>8273</v>
      </c>
      <c r="J124" s="48">
        <f t="shared" ref="J124:N124" si="5">J122-J123</f>
        <v>801</v>
      </c>
      <c r="K124" s="48">
        <f t="shared" si="5"/>
        <v>465</v>
      </c>
      <c r="L124" s="48">
        <f t="shared" si="5"/>
        <v>330</v>
      </c>
      <c r="M124" s="48">
        <f t="shared" si="5"/>
        <v>388</v>
      </c>
      <c r="N124" s="48">
        <f t="shared" si="5"/>
        <v>260</v>
      </c>
      <c r="O124" s="48">
        <f t="shared" ref="O124:P124" si="6">O122-O123</f>
        <v>0</v>
      </c>
      <c r="P124" s="48">
        <f t="shared" si="6"/>
        <v>0</v>
      </c>
      <c r="Q124" s="144"/>
      <c r="R124" s="144"/>
    </row>
    <row r="125" spans="3:18" x14ac:dyDescent="0.2">
      <c r="I125" s="1"/>
      <c r="J125" s="1"/>
      <c r="K125" s="1"/>
      <c r="L125" s="1"/>
      <c r="M125" s="1"/>
      <c r="N125" s="1"/>
      <c r="O125" s="1"/>
      <c r="P125" s="1"/>
    </row>
    <row r="126" spans="3:18" x14ac:dyDescent="0.2">
      <c r="I126" s="1"/>
      <c r="J126" s="1"/>
      <c r="K126" s="1"/>
      <c r="L126" s="1"/>
      <c r="M126" s="1"/>
      <c r="N126" s="1"/>
      <c r="O126" s="1"/>
      <c r="P126" s="1"/>
    </row>
    <row r="127" spans="3:18" x14ac:dyDescent="0.2">
      <c r="I127" s="1"/>
      <c r="J127" s="1"/>
      <c r="K127" s="1"/>
      <c r="L127" s="1"/>
      <c r="M127" s="1"/>
      <c r="N127" s="1"/>
      <c r="O127" s="1"/>
      <c r="P127" s="1"/>
    </row>
    <row r="128" spans="3:18" x14ac:dyDescent="0.2">
      <c r="I128" s="1"/>
      <c r="J128" s="1"/>
      <c r="K128" s="1"/>
      <c r="L128" s="1"/>
      <c r="M128" s="1"/>
      <c r="N128" s="1"/>
      <c r="O128" s="1"/>
      <c r="P128" s="1"/>
    </row>
    <row r="129" spans="3:18" x14ac:dyDescent="0.2">
      <c r="I129" s="1"/>
      <c r="J129" s="1"/>
      <c r="K129" s="1"/>
      <c r="L129" s="1"/>
      <c r="M129" s="1"/>
      <c r="N129" s="1"/>
      <c r="O129" s="1"/>
      <c r="P129" s="1"/>
    </row>
    <row r="130" spans="3:18" x14ac:dyDescent="0.2">
      <c r="I130" s="1"/>
      <c r="J130" s="1"/>
      <c r="K130" s="1"/>
      <c r="L130" s="1"/>
      <c r="M130" s="1"/>
      <c r="N130" s="1"/>
      <c r="O130" s="1"/>
      <c r="P130" s="1"/>
    </row>
    <row r="131" spans="3:18" x14ac:dyDescent="0.2">
      <c r="I131" s="1"/>
      <c r="J131" s="1"/>
      <c r="K131" s="1"/>
      <c r="L131" s="1"/>
      <c r="M131" s="1"/>
      <c r="N131" s="1"/>
      <c r="O131" s="1"/>
      <c r="P131" s="1"/>
    </row>
    <row r="132" spans="3:18" s="11" customFormat="1" ht="28.5" customHeight="1" x14ac:dyDescent="0.25">
      <c r="C132" s="150" t="s">
        <v>255</v>
      </c>
      <c r="D132" s="150"/>
      <c r="E132" s="150"/>
      <c r="F132" s="150"/>
      <c r="G132" s="150"/>
      <c r="H132" s="150"/>
      <c r="I132" s="150"/>
      <c r="J132" s="150"/>
      <c r="K132" s="150"/>
      <c r="L132" s="150"/>
      <c r="M132" s="150"/>
      <c r="N132" s="150"/>
      <c r="O132" s="150"/>
      <c r="P132" s="150"/>
      <c r="Q132" s="150"/>
      <c r="R132" s="150"/>
    </row>
    <row r="133" spans="3:18" x14ac:dyDescent="0.2">
      <c r="I133" s="1"/>
      <c r="J133" s="1"/>
      <c r="K133" s="1"/>
      <c r="L133" s="1"/>
      <c r="M133" s="1"/>
      <c r="N133" s="1"/>
      <c r="O133" s="1"/>
      <c r="P133" s="1"/>
    </row>
    <row r="134" spans="3:18" x14ac:dyDescent="0.2">
      <c r="I134" s="1"/>
      <c r="J134" s="1"/>
      <c r="K134" s="1"/>
      <c r="L134" s="1"/>
      <c r="M134" s="1"/>
      <c r="N134" s="1"/>
      <c r="O134" s="1"/>
      <c r="P134" s="1"/>
    </row>
    <row r="135" spans="3:18" x14ac:dyDescent="0.2">
      <c r="I135" s="1"/>
      <c r="J135" s="1"/>
      <c r="K135" s="1"/>
      <c r="L135" s="1"/>
      <c r="M135" s="1"/>
      <c r="N135" s="1"/>
      <c r="O135" s="1"/>
      <c r="P135" s="1"/>
    </row>
    <row r="136" spans="3:18" x14ac:dyDescent="0.2">
      <c r="I136" s="1"/>
      <c r="J136" s="1"/>
      <c r="K136" s="1"/>
      <c r="L136" s="1"/>
      <c r="M136" s="1"/>
      <c r="N136" s="1"/>
      <c r="O136" s="1"/>
      <c r="P136" s="1"/>
    </row>
  </sheetData>
  <autoFilter ref="C11:S11" xr:uid="{00000000-0009-0000-0000-000004000000}"/>
  <mergeCells count="27">
    <mergeCell ref="C132:R132"/>
    <mergeCell ref="C2:D2"/>
    <mergeCell ref="E2:F2"/>
    <mergeCell ref="G2:R5"/>
    <mergeCell ref="C3:D3"/>
    <mergeCell ref="E3:F3"/>
    <mergeCell ref="C4:D4"/>
    <mergeCell ref="E4:F4"/>
    <mergeCell ref="E5:F5"/>
    <mergeCell ref="C6:D8"/>
    <mergeCell ref="E6:R6"/>
    <mergeCell ref="E7:R7"/>
    <mergeCell ref="E8:R8"/>
    <mergeCell ref="C9:R9"/>
    <mergeCell ref="R10:R11"/>
    <mergeCell ref="C122:H122"/>
    <mergeCell ref="Q122:R124"/>
    <mergeCell ref="C123:H123"/>
    <mergeCell ref="C124:H124"/>
    <mergeCell ref="H10:H11"/>
    <mergeCell ref="I10:P10"/>
    <mergeCell ref="Q10:Q11"/>
    <mergeCell ref="C10:C11"/>
    <mergeCell ref="D10:D11"/>
    <mergeCell ref="E10:E11"/>
    <mergeCell ref="F10:F11"/>
    <mergeCell ref="G10:G11"/>
  </mergeCells>
  <printOptions horizontalCentered="1"/>
  <pageMargins left="0.15748031496062992" right="0" top="0.35433070866141736" bottom="0.35433070866141736" header="0.35433070866141736" footer="0.15748031496062992"/>
  <pageSetup paperSize="9" scale="44" fitToHeight="0" orientation="portrait" horizontalDpi="300" verticalDpi="300" r:id="rId1"/>
  <headerFooter>
    <oddFooter>&amp;C&amp;16Page No.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C89ED-36E0-4540-AE81-93FACD4EEAFA}">
  <dimension ref="B3:X274"/>
  <sheetViews>
    <sheetView topLeftCell="D110" workbookViewId="0">
      <selection activeCell="Q131" sqref="Q131:U138"/>
    </sheetView>
  </sheetViews>
  <sheetFormatPr defaultRowHeight="15" x14ac:dyDescent="0.25"/>
  <cols>
    <col min="3" max="3" width="14" customWidth="1"/>
    <col min="4" max="4" width="12.42578125" customWidth="1"/>
    <col min="5" max="5" width="16" bestFit="1" customWidth="1"/>
    <col min="6" max="6" width="17.28515625" customWidth="1"/>
    <col min="7" max="7" width="13.5703125" bestFit="1" customWidth="1"/>
    <col min="9" max="9" width="10.28515625" customWidth="1"/>
    <col min="10" max="10" width="0.7109375" hidden="1" customWidth="1"/>
    <col min="11" max="11" width="18.42578125" customWidth="1"/>
  </cols>
  <sheetData>
    <row r="3" spans="2:13" ht="18.75" x14ac:dyDescent="0.3">
      <c r="B3" s="170" t="s">
        <v>310</v>
      </c>
      <c r="C3" s="170"/>
      <c r="D3" s="170"/>
      <c r="E3" s="170"/>
      <c r="F3" s="170"/>
      <c r="G3" s="170"/>
      <c r="H3" s="170"/>
      <c r="I3" s="170"/>
      <c r="J3" s="170"/>
      <c r="K3" s="170"/>
      <c r="L3" s="170"/>
      <c r="M3" s="170"/>
    </row>
    <row r="4" spans="2:13" ht="63" customHeight="1" x14ac:dyDescent="0.25">
      <c r="B4" s="171" t="s">
        <v>10</v>
      </c>
      <c r="C4" s="172" t="s">
        <v>12</v>
      </c>
      <c r="D4" s="172" t="s">
        <v>13</v>
      </c>
      <c r="E4" s="172" t="s">
        <v>14</v>
      </c>
      <c r="F4" s="173" t="s">
        <v>311</v>
      </c>
      <c r="G4" s="172" t="s">
        <v>312</v>
      </c>
      <c r="H4" s="174" t="s">
        <v>313</v>
      </c>
      <c r="I4" s="175"/>
      <c r="J4" s="175"/>
      <c r="K4" s="176" t="s">
        <v>314</v>
      </c>
      <c r="L4" s="177" t="s">
        <v>315</v>
      </c>
      <c r="M4" s="178"/>
    </row>
    <row r="5" spans="2:13" x14ac:dyDescent="0.25">
      <c r="B5" s="179">
        <v>1</v>
      </c>
      <c r="C5" s="179" t="s">
        <v>243</v>
      </c>
      <c r="D5" s="179" t="s">
        <v>215</v>
      </c>
      <c r="E5" s="179"/>
      <c r="F5" s="179"/>
      <c r="G5" s="179">
        <v>63</v>
      </c>
      <c r="H5" s="180">
        <v>144.19999999999999</v>
      </c>
      <c r="I5" s="180"/>
      <c r="J5" s="180"/>
      <c r="K5" s="179">
        <f>+H5</f>
        <v>144.19999999999999</v>
      </c>
      <c r="L5" s="180"/>
      <c r="M5" s="180"/>
    </row>
    <row r="6" spans="2:13" x14ac:dyDescent="0.25">
      <c r="B6" s="179">
        <f>1+B5</f>
        <v>2</v>
      </c>
      <c r="C6" s="179" t="s">
        <v>316</v>
      </c>
      <c r="D6" s="179" t="s">
        <v>132</v>
      </c>
      <c r="E6" s="179" t="s">
        <v>317</v>
      </c>
      <c r="F6" s="179">
        <v>0.36</v>
      </c>
      <c r="G6" s="179">
        <v>63</v>
      </c>
      <c r="H6" s="180">
        <v>8.1999999999999993</v>
      </c>
      <c r="I6" s="180"/>
      <c r="J6" s="180"/>
      <c r="K6" s="179">
        <f>+K5+H6</f>
        <v>152.39999999999998</v>
      </c>
      <c r="L6" s="180"/>
      <c r="M6" s="180"/>
    </row>
    <row r="7" spans="2:13" x14ac:dyDescent="0.25">
      <c r="B7" s="179">
        <f t="shared" ref="B7:B70" si="0">1+B6</f>
        <v>3</v>
      </c>
      <c r="C7" s="179" t="s">
        <v>316</v>
      </c>
      <c r="D7" s="179" t="s">
        <v>132</v>
      </c>
      <c r="E7" s="179"/>
      <c r="F7" s="179"/>
      <c r="G7" s="179">
        <v>63</v>
      </c>
      <c r="H7" s="180">
        <v>58.6</v>
      </c>
      <c r="I7" s="180"/>
      <c r="J7" s="180"/>
      <c r="K7" s="179">
        <f t="shared" ref="K7:K70" si="1">+K6+H7</f>
        <v>210.99999999999997</v>
      </c>
      <c r="L7" s="180"/>
      <c r="M7" s="180"/>
    </row>
    <row r="8" spans="2:13" x14ac:dyDescent="0.25">
      <c r="B8" s="179">
        <f t="shared" si="0"/>
        <v>4</v>
      </c>
      <c r="C8" s="179" t="s">
        <v>132</v>
      </c>
      <c r="D8" s="179" t="s">
        <v>318</v>
      </c>
      <c r="E8" s="179"/>
      <c r="F8" s="179"/>
      <c r="G8" s="179">
        <v>63</v>
      </c>
      <c r="H8" s="180">
        <v>105.8</v>
      </c>
      <c r="I8" s="180"/>
      <c r="J8" s="180"/>
      <c r="K8" s="179">
        <f t="shared" si="1"/>
        <v>316.79999999999995</v>
      </c>
      <c r="L8" s="180"/>
      <c r="M8" s="180"/>
    </row>
    <row r="9" spans="2:13" x14ac:dyDescent="0.25">
      <c r="B9" s="179">
        <f t="shared" si="0"/>
        <v>5</v>
      </c>
      <c r="C9" s="179" t="s">
        <v>318</v>
      </c>
      <c r="D9" s="179" t="s">
        <v>232</v>
      </c>
      <c r="E9" s="179"/>
      <c r="F9" s="179"/>
      <c r="G9" s="179">
        <v>63</v>
      </c>
      <c r="H9" s="180">
        <v>100.2</v>
      </c>
      <c r="I9" s="180"/>
      <c r="J9" s="180"/>
      <c r="K9" s="179">
        <f t="shared" si="1"/>
        <v>416.99999999999994</v>
      </c>
      <c r="L9" s="180"/>
      <c r="M9" s="180"/>
    </row>
    <row r="10" spans="2:13" x14ac:dyDescent="0.25">
      <c r="B10" s="179">
        <f t="shared" si="0"/>
        <v>6</v>
      </c>
      <c r="C10" s="179" t="s">
        <v>232</v>
      </c>
      <c r="D10" s="179" t="s">
        <v>233</v>
      </c>
      <c r="E10" s="179"/>
      <c r="F10" s="179"/>
      <c r="G10" s="179">
        <v>63</v>
      </c>
      <c r="H10" s="180">
        <v>151.69999999999999</v>
      </c>
      <c r="I10" s="180"/>
      <c r="J10" s="180"/>
      <c r="K10" s="179">
        <f t="shared" si="1"/>
        <v>568.69999999999993</v>
      </c>
      <c r="L10" s="180"/>
      <c r="M10" s="180"/>
    </row>
    <row r="11" spans="2:13" x14ac:dyDescent="0.25">
      <c r="B11" s="179">
        <f t="shared" si="0"/>
        <v>7</v>
      </c>
      <c r="C11" s="179" t="s">
        <v>318</v>
      </c>
      <c r="D11" s="179" t="s">
        <v>319</v>
      </c>
      <c r="E11" s="179"/>
      <c r="F11" s="179"/>
      <c r="G11" s="179">
        <v>63</v>
      </c>
      <c r="H11" s="180">
        <v>13.6</v>
      </c>
      <c r="I11" s="180"/>
      <c r="J11" s="180"/>
      <c r="K11" s="179">
        <f t="shared" si="1"/>
        <v>582.29999999999995</v>
      </c>
      <c r="L11" s="180"/>
      <c r="M11" s="180"/>
    </row>
    <row r="12" spans="2:13" x14ac:dyDescent="0.25">
      <c r="B12" s="179">
        <f t="shared" si="0"/>
        <v>8</v>
      </c>
      <c r="C12" s="179" t="s">
        <v>319</v>
      </c>
      <c r="D12" s="179" t="s">
        <v>320</v>
      </c>
      <c r="E12" s="179"/>
      <c r="F12" s="179"/>
      <c r="G12" s="179">
        <v>63</v>
      </c>
      <c r="H12" s="180">
        <v>89.5</v>
      </c>
      <c r="I12" s="180"/>
      <c r="J12" s="180"/>
      <c r="K12" s="179">
        <f t="shared" si="1"/>
        <v>671.8</v>
      </c>
      <c r="L12" s="180"/>
      <c r="M12" s="180"/>
    </row>
    <row r="13" spans="2:13" x14ac:dyDescent="0.25">
      <c r="B13" s="179">
        <f t="shared" si="0"/>
        <v>9</v>
      </c>
      <c r="C13" s="179" t="s">
        <v>319</v>
      </c>
      <c r="D13" s="179" t="s">
        <v>222</v>
      </c>
      <c r="E13" s="179"/>
      <c r="F13" s="179"/>
      <c r="G13" s="179">
        <v>63</v>
      </c>
      <c r="H13" s="180">
        <v>93.9</v>
      </c>
      <c r="I13" s="180"/>
      <c r="J13" s="180"/>
      <c r="K13" s="179">
        <f t="shared" si="1"/>
        <v>765.69999999999993</v>
      </c>
      <c r="L13" s="180"/>
      <c r="M13" s="180"/>
    </row>
    <row r="14" spans="2:13" x14ac:dyDescent="0.25">
      <c r="B14" s="179">
        <f t="shared" si="0"/>
        <v>10</v>
      </c>
      <c r="C14" s="179" t="s">
        <v>319</v>
      </c>
      <c r="D14" s="179" t="s">
        <v>222</v>
      </c>
      <c r="E14" s="179" t="s">
        <v>317</v>
      </c>
      <c r="F14" s="179">
        <v>0.36</v>
      </c>
      <c r="G14" s="179">
        <v>63</v>
      </c>
      <c r="H14" s="180">
        <v>3.4</v>
      </c>
      <c r="I14" s="180"/>
      <c r="J14" s="180"/>
      <c r="K14" s="179">
        <f t="shared" si="1"/>
        <v>769.09999999999991</v>
      </c>
      <c r="L14" s="180"/>
      <c r="M14" s="180"/>
    </row>
    <row r="15" spans="2:13" x14ac:dyDescent="0.25">
      <c r="B15" s="179">
        <f t="shared" si="0"/>
        <v>11</v>
      </c>
      <c r="C15" s="179" t="s">
        <v>133</v>
      </c>
      <c r="D15" s="179" t="s">
        <v>138</v>
      </c>
      <c r="E15" s="179"/>
      <c r="F15" s="179"/>
      <c r="G15" s="179">
        <v>63</v>
      </c>
      <c r="H15" s="180">
        <v>118.8</v>
      </c>
      <c r="I15" s="180"/>
      <c r="J15" s="180"/>
      <c r="K15" s="179">
        <f t="shared" si="1"/>
        <v>887.89999999999986</v>
      </c>
      <c r="L15" s="180"/>
      <c r="M15" s="180"/>
    </row>
    <row r="16" spans="2:13" x14ac:dyDescent="0.25">
      <c r="B16" s="179">
        <f t="shared" si="0"/>
        <v>12</v>
      </c>
      <c r="C16" s="179" t="s">
        <v>138</v>
      </c>
      <c r="D16" s="179" t="s">
        <v>139</v>
      </c>
      <c r="E16" s="179"/>
      <c r="F16" s="179"/>
      <c r="G16" s="179">
        <v>63</v>
      </c>
      <c r="H16" s="180">
        <v>165.3</v>
      </c>
      <c r="I16" s="180"/>
      <c r="J16" s="180"/>
      <c r="K16" s="179">
        <f t="shared" si="1"/>
        <v>1053.1999999999998</v>
      </c>
      <c r="L16" s="180"/>
      <c r="M16" s="180"/>
    </row>
    <row r="17" spans="2:24" x14ac:dyDescent="0.25">
      <c r="B17" s="179">
        <f t="shared" si="0"/>
        <v>13</v>
      </c>
      <c r="C17" s="179" t="s">
        <v>138</v>
      </c>
      <c r="D17" s="179" t="s">
        <v>222</v>
      </c>
      <c r="E17" s="179"/>
      <c r="F17" s="179"/>
      <c r="G17" s="179">
        <v>63</v>
      </c>
      <c r="H17" s="180">
        <v>1.8</v>
      </c>
      <c r="I17" s="180"/>
      <c r="J17" s="180"/>
      <c r="K17" s="179">
        <f t="shared" si="1"/>
        <v>1054.9999999999998</v>
      </c>
      <c r="L17" s="180"/>
      <c r="M17" s="180"/>
    </row>
    <row r="18" spans="2:24" x14ac:dyDescent="0.25">
      <c r="B18" s="179">
        <f t="shared" si="0"/>
        <v>14</v>
      </c>
      <c r="C18" s="179" t="s">
        <v>133</v>
      </c>
      <c r="D18" s="179" t="s">
        <v>134</v>
      </c>
      <c r="E18" s="179"/>
      <c r="F18" s="179"/>
      <c r="G18" s="179">
        <v>63</v>
      </c>
      <c r="H18" s="180">
        <v>146.6</v>
      </c>
      <c r="I18" s="180"/>
      <c r="J18" s="180"/>
      <c r="K18" s="179">
        <f t="shared" si="1"/>
        <v>1201.5999999999997</v>
      </c>
      <c r="L18" s="180"/>
      <c r="M18" s="180"/>
    </row>
    <row r="19" spans="2:24" x14ac:dyDescent="0.25">
      <c r="B19" s="179">
        <f t="shared" si="0"/>
        <v>15</v>
      </c>
      <c r="C19" s="179" t="s">
        <v>134</v>
      </c>
      <c r="D19" s="179" t="s">
        <v>234</v>
      </c>
      <c r="E19" s="179"/>
      <c r="F19" s="179"/>
      <c r="G19" s="179">
        <v>63</v>
      </c>
      <c r="H19" s="180">
        <v>106.4</v>
      </c>
      <c r="I19" s="180"/>
      <c r="J19" s="180"/>
      <c r="K19" s="179">
        <f t="shared" si="1"/>
        <v>1307.9999999999998</v>
      </c>
      <c r="L19" s="180"/>
      <c r="M19" s="180"/>
    </row>
    <row r="20" spans="2:24" x14ac:dyDescent="0.25">
      <c r="B20" s="179">
        <f t="shared" si="0"/>
        <v>16</v>
      </c>
      <c r="C20" s="179" t="s">
        <v>134</v>
      </c>
      <c r="D20" s="179" t="s">
        <v>234</v>
      </c>
      <c r="E20" s="179" t="s">
        <v>317</v>
      </c>
      <c r="F20" s="179">
        <v>0.36</v>
      </c>
      <c r="G20" s="179">
        <v>63</v>
      </c>
      <c r="H20" s="180">
        <v>3</v>
      </c>
      <c r="I20" s="180"/>
      <c r="J20" s="180"/>
      <c r="K20" s="179">
        <f t="shared" si="1"/>
        <v>1310.9999999999998</v>
      </c>
      <c r="L20" s="180"/>
      <c r="M20" s="180"/>
    </row>
    <row r="21" spans="2:24" x14ac:dyDescent="0.25">
      <c r="B21" s="179">
        <f t="shared" si="0"/>
        <v>17</v>
      </c>
      <c r="C21" s="179" t="s">
        <v>134</v>
      </c>
      <c r="D21" s="179" t="s">
        <v>135</v>
      </c>
      <c r="E21" s="179"/>
      <c r="F21" s="179"/>
      <c r="G21" s="179">
        <v>63</v>
      </c>
      <c r="H21" s="180">
        <v>82.6</v>
      </c>
      <c r="I21" s="180"/>
      <c r="J21" s="180"/>
      <c r="K21" s="179">
        <f t="shared" si="1"/>
        <v>1393.5999999999997</v>
      </c>
      <c r="L21" s="180"/>
      <c r="M21" s="180"/>
    </row>
    <row r="22" spans="2:24" x14ac:dyDescent="0.25">
      <c r="B22" s="179">
        <f t="shared" si="0"/>
        <v>18</v>
      </c>
      <c r="C22" s="179" t="s">
        <v>135</v>
      </c>
      <c r="D22" s="179" t="s">
        <v>136</v>
      </c>
      <c r="E22" s="179"/>
      <c r="F22" s="179"/>
      <c r="G22" s="179">
        <v>63</v>
      </c>
      <c r="H22" s="180">
        <v>60.6</v>
      </c>
      <c r="I22" s="180"/>
      <c r="J22" s="180"/>
      <c r="K22" s="179">
        <f t="shared" si="1"/>
        <v>1454.1999999999996</v>
      </c>
      <c r="L22" s="180"/>
      <c r="M22" s="180"/>
    </row>
    <row r="23" spans="2:24" x14ac:dyDescent="0.25">
      <c r="B23" s="179">
        <f t="shared" si="0"/>
        <v>19</v>
      </c>
      <c r="C23" s="179" t="s">
        <v>136</v>
      </c>
      <c r="D23" s="179" t="s">
        <v>321</v>
      </c>
      <c r="E23" s="179"/>
      <c r="F23" s="179"/>
      <c r="G23" s="179">
        <v>63</v>
      </c>
      <c r="H23" s="180">
        <v>119.1</v>
      </c>
      <c r="I23" s="180"/>
      <c r="J23" s="180"/>
      <c r="K23" s="179">
        <f t="shared" si="1"/>
        <v>1573.2999999999995</v>
      </c>
      <c r="L23" s="180"/>
      <c r="M23" s="180"/>
    </row>
    <row r="24" spans="2:24" x14ac:dyDescent="0.25">
      <c r="B24" s="179">
        <f t="shared" si="0"/>
        <v>20</v>
      </c>
      <c r="C24" s="179" t="s">
        <v>136</v>
      </c>
      <c r="D24" s="179" t="s">
        <v>322</v>
      </c>
      <c r="E24" s="179"/>
      <c r="F24" s="179"/>
      <c r="G24" s="179">
        <v>63</v>
      </c>
      <c r="H24" s="180">
        <v>65.099999999999994</v>
      </c>
      <c r="I24" s="180"/>
      <c r="J24" s="180"/>
      <c r="K24" s="179">
        <f t="shared" si="1"/>
        <v>1638.3999999999994</v>
      </c>
      <c r="L24" s="180"/>
      <c r="M24" s="180"/>
    </row>
    <row r="25" spans="2:24" x14ac:dyDescent="0.25">
      <c r="B25" s="179">
        <f t="shared" si="0"/>
        <v>21</v>
      </c>
      <c r="C25" s="179" t="s">
        <v>220</v>
      </c>
      <c r="D25" s="179" t="s">
        <v>323</v>
      </c>
      <c r="E25" s="179"/>
      <c r="F25" s="179"/>
      <c r="G25" s="179">
        <v>63</v>
      </c>
      <c r="H25" s="181">
        <v>75.400000000000006</v>
      </c>
      <c r="I25" s="182"/>
      <c r="J25" s="179"/>
      <c r="K25" s="179">
        <f t="shared" si="1"/>
        <v>1713.7999999999995</v>
      </c>
      <c r="L25" s="181"/>
      <c r="M25" s="182"/>
    </row>
    <row r="26" spans="2:24" x14ac:dyDescent="0.25">
      <c r="B26" s="179">
        <f t="shared" si="0"/>
        <v>22</v>
      </c>
      <c r="C26" s="179" t="s">
        <v>135</v>
      </c>
      <c r="D26" s="179" t="s">
        <v>220</v>
      </c>
      <c r="E26" s="179"/>
      <c r="F26" s="179"/>
      <c r="G26" s="179">
        <v>63</v>
      </c>
      <c r="H26" s="180">
        <v>209.2</v>
      </c>
      <c r="I26" s="180"/>
      <c r="J26" s="180"/>
      <c r="K26" s="179">
        <f t="shared" si="1"/>
        <v>1922.9999999999995</v>
      </c>
      <c r="L26" s="180"/>
      <c r="M26" s="180"/>
      <c r="X26" s="179">
        <f>+K27+H101</f>
        <v>1967.9999999999995</v>
      </c>
    </row>
    <row r="27" spans="2:24" x14ac:dyDescent="0.25">
      <c r="B27" s="179">
        <f t="shared" si="0"/>
        <v>23</v>
      </c>
      <c r="C27" s="179" t="s">
        <v>240</v>
      </c>
      <c r="D27" s="179" t="s">
        <v>241</v>
      </c>
      <c r="E27" s="179" t="s">
        <v>324</v>
      </c>
      <c r="F27" s="179">
        <v>0.36</v>
      </c>
      <c r="G27" s="179">
        <v>63</v>
      </c>
      <c r="H27" s="181">
        <v>2.6</v>
      </c>
      <c r="I27" s="183"/>
      <c r="J27" s="182"/>
      <c r="K27" s="179">
        <f t="shared" si="1"/>
        <v>1925.5999999999995</v>
      </c>
      <c r="L27" s="181"/>
      <c r="M27" s="182"/>
    </row>
    <row r="28" spans="2:24" x14ac:dyDescent="0.25">
      <c r="B28" s="179">
        <f t="shared" si="0"/>
        <v>24</v>
      </c>
      <c r="C28" s="179" t="s">
        <v>240</v>
      </c>
      <c r="D28" s="179" t="s">
        <v>241</v>
      </c>
      <c r="E28" s="179"/>
      <c r="F28" s="179"/>
      <c r="G28" s="179">
        <v>63</v>
      </c>
      <c r="H28" s="180">
        <v>83.1</v>
      </c>
      <c r="I28" s="180"/>
      <c r="J28" s="180"/>
      <c r="K28" s="179">
        <f t="shared" si="1"/>
        <v>2008.6999999999994</v>
      </c>
      <c r="L28" s="180"/>
      <c r="M28" s="180"/>
    </row>
    <row r="29" spans="2:24" x14ac:dyDescent="0.25">
      <c r="B29" s="179">
        <f t="shared" si="0"/>
        <v>25</v>
      </c>
      <c r="C29" s="179" t="s">
        <v>240</v>
      </c>
      <c r="D29" s="179" t="s">
        <v>243</v>
      </c>
      <c r="E29" s="179"/>
      <c r="F29" s="179"/>
      <c r="G29" s="179">
        <v>63</v>
      </c>
      <c r="H29" s="180">
        <v>45.5</v>
      </c>
      <c r="I29" s="180"/>
      <c r="J29" s="180"/>
      <c r="K29" s="179">
        <f t="shared" si="1"/>
        <v>2054.1999999999994</v>
      </c>
      <c r="L29" s="181"/>
      <c r="M29" s="182"/>
    </row>
    <row r="30" spans="2:24" x14ac:dyDescent="0.25">
      <c r="B30" s="179">
        <f t="shared" si="0"/>
        <v>26</v>
      </c>
      <c r="C30" s="179" t="s">
        <v>325</v>
      </c>
      <c r="D30" s="179" t="s">
        <v>326</v>
      </c>
      <c r="E30" s="179"/>
      <c r="F30" s="179"/>
      <c r="G30" s="179">
        <v>63</v>
      </c>
      <c r="H30" s="181">
        <v>86.9</v>
      </c>
      <c r="I30" s="183"/>
      <c r="J30" s="182"/>
      <c r="K30" s="179">
        <f t="shared" si="1"/>
        <v>2141.0999999999995</v>
      </c>
      <c r="L30" s="181"/>
      <c r="M30" s="182"/>
    </row>
    <row r="31" spans="2:24" x14ac:dyDescent="0.25">
      <c r="B31" s="179">
        <f>1+B30</f>
        <v>27</v>
      </c>
      <c r="C31" s="179" t="s">
        <v>325</v>
      </c>
      <c r="D31" s="179" t="s">
        <v>326</v>
      </c>
      <c r="E31" s="179" t="s">
        <v>327</v>
      </c>
      <c r="F31" s="179">
        <v>0.36</v>
      </c>
      <c r="G31" s="179">
        <v>63</v>
      </c>
      <c r="H31" s="181">
        <v>3.1</v>
      </c>
      <c r="I31" s="183"/>
      <c r="J31" s="182"/>
      <c r="K31" s="179">
        <f t="shared" si="1"/>
        <v>2144.1999999999994</v>
      </c>
      <c r="L31" s="180"/>
      <c r="M31" s="180"/>
    </row>
    <row r="32" spans="2:24" x14ac:dyDescent="0.25">
      <c r="B32" s="179">
        <f t="shared" si="0"/>
        <v>28</v>
      </c>
      <c r="C32" s="179" t="s">
        <v>326</v>
      </c>
      <c r="D32" s="179" t="s">
        <v>328</v>
      </c>
      <c r="E32" s="179"/>
      <c r="F32" s="179"/>
      <c r="G32" s="179">
        <v>63</v>
      </c>
      <c r="H32" s="181">
        <v>103.3</v>
      </c>
      <c r="I32" s="183"/>
      <c r="J32" s="182"/>
      <c r="K32" s="179">
        <f t="shared" si="1"/>
        <v>2247.4999999999995</v>
      </c>
      <c r="L32" s="180"/>
      <c r="M32" s="180"/>
    </row>
    <row r="33" spans="2:18" x14ac:dyDescent="0.25">
      <c r="B33" s="179">
        <f t="shared" si="0"/>
        <v>29</v>
      </c>
      <c r="C33" s="179" t="s">
        <v>329</v>
      </c>
      <c r="D33" s="179" t="s">
        <v>330</v>
      </c>
      <c r="E33" s="179"/>
      <c r="F33" s="179"/>
      <c r="G33" s="179">
        <v>63</v>
      </c>
      <c r="H33" s="181">
        <v>2.8</v>
      </c>
      <c r="I33" s="183"/>
      <c r="J33" s="182"/>
      <c r="K33" s="179">
        <f t="shared" si="1"/>
        <v>2250.2999999999997</v>
      </c>
      <c r="L33" s="180"/>
      <c r="M33" s="180"/>
    </row>
    <row r="34" spans="2:18" x14ac:dyDescent="0.25">
      <c r="B34" s="179">
        <f t="shared" si="0"/>
        <v>30</v>
      </c>
      <c r="C34" s="179" t="s">
        <v>132</v>
      </c>
      <c r="D34" s="179" t="s">
        <v>133</v>
      </c>
      <c r="E34" s="179" t="s">
        <v>317</v>
      </c>
      <c r="F34" s="179">
        <v>0.36</v>
      </c>
      <c r="G34" s="179">
        <v>63</v>
      </c>
      <c r="H34" s="181">
        <v>3.6</v>
      </c>
      <c r="I34" s="183"/>
      <c r="J34" s="182"/>
      <c r="K34" s="179">
        <f t="shared" si="1"/>
        <v>2253.8999999999996</v>
      </c>
      <c r="L34" s="180"/>
      <c r="M34" s="180"/>
    </row>
    <row r="35" spans="2:18" x14ac:dyDescent="0.25">
      <c r="B35" s="179">
        <f t="shared" si="0"/>
        <v>31</v>
      </c>
      <c r="C35" s="179" t="s">
        <v>132</v>
      </c>
      <c r="D35" s="179" t="s">
        <v>133</v>
      </c>
      <c r="E35" s="179"/>
      <c r="F35" s="179"/>
      <c r="G35" s="179">
        <v>63</v>
      </c>
      <c r="H35" s="180">
        <v>137.6</v>
      </c>
      <c r="I35" s="180"/>
      <c r="J35" s="180"/>
      <c r="K35" s="179">
        <f t="shared" si="1"/>
        <v>2391.4999999999995</v>
      </c>
      <c r="L35" s="180"/>
      <c r="M35" s="180"/>
    </row>
    <row r="36" spans="2:18" x14ac:dyDescent="0.25">
      <c r="B36" s="179">
        <f t="shared" si="0"/>
        <v>32</v>
      </c>
      <c r="C36" s="179" t="s">
        <v>331</v>
      </c>
      <c r="D36" s="179" t="s">
        <v>332</v>
      </c>
      <c r="E36" s="179"/>
      <c r="F36" s="179"/>
      <c r="G36" s="179">
        <v>63</v>
      </c>
      <c r="H36" s="180">
        <v>94.6</v>
      </c>
      <c r="I36" s="180"/>
      <c r="J36" s="180"/>
      <c r="K36" s="179">
        <f t="shared" si="1"/>
        <v>2486.0999999999995</v>
      </c>
      <c r="L36" s="181"/>
      <c r="M36" s="182"/>
    </row>
    <row r="37" spans="2:18" x14ac:dyDescent="0.25">
      <c r="B37" s="179">
        <f t="shared" si="0"/>
        <v>33</v>
      </c>
      <c r="C37" s="179" t="s">
        <v>331</v>
      </c>
      <c r="D37" s="179" t="s">
        <v>333</v>
      </c>
      <c r="E37" s="179"/>
      <c r="F37" s="179"/>
      <c r="G37" s="179">
        <v>63</v>
      </c>
      <c r="H37" s="180">
        <v>106.1</v>
      </c>
      <c r="I37" s="180"/>
      <c r="J37" s="180"/>
      <c r="K37" s="179">
        <f t="shared" si="1"/>
        <v>2592.1999999999994</v>
      </c>
      <c r="L37" s="180"/>
      <c r="M37" s="180"/>
    </row>
    <row r="38" spans="2:18" x14ac:dyDescent="0.25">
      <c r="B38" s="179">
        <f t="shared" si="0"/>
        <v>34</v>
      </c>
      <c r="C38" s="179" t="s">
        <v>331</v>
      </c>
      <c r="D38" s="179" t="s">
        <v>334</v>
      </c>
      <c r="E38" s="179"/>
      <c r="F38" s="179"/>
      <c r="G38" s="179">
        <v>63</v>
      </c>
      <c r="H38" s="180">
        <v>377.3</v>
      </c>
      <c r="I38" s="180"/>
      <c r="J38" s="180"/>
      <c r="K38" s="179">
        <f t="shared" si="1"/>
        <v>2969.4999999999995</v>
      </c>
      <c r="L38" s="180"/>
      <c r="M38" s="180"/>
    </row>
    <row r="39" spans="2:18" x14ac:dyDescent="0.25">
      <c r="B39" s="179">
        <f t="shared" si="0"/>
        <v>35</v>
      </c>
      <c r="C39" s="179" t="s">
        <v>334</v>
      </c>
      <c r="D39" s="179" t="s">
        <v>335</v>
      </c>
      <c r="E39" s="179"/>
      <c r="F39" s="179"/>
      <c r="G39" s="179">
        <v>63</v>
      </c>
      <c r="H39" s="180">
        <v>52</v>
      </c>
      <c r="I39" s="180"/>
      <c r="J39" s="180"/>
      <c r="K39" s="179">
        <f t="shared" si="1"/>
        <v>3021.4999999999995</v>
      </c>
      <c r="L39" s="180"/>
      <c r="M39" s="180"/>
    </row>
    <row r="40" spans="2:18" x14ac:dyDescent="0.25">
      <c r="B40" s="179">
        <f t="shared" si="0"/>
        <v>36</v>
      </c>
      <c r="C40" s="179" t="s">
        <v>334</v>
      </c>
      <c r="D40" s="179" t="s">
        <v>336</v>
      </c>
      <c r="E40" s="179"/>
      <c r="F40" s="179"/>
      <c r="G40" s="179">
        <v>63</v>
      </c>
      <c r="H40" s="180">
        <v>220.9</v>
      </c>
      <c r="I40" s="180"/>
      <c r="J40" s="180"/>
      <c r="K40" s="179">
        <f t="shared" si="1"/>
        <v>3242.3999999999996</v>
      </c>
      <c r="L40" s="180"/>
      <c r="M40" s="180"/>
    </row>
    <row r="41" spans="2:18" x14ac:dyDescent="0.25">
      <c r="B41" s="179">
        <f t="shared" si="0"/>
        <v>37</v>
      </c>
      <c r="C41" s="179" t="s">
        <v>336</v>
      </c>
      <c r="D41" s="179" t="s">
        <v>337</v>
      </c>
      <c r="E41" s="179"/>
      <c r="F41" s="179"/>
      <c r="G41" s="179">
        <v>63</v>
      </c>
      <c r="H41" s="180">
        <v>153.6</v>
      </c>
      <c r="I41" s="180"/>
      <c r="J41" s="180"/>
      <c r="K41" s="179">
        <f t="shared" si="1"/>
        <v>3395.9999999999995</v>
      </c>
      <c r="L41" s="180"/>
      <c r="M41" s="180"/>
    </row>
    <row r="42" spans="2:18" x14ac:dyDescent="0.25">
      <c r="B42" s="179">
        <f t="shared" si="0"/>
        <v>38</v>
      </c>
      <c r="C42" s="179" t="s">
        <v>218</v>
      </c>
      <c r="D42" s="179" t="s">
        <v>220</v>
      </c>
      <c r="E42" s="179"/>
      <c r="F42" s="179"/>
      <c r="G42" s="179">
        <v>63</v>
      </c>
      <c r="H42" s="180">
        <v>197.3</v>
      </c>
      <c r="I42" s="180"/>
      <c r="J42" s="180"/>
      <c r="K42" s="179">
        <f t="shared" si="1"/>
        <v>3593.2999999999997</v>
      </c>
      <c r="L42" s="180"/>
      <c r="M42" s="180"/>
    </row>
    <row r="43" spans="2:18" x14ac:dyDescent="0.25">
      <c r="B43" s="179">
        <f t="shared" si="0"/>
        <v>39</v>
      </c>
      <c r="C43" s="179" t="s">
        <v>195</v>
      </c>
      <c r="D43" s="179" t="s">
        <v>338</v>
      </c>
      <c r="E43" s="179"/>
      <c r="F43" s="179"/>
      <c r="G43" s="179">
        <v>63</v>
      </c>
      <c r="H43" s="181">
        <v>52.3</v>
      </c>
      <c r="I43" s="183"/>
      <c r="J43" s="182"/>
      <c r="K43" s="179">
        <f t="shared" si="1"/>
        <v>3645.6</v>
      </c>
      <c r="L43" s="180"/>
      <c r="M43" s="180"/>
    </row>
    <row r="44" spans="2:18" x14ac:dyDescent="0.25">
      <c r="B44" s="179">
        <f t="shared" si="0"/>
        <v>40</v>
      </c>
      <c r="C44" s="179" t="s">
        <v>196</v>
      </c>
      <c r="D44" s="179" t="s">
        <v>339</v>
      </c>
      <c r="E44" s="179"/>
      <c r="F44" s="179"/>
      <c r="G44" s="179">
        <v>63</v>
      </c>
      <c r="H44" s="181">
        <v>38.200000000000003</v>
      </c>
      <c r="I44" s="183"/>
      <c r="J44" s="182"/>
      <c r="K44" s="179">
        <f t="shared" si="1"/>
        <v>3683.7999999999997</v>
      </c>
      <c r="L44" s="180"/>
      <c r="M44" s="180"/>
    </row>
    <row r="45" spans="2:18" x14ac:dyDescent="0.25">
      <c r="B45" s="179">
        <f t="shared" si="0"/>
        <v>41</v>
      </c>
      <c r="C45" s="179" t="s">
        <v>340</v>
      </c>
      <c r="D45" s="179" t="s">
        <v>131</v>
      </c>
      <c r="E45" s="179"/>
      <c r="F45" s="179"/>
      <c r="G45" s="179">
        <v>63</v>
      </c>
      <c r="H45" s="181">
        <v>174.7</v>
      </c>
      <c r="I45" s="183"/>
      <c r="J45" s="182"/>
      <c r="K45" s="179">
        <f t="shared" si="1"/>
        <v>3858.4999999999995</v>
      </c>
      <c r="L45" s="180"/>
      <c r="M45" s="180"/>
    </row>
    <row r="46" spans="2:18" x14ac:dyDescent="0.25">
      <c r="B46" s="179">
        <f t="shared" si="0"/>
        <v>42</v>
      </c>
      <c r="C46" s="179" t="s">
        <v>131</v>
      </c>
      <c r="D46" s="179" t="s">
        <v>128</v>
      </c>
      <c r="E46" s="179"/>
      <c r="F46" s="179"/>
      <c r="G46" s="179">
        <v>63</v>
      </c>
      <c r="H46" s="181">
        <v>167.4</v>
      </c>
      <c r="I46" s="183"/>
      <c r="J46" s="182"/>
      <c r="K46" s="179">
        <f t="shared" si="1"/>
        <v>4025.8999999999996</v>
      </c>
      <c r="L46" s="180"/>
      <c r="M46" s="180"/>
      <c r="P46" s="181"/>
      <c r="Q46" s="183"/>
      <c r="R46" s="182"/>
    </row>
    <row r="47" spans="2:18" x14ac:dyDescent="0.25">
      <c r="B47" s="179">
        <f t="shared" si="0"/>
        <v>43</v>
      </c>
      <c r="C47" s="179" t="s">
        <v>131</v>
      </c>
      <c r="D47" s="179" t="s">
        <v>128</v>
      </c>
      <c r="E47" s="179" t="s">
        <v>317</v>
      </c>
      <c r="F47" s="179">
        <v>0.36</v>
      </c>
      <c r="G47" s="179">
        <v>63</v>
      </c>
      <c r="H47" s="181">
        <v>4</v>
      </c>
      <c r="I47" s="183"/>
      <c r="J47" s="182"/>
      <c r="K47" s="179">
        <f t="shared" si="1"/>
        <v>4029.8999999999996</v>
      </c>
      <c r="L47" s="180"/>
      <c r="M47" s="180"/>
    </row>
    <row r="48" spans="2:18" x14ac:dyDescent="0.25">
      <c r="B48" s="179">
        <f t="shared" si="0"/>
        <v>44</v>
      </c>
      <c r="C48" s="179" t="s">
        <v>128</v>
      </c>
      <c r="D48" s="179" t="s">
        <v>129</v>
      </c>
      <c r="E48" s="179"/>
      <c r="F48" s="179"/>
      <c r="G48" s="179">
        <v>63</v>
      </c>
      <c r="H48" s="181">
        <v>90.6</v>
      </c>
      <c r="I48" s="183"/>
      <c r="J48" s="182"/>
      <c r="K48" s="179">
        <f t="shared" si="1"/>
        <v>4120.5</v>
      </c>
      <c r="L48" s="180"/>
      <c r="M48" s="180"/>
    </row>
    <row r="49" spans="2:13" x14ac:dyDescent="0.25">
      <c r="B49" s="179">
        <f t="shared" si="0"/>
        <v>45</v>
      </c>
      <c r="C49" s="179" t="s">
        <v>131</v>
      </c>
      <c r="D49" s="179" t="s">
        <v>225</v>
      </c>
      <c r="E49" s="179"/>
      <c r="F49" s="179"/>
      <c r="G49" s="179">
        <v>63</v>
      </c>
      <c r="H49" s="181">
        <v>84.1</v>
      </c>
      <c r="I49" s="183"/>
      <c r="J49" s="182"/>
      <c r="K49" s="179">
        <f t="shared" si="1"/>
        <v>4204.6000000000004</v>
      </c>
      <c r="L49" s="180"/>
      <c r="M49" s="180"/>
    </row>
    <row r="50" spans="2:13" x14ac:dyDescent="0.25">
      <c r="B50" s="179">
        <f t="shared" si="0"/>
        <v>46</v>
      </c>
      <c r="C50" s="179" t="s">
        <v>225</v>
      </c>
      <c r="D50" s="179" t="s">
        <v>227</v>
      </c>
      <c r="E50" s="179" t="s">
        <v>341</v>
      </c>
      <c r="F50" s="179">
        <v>0.36</v>
      </c>
      <c r="G50" s="179">
        <v>63</v>
      </c>
      <c r="H50" s="181">
        <v>88.8</v>
      </c>
      <c r="I50" s="183"/>
      <c r="J50" s="182"/>
      <c r="K50" s="179">
        <f t="shared" si="1"/>
        <v>4293.4000000000005</v>
      </c>
      <c r="L50" s="180"/>
      <c r="M50" s="180"/>
    </row>
    <row r="51" spans="2:13" x14ac:dyDescent="0.25">
      <c r="B51" s="179">
        <f t="shared" si="0"/>
        <v>47</v>
      </c>
      <c r="C51" s="179" t="s">
        <v>225</v>
      </c>
      <c r="D51" s="179" t="s">
        <v>227</v>
      </c>
      <c r="E51" s="179"/>
      <c r="F51" s="179"/>
      <c r="G51" s="179">
        <v>63</v>
      </c>
      <c r="H51" s="181">
        <f>90.2-88.8</f>
        <v>1.4000000000000057</v>
      </c>
      <c r="I51" s="183"/>
      <c r="J51" s="182"/>
      <c r="K51" s="179">
        <f t="shared" si="1"/>
        <v>4294.8</v>
      </c>
      <c r="L51" s="180"/>
      <c r="M51" s="180"/>
    </row>
    <row r="52" spans="2:13" x14ac:dyDescent="0.25">
      <c r="B52" s="179">
        <f t="shared" si="0"/>
        <v>48</v>
      </c>
      <c r="C52" s="179" t="s">
        <v>227</v>
      </c>
      <c r="D52" s="179" t="s">
        <v>221</v>
      </c>
      <c r="E52" s="179" t="s">
        <v>341</v>
      </c>
      <c r="F52" s="179">
        <v>0.36</v>
      </c>
      <c r="G52" s="179">
        <v>63</v>
      </c>
      <c r="H52" s="181">
        <v>50.7</v>
      </c>
      <c r="I52" s="183"/>
      <c r="J52" s="182"/>
      <c r="K52" s="179">
        <f t="shared" si="1"/>
        <v>4345.5</v>
      </c>
      <c r="L52" s="180"/>
      <c r="M52" s="180"/>
    </row>
    <row r="53" spans="2:13" x14ac:dyDescent="0.25">
      <c r="B53" s="179">
        <f t="shared" si="0"/>
        <v>49</v>
      </c>
      <c r="C53" s="179" t="s">
        <v>128</v>
      </c>
      <c r="D53" s="179" t="s">
        <v>342</v>
      </c>
      <c r="E53" s="179"/>
      <c r="F53" s="179"/>
      <c r="G53" s="179">
        <v>63</v>
      </c>
      <c r="H53" s="181">
        <v>61.3</v>
      </c>
      <c r="I53" s="183"/>
      <c r="J53" s="182"/>
      <c r="K53" s="179">
        <f t="shared" si="1"/>
        <v>4406.8</v>
      </c>
      <c r="L53" s="180"/>
      <c r="M53" s="180"/>
    </row>
    <row r="54" spans="2:13" x14ac:dyDescent="0.25">
      <c r="B54" s="179">
        <f t="shared" si="0"/>
        <v>50</v>
      </c>
      <c r="C54" s="179" t="s">
        <v>128</v>
      </c>
      <c r="D54" s="179" t="s">
        <v>342</v>
      </c>
      <c r="E54" s="179" t="s">
        <v>317</v>
      </c>
      <c r="F54" s="179">
        <v>0.36</v>
      </c>
      <c r="G54" s="179">
        <v>63</v>
      </c>
      <c r="H54" s="181">
        <v>3</v>
      </c>
      <c r="I54" s="183"/>
      <c r="J54" s="182"/>
      <c r="K54" s="179">
        <f t="shared" si="1"/>
        <v>4409.8</v>
      </c>
      <c r="L54" s="180"/>
      <c r="M54" s="180"/>
    </row>
    <row r="55" spans="2:13" x14ac:dyDescent="0.25">
      <c r="B55" s="179">
        <f t="shared" si="0"/>
        <v>51</v>
      </c>
      <c r="C55" s="179" t="s">
        <v>221</v>
      </c>
      <c r="D55" s="179" t="s">
        <v>254</v>
      </c>
      <c r="E55" s="179"/>
      <c r="F55" s="179"/>
      <c r="G55" s="179">
        <v>63</v>
      </c>
      <c r="H55" s="181">
        <v>92</v>
      </c>
      <c r="I55" s="183"/>
      <c r="J55" s="182"/>
      <c r="K55" s="179">
        <f t="shared" si="1"/>
        <v>4501.8</v>
      </c>
      <c r="L55" s="180"/>
      <c r="M55" s="180"/>
    </row>
    <row r="56" spans="2:13" x14ac:dyDescent="0.25">
      <c r="B56" s="179">
        <f t="shared" si="0"/>
        <v>52</v>
      </c>
      <c r="C56" s="179" t="s">
        <v>254</v>
      </c>
      <c r="D56" s="179" t="s">
        <v>343</v>
      </c>
      <c r="E56" s="179"/>
      <c r="F56" s="179"/>
      <c r="G56" s="179">
        <v>63</v>
      </c>
      <c r="H56" s="181">
        <v>7.1</v>
      </c>
      <c r="I56" s="183"/>
      <c r="J56" s="182"/>
      <c r="K56" s="179">
        <f t="shared" si="1"/>
        <v>4508.9000000000005</v>
      </c>
      <c r="L56" s="180"/>
      <c r="M56" s="180"/>
    </row>
    <row r="57" spans="2:13" x14ac:dyDescent="0.25">
      <c r="B57" s="179">
        <f t="shared" si="0"/>
        <v>53</v>
      </c>
      <c r="C57" s="179" t="s">
        <v>251</v>
      </c>
      <c r="D57" s="179" t="s">
        <v>254</v>
      </c>
      <c r="E57" s="179"/>
      <c r="F57" s="179"/>
      <c r="G57" s="179">
        <v>63</v>
      </c>
      <c r="H57" s="181">
        <v>43</v>
      </c>
      <c r="I57" s="183"/>
      <c r="J57" s="182"/>
      <c r="K57" s="179">
        <f t="shared" si="1"/>
        <v>4551.9000000000005</v>
      </c>
      <c r="L57" s="180"/>
      <c r="M57" s="180"/>
    </row>
    <row r="58" spans="2:13" x14ac:dyDescent="0.25">
      <c r="B58" s="179">
        <f t="shared" si="0"/>
        <v>54</v>
      </c>
      <c r="C58" s="179" t="s">
        <v>248</v>
      </c>
      <c r="D58" s="179" t="s">
        <v>244</v>
      </c>
      <c r="E58" s="179" t="s">
        <v>341</v>
      </c>
      <c r="F58" s="179">
        <v>0.36</v>
      </c>
      <c r="G58" s="179">
        <v>63</v>
      </c>
      <c r="H58" s="181">
        <v>114.6</v>
      </c>
      <c r="I58" s="183"/>
      <c r="J58" s="182"/>
      <c r="K58" s="179">
        <f t="shared" si="1"/>
        <v>4666.5000000000009</v>
      </c>
      <c r="L58" s="180"/>
      <c r="M58" s="180"/>
    </row>
    <row r="59" spans="2:13" x14ac:dyDescent="0.25">
      <c r="B59" s="179">
        <f t="shared" si="0"/>
        <v>55</v>
      </c>
      <c r="C59" s="179" t="s">
        <v>244</v>
      </c>
      <c r="D59" s="179" t="s">
        <v>229</v>
      </c>
      <c r="E59" s="179" t="s">
        <v>341</v>
      </c>
      <c r="F59" s="179">
        <v>0.36</v>
      </c>
      <c r="G59" s="179">
        <v>63</v>
      </c>
      <c r="H59" s="181">
        <v>21.9</v>
      </c>
      <c r="I59" s="183"/>
      <c r="J59" s="182"/>
      <c r="K59" s="179">
        <f t="shared" si="1"/>
        <v>4688.4000000000005</v>
      </c>
      <c r="L59" s="180"/>
      <c r="M59" s="180"/>
    </row>
    <row r="60" spans="2:13" x14ac:dyDescent="0.25">
      <c r="B60" s="179">
        <f t="shared" si="0"/>
        <v>56</v>
      </c>
      <c r="C60" s="179" t="s">
        <v>244</v>
      </c>
      <c r="D60" s="179" t="s">
        <v>229</v>
      </c>
      <c r="E60" s="179"/>
      <c r="F60" s="179"/>
      <c r="G60" s="179">
        <v>63</v>
      </c>
      <c r="H60" s="181">
        <f>24.8-21.9</f>
        <v>2.9000000000000021</v>
      </c>
      <c r="I60" s="183"/>
      <c r="J60" s="182"/>
      <c r="K60" s="179">
        <f t="shared" si="1"/>
        <v>4691.3</v>
      </c>
      <c r="L60" s="180"/>
      <c r="M60" s="180"/>
    </row>
    <row r="61" spans="2:13" x14ac:dyDescent="0.25">
      <c r="B61" s="179">
        <f t="shared" si="0"/>
        <v>57</v>
      </c>
      <c r="C61" s="179" t="s">
        <v>229</v>
      </c>
      <c r="D61" s="179" t="s">
        <v>230</v>
      </c>
      <c r="E61" s="179"/>
      <c r="F61" s="179"/>
      <c r="G61" s="179">
        <v>63</v>
      </c>
      <c r="H61" s="181">
        <v>46.5</v>
      </c>
      <c r="I61" s="183"/>
      <c r="J61" s="182"/>
      <c r="K61" s="179">
        <f t="shared" si="1"/>
        <v>4737.8</v>
      </c>
      <c r="L61" s="180"/>
      <c r="M61" s="180"/>
    </row>
    <row r="62" spans="2:13" x14ac:dyDescent="0.25">
      <c r="B62" s="179">
        <f t="shared" si="0"/>
        <v>58</v>
      </c>
      <c r="C62" s="179" t="s">
        <v>344</v>
      </c>
      <c r="D62" s="179" t="s">
        <v>345</v>
      </c>
      <c r="E62" s="179"/>
      <c r="F62" s="179"/>
      <c r="G62" s="179">
        <v>63</v>
      </c>
      <c r="H62" s="181">
        <v>131.30000000000001</v>
      </c>
      <c r="I62" s="183"/>
      <c r="J62" s="182"/>
      <c r="K62" s="179">
        <f t="shared" si="1"/>
        <v>4869.1000000000004</v>
      </c>
      <c r="L62" s="180"/>
      <c r="M62" s="180"/>
    </row>
    <row r="63" spans="2:13" x14ac:dyDescent="0.25">
      <c r="B63" s="179">
        <f t="shared" si="0"/>
        <v>59</v>
      </c>
      <c r="C63" s="179" t="s">
        <v>345</v>
      </c>
      <c r="D63" s="179" t="s">
        <v>346</v>
      </c>
      <c r="E63" s="179"/>
      <c r="F63" s="179"/>
      <c r="G63" s="179">
        <v>63</v>
      </c>
      <c r="H63" s="181">
        <v>33</v>
      </c>
      <c r="I63" s="183"/>
      <c r="J63" s="182"/>
      <c r="K63" s="179">
        <f t="shared" si="1"/>
        <v>4902.1000000000004</v>
      </c>
      <c r="L63" s="180"/>
      <c r="M63" s="180"/>
    </row>
    <row r="64" spans="2:13" x14ac:dyDescent="0.25">
      <c r="B64" s="179">
        <f t="shared" si="0"/>
        <v>60</v>
      </c>
      <c r="C64" s="179" t="s">
        <v>345</v>
      </c>
      <c r="D64" s="179" t="s">
        <v>346</v>
      </c>
      <c r="E64" s="179" t="s">
        <v>317</v>
      </c>
      <c r="F64" s="179">
        <v>0.36</v>
      </c>
      <c r="G64" s="179">
        <v>63</v>
      </c>
      <c r="H64" s="181">
        <v>5</v>
      </c>
      <c r="I64" s="183"/>
      <c r="J64" s="182"/>
      <c r="K64" s="179">
        <f t="shared" si="1"/>
        <v>4907.1000000000004</v>
      </c>
      <c r="L64" s="180"/>
      <c r="M64" s="180"/>
    </row>
    <row r="65" spans="2:20" x14ac:dyDescent="0.25">
      <c r="B65" s="179">
        <f t="shared" si="0"/>
        <v>61</v>
      </c>
      <c r="C65" s="179" t="s">
        <v>346</v>
      </c>
      <c r="D65" s="179" t="s">
        <v>347</v>
      </c>
      <c r="E65" s="179"/>
      <c r="F65" s="179"/>
      <c r="G65" s="179">
        <v>63</v>
      </c>
      <c r="H65" s="181">
        <v>112.9</v>
      </c>
      <c r="I65" s="183"/>
      <c r="J65" s="182"/>
      <c r="K65" s="179">
        <f t="shared" si="1"/>
        <v>5020</v>
      </c>
      <c r="L65" s="180"/>
      <c r="M65" s="180"/>
    </row>
    <row r="66" spans="2:20" x14ac:dyDescent="0.25">
      <c r="B66" s="179">
        <f t="shared" si="0"/>
        <v>62</v>
      </c>
      <c r="C66" s="179" t="s">
        <v>346</v>
      </c>
      <c r="D66" s="179" t="s">
        <v>348</v>
      </c>
      <c r="E66" s="179"/>
      <c r="F66" s="179"/>
      <c r="G66" s="179">
        <v>63</v>
      </c>
      <c r="H66" s="181">
        <v>83.5</v>
      </c>
      <c r="I66" s="183"/>
      <c r="J66" s="182"/>
      <c r="K66" s="179">
        <f t="shared" si="1"/>
        <v>5103.5</v>
      </c>
      <c r="L66" s="180"/>
      <c r="M66" s="180"/>
    </row>
    <row r="67" spans="2:20" x14ac:dyDescent="0.25">
      <c r="B67" s="179">
        <f t="shared" si="0"/>
        <v>63</v>
      </c>
      <c r="C67" s="179" t="s">
        <v>345</v>
      </c>
      <c r="D67" s="179" t="s">
        <v>349</v>
      </c>
      <c r="E67" s="179"/>
      <c r="F67" s="179"/>
      <c r="G67" s="179">
        <v>63</v>
      </c>
      <c r="H67" s="181">
        <v>340.1</v>
      </c>
      <c r="I67" s="183"/>
      <c r="J67" s="182"/>
      <c r="K67" s="179">
        <f t="shared" si="1"/>
        <v>5443.6</v>
      </c>
      <c r="L67" s="180"/>
      <c r="M67" s="180"/>
    </row>
    <row r="68" spans="2:20" x14ac:dyDescent="0.25">
      <c r="B68" s="179">
        <f t="shared" si="0"/>
        <v>64</v>
      </c>
      <c r="C68" s="179" t="s">
        <v>350</v>
      </c>
      <c r="D68" s="179" t="s">
        <v>333</v>
      </c>
      <c r="E68" s="179"/>
      <c r="F68" s="179"/>
      <c r="G68" s="179">
        <v>63</v>
      </c>
      <c r="H68" s="181">
        <v>27.1</v>
      </c>
      <c r="I68" s="183"/>
      <c r="J68" s="182"/>
      <c r="K68" s="179">
        <f t="shared" si="1"/>
        <v>5470.7000000000007</v>
      </c>
      <c r="L68" s="180"/>
      <c r="M68" s="180"/>
    </row>
    <row r="69" spans="2:20" x14ac:dyDescent="0.25">
      <c r="B69" s="179">
        <f t="shared" si="0"/>
        <v>65</v>
      </c>
      <c r="C69" s="179" t="s">
        <v>351</v>
      </c>
      <c r="D69" s="179" t="s">
        <v>352</v>
      </c>
      <c r="E69" s="179"/>
      <c r="F69" s="179"/>
      <c r="G69" s="179">
        <v>63</v>
      </c>
      <c r="H69" s="181">
        <v>685.6</v>
      </c>
      <c r="I69" s="183"/>
      <c r="J69" s="182"/>
      <c r="K69" s="179">
        <f t="shared" si="1"/>
        <v>6156.3000000000011</v>
      </c>
      <c r="L69" s="180"/>
      <c r="M69" s="180"/>
    </row>
    <row r="70" spans="2:20" x14ac:dyDescent="0.25">
      <c r="B70" s="179">
        <f t="shared" si="0"/>
        <v>66</v>
      </c>
      <c r="C70" s="179" t="s">
        <v>353</v>
      </c>
      <c r="D70" s="179" t="s">
        <v>354</v>
      </c>
      <c r="E70" s="179"/>
      <c r="F70" s="179"/>
      <c r="G70" s="179">
        <v>63</v>
      </c>
      <c r="H70" s="181">
        <v>64.099999999999994</v>
      </c>
      <c r="I70" s="183"/>
      <c r="J70" s="182"/>
      <c r="K70" s="179">
        <f t="shared" si="1"/>
        <v>6220.4000000000015</v>
      </c>
      <c r="L70" s="180"/>
      <c r="M70" s="180"/>
    </row>
    <row r="71" spans="2:20" x14ac:dyDescent="0.25">
      <c r="B71" s="179">
        <f t="shared" ref="B71:B128" si="2">1+B70</f>
        <v>67</v>
      </c>
      <c r="C71" s="179" t="s">
        <v>186</v>
      </c>
      <c r="D71" s="179" t="s">
        <v>353</v>
      </c>
      <c r="E71" s="179"/>
      <c r="F71" s="179"/>
      <c r="G71" s="179">
        <v>63</v>
      </c>
      <c r="H71" s="181">
        <v>258.3</v>
      </c>
      <c r="I71" s="183"/>
      <c r="J71" s="182"/>
      <c r="K71" s="179">
        <f t="shared" ref="K71:K128" si="3">+K70+H71</f>
        <v>6478.7000000000016</v>
      </c>
      <c r="L71" s="184"/>
      <c r="M71" s="184"/>
    </row>
    <row r="72" spans="2:20" x14ac:dyDescent="0.25">
      <c r="B72" s="179">
        <f t="shared" si="2"/>
        <v>68</v>
      </c>
      <c r="C72" s="179" t="s">
        <v>185</v>
      </c>
      <c r="D72" s="179" t="s">
        <v>355</v>
      </c>
      <c r="E72" s="179"/>
      <c r="F72" s="179"/>
      <c r="G72" s="179">
        <v>63</v>
      </c>
      <c r="H72" s="181">
        <v>76.900000000000006</v>
      </c>
      <c r="I72" s="183"/>
      <c r="J72" s="182"/>
      <c r="K72" s="179">
        <f t="shared" si="3"/>
        <v>6555.6000000000013</v>
      </c>
      <c r="L72" s="184"/>
      <c r="M72" s="184"/>
      <c r="R72" s="181"/>
      <c r="S72" s="183"/>
      <c r="T72" s="182"/>
    </row>
    <row r="73" spans="2:20" x14ac:dyDescent="0.25">
      <c r="B73" s="179">
        <f t="shared" si="2"/>
        <v>69</v>
      </c>
      <c r="C73" s="179" t="s">
        <v>182</v>
      </c>
      <c r="D73" s="179" t="s">
        <v>356</v>
      </c>
      <c r="E73" s="179"/>
      <c r="F73" s="179"/>
      <c r="G73" s="179">
        <v>63</v>
      </c>
      <c r="H73" s="181">
        <v>90.6</v>
      </c>
      <c r="I73" s="183"/>
      <c r="J73" s="182"/>
      <c r="K73" s="179">
        <f t="shared" si="3"/>
        <v>6646.2000000000016</v>
      </c>
      <c r="L73" s="184"/>
      <c r="M73" s="184"/>
    </row>
    <row r="74" spans="2:20" x14ac:dyDescent="0.25">
      <c r="B74" s="179">
        <f t="shared" si="2"/>
        <v>70</v>
      </c>
      <c r="C74" s="179" t="s">
        <v>356</v>
      </c>
      <c r="D74" s="179" t="s">
        <v>357</v>
      </c>
      <c r="E74" s="179"/>
      <c r="F74" s="179"/>
      <c r="G74" s="179">
        <v>63</v>
      </c>
      <c r="H74" s="181">
        <v>432</v>
      </c>
      <c r="I74" s="183"/>
      <c r="J74" s="182"/>
      <c r="K74" s="179">
        <f t="shared" si="3"/>
        <v>7078.2000000000016</v>
      </c>
      <c r="L74" s="180"/>
      <c r="M74" s="180"/>
    </row>
    <row r="75" spans="2:20" x14ac:dyDescent="0.25">
      <c r="B75" s="179">
        <f t="shared" si="2"/>
        <v>71</v>
      </c>
      <c r="C75" s="179" t="s">
        <v>356</v>
      </c>
      <c r="D75" s="179" t="s">
        <v>357</v>
      </c>
      <c r="E75" s="179" t="s">
        <v>358</v>
      </c>
      <c r="F75" s="179">
        <v>0.36</v>
      </c>
      <c r="G75" s="179">
        <v>63</v>
      </c>
      <c r="H75" s="181">
        <v>2.6</v>
      </c>
      <c r="I75" s="183"/>
      <c r="J75" s="182"/>
      <c r="K75" s="179">
        <f t="shared" si="3"/>
        <v>7080.800000000002</v>
      </c>
      <c r="L75" s="184"/>
      <c r="M75" s="184"/>
    </row>
    <row r="76" spans="2:20" x14ac:dyDescent="0.25">
      <c r="B76" s="179">
        <f t="shared" si="2"/>
        <v>72</v>
      </c>
      <c r="C76" s="179" t="s">
        <v>356</v>
      </c>
      <c r="D76" s="179" t="s">
        <v>359</v>
      </c>
      <c r="E76" s="179"/>
      <c r="F76" s="179"/>
      <c r="G76" s="179">
        <v>63</v>
      </c>
      <c r="H76" s="181">
        <v>120.7</v>
      </c>
      <c r="I76" s="183"/>
      <c r="J76" s="182"/>
      <c r="K76" s="179">
        <f t="shared" si="3"/>
        <v>7201.5000000000018</v>
      </c>
      <c r="L76" s="180"/>
      <c r="M76" s="180"/>
    </row>
    <row r="77" spans="2:20" x14ac:dyDescent="0.25">
      <c r="B77" s="179">
        <f t="shared" si="2"/>
        <v>73</v>
      </c>
      <c r="C77" s="179" t="s">
        <v>360</v>
      </c>
      <c r="D77" s="179" t="s">
        <v>359</v>
      </c>
      <c r="E77" s="179"/>
      <c r="F77" s="179"/>
      <c r="G77" s="179">
        <v>63</v>
      </c>
      <c r="H77" s="181">
        <v>177.4</v>
      </c>
      <c r="I77" s="183"/>
      <c r="J77" s="182"/>
      <c r="K77" s="179">
        <f t="shared" si="3"/>
        <v>7378.9000000000015</v>
      </c>
      <c r="L77" s="180"/>
      <c r="M77" s="180"/>
    </row>
    <row r="78" spans="2:20" x14ac:dyDescent="0.25">
      <c r="B78" s="179">
        <f t="shared" si="2"/>
        <v>74</v>
      </c>
      <c r="C78" s="179" t="s">
        <v>360</v>
      </c>
      <c r="D78" s="179" t="s">
        <v>359</v>
      </c>
      <c r="E78" s="179" t="s">
        <v>324</v>
      </c>
      <c r="F78" s="179">
        <v>0.36</v>
      </c>
      <c r="G78" s="179">
        <v>63</v>
      </c>
      <c r="H78" s="181">
        <v>116.3</v>
      </c>
      <c r="I78" s="183"/>
      <c r="J78" s="182"/>
      <c r="K78" s="179">
        <f t="shared" si="3"/>
        <v>7495.2000000000016</v>
      </c>
      <c r="L78" s="180"/>
      <c r="M78" s="180"/>
      <c r="O78" s="181">
        <v>685.6</v>
      </c>
      <c r="P78" s="183"/>
      <c r="Q78" s="182"/>
    </row>
    <row r="79" spans="2:20" x14ac:dyDescent="0.25">
      <c r="B79" s="179">
        <f t="shared" si="2"/>
        <v>75</v>
      </c>
      <c r="C79" s="179" t="s">
        <v>361</v>
      </c>
      <c r="D79" s="179" t="s">
        <v>362</v>
      </c>
      <c r="E79" s="179"/>
      <c r="F79" s="179"/>
      <c r="G79" s="179">
        <v>63</v>
      </c>
      <c r="H79" s="181">
        <v>160.19999999999999</v>
      </c>
      <c r="I79" s="183"/>
      <c r="J79" s="182"/>
      <c r="K79" s="179">
        <f t="shared" si="3"/>
        <v>7655.4000000000015</v>
      </c>
      <c r="L79" s="180"/>
      <c r="M79" s="180"/>
      <c r="O79" s="181">
        <v>250.3</v>
      </c>
      <c r="P79" s="182"/>
    </row>
    <row r="80" spans="2:20" x14ac:dyDescent="0.25">
      <c r="B80" s="179">
        <f t="shared" si="2"/>
        <v>76</v>
      </c>
      <c r="C80" s="179" t="s">
        <v>252</v>
      </c>
      <c r="D80" s="179" t="s">
        <v>363</v>
      </c>
      <c r="E80" s="179"/>
      <c r="F80" s="179"/>
      <c r="G80" s="179">
        <v>63</v>
      </c>
      <c r="H80" s="181">
        <v>186.8</v>
      </c>
      <c r="I80" s="183"/>
      <c r="J80" s="182"/>
      <c r="K80" s="179">
        <f t="shared" si="3"/>
        <v>7842.2000000000016</v>
      </c>
      <c r="L80" s="180"/>
      <c r="M80" s="180"/>
      <c r="O80" s="181">
        <v>71.900000000000006</v>
      </c>
      <c r="P80" s="182"/>
    </row>
    <row r="81" spans="2:20" x14ac:dyDescent="0.25">
      <c r="B81" s="179">
        <f t="shared" si="2"/>
        <v>77</v>
      </c>
      <c r="C81" s="179" t="s">
        <v>363</v>
      </c>
      <c r="D81" s="179" t="s">
        <v>364</v>
      </c>
      <c r="E81" s="179"/>
      <c r="F81" s="179"/>
      <c r="G81" s="179">
        <v>63</v>
      </c>
      <c r="H81" s="181">
        <v>29</v>
      </c>
      <c r="I81" s="183"/>
      <c r="J81" s="182"/>
      <c r="K81" s="179">
        <f t="shared" si="3"/>
        <v>7871.2000000000016</v>
      </c>
      <c r="L81" s="180"/>
      <c r="M81" s="180"/>
      <c r="O81" s="181">
        <v>79.8</v>
      </c>
      <c r="P81" s="182"/>
    </row>
    <row r="82" spans="2:20" x14ac:dyDescent="0.25">
      <c r="B82" s="179">
        <f t="shared" si="2"/>
        <v>78</v>
      </c>
      <c r="C82" s="179" t="s">
        <v>148</v>
      </c>
      <c r="D82" s="179" t="s">
        <v>176</v>
      </c>
      <c r="E82" s="179"/>
      <c r="F82" s="179"/>
      <c r="G82" s="179">
        <v>63</v>
      </c>
      <c r="H82" s="181">
        <v>66.099999999999994</v>
      </c>
      <c r="I82" s="183"/>
      <c r="J82" s="182"/>
      <c r="K82" s="179">
        <f t="shared" si="3"/>
        <v>7937.300000000002</v>
      </c>
      <c r="L82" s="180"/>
      <c r="M82" s="180"/>
      <c r="O82" s="181">
        <v>43.2</v>
      </c>
      <c r="P82" s="182"/>
    </row>
    <row r="83" spans="2:20" x14ac:dyDescent="0.25">
      <c r="B83" s="179">
        <f t="shared" si="2"/>
        <v>79</v>
      </c>
      <c r="C83" s="179" t="s">
        <v>250</v>
      </c>
      <c r="D83" s="179" t="s">
        <v>227</v>
      </c>
      <c r="E83" s="179" t="s">
        <v>341</v>
      </c>
      <c r="F83" s="179">
        <v>0.36</v>
      </c>
      <c r="G83" s="179">
        <v>63</v>
      </c>
      <c r="H83" s="181">
        <v>58.8</v>
      </c>
      <c r="I83" s="183"/>
      <c r="J83" s="182"/>
      <c r="K83" s="179">
        <f t="shared" si="3"/>
        <v>7996.1000000000022</v>
      </c>
      <c r="L83" s="180"/>
      <c r="M83" s="180"/>
      <c r="O83" s="181">
        <v>2.6</v>
      </c>
      <c r="P83" s="182"/>
    </row>
    <row r="84" spans="2:20" x14ac:dyDescent="0.25">
      <c r="B84" s="179">
        <f t="shared" si="2"/>
        <v>80</v>
      </c>
      <c r="C84" s="179" t="s">
        <v>364</v>
      </c>
      <c r="D84" s="179" t="s">
        <v>365</v>
      </c>
      <c r="E84" s="179" t="s">
        <v>341</v>
      </c>
      <c r="F84" s="179">
        <v>0.36</v>
      </c>
      <c r="G84" s="179">
        <v>63</v>
      </c>
      <c r="H84" s="181">
        <v>46.8</v>
      </c>
      <c r="I84" s="183"/>
      <c r="J84" s="182"/>
      <c r="K84" s="179">
        <f t="shared" si="3"/>
        <v>8042.9000000000024</v>
      </c>
      <c r="L84" s="180"/>
      <c r="M84" s="180"/>
      <c r="O84" s="181">
        <v>120.7</v>
      </c>
      <c r="P84" s="182"/>
    </row>
    <row r="85" spans="2:20" x14ac:dyDescent="0.25">
      <c r="B85" s="179">
        <f t="shared" si="2"/>
        <v>81</v>
      </c>
      <c r="C85" s="179" t="s">
        <v>364</v>
      </c>
      <c r="D85" s="179" t="s">
        <v>365</v>
      </c>
      <c r="E85" s="179"/>
      <c r="F85" s="179"/>
      <c r="G85" s="179">
        <v>63</v>
      </c>
      <c r="H85" s="181">
        <f>48.1-46.8</f>
        <v>1.3000000000000043</v>
      </c>
      <c r="I85" s="183"/>
      <c r="J85" s="182"/>
      <c r="K85" s="179">
        <f t="shared" si="3"/>
        <v>8044.2000000000025</v>
      </c>
      <c r="L85" s="180"/>
      <c r="M85" s="180"/>
      <c r="O85" s="181">
        <v>174.4</v>
      </c>
      <c r="P85" s="182"/>
    </row>
    <row r="86" spans="2:20" x14ac:dyDescent="0.25">
      <c r="B86" s="179">
        <f t="shared" si="2"/>
        <v>82</v>
      </c>
      <c r="C86" s="179" t="s">
        <v>364</v>
      </c>
      <c r="D86" s="179" t="s">
        <v>365</v>
      </c>
      <c r="E86" s="179" t="s">
        <v>366</v>
      </c>
      <c r="F86" s="179">
        <v>0.36</v>
      </c>
      <c r="G86" s="179">
        <v>63</v>
      </c>
      <c r="H86" s="181">
        <v>5.4</v>
      </c>
      <c r="I86" s="183"/>
      <c r="J86" s="182"/>
      <c r="K86" s="179">
        <f t="shared" si="3"/>
        <v>8049.6000000000022</v>
      </c>
      <c r="L86" s="180"/>
      <c r="M86" s="180"/>
      <c r="O86" s="181">
        <v>116.3</v>
      </c>
      <c r="P86" s="182"/>
    </row>
    <row r="87" spans="2:20" x14ac:dyDescent="0.25">
      <c r="B87" s="179">
        <f t="shared" si="2"/>
        <v>83</v>
      </c>
      <c r="C87" s="179" t="s">
        <v>365</v>
      </c>
      <c r="D87" s="179" t="s">
        <v>367</v>
      </c>
      <c r="E87" s="179" t="s">
        <v>341</v>
      </c>
      <c r="F87" s="179">
        <v>0.36</v>
      </c>
      <c r="G87" s="179">
        <v>63</v>
      </c>
      <c r="H87" s="181">
        <v>21.1</v>
      </c>
      <c r="I87" s="183"/>
      <c r="J87" s="182"/>
      <c r="K87" s="179">
        <f t="shared" si="3"/>
        <v>8070.7000000000025</v>
      </c>
      <c r="L87" s="180"/>
      <c r="M87" s="180"/>
      <c r="O87" s="181">
        <v>197.3</v>
      </c>
      <c r="P87" s="182"/>
    </row>
    <row r="88" spans="2:20" x14ac:dyDescent="0.25">
      <c r="B88" s="179">
        <f t="shared" si="2"/>
        <v>84</v>
      </c>
      <c r="C88" s="179" t="s">
        <v>365</v>
      </c>
      <c r="D88" s="179" t="s">
        <v>368</v>
      </c>
      <c r="E88" s="179" t="s">
        <v>366</v>
      </c>
      <c r="F88" s="179">
        <v>0.36</v>
      </c>
      <c r="G88" s="179">
        <v>63</v>
      </c>
      <c r="H88" s="181">
        <v>3</v>
      </c>
      <c r="I88" s="183"/>
      <c r="J88" s="182"/>
      <c r="K88" s="179">
        <f t="shared" si="3"/>
        <v>8073.7000000000025</v>
      </c>
      <c r="L88" s="180"/>
      <c r="M88" s="180"/>
      <c r="O88" s="181">
        <v>158.19999999999999</v>
      </c>
      <c r="P88" s="182"/>
    </row>
    <row r="89" spans="2:20" x14ac:dyDescent="0.25">
      <c r="B89" s="179">
        <f t="shared" si="2"/>
        <v>85</v>
      </c>
      <c r="C89" s="179" t="s">
        <v>203</v>
      </c>
      <c r="D89" s="179" t="s">
        <v>228</v>
      </c>
      <c r="E89" s="179" t="s">
        <v>366</v>
      </c>
      <c r="F89" s="179">
        <v>0.36</v>
      </c>
      <c r="G89" s="179">
        <v>63</v>
      </c>
      <c r="H89" s="181">
        <v>4.0999999999999996</v>
      </c>
      <c r="I89" s="183"/>
      <c r="J89" s="182"/>
      <c r="K89" s="179">
        <f t="shared" si="3"/>
        <v>8077.8000000000029</v>
      </c>
      <c r="L89" s="180"/>
      <c r="M89" s="180"/>
      <c r="O89" s="181">
        <v>130.80000000000001</v>
      </c>
      <c r="P89" s="182"/>
    </row>
    <row r="90" spans="2:20" x14ac:dyDescent="0.25">
      <c r="B90" s="179">
        <f t="shared" si="2"/>
        <v>86</v>
      </c>
      <c r="C90" s="179" t="s">
        <v>203</v>
      </c>
      <c r="D90" s="179" t="s">
        <v>228</v>
      </c>
      <c r="E90" s="179" t="s">
        <v>341</v>
      </c>
      <c r="F90" s="179">
        <v>0.36</v>
      </c>
      <c r="G90" s="179">
        <v>63</v>
      </c>
      <c r="H90" s="181">
        <v>63.4</v>
      </c>
      <c r="I90" s="183"/>
      <c r="J90" s="182"/>
      <c r="K90" s="179">
        <f t="shared" si="3"/>
        <v>8141.2000000000025</v>
      </c>
      <c r="L90" s="180"/>
      <c r="M90" s="180"/>
      <c r="O90" s="181">
        <f>8.6+20.4</f>
        <v>29</v>
      </c>
      <c r="P90" s="182"/>
    </row>
    <row r="91" spans="2:20" x14ac:dyDescent="0.25">
      <c r="B91" s="179">
        <f t="shared" si="2"/>
        <v>87</v>
      </c>
      <c r="C91" s="179" t="s">
        <v>228</v>
      </c>
      <c r="D91" s="179" t="s">
        <v>227</v>
      </c>
      <c r="E91" s="179"/>
      <c r="F91" s="179"/>
      <c r="G91" s="179">
        <v>63</v>
      </c>
      <c r="H91" s="181">
        <v>8.1999999999999993</v>
      </c>
      <c r="I91" s="183"/>
      <c r="J91" s="182"/>
      <c r="K91" s="179">
        <f t="shared" si="3"/>
        <v>8149.4000000000024</v>
      </c>
      <c r="L91" s="180"/>
      <c r="M91" s="180"/>
      <c r="O91" s="181">
        <v>133.19999999999999</v>
      </c>
      <c r="P91" s="182"/>
    </row>
    <row r="92" spans="2:20" x14ac:dyDescent="0.25">
      <c r="B92" s="179">
        <f t="shared" si="2"/>
        <v>88</v>
      </c>
      <c r="C92" s="179" t="s">
        <v>228</v>
      </c>
      <c r="D92" s="179" t="s">
        <v>227</v>
      </c>
      <c r="E92" s="179" t="s">
        <v>341</v>
      </c>
      <c r="F92" s="179">
        <v>0.36</v>
      </c>
      <c r="G92" s="179">
        <v>63</v>
      </c>
      <c r="H92" s="181">
        <f>72.8+2.3</f>
        <v>75.099999999999994</v>
      </c>
      <c r="I92" s="183"/>
      <c r="J92" s="182"/>
      <c r="K92" s="179">
        <f t="shared" si="3"/>
        <v>8224.5000000000018</v>
      </c>
      <c r="L92" s="180"/>
      <c r="M92" s="180"/>
      <c r="O92" s="181">
        <v>62.1</v>
      </c>
      <c r="P92" s="182"/>
    </row>
    <row r="93" spans="2:20" x14ac:dyDescent="0.25">
      <c r="B93" s="179">
        <f t="shared" si="2"/>
        <v>89</v>
      </c>
      <c r="C93" s="179" t="s">
        <v>228</v>
      </c>
      <c r="D93" s="179" t="s">
        <v>252</v>
      </c>
      <c r="E93" s="179" t="s">
        <v>341</v>
      </c>
      <c r="F93" s="179">
        <v>0.36</v>
      </c>
      <c r="G93" s="179">
        <v>63</v>
      </c>
      <c r="H93" s="181">
        <v>40.200000000000003</v>
      </c>
      <c r="I93" s="183"/>
      <c r="J93" s="182"/>
      <c r="K93" s="179">
        <f t="shared" si="3"/>
        <v>8264.7000000000025</v>
      </c>
      <c r="L93" s="180"/>
      <c r="M93" s="180"/>
      <c r="O93" s="185"/>
      <c r="P93" s="186"/>
    </row>
    <row r="94" spans="2:20" x14ac:dyDescent="0.25">
      <c r="B94" s="179">
        <f t="shared" si="2"/>
        <v>90</v>
      </c>
      <c r="C94" s="179" t="s">
        <v>369</v>
      </c>
      <c r="D94" s="179" t="s">
        <v>364</v>
      </c>
      <c r="E94" s="179"/>
      <c r="F94" s="179"/>
      <c r="G94" s="179">
        <v>63</v>
      </c>
      <c r="H94" s="181">
        <v>29</v>
      </c>
      <c r="I94" s="183"/>
      <c r="J94" s="182"/>
      <c r="K94" s="179">
        <f t="shared" si="3"/>
        <v>8293.7000000000025</v>
      </c>
      <c r="L94" s="180"/>
      <c r="M94" s="180"/>
      <c r="O94" s="185"/>
      <c r="P94" s="186"/>
      <c r="R94" s="181">
        <f>88.8+50.7+21.9+46.8+5.4+21.1+3+4.1+63.4+75.1+40.2+4.4</f>
        <v>424.89999999999992</v>
      </c>
      <c r="S94" s="183"/>
      <c r="T94" s="182"/>
    </row>
    <row r="95" spans="2:20" x14ac:dyDescent="0.25">
      <c r="B95" s="179">
        <f t="shared" si="2"/>
        <v>91</v>
      </c>
      <c r="C95" s="179" t="s">
        <v>177</v>
      </c>
      <c r="D95" s="179" t="s">
        <v>370</v>
      </c>
      <c r="E95" s="179"/>
      <c r="F95" s="179"/>
      <c r="G95" s="179">
        <v>63</v>
      </c>
      <c r="H95" s="181">
        <v>133.4</v>
      </c>
      <c r="I95" s="183"/>
      <c r="J95" s="182"/>
      <c r="K95" s="179">
        <f t="shared" si="3"/>
        <v>8427.1000000000022</v>
      </c>
      <c r="L95" s="180"/>
      <c r="M95" s="180"/>
      <c r="O95" s="181">
        <v>48.1</v>
      </c>
      <c r="P95" s="182"/>
    </row>
    <row r="96" spans="2:20" x14ac:dyDescent="0.25">
      <c r="B96" s="179">
        <f t="shared" si="2"/>
        <v>92</v>
      </c>
      <c r="C96" s="179" t="s">
        <v>183</v>
      </c>
      <c r="D96" s="179" t="s">
        <v>371</v>
      </c>
      <c r="E96" s="179" t="s">
        <v>324</v>
      </c>
      <c r="F96" s="179">
        <v>0.36</v>
      </c>
      <c r="G96" s="84">
        <v>63</v>
      </c>
      <c r="H96" s="181">
        <v>50.1</v>
      </c>
      <c r="I96" s="183"/>
      <c r="J96" s="182"/>
      <c r="K96" s="179">
        <f t="shared" si="3"/>
        <v>8477.2000000000025</v>
      </c>
      <c r="L96" s="180"/>
      <c r="M96" s="180"/>
      <c r="O96" s="181">
        <v>5.4</v>
      </c>
      <c r="P96" s="182"/>
    </row>
    <row r="97" spans="2:16" x14ac:dyDescent="0.25">
      <c r="B97" s="179">
        <f t="shared" si="2"/>
        <v>93</v>
      </c>
      <c r="C97" s="179" t="s">
        <v>183</v>
      </c>
      <c r="D97" s="179" t="s">
        <v>371</v>
      </c>
      <c r="E97" s="179"/>
      <c r="F97" s="179"/>
      <c r="G97" s="84">
        <v>63</v>
      </c>
      <c r="H97" s="181">
        <v>39.1</v>
      </c>
      <c r="I97" s="183"/>
      <c r="J97" s="182"/>
      <c r="K97" s="179">
        <f t="shared" si="3"/>
        <v>8516.3000000000029</v>
      </c>
      <c r="L97" s="181"/>
      <c r="M97" s="182"/>
      <c r="O97" s="185"/>
      <c r="P97" s="186"/>
    </row>
    <row r="98" spans="2:16" x14ac:dyDescent="0.25">
      <c r="B98" s="179">
        <f t="shared" si="2"/>
        <v>94</v>
      </c>
      <c r="C98" s="179" t="s">
        <v>372</v>
      </c>
      <c r="D98" s="179" t="s">
        <v>373</v>
      </c>
      <c r="E98" s="179" t="s">
        <v>327</v>
      </c>
      <c r="F98" s="179">
        <v>0.36</v>
      </c>
      <c r="G98" s="84">
        <v>63</v>
      </c>
      <c r="H98" s="181">
        <v>3.2</v>
      </c>
      <c r="I98" s="183"/>
      <c r="J98" s="182"/>
      <c r="K98" s="179">
        <f t="shared" si="3"/>
        <v>8519.5000000000036</v>
      </c>
      <c r="L98" s="180"/>
      <c r="M98" s="180"/>
      <c r="O98" s="181">
        <v>21.1</v>
      </c>
      <c r="P98" s="182"/>
    </row>
    <row r="99" spans="2:16" x14ac:dyDescent="0.25">
      <c r="B99" s="179">
        <f t="shared" si="2"/>
        <v>95</v>
      </c>
      <c r="C99" s="179" t="s">
        <v>236</v>
      </c>
      <c r="D99" s="179" t="s">
        <v>374</v>
      </c>
      <c r="E99" s="179"/>
      <c r="F99" s="179"/>
      <c r="G99" s="84">
        <v>63</v>
      </c>
      <c r="H99" s="181">
        <v>64.2</v>
      </c>
      <c r="I99" s="183"/>
      <c r="J99" s="186"/>
      <c r="K99" s="179">
        <f t="shared" si="3"/>
        <v>8583.7000000000044</v>
      </c>
      <c r="L99" s="181"/>
      <c r="M99" s="182"/>
      <c r="O99" s="185"/>
      <c r="P99" s="186"/>
    </row>
    <row r="100" spans="2:16" x14ac:dyDescent="0.25">
      <c r="B100" s="179">
        <f t="shared" si="2"/>
        <v>96</v>
      </c>
      <c r="C100" s="179" t="s">
        <v>375</v>
      </c>
      <c r="D100" s="179" t="s">
        <v>220</v>
      </c>
      <c r="E100" s="179"/>
      <c r="F100" s="179"/>
      <c r="G100" s="84">
        <v>63</v>
      </c>
      <c r="H100" s="181">
        <v>197.3</v>
      </c>
      <c r="I100" s="183"/>
      <c r="J100" s="182"/>
      <c r="K100" s="179">
        <f t="shared" si="3"/>
        <v>8781.0000000000036</v>
      </c>
      <c r="L100" s="180"/>
      <c r="M100" s="180"/>
      <c r="O100" s="181">
        <v>3</v>
      </c>
      <c r="P100" s="182"/>
    </row>
    <row r="101" spans="2:16" x14ac:dyDescent="0.25">
      <c r="B101" s="179">
        <f t="shared" si="2"/>
        <v>97</v>
      </c>
      <c r="C101" s="179" t="s">
        <v>323</v>
      </c>
      <c r="D101" s="179" t="s">
        <v>239</v>
      </c>
      <c r="E101" s="179"/>
      <c r="F101" s="179"/>
      <c r="G101" s="179">
        <v>75</v>
      </c>
      <c r="H101" s="180">
        <v>42.4</v>
      </c>
      <c r="I101" s="180"/>
      <c r="J101" s="180"/>
      <c r="K101" s="179">
        <f t="shared" si="3"/>
        <v>8823.4000000000033</v>
      </c>
      <c r="L101" s="180"/>
      <c r="M101" s="180"/>
      <c r="O101" s="185"/>
      <c r="P101" s="186"/>
    </row>
    <row r="102" spans="2:16" x14ac:dyDescent="0.25">
      <c r="B102" s="179">
        <f t="shared" si="2"/>
        <v>98</v>
      </c>
      <c r="C102" s="179" t="s">
        <v>336</v>
      </c>
      <c r="D102" s="179" t="s">
        <v>376</v>
      </c>
      <c r="E102" s="179"/>
      <c r="F102" s="179"/>
      <c r="G102" s="179">
        <v>75</v>
      </c>
      <c r="H102" s="180">
        <v>3.2</v>
      </c>
      <c r="I102" s="180"/>
      <c r="J102" s="180"/>
      <c r="K102" s="179">
        <f t="shared" si="3"/>
        <v>8826.600000000004</v>
      </c>
      <c r="L102" s="180"/>
      <c r="M102" s="180"/>
      <c r="O102" s="185"/>
      <c r="P102" s="186"/>
    </row>
    <row r="103" spans="2:16" x14ac:dyDescent="0.25">
      <c r="B103" s="179">
        <f t="shared" si="2"/>
        <v>99</v>
      </c>
      <c r="C103" s="179" t="s">
        <v>336</v>
      </c>
      <c r="D103" s="179" t="s">
        <v>376</v>
      </c>
      <c r="E103" s="179"/>
      <c r="F103" s="179"/>
      <c r="G103" s="179">
        <v>75</v>
      </c>
      <c r="H103" s="180">
        <v>347.2</v>
      </c>
      <c r="I103" s="180"/>
      <c r="J103" s="180"/>
      <c r="K103" s="179">
        <f t="shared" si="3"/>
        <v>9173.8000000000047</v>
      </c>
      <c r="L103" s="180"/>
      <c r="M103" s="180"/>
      <c r="O103" s="185"/>
      <c r="P103" s="186"/>
    </row>
    <row r="104" spans="2:16" x14ac:dyDescent="0.25">
      <c r="B104" s="179">
        <f t="shared" si="2"/>
        <v>100</v>
      </c>
      <c r="C104" s="179" t="s">
        <v>336</v>
      </c>
      <c r="D104" s="179" t="s">
        <v>376</v>
      </c>
      <c r="E104" s="179" t="s">
        <v>327</v>
      </c>
      <c r="F104" s="179">
        <v>0.38</v>
      </c>
      <c r="G104" s="179">
        <v>75</v>
      </c>
      <c r="H104" s="180">
        <v>8.6</v>
      </c>
      <c r="I104" s="180"/>
      <c r="J104" s="180"/>
      <c r="K104" s="179">
        <f t="shared" si="3"/>
        <v>9182.4000000000051</v>
      </c>
      <c r="L104" s="180"/>
      <c r="M104" s="180"/>
      <c r="O104" s="185"/>
      <c r="P104" s="186"/>
    </row>
    <row r="105" spans="2:16" x14ac:dyDescent="0.25">
      <c r="B105" s="179">
        <f t="shared" si="2"/>
        <v>101</v>
      </c>
      <c r="C105" s="179" t="s">
        <v>372</v>
      </c>
      <c r="D105" s="179" t="s">
        <v>377</v>
      </c>
      <c r="E105" s="179"/>
      <c r="F105" s="179"/>
      <c r="G105" s="179">
        <v>75</v>
      </c>
      <c r="H105" s="181">
        <v>63.3</v>
      </c>
      <c r="I105" s="183"/>
      <c r="J105" s="182"/>
      <c r="K105" s="179">
        <f t="shared" si="3"/>
        <v>9245.7000000000044</v>
      </c>
      <c r="L105" s="180"/>
      <c r="M105" s="180"/>
      <c r="O105" s="185"/>
      <c r="P105" s="186"/>
    </row>
    <row r="106" spans="2:16" x14ac:dyDescent="0.25">
      <c r="B106" s="179">
        <f t="shared" si="2"/>
        <v>102</v>
      </c>
      <c r="C106" s="179" t="s">
        <v>377</v>
      </c>
      <c r="D106" s="179" t="s">
        <v>183</v>
      </c>
      <c r="E106" s="179"/>
      <c r="F106" s="179"/>
      <c r="G106" s="179">
        <v>75</v>
      </c>
      <c r="H106" s="181">
        <v>97.1</v>
      </c>
      <c r="I106" s="183"/>
      <c r="J106" s="182"/>
      <c r="K106" s="179">
        <f t="shared" si="3"/>
        <v>9342.8000000000047</v>
      </c>
      <c r="L106" s="180"/>
      <c r="M106" s="180"/>
      <c r="O106" s="185"/>
      <c r="P106" s="186"/>
    </row>
    <row r="107" spans="2:16" x14ac:dyDescent="0.25">
      <c r="B107" s="179">
        <f t="shared" si="2"/>
        <v>103</v>
      </c>
      <c r="C107" s="179" t="s">
        <v>323</v>
      </c>
      <c r="D107" s="179" t="s">
        <v>375</v>
      </c>
      <c r="E107" s="179"/>
      <c r="F107" s="179"/>
      <c r="G107" s="179">
        <v>75</v>
      </c>
      <c r="H107" s="181">
        <v>25.1</v>
      </c>
      <c r="I107" s="183"/>
      <c r="J107" s="182"/>
      <c r="K107" s="179">
        <f t="shared" si="3"/>
        <v>9367.9000000000051</v>
      </c>
      <c r="L107" s="180"/>
      <c r="M107" s="180"/>
      <c r="O107" s="181"/>
      <c r="P107" s="182"/>
    </row>
    <row r="108" spans="2:16" x14ac:dyDescent="0.25">
      <c r="B108" s="179">
        <f t="shared" si="2"/>
        <v>104</v>
      </c>
      <c r="C108" s="179" t="s">
        <v>375</v>
      </c>
      <c r="D108" s="179" t="s">
        <v>189</v>
      </c>
      <c r="E108" s="179"/>
      <c r="F108" s="179"/>
      <c r="G108" s="179">
        <v>75</v>
      </c>
      <c r="H108" s="181">
        <v>115.6</v>
      </c>
      <c r="I108" s="183"/>
      <c r="J108" s="182"/>
      <c r="K108" s="179">
        <f t="shared" si="3"/>
        <v>9483.5000000000055</v>
      </c>
      <c r="L108" s="180"/>
      <c r="M108" s="180"/>
      <c r="O108" s="187"/>
      <c r="P108" s="187"/>
    </row>
    <row r="109" spans="2:16" x14ac:dyDescent="0.25">
      <c r="B109" s="179">
        <f t="shared" si="2"/>
        <v>105</v>
      </c>
      <c r="C109" s="179" t="s">
        <v>376</v>
      </c>
      <c r="D109" s="179" t="s">
        <v>236</v>
      </c>
      <c r="E109" s="179"/>
      <c r="F109" s="179"/>
      <c r="G109" s="84">
        <v>75</v>
      </c>
      <c r="H109" s="180">
        <v>58.2</v>
      </c>
      <c r="I109" s="180"/>
      <c r="J109" s="180"/>
      <c r="K109" s="179">
        <f t="shared" si="3"/>
        <v>9541.7000000000062</v>
      </c>
      <c r="L109" s="180"/>
      <c r="M109" s="180"/>
    </row>
    <row r="110" spans="2:16" x14ac:dyDescent="0.25">
      <c r="B110" s="179">
        <f t="shared" si="2"/>
        <v>106</v>
      </c>
      <c r="C110" s="179" t="s">
        <v>376</v>
      </c>
      <c r="D110" s="179" t="s">
        <v>329</v>
      </c>
      <c r="E110" s="179" t="s">
        <v>317</v>
      </c>
      <c r="F110" s="179">
        <v>0.38</v>
      </c>
      <c r="G110" s="84">
        <v>75</v>
      </c>
      <c r="H110" s="180">
        <v>4.5999999999999996</v>
      </c>
      <c r="I110" s="180"/>
      <c r="J110" s="180"/>
      <c r="K110" s="179">
        <f t="shared" si="3"/>
        <v>9546.3000000000065</v>
      </c>
      <c r="L110" s="180"/>
      <c r="M110" s="180"/>
    </row>
    <row r="111" spans="2:16" x14ac:dyDescent="0.25">
      <c r="B111" s="179">
        <f t="shared" si="2"/>
        <v>107</v>
      </c>
      <c r="C111" s="179" t="s">
        <v>376</v>
      </c>
      <c r="D111" s="179" t="s">
        <v>329</v>
      </c>
      <c r="E111" s="179"/>
      <c r="F111" s="179"/>
      <c r="G111" s="84">
        <v>75</v>
      </c>
      <c r="H111" s="180">
        <v>132.19999999999999</v>
      </c>
      <c r="I111" s="180"/>
      <c r="J111" s="180"/>
      <c r="K111" s="179">
        <f t="shared" si="3"/>
        <v>9678.5000000000073</v>
      </c>
      <c r="L111" s="180"/>
      <c r="M111" s="180"/>
    </row>
    <row r="112" spans="2:16" x14ac:dyDescent="0.25">
      <c r="B112" s="179">
        <f t="shared" si="2"/>
        <v>108</v>
      </c>
      <c r="C112" s="179" t="s">
        <v>329</v>
      </c>
      <c r="D112" s="179" t="s">
        <v>344</v>
      </c>
      <c r="E112" s="179"/>
      <c r="F112" s="179"/>
      <c r="G112" s="84">
        <v>90</v>
      </c>
      <c r="H112" s="180">
        <v>148.6</v>
      </c>
      <c r="I112" s="180"/>
      <c r="J112" s="180"/>
      <c r="K112" s="179">
        <f t="shared" si="3"/>
        <v>9827.1000000000076</v>
      </c>
      <c r="L112" s="180"/>
      <c r="M112" s="180"/>
    </row>
    <row r="113" spans="2:24" x14ac:dyDescent="0.25">
      <c r="B113" s="179">
        <f t="shared" si="2"/>
        <v>109</v>
      </c>
      <c r="C113" s="179" t="s">
        <v>344</v>
      </c>
      <c r="D113" s="179" t="s">
        <v>217</v>
      </c>
      <c r="E113" s="179" t="s">
        <v>317</v>
      </c>
      <c r="F113" s="179">
        <v>0.39</v>
      </c>
      <c r="G113" s="84">
        <v>90</v>
      </c>
      <c r="H113" s="180">
        <v>6.6</v>
      </c>
      <c r="I113" s="180"/>
      <c r="J113" s="180"/>
      <c r="K113" s="179">
        <f t="shared" si="3"/>
        <v>9833.700000000008</v>
      </c>
      <c r="L113" s="180"/>
      <c r="M113" s="180"/>
    </row>
    <row r="114" spans="2:24" x14ac:dyDescent="0.25">
      <c r="B114" s="179">
        <f t="shared" si="2"/>
        <v>110</v>
      </c>
      <c r="C114" s="179" t="s">
        <v>344</v>
      </c>
      <c r="D114" s="179" t="s">
        <v>217</v>
      </c>
      <c r="E114" s="179"/>
      <c r="F114" s="179"/>
      <c r="G114" s="84">
        <v>90</v>
      </c>
      <c r="H114" s="180">
        <v>54.4</v>
      </c>
      <c r="I114" s="180"/>
      <c r="J114" s="180"/>
      <c r="K114" s="179">
        <f t="shared" si="3"/>
        <v>9888.1000000000076</v>
      </c>
      <c r="L114" s="180"/>
      <c r="M114" s="180"/>
    </row>
    <row r="115" spans="2:24" x14ac:dyDescent="0.25">
      <c r="B115" s="179">
        <f t="shared" si="2"/>
        <v>111</v>
      </c>
      <c r="C115" s="179" t="s">
        <v>217</v>
      </c>
      <c r="D115" s="179" t="s">
        <v>316</v>
      </c>
      <c r="E115" s="179"/>
      <c r="F115" s="179"/>
      <c r="G115" s="84">
        <v>90</v>
      </c>
      <c r="H115" s="180">
        <v>137.30000000000001</v>
      </c>
      <c r="I115" s="180"/>
      <c r="J115" s="180"/>
      <c r="K115" s="179">
        <f t="shared" si="3"/>
        <v>10025.400000000007</v>
      </c>
      <c r="L115" s="180"/>
      <c r="M115" s="180"/>
    </row>
    <row r="116" spans="2:24" x14ac:dyDescent="0.25">
      <c r="B116" s="179">
        <f t="shared" si="2"/>
        <v>112</v>
      </c>
      <c r="C116" s="179" t="s">
        <v>217</v>
      </c>
      <c r="D116" s="179" t="s">
        <v>189</v>
      </c>
      <c r="E116" s="179" t="s">
        <v>317</v>
      </c>
      <c r="F116" s="179">
        <v>0.39</v>
      </c>
      <c r="G116" s="84">
        <v>90</v>
      </c>
      <c r="H116" s="180">
        <v>3</v>
      </c>
      <c r="I116" s="180"/>
      <c r="J116" s="180"/>
      <c r="K116" s="179">
        <f t="shared" si="3"/>
        <v>10028.400000000007</v>
      </c>
      <c r="L116" s="180"/>
      <c r="M116" s="180"/>
    </row>
    <row r="117" spans="2:24" x14ac:dyDescent="0.25">
      <c r="B117" s="179">
        <f t="shared" si="2"/>
        <v>113</v>
      </c>
      <c r="C117" s="179" t="s">
        <v>217</v>
      </c>
      <c r="D117" s="179" t="s">
        <v>189</v>
      </c>
      <c r="E117" s="179"/>
      <c r="F117" s="179"/>
      <c r="G117" s="84">
        <v>90</v>
      </c>
      <c r="H117" s="180">
        <f>130.1+18.7</f>
        <v>148.79999999999998</v>
      </c>
      <c r="I117" s="180"/>
      <c r="J117" s="180"/>
      <c r="K117" s="179">
        <f t="shared" si="3"/>
        <v>10177.200000000006</v>
      </c>
      <c r="L117" s="180"/>
      <c r="M117" s="180"/>
    </row>
    <row r="118" spans="2:24" x14ac:dyDescent="0.25">
      <c r="B118" s="179">
        <f t="shared" si="2"/>
        <v>114</v>
      </c>
      <c r="C118" s="179" t="s">
        <v>316</v>
      </c>
      <c r="D118" s="179" t="s">
        <v>191</v>
      </c>
      <c r="E118" s="179"/>
      <c r="F118" s="179"/>
      <c r="G118" s="84">
        <v>110</v>
      </c>
      <c r="H118" s="180">
        <v>275.5</v>
      </c>
      <c r="I118" s="180"/>
      <c r="J118" s="180"/>
      <c r="K118" s="179">
        <f t="shared" si="3"/>
        <v>10452.700000000006</v>
      </c>
      <c r="L118" s="180"/>
      <c r="M118" s="180"/>
    </row>
    <row r="119" spans="2:24" x14ac:dyDescent="0.25">
      <c r="B119" s="179">
        <f t="shared" si="2"/>
        <v>115</v>
      </c>
      <c r="C119" s="179" t="s">
        <v>186</v>
      </c>
      <c r="D119" s="179" t="s">
        <v>185</v>
      </c>
      <c r="E119" s="179"/>
      <c r="F119" s="179"/>
      <c r="G119" s="84">
        <v>110</v>
      </c>
      <c r="H119" s="181">
        <v>2.4</v>
      </c>
      <c r="I119" s="183"/>
      <c r="J119" s="182"/>
      <c r="K119" s="179">
        <f t="shared" si="3"/>
        <v>10455.100000000006</v>
      </c>
      <c r="L119" s="180" t="s">
        <v>378</v>
      </c>
      <c r="M119" s="180"/>
    </row>
    <row r="120" spans="2:24" x14ac:dyDescent="0.25">
      <c r="B120" s="179">
        <f t="shared" si="2"/>
        <v>116</v>
      </c>
      <c r="C120" s="179" t="s">
        <v>186</v>
      </c>
      <c r="D120" s="179" t="s">
        <v>185</v>
      </c>
      <c r="E120" s="179"/>
      <c r="F120" s="179"/>
      <c r="G120" s="179">
        <v>110</v>
      </c>
      <c r="H120" s="181">
        <v>3.3</v>
      </c>
      <c r="I120" s="183"/>
      <c r="J120" s="182"/>
      <c r="K120" s="179">
        <f t="shared" si="3"/>
        <v>10458.400000000005</v>
      </c>
      <c r="L120" s="180"/>
      <c r="M120" s="180"/>
    </row>
    <row r="121" spans="2:24" x14ac:dyDescent="0.25">
      <c r="B121" s="179">
        <f t="shared" si="2"/>
        <v>117</v>
      </c>
      <c r="C121" s="179" t="s">
        <v>186</v>
      </c>
      <c r="D121" s="179" t="s">
        <v>185</v>
      </c>
      <c r="E121" s="179"/>
      <c r="F121" s="179"/>
      <c r="G121" s="84">
        <v>110</v>
      </c>
      <c r="H121" s="181">
        <v>64.8</v>
      </c>
      <c r="I121" s="183"/>
      <c r="J121" s="182"/>
      <c r="K121" s="179">
        <f t="shared" si="3"/>
        <v>10523.200000000004</v>
      </c>
      <c r="L121" s="181"/>
      <c r="M121" s="182"/>
    </row>
    <row r="122" spans="2:24" x14ac:dyDescent="0.25">
      <c r="B122" s="179">
        <f t="shared" si="2"/>
        <v>118</v>
      </c>
      <c r="C122" s="179" t="s">
        <v>195</v>
      </c>
      <c r="D122" s="179" t="s">
        <v>193</v>
      </c>
      <c r="E122" s="179"/>
      <c r="F122" s="179"/>
      <c r="G122" s="84">
        <v>125</v>
      </c>
      <c r="H122" s="180">
        <f>201.9</f>
        <v>201.9</v>
      </c>
      <c r="I122" s="180"/>
      <c r="J122" s="180"/>
      <c r="K122" s="179">
        <f t="shared" si="3"/>
        <v>10725.100000000004</v>
      </c>
      <c r="L122" s="180"/>
      <c r="M122" s="180"/>
    </row>
    <row r="123" spans="2:24" x14ac:dyDescent="0.25">
      <c r="B123" s="179">
        <f t="shared" si="2"/>
        <v>119</v>
      </c>
      <c r="C123" s="179" t="s">
        <v>195</v>
      </c>
      <c r="D123" s="179" t="s">
        <v>196</v>
      </c>
      <c r="E123" s="179"/>
      <c r="F123" s="179"/>
      <c r="G123" s="84">
        <v>125</v>
      </c>
      <c r="H123" s="180">
        <v>155.80000000000001</v>
      </c>
      <c r="I123" s="180"/>
      <c r="J123" s="180"/>
      <c r="K123" s="179">
        <f t="shared" si="3"/>
        <v>10880.900000000003</v>
      </c>
      <c r="L123" s="180"/>
      <c r="M123" s="180"/>
      <c r="P123">
        <v>8549</v>
      </c>
    </row>
    <row r="124" spans="2:24" x14ac:dyDescent="0.25">
      <c r="B124" s="179">
        <f t="shared" si="2"/>
        <v>120</v>
      </c>
      <c r="C124" s="179" t="s">
        <v>196</v>
      </c>
      <c r="D124" s="179" t="s">
        <v>197</v>
      </c>
      <c r="E124" s="179"/>
      <c r="F124" s="179"/>
      <c r="G124" s="84">
        <v>125</v>
      </c>
      <c r="H124" s="180">
        <v>58.2</v>
      </c>
      <c r="I124" s="180"/>
      <c r="J124" s="180"/>
      <c r="K124" s="179">
        <f t="shared" si="3"/>
        <v>10939.100000000004</v>
      </c>
      <c r="L124" s="180"/>
      <c r="M124" s="180"/>
      <c r="X124">
        <f>+SUM(D130:L130)</f>
        <v>11219.000000000004</v>
      </c>
    </row>
    <row r="125" spans="2:24" x14ac:dyDescent="0.25">
      <c r="B125" s="179">
        <f t="shared" si="2"/>
        <v>121</v>
      </c>
      <c r="C125" s="179" t="s">
        <v>197</v>
      </c>
      <c r="D125" s="179" t="s">
        <v>203</v>
      </c>
      <c r="E125" s="179"/>
      <c r="F125" s="179"/>
      <c r="G125" s="84">
        <v>140</v>
      </c>
      <c r="H125" s="180">
        <v>279.89999999999998</v>
      </c>
      <c r="I125" s="180"/>
      <c r="J125" s="180"/>
      <c r="K125" s="179">
        <f t="shared" si="3"/>
        <v>11219.000000000004</v>
      </c>
      <c r="L125" s="180"/>
      <c r="M125" s="180"/>
      <c r="Q125">
        <f>11218.6-11398.7</f>
        <v>-180.10000000000036</v>
      </c>
    </row>
    <row r="126" spans="2:24" x14ac:dyDescent="0.25">
      <c r="B126" s="179">
        <f t="shared" si="2"/>
        <v>122</v>
      </c>
      <c r="C126" s="179" t="s">
        <v>203</v>
      </c>
      <c r="D126" s="179" t="s">
        <v>340</v>
      </c>
      <c r="E126" s="179" t="s">
        <v>366</v>
      </c>
      <c r="F126" s="179">
        <v>0.46</v>
      </c>
      <c r="G126" s="84">
        <v>160</v>
      </c>
      <c r="H126" s="180">
        <v>4.4000000000000004</v>
      </c>
      <c r="I126" s="180"/>
      <c r="J126" s="180"/>
      <c r="K126" s="179">
        <f t="shared" si="3"/>
        <v>11223.400000000003</v>
      </c>
      <c r="L126" s="180"/>
      <c r="M126" s="180"/>
      <c r="P126">
        <f>8667-8549</f>
        <v>118</v>
      </c>
    </row>
    <row r="127" spans="2:24" x14ac:dyDescent="0.25">
      <c r="B127" s="179">
        <f t="shared" si="2"/>
        <v>123</v>
      </c>
      <c r="C127" s="179" t="s">
        <v>203</v>
      </c>
      <c r="D127" s="179" t="s">
        <v>340</v>
      </c>
      <c r="E127" s="179"/>
      <c r="F127" s="179"/>
      <c r="G127" s="84">
        <v>160</v>
      </c>
      <c r="H127" s="180">
        <f>171.8-4.4</f>
        <v>167.4</v>
      </c>
      <c r="I127" s="180"/>
      <c r="J127" s="180"/>
      <c r="K127" s="179">
        <f t="shared" si="3"/>
        <v>11390.800000000003</v>
      </c>
      <c r="L127" s="180"/>
      <c r="M127" s="180"/>
    </row>
    <row r="128" spans="2:24" x14ac:dyDescent="0.25">
      <c r="B128" s="179">
        <f t="shared" si="2"/>
        <v>124</v>
      </c>
      <c r="C128" s="179" t="s">
        <v>340</v>
      </c>
      <c r="D128" s="179" t="s">
        <v>131</v>
      </c>
      <c r="E128" s="179"/>
      <c r="F128" s="179"/>
      <c r="G128" s="84">
        <v>160</v>
      </c>
      <c r="H128" s="180">
        <v>7.9</v>
      </c>
      <c r="I128" s="180"/>
      <c r="J128" s="180"/>
      <c r="K128" s="179">
        <f t="shared" si="3"/>
        <v>11398.700000000003</v>
      </c>
      <c r="L128" s="180"/>
      <c r="M128" s="180"/>
    </row>
    <row r="129" spans="2:22" x14ac:dyDescent="0.25">
      <c r="B129" s="179"/>
      <c r="C129" s="179"/>
      <c r="D129" s="179">
        <v>63</v>
      </c>
      <c r="E129" s="179">
        <v>75</v>
      </c>
      <c r="F129" s="179">
        <v>90</v>
      </c>
      <c r="G129" s="181">
        <v>110</v>
      </c>
      <c r="H129" s="183"/>
      <c r="I129" s="183"/>
      <c r="J129" s="182"/>
      <c r="K129" s="179">
        <v>125</v>
      </c>
      <c r="L129" s="179">
        <v>140</v>
      </c>
      <c r="M129" s="179">
        <v>160</v>
      </c>
    </row>
    <row r="130" spans="2:22" x14ac:dyDescent="0.25">
      <c r="B130" s="179"/>
      <c r="C130" s="179"/>
      <c r="D130" s="179">
        <f>+SUMIF($G$5:$G$128,D129,$H$5:$J$128)</f>
        <v>8781.0000000000036</v>
      </c>
      <c r="E130" s="179">
        <f>+SUMIF($G$5:$G$128,E129,$H$5:$J$128)</f>
        <v>897.50000000000023</v>
      </c>
      <c r="F130" s="179">
        <f>+SUMIF($G$5:$G$128,F129,$H$5:$J$128)</f>
        <v>498.69999999999993</v>
      </c>
      <c r="G130" s="181">
        <f>+SUMIF($G$5:$G$128,G129,$H$5:$J$128)</f>
        <v>346</v>
      </c>
      <c r="H130" s="183"/>
      <c r="I130" s="183"/>
      <c r="J130" s="182"/>
      <c r="K130" s="179">
        <f>+SUMIF($G$5:$G$128,K129,$H$5:$J$128)</f>
        <v>415.90000000000003</v>
      </c>
      <c r="L130" s="179">
        <f>+SUMIF($G$5:$G$128,L129,$H$5:$J$128)</f>
        <v>279.89999999999998</v>
      </c>
      <c r="M130" s="179">
        <f>+SUMIF($G$5:$G$128,M129,$H$5:$J$128)</f>
        <v>179.70000000000002</v>
      </c>
    </row>
    <row r="131" spans="2:22" x14ac:dyDescent="0.25">
      <c r="B131" s="179"/>
      <c r="C131" s="179"/>
      <c r="D131" s="179">
        <v>11213</v>
      </c>
      <c r="E131" s="179">
        <v>898</v>
      </c>
      <c r="F131" s="185">
        <v>498</v>
      </c>
      <c r="G131" s="188">
        <v>347</v>
      </c>
      <c r="H131" s="188"/>
      <c r="I131" s="188"/>
      <c r="J131" s="186"/>
      <c r="K131" s="179">
        <v>416</v>
      </c>
      <c r="L131" s="179">
        <v>274</v>
      </c>
      <c r="M131" s="179">
        <v>188</v>
      </c>
      <c r="Q131" t="s">
        <v>379</v>
      </c>
      <c r="R131" t="s">
        <v>380</v>
      </c>
      <c r="S131" t="s">
        <v>381</v>
      </c>
      <c r="T131" t="s">
        <v>382</v>
      </c>
      <c r="U131" t="s">
        <v>383</v>
      </c>
      <c r="V131" t="s">
        <v>384</v>
      </c>
    </row>
    <row r="132" spans="2:22" ht="15.75" x14ac:dyDescent="0.25">
      <c r="B132" s="189" t="s">
        <v>385</v>
      </c>
      <c r="C132" s="190"/>
      <c r="D132" s="190"/>
      <c r="E132" s="190"/>
      <c r="F132" s="191" t="s">
        <v>386</v>
      </c>
      <c r="G132" s="192"/>
      <c r="H132" s="192"/>
      <c r="I132" s="192"/>
      <c r="J132" s="193"/>
      <c r="K132" s="190" t="s">
        <v>387</v>
      </c>
      <c r="L132" s="190"/>
      <c r="M132" s="190"/>
      <c r="N132" s="190"/>
      <c r="Q132" s="187">
        <v>63</v>
      </c>
      <c r="R132" s="187">
        <v>11213</v>
      </c>
      <c r="S132" s="187">
        <v>9293</v>
      </c>
      <c r="T132" s="187">
        <v>8529</v>
      </c>
      <c r="U132" s="187">
        <v>764</v>
      </c>
    </row>
    <row r="133" spans="2:22" ht="15.75" x14ac:dyDescent="0.25">
      <c r="B133" s="189" t="s">
        <v>388</v>
      </c>
      <c r="C133" s="181"/>
      <c r="D133" s="183"/>
      <c r="E133" s="182"/>
      <c r="F133" s="190" t="s">
        <v>388</v>
      </c>
      <c r="G133" s="180"/>
      <c r="H133" s="180"/>
      <c r="I133" s="180"/>
      <c r="J133" s="180"/>
      <c r="K133" s="190" t="s">
        <v>388</v>
      </c>
      <c r="L133" s="180"/>
      <c r="M133" s="180"/>
      <c r="N133" s="180"/>
      <c r="Q133" s="187">
        <v>75</v>
      </c>
      <c r="R133" s="187">
        <v>898</v>
      </c>
      <c r="S133" s="187">
        <v>900</v>
      </c>
      <c r="T133" s="187">
        <v>843</v>
      </c>
      <c r="U133" s="187">
        <v>57</v>
      </c>
    </row>
    <row r="134" spans="2:22" ht="15.75" x14ac:dyDescent="0.25">
      <c r="B134" s="189" t="s">
        <v>389</v>
      </c>
      <c r="C134" s="180"/>
      <c r="D134" s="180"/>
      <c r="E134" s="180"/>
      <c r="F134" s="190" t="s">
        <v>389</v>
      </c>
      <c r="G134" s="180"/>
      <c r="H134" s="180"/>
      <c r="I134" s="180"/>
      <c r="J134" s="180"/>
      <c r="K134" s="190" t="s">
        <v>389</v>
      </c>
      <c r="L134" s="180"/>
      <c r="M134" s="180"/>
      <c r="N134" s="180"/>
      <c r="Q134" s="187">
        <v>90</v>
      </c>
      <c r="R134" s="187">
        <v>489</v>
      </c>
      <c r="S134" s="187">
        <v>500</v>
      </c>
      <c r="T134" s="187">
        <v>489</v>
      </c>
      <c r="U134" s="187">
        <v>11</v>
      </c>
    </row>
    <row r="135" spans="2:22" ht="15.75" x14ac:dyDescent="0.25">
      <c r="B135" s="189" t="s">
        <v>390</v>
      </c>
      <c r="C135" s="190"/>
      <c r="D135" s="180"/>
      <c r="E135" s="180"/>
      <c r="F135" s="190" t="s">
        <v>390</v>
      </c>
      <c r="G135" s="180"/>
      <c r="H135" s="180"/>
      <c r="I135" s="180"/>
      <c r="J135" s="180"/>
      <c r="K135" s="190" t="s">
        <v>390</v>
      </c>
      <c r="L135" s="181"/>
      <c r="M135" s="183"/>
      <c r="N135" s="182"/>
      <c r="Q135" s="187">
        <v>110</v>
      </c>
      <c r="R135" s="187">
        <v>347</v>
      </c>
      <c r="S135" s="187">
        <v>400</v>
      </c>
      <c r="T135" s="187">
        <v>347</v>
      </c>
      <c r="U135" s="187">
        <v>53</v>
      </c>
    </row>
    <row r="136" spans="2:22" x14ac:dyDescent="0.25">
      <c r="B136" s="187"/>
      <c r="C136" s="187"/>
      <c r="D136" s="187"/>
      <c r="E136" s="187"/>
      <c r="F136" s="187"/>
      <c r="G136" s="187"/>
      <c r="H136" s="194"/>
      <c r="I136" s="194"/>
      <c r="J136" s="194"/>
      <c r="K136" s="187"/>
      <c r="Q136" s="187">
        <v>125</v>
      </c>
      <c r="R136" s="187">
        <v>408</v>
      </c>
      <c r="S136" s="187">
        <v>408</v>
      </c>
      <c r="T136" s="187">
        <v>408</v>
      </c>
      <c r="U136" s="187">
        <v>0</v>
      </c>
    </row>
    <row r="137" spans="2:22" x14ac:dyDescent="0.25">
      <c r="B137" s="187"/>
      <c r="C137" s="187"/>
      <c r="D137" s="187"/>
      <c r="E137" s="187"/>
      <c r="F137" s="187"/>
      <c r="G137" s="187"/>
      <c r="H137" s="194"/>
      <c r="I137" s="194"/>
      <c r="J137" s="194"/>
      <c r="K137" s="187"/>
      <c r="Q137" s="187">
        <v>140</v>
      </c>
      <c r="R137" s="187">
        <v>200</v>
      </c>
      <c r="S137" s="187">
        <v>274</v>
      </c>
      <c r="T137" s="187">
        <v>274</v>
      </c>
      <c r="U137" s="187">
        <v>0</v>
      </c>
    </row>
    <row r="138" spans="2:22" x14ac:dyDescent="0.25">
      <c r="B138" s="187"/>
      <c r="C138" s="187"/>
      <c r="D138" s="187"/>
      <c r="Q138" s="187">
        <v>160</v>
      </c>
      <c r="R138" s="187">
        <v>188</v>
      </c>
      <c r="S138" s="187">
        <v>192</v>
      </c>
      <c r="T138" s="187">
        <v>0</v>
      </c>
      <c r="U138" s="187">
        <v>192</v>
      </c>
    </row>
    <row r="139" spans="2:22" x14ac:dyDescent="0.25">
      <c r="B139" s="187"/>
      <c r="C139" s="187"/>
      <c r="D139" s="187"/>
      <c r="E139" s="187"/>
      <c r="F139" s="187"/>
      <c r="G139" s="187"/>
      <c r="H139" s="194"/>
      <c r="I139" s="194"/>
      <c r="J139" s="194"/>
      <c r="K139" s="187"/>
    </row>
    <row r="140" spans="2:22" x14ac:dyDescent="0.25">
      <c r="B140" s="187"/>
      <c r="C140" s="187"/>
      <c r="D140" s="187"/>
      <c r="E140" s="187"/>
      <c r="F140" s="187"/>
      <c r="G140" s="187"/>
      <c r="H140" s="194"/>
      <c r="I140" s="194"/>
      <c r="J140" s="194"/>
      <c r="K140" s="187"/>
    </row>
    <row r="141" spans="2:22" x14ac:dyDescent="0.25">
      <c r="B141" s="187"/>
      <c r="C141" s="187"/>
      <c r="D141" s="187"/>
      <c r="E141" s="187"/>
      <c r="F141" s="187"/>
      <c r="G141" s="187"/>
      <c r="H141" s="194"/>
      <c r="I141" s="194"/>
      <c r="J141" s="194"/>
      <c r="K141" s="187"/>
    </row>
    <row r="142" spans="2:22" x14ac:dyDescent="0.25">
      <c r="B142" s="187"/>
      <c r="C142" s="187"/>
      <c r="D142" s="187"/>
      <c r="E142" s="187"/>
      <c r="F142" s="187"/>
      <c r="G142" s="187"/>
      <c r="H142" s="194"/>
      <c r="I142" s="194"/>
      <c r="J142" s="194"/>
      <c r="K142" s="187"/>
    </row>
    <row r="143" spans="2:22" x14ac:dyDescent="0.25">
      <c r="B143" s="187"/>
      <c r="C143" s="187"/>
      <c r="D143" s="187"/>
      <c r="E143" s="187"/>
      <c r="F143" s="187"/>
      <c r="G143" s="187"/>
      <c r="H143" s="194"/>
      <c r="I143" s="194"/>
      <c r="J143" s="194"/>
      <c r="K143" s="187"/>
    </row>
    <row r="144" spans="2:22" x14ac:dyDescent="0.25">
      <c r="B144" s="187"/>
      <c r="C144" s="187"/>
      <c r="D144" s="187"/>
      <c r="E144" s="187"/>
      <c r="F144" s="187"/>
      <c r="G144" s="187"/>
      <c r="H144" s="194"/>
      <c r="I144" s="194"/>
      <c r="J144" s="194"/>
      <c r="K144" s="187"/>
    </row>
    <row r="145" spans="2:13" x14ac:dyDescent="0.25">
      <c r="B145" s="187"/>
      <c r="C145" s="187"/>
      <c r="D145" s="187"/>
      <c r="E145" s="187"/>
      <c r="F145" s="187"/>
      <c r="G145" s="187"/>
      <c r="H145" s="194"/>
      <c r="I145" s="194"/>
      <c r="J145" s="194"/>
      <c r="K145" s="187"/>
    </row>
    <row r="146" spans="2:13" x14ac:dyDescent="0.25">
      <c r="B146" s="187"/>
      <c r="C146" s="187"/>
      <c r="D146" s="187"/>
      <c r="E146" s="187"/>
      <c r="F146" s="187"/>
      <c r="G146" s="187"/>
      <c r="H146" s="194"/>
      <c r="I146" s="194"/>
      <c r="J146" s="194"/>
      <c r="K146" s="187"/>
    </row>
    <row r="147" spans="2:13" x14ac:dyDescent="0.25">
      <c r="B147" s="187"/>
      <c r="C147" s="187"/>
      <c r="D147" s="187"/>
      <c r="E147" s="187"/>
      <c r="F147" s="187"/>
      <c r="G147" s="187"/>
      <c r="H147" s="194"/>
      <c r="I147" s="194"/>
      <c r="J147" s="194"/>
      <c r="K147" s="187"/>
    </row>
    <row r="148" spans="2:13" x14ac:dyDescent="0.25">
      <c r="B148" s="187"/>
      <c r="C148" s="187"/>
      <c r="D148" s="187"/>
      <c r="E148" s="187"/>
      <c r="F148" s="187"/>
      <c r="G148" s="187"/>
      <c r="H148" s="194"/>
      <c r="I148" s="194"/>
      <c r="J148" s="194"/>
      <c r="K148" s="187"/>
    </row>
    <row r="149" spans="2:13" ht="18.75" x14ac:dyDescent="0.3">
      <c r="B149" s="170" t="s">
        <v>310</v>
      </c>
      <c r="C149" s="170"/>
      <c r="D149" s="170"/>
      <c r="E149" s="170"/>
      <c r="F149" s="170"/>
      <c r="G149" s="170"/>
      <c r="H149" s="170"/>
      <c r="I149" s="170"/>
      <c r="J149" s="170"/>
      <c r="K149" s="170"/>
      <c r="L149" s="170"/>
      <c r="M149" s="170"/>
    </row>
    <row r="150" spans="2:13" ht="37.5" x14ac:dyDescent="0.25">
      <c r="B150" s="195" t="s">
        <v>10</v>
      </c>
      <c r="C150" s="195" t="s">
        <v>12</v>
      </c>
      <c r="D150" s="195" t="s">
        <v>13</v>
      </c>
      <c r="E150" s="195" t="s">
        <v>14</v>
      </c>
      <c r="F150" s="196" t="s">
        <v>311</v>
      </c>
      <c r="G150" s="195" t="s">
        <v>312</v>
      </c>
      <c r="H150" s="197" t="s">
        <v>313</v>
      </c>
      <c r="I150" s="197"/>
      <c r="J150" s="197"/>
      <c r="K150" s="198" t="s">
        <v>314</v>
      </c>
      <c r="L150" s="199" t="s">
        <v>315</v>
      </c>
      <c r="M150" s="199"/>
    </row>
    <row r="151" spans="2:13" x14ac:dyDescent="0.25">
      <c r="B151" s="200">
        <v>1</v>
      </c>
      <c r="C151" s="200" t="s">
        <v>243</v>
      </c>
      <c r="D151" s="200" t="s">
        <v>215</v>
      </c>
      <c r="E151" s="200"/>
      <c r="F151" s="200"/>
      <c r="G151" s="200">
        <v>63</v>
      </c>
      <c r="H151" s="201">
        <v>142.19999999999999</v>
      </c>
      <c r="I151" s="201"/>
      <c r="J151" s="180"/>
      <c r="K151" s="200">
        <f>+H151</f>
        <v>142.19999999999999</v>
      </c>
      <c r="L151" s="180"/>
      <c r="M151" s="180"/>
    </row>
    <row r="152" spans="2:13" x14ac:dyDescent="0.25">
      <c r="B152" s="202">
        <f>1+B151</f>
        <v>2</v>
      </c>
      <c r="C152" s="202" t="s">
        <v>316</v>
      </c>
      <c r="D152" s="202" t="s">
        <v>132</v>
      </c>
      <c r="E152" s="202" t="s">
        <v>317</v>
      </c>
      <c r="F152" s="202"/>
      <c r="G152" s="202">
        <v>63</v>
      </c>
      <c r="H152" s="203">
        <v>8.1999999999999993</v>
      </c>
      <c r="I152" s="203"/>
      <c r="J152" s="180"/>
      <c r="K152" s="202">
        <f>+K151+H152</f>
        <v>150.39999999999998</v>
      </c>
      <c r="L152" s="180"/>
      <c r="M152" s="180"/>
    </row>
    <row r="153" spans="2:13" x14ac:dyDescent="0.25">
      <c r="B153" s="202">
        <f t="shared" ref="B153:B216" si="4">1+B152</f>
        <v>3</v>
      </c>
      <c r="C153" s="202" t="s">
        <v>316</v>
      </c>
      <c r="D153" s="202" t="s">
        <v>132</v>
      </c>
      <c r="E153" s="202"/>
      <c r="F153" s="202"/>
      <c r="G153" s="202">
        <v>63</v>
      </c>
      <c r="H153" s="203">
        <v>58.6</v>
      </c>
      <c r="I153" s="203"/>
      <c r="J153" s="180"/>
      <c r="K153" s="202">
        <f t="shared" ref="K153:K216" si="5">+K152+H153</f>
        <v>208.99999999999997</v>
      </c>
      <c r="L153" s="180"/>
      <c r="M153" s="180"/>
    </row>
    <row r="154" spans="2:13" x14ac:dyDescent="0.25">
      <c r="B154" s="202">
        <f t="shared" si="4"/>
        <v>4</v>
      </c>
      <c r="C154" s="202" t="s">
        <v>132</v>
      </c>
      <c r="D154" s="202" t="s">
        <v>318</v>
      </c>
      <c r="E154" s="202"/>
      <c r="F154" s="202"/>
      <c r="G154" s="202">
        <v>63</v>
      </c>
      <c r="H154" s="203">
        <v>105.8</v>
      </c>
      <c r="I154" s="203"/>
      <c r="J154" s="180"/>
      <c r="K154" s="202">
        <f t="shared" si="5"/>
        <v>314.79999999999995</v>
      </c>
      <c r="L154" s="180"/>
      <c r="M154" s="180"/>
    </row>
    <row r="155" spans="2:13" x14ac:dyDescent="0.25">
      <c r="B155" s="202">
        <f t="shared" si="4"/>
        <v>5</v>
      </c>
      <c r="C155" s="202" t="s">
        <v>318</v>
      </c>
      <c r="D155" s="202" t="s">
        <v>232</v>
      </c>
      <c r="E155" s="202"/>
      <c r="F155" s="202"/>
      <c r="G155" s="202">
        <v>63</v>
      </c>
      <c r="H155" s="203">
        <v>100.2</v>
      </c>
      <c r="I155" s="203"/>
      <c r="J155" s="180"/>
      <c r="K155" s="202">
        <f t="shared" si="5"/>
        <v>414.99999999999994</v>
      </c>
      <c r="L155" s="180"/>
      <c r="M155" s="180"/>
    </row>
    <row r="156" spans="2:13" x14ac:dyDescent="0.25">
      <c r="B156" s="202">
        <f t="shared" si="4"/>
        <v>6</v>
      </c>
      <c r="C156" s="202" t="s">
        <v>232</v>
      </c>
      <c r="D156" s="202" t="s">
        <v>233</v>
      </c>
      <c r="E156" s="202"/>
      <c r="F156" s="202"/>
      <c r="G156" s="202">
        <v>63</v>
      </c>
      <c r="H156" s="203">
        <v>144.69999999999999</v>
      </c>
      <c r="I156" s="203"/>
      <c r="J156" s="180"/>
      <c r="K156" s="202">
        <f t="shared" si="5"/>
        <v>559.69999999999993</v>
      </c>
      <c r="L156" s="180"/>
      <c r="M156" s="180"/>
    </row>
    <row r="157" spans="2:13" x14ac:dyDescent="0.25">
      <c r="B157" s="202">
        <f t="shared" si="4"/>
        <v>7</v>
      </c>
      <c r="C157" s="202" t="s">
        <v>318</v>
      </c>
      <c r="D157" s="202" t="s">
        <v>319</v>
      </c>
      <c r="E157" s="202"/>
      <c r="F157" s="202"/>
      <c r="G157" s="202">
        <v>63</v>
      </c>
      <c r="H157" s="203">
        <v>13.6</v>
      </c>
      <c r="I157" s="203"/>
      <c r="J157" s="180"/>
      <c r="K157" s="202">
        <f t="shared" si="5"/>
        <v>573.29999999999995</v>
      </c>
      <c r="L157" s="180"/>
      <c r="M157" s="180"/>
    </row>
    <row r="158" spans="2:13" x14ac:dyDescent="0.25">
      <c r="B158" s="202">
        <f t="shared" si="4"/>
        <v>8</v>
      </c>
      <c r="C158" s="202" t="s">
        <v>319</v>
      </c>
      <c r="D158" s="202" t="s">
        <v>320</v>
      </c>
      <c r="E158" s="202"/>
      <c r="F158" s="202"/>
      <c r="G158" s="202">
        <v>63</v>
      </c>
      <c r="H158" s="203">
        <v>87.5</v>
      </c>
      <c r="I158" s="203"/>
      <c r="J158" s="180"/>
      <c r="K158" s="202">
        <f t="shared" si="5"/>
        <v>660.8</v>
      </c>
      <c r="L158" s="180"/>
      <c r="M158" s="180"/>
    </row>
    <row r="159" spans="2:13" x14ac:dyDescent="0.25">
      <c r="B159" s="202">
        <f t="shared" si="4"/>
        <v>9</v>
      </c>
      <c r="C159" s="202" t="s">
        <v>319</v>
      </c>
      <c r="D159" s="202" t="s">
        <v>222</v>
      </c>
      <c r="E159" s="202"/>
      <c r="F159" s="202"/>
      <c r="G159" s="202">
        <v>63</v>
      </c>
      <c r="H159" s="203">
        <v>89.9</v>
      </c>
      <c r="I159" s="203"/>
      <c r="J159" s="180"/>
      <c r="K159" s="202">
        <f t="shared" si="5"/>
        <v>750.69999999999993</v>
      </c>
      <c r="L159" s="180"/>
      <c r="M159" s="180"/>
    </row>
    <row r="160" spans="2:13" x14ac:dyDescent="0.25">
      <c r="B160" s="202">
        <f t="shared" si="4"/>
        <v>10</v>
      </c>
      <c r="C160" s="202" t="s">
        <v>319</v>
      </c>
      <c r="D160" s="202" t="s">
        <v>222</v>
      </c>
      <c r="E160" s="202" t="s">
        <v>317</v>
      </c>
      <c r="F160" s="202"/>
      <c r="G160" s="202">
        <v>63</v>
      </c>
      <c r="H160" s="203">
        <v>3.4</v>
      </c>
      <c r="I160" s="203"/>
      <c r="J160" s="180"/>
      <c r="K160" s="202">
        <f t="shared" si="5"/>
        <v>754.09999999999991</v>
      </c>
      <c r="L160" s="180"/>
      <c r="M160" s="180"/>
    </row>
    <row r="161" spans="2:13" x14ac:dyDescent="0.25">
      <c r="B161" s="202">
        <f t="shared" si="4"/>
        <v>11</v>
      </c>
      <c r="C161" s="202" t="s">
        <v>133</v>
      </c>
      <c r="D161" s="202" t="s">
        <v>138</v>
      </c>
      <c r="E161" s="202"/>
      <c r="F161" s="202"/>
      <c r="G161" s="202">
        <v>63</v>
      </c>
      <c r="H161" s="203">
        <v>118.8</v>
      </c>
      <c r="I161" s="203"/>
      <c r="J161" s="180"/>
      <c r="K161" s="202">
        <f t="shared" si="5"/>
        <v>872.89999999999986</v>
      </c>
      <c r="L161" s="180"/>
      <c r="M161" s="180"/>
    </row>
    <row r="162" spans="2:13" x14ac:dyDescent="0.25">
      <c r="B162" s="202">
        <f t="shared" si="4"/>
        <v>12</v>
      </c>
      <c r="C162" s="202" t="s">
        <v>138</v>
      </c>
      <c r="D162" s="202" t="s">
        <v>139</v>
      </c>
      <c r="E162" s="202"/>
      <c r="F162" s="202"/>
      <c r="G162" s="202">
        <v>63</v>
      </c>
      <c r="H162" s="203">
        <v>162.30000000000001</v>
      </c>
      <c r="I162" s="203"/>
      <c r="J162" s="180"/>
      <c r="K162" s="202">
        <f t="shared" si="5"/>
        <v>1035.1999999999998</v>
      </c>
      <c r="L162" s="180"/>
      <c r="M162" s="180"/>
    </row>
    <row r="163" spans="2:13" x14ac:dyDescent="0.25">
      <c r="B163" s="202">
        <f t="shared" si="4"/>
        <v>13</v>
      </c>
      <c r="C163" s="202" t="s">
        <v>138</v>
      </c>
      <c r="D163" s="202" t="s">
        <v>222</v>
      </c>
      <c r="E163" s="202"/>
      <c r="F163" s="202"/>
      <c r="G163" s="202">
        <v>63</v>
      </c>
      <c r="H163" s="203">
        <v>1.8</v>
      </c>
      <c r="I163" s="203"/>
      <c r="J163" s="180"/>
      <c r="K163" s="202">
        <f t="shared" si="5"/>
        <v>1036.9999999999998</v>
      </c>
      <c r="L163" s="180"/>
      <c r="M163" s="180"/>
    </row>
    <row r="164" spans="2:13" x14ac:dyDescent="0.25">
      <c r="B164" s="202">
        <f t="shared" si="4"/>
        <v>14</v>
      </c>
      <c r="C164" s="202" t="s">
        <v>133</v>
      </c>
      <c r="D164" s="202" t="s">
        <v>134</v>
      </c>
      <c r="E164" s="202"/>
      <c r="F164" s="202"/>
      <c r="G164" s="202">
        <v>63</v>
      </c>
      <c r="H164" s="203">
        <v>146.6</v>
      </c>
      <c r="I164" s="203"/>
      <c r="J164" s="180"/>
      <c r="K164" s="202">
        <f t="shared" si="5"/>
        <v>1183.5999999999997</v>
      </c>
      <c r="L164" s="180"/>
      <c r="M164" s="180"/>
    </row>
    <row r="165" spans="2:13" x14ac:dyDescent="0.25">
      <c r="B165" s="202">
        <f t="shared" si="4"/>
        <v>15</v>
      </c>
      <c r="C165" s="202" t="s">
        <v>134</v>
      </c>
      <c r="D165" s="202" t="s">
        <v>234</v>
      </c>
      <c r="E165" s="202"/>
      <c r="F165" s="202"/>
      <c r="G165" s="202">
        <v>63</v>
      </c>
      <c r="H165" s="203">
        <v>106.4</v>
      </c>
      <c r="I165" s="203"/>
      <c r="J165" s="180"/>
      <c r="K165" s="202">
        <f t="shared" si="5"/>
        <v>1289.9999999999998</v>
      </c>
      <c r="L165" s="180"/>
      <c r="M165" s="180"/>
    </row>
    <row r="166" spans="2:13" x14ac:dyDescent="0.25">
      <c r="B166" s="202">
        <f t="shared" si="4"/>
        <v>16</v>
      </c>
      <c r="C166" s="202" t="s">
        <v>134</v>
      </c>
      <c r="D166" s="202" t="s">
        <v>234</v>
      </c>
      <c r="E166" s="202" t="s">
        <v>317</v>
      </c>
      <c r="F166" s="202"/>
      <c r="G166" s="202">
        <v>63</v>
      </c>
      <c r="H166" s="203">
        <v>3</v>
      </c>
      <c r="I166" s="203"/>
      <c r="J166" s="180"/>
      <c r="K166" s="202">
        <f t="shared" si="5"/>
        <v>1292.9999999999998</v>
      </c>
      <c r="L166" s="180"/>
      <c r="M166" s="180"/>
    </row>
    <row r="167" spans="2:13" x14ac:dyDescent="0.25">
      <c r="B167" s="202">
        <f t="shared" si="4"/>
        <v>17</v>
      </c>
      <c r="C167" s="202" t="s">
        <v>134</v>
      </c>
      <c r="D167" s="202" t="s">
        <v>135</v>
      </c>
      <c r="E167" s="202"/>
      <c r="F167" s="202"/>
      <c r="G167" s="202">
        <v>63</v>
      </c>
      <c r="H167" s="203">
        <v>82.6</v>
      </c>
      <c r="I167" s="203"/>
      <c r="J167" s="180"/>
      <c r="K167" s="202">
        <f t="shared" si="5"/>
        <v>1375.5999999999997</v>
      </c>
      <c r="L167" s="180"/>
      <c r="M167" s="180"/>
    </row>
    <row r="168" spans="2:13" x14ac:dyDescent="0.25">
      <c r="B168" s="202">
        <f t="shared" si="4"/>
        <v>18</v>
      </c>
      <c r="C168" s="202" t="s">
        <v>135</v>
      </c>
      <c r="D168" s="202" t="s">
        <v>136</v>
      </c>
      <c r="E168" s="202"/>
      <c r="F168" s="202"/>
      <c r="G168" s="202">
        <v>63</v>
      </c>
      <c r="H168" s="203">
        <v>56.6</v>
      </c>
      <c r="I168" s="203"/>
      <c r="J168" s="180"/>
      <c r="K168" s="202">
        <f t="shared" si="5"/>
        <v>1432.1999999999996</v>
      </c>
      <c r="L168" s="180"/>
      <c r="M168" s="180"/>
    </row>
    <row r="169" spans="2:13" x14ac:dyDescent="0.25">
      <c r="B169" s="202">
        <f t="shared" si="4"/>
        <v>19</v>
      </c>
      <c r="C169" s="202" t="s">
        <v>136</v>
      </c>
      <c r="D169" s="202" t="s">
        <v>321</v>
      </c>
      <c r="E169" s="202"/>
      <c r="F169" s="202"/>
      <c r="G169" s="202">
        <v>63</v>
      </c>
      <c r="H169" s="203">
        <v>116.1</v>
      </c>
      <c r="I169" s="203"/>
      <c r="J169" s="180"/>
      <c r="K169" s="202">
        <f t="shared" si="5"/>
        <v>1548.2999999999995</v>
      </c>
      <c r="L169" s="180"/>
      <c r="M169" s="180"/>
    </row>
    <row r="170" spans="2:13" x14ac:dyDescent="0.25">
      <c r="B170" s="202">
        <f t="shared" si="4"/>
        <v>20</v>
      </c>
      <c r="C170" s="202" t="s">
        <v>136</v>
      </c>
      <c r="D170" s="202" t="s">
        <v>322</v>
      </c>
      <c r="E170" s="202"/>
      <c r="F170" s="202"/>
      <c r="G170" s="202">
        <v>63</v>
      </c>
      <c r="H170" s="203">
        <v>63.1</v>
      </c>
      <c r="I170" s="203"/>
      <c r="J170" s="180"/>
      <c r="K170" s="202">
        <f t="shared" si="5"/>
        <v>1611.3999999999994</v>
      </c>
      <c r="L170" s="180"/>
      <c r="M170" s="180"/>
    </row>
    <row r="171" spans="2:13" x14ac:dyDescent="0.25">
      <c r="B171" s="202">
        <f t="shared" si="4"/>
        <v>21</v>
      </c>
      <c r="C171" s="202" t="s">
        <v>135</v>
      </c>
      <c r="D171" s="202" t="s">
        <v>220</v>
      </c>
      <c r="E171" s="202"/>
      <c r="F171" s="202"/>
      <c r="G171" s="202">
        <v>63</v>
      </c>
      <c r="H171" s="203">
        <v>209.2</v>
      </c>
      <c r="I171" s="203"/>
      <c r="J171" s="180"/>
      <c r="K171" s="202">
        <f t="shared" si="5"/>
        <v>1820.5999999999995</v>
      </c>
      <c r="L171" s="180"/>
      <c r="M171" s="180"/>
    </row>
    <row r="172" spans="2:13" x14ac:dyDescent="0.25">
      <c r="B172" s="200">
        <f t="shared" si="4"/>
        <v>22</v>
      </c>
      <c r="C172" s="200" t="s">
        <v>240</v>
      </c>
      <c r="D172" s="200" t="s">
        <v>241</v>
      </c>
      <c r="E172" s="200" t="s">
        <v>324</v>
      </c>
      <c r="F172" s="200"/>
      <c r="G172" s="200">
        <v>63</v>
      </c>
      <c r="H172" s="201">
        <v>2.6</v>
      </c>
      <c r="I172" s="201"/>
      <c r="J172" s="201"/>
      <c r="K172" s="200">
        <f t="shared" si="5"/>
        <v>1823.1999999999994</v>
      </c>
      <c r="L172" s="180"/>
      <c r="M172" s="180"/>
    </row>
    <row r="173" spans="2:13" x14ac:dyDescent="0.25">
      <c r="B173" s="200">
        <f t="shared" si="4"/>
        <v>23</v>
      </c>
      <c r="C173" s="200" t="s">
        <v>240</v>
      </c>
      <c r="D173" s="200" t="s">
        <v>241</v>
      </c>
      <c r="E173" s="200"/>
      <c r="F173" s="200"/>
      <c r="G173" s="200">
        <v>63</v>
      </c>
      <c r="H173" s="201">
        <v>79.099999999999994</v>
      </c>
      <c r="I173" s="201"/>
      <c r="J173" s="180"/>
      <c r="K173" s="200">
        <f t="shared" si="5"/>
        <v>1902.2999999999993</v>
      </c>
      <c r="L173" s="180"/>
      <c r="M173" s="180"/>
    </row>
    <row r="174" spans="2:13" x14ac:dyDescent="0.25">
      <c r="B174" s="200">
        <f t="shared" si="4"/>
        <v>24</v>
      </c>
      <c r="C174" s="200" t="s">
        <v>240</v>
      </c>
      <c r="D174" s="200" t="s">
        <v>243</v>
      </c>
      <c r="E174" s="200"/>
      <c r="F174" s="200"/>
      <c r="G174" s="200">
        <v>63</v>
      </c>
      <c r="H174" s="201">
        <v>45.5</v>
      </c>
      <c r="I174" s="201"/>
      <c r="J174" s="180"/>
      <c r="K174" s="200">
        <f t="shared" si="5"/>
        <v>1947.7999999999993</v>
      </c>
      <c r="L174" s="180"/>
      <c r="M174" s="180"/>
    </row>
    <row r="175" spans="2:13" x14ac:dyDescent="0.25">
      <c r="B175" s="200">
        <f t="shared" si="4"/>
        <v>25</v>
      </c>
      <c r="C175" s="200" t="s">
        <v>325</v>
      </c>
      <c r="D175" s="200" t="s">
        <v>326</v>
      </c>
      <c r="E175" s="200"/>
      <c r="F175" s="200"/>
      <c r="G175" s="200">
        <v>63</v>
      </c>
      <c r="H175" s="201">
        <v>86.9</v>
      </c>
      <c r="I175" s="201"/>
      <c r="J175" s="180"/>
      <c r="K175" s="200">
        <f t="shared" si="5"/>
        <v>2034.6999999999994</v>
      </c>
      <c r="L175" s="180"/>
      <c r="M175" s="180"/>
    </row>
    <row r="176" spans="2:13" x14ac:dyDescent="0.25">
      <c r="B176" s="200">
        <f>1+B175</f>
        <v>26</v>
      </c>
      <c r="C176" s="200" t="s">
        <v>325</v>
      </c>
      <c r="D176" s="200" t="s">
        <v>326</v>
      </c>
      <c r="E176" s="200" t="s">
        <v>327</v>
      </c>
      <c r="F176" s="200"/>
      <c r="G176" s="200">
        <v>63</v>
      </c>
      <c r="H176" s="201">
        <v>3.1</v>
      </c>
      <c r="I176" s="201"/>
      <c r="J176" s="180"/>
      <c r="K176" s="200">
        <f t="shared" si="5"/>
        <v>2037.7999999999993</v>
      </c>
      <c r="L176" s="180"/>
      <c r="M176" s="180"/>
    </row>
    <row r="177" spans="2:13" x14ac:dyDescent="0.25">
      <c r="B177" s="200">
        <f t="shared" si="4"/>
        <v>27</v>
      </c>
      <c r="C177" s="200" t="s">
        <v>326</v>
      </c>
      <c r="D177" s="200" t="s">
        <v>328</v>
      </c>
      <c r="E177" s="200"/>
      <c r="F177" s="200"/>
      <c r="G177" s="200">
        <v>63</v>
      </c>
      <c r="H177" s="201">
        <v>103.3</v>
      </c>
      <c r="I177" s="201"/>
      <c r="J177" s="180"/>
      <c r="K177" s="200">
        <f t="shared" si="5"/>
        <v>2141.0999999999995</v>
      </c>
      <c r="L177" s="180"/>
      <c r="M177" s="180"/>
    </row>
    <row r="178" spans="2:13" x14ac:dyDescent="0.25">
      <c r="B178" s="200">
        <f t="shared" si="4"/>
        <v>28</v>
      </c>
      <c r="C178" s="200" t="s">
        <v>329</v>
      </c>
      <c r="D178" s="200" t="s">
        <v>330</v>
      </c>
      <c r="E178" s="200"/>
      <c r="F178" s="200"/>
      <c r="G178" s="200">
        <v>63</v>
      </c>
      <c r="H178" s="201">
        <v>2.8</v>
      </c>
      <c r="I178" s="201"/>
      <c r="J178" s="180"/>
      <c r="K178" s="200">
        <f t="shared" si="5"/>
        <v>2143.8999999999996</v>
      </c>
      <c r="L178" s="180"/>
      <c r="M178" s="180"/>
    </row>
    <row r="179" spans="2:13" x14ac:dyDescent="0.25">
      <c r="B179" s="202">
        <f t="shared" si="4"/>
        <v>29</v>
      </c>
      <c r="C179" s="202" t="s">
        <v>132</v>
      </c>
      <c r="D179" s="202" t="s">
        <v>133</v>
      </c>
      <c r="E179" s="202" t="s">
        <v>317</v>
      </c>
      <c r="F179" s="202"/>
      <c r="G179" s="202">
        <v>63</v>
      </c>
      <c r="H179" s="203">
        <v>3.6</v>
      </c>
      <c r="I179" s="203"/>
      <c r="J179" s="180"/>
      <c r="K179" s="202">
        <f t="shared" si="5"/>
        <v>2147.4999999999995</v>
      </c>
      <c r="L179" s="180"/>
      <c r="M179" s="180"/>
    </row>
    <row r="180" spans="2:13" x14ac:dyDescent="0.25">
      <c r="B180" s="202">
        <f t="shared" si="4"/>
        <v>30</v>
      </c>
      <c r="C180" s="202" t="s">
        <v>132</v>
      </c>
      <c r="D180" s="202" t="s">
        <v>133</v>
      </c>
      <c r="E180" s="202"/>
      <c r="F180" s="202"/>
      <c r="G180" s="202">
        <v>63</v>
      </c>
      <c r="H180" s="203">
        <v>137.6</v>
      </c>
      <c r="I180" s="203"/>
      <c r="J180" s="180"/>
      <c r="K180" s="202">
        <f t="shared" si="5"/>
        <v>2285.0999999999995</v>
      </c>
      <c r="L180" s="180"/>
      <c r="M180" s="180"/>
    </row>
    <row r="181" spans="2:13" x14ac:dyDescent="0.25">
      <c r="B181" s="204">
        <f t="shared" si="4"/>
        <v>31</v>
      </c>
      <c r="C181" s="204" t="s">
        <v>331</v>
      </c>
      <c r="D181" s="204" t="s">
        <v>332</v>
      </c>
      <c r="E181" s="204"/>
      <c r="F181" s="204"/>
      <c r="G181" s="204">
        <v>63</v>
      </c>
      <c r="H181" s="205">
        <v>88.6</v>
      </c>
      <c r="I181" s="205"/>
      <c r="J181" s="180"/>
      <c r="K181" s="204">
        <f t="shared" si="5"/>
        <v>2373.6999999999994</v>
      </c>
      <c r="L181" s="180"/>
      <c r="M181" s="180"/>
    </row>
    <row r="182" spans="2:13" x14ac:dyDescent="0.25">
      <c r="B182" s="204">
        <f t="shared" si="4"/>
        <v>32</v>
      </c>
      <c r="C182" s="204" t="s">
        <v>331</v>
      </c>
      <c r="D182" s="204" t="s">
        <v>333</v>
      </c>
      <c r="E182" s="204"/>
      <c r="F182" s="204"/>
      <c r="G182" s="204">
        <v>63</v>
      </c>
      <c r="H182" s="205">
        <v>106.1</v>
      </c>
      <c r="I182" s="205"/>
      <c r="J182" s="180"/>
      <c r="K182" s="204">
        <f t="shared" si="5"/>
        <v>2479.7999999999993</v>
      </c>
      <c r="L182" s="180"/>
      <c r="M182" s="180"/>
    </row>
    <row r="183" spans="2:13" x14ac:dyDescent="0.25">
      <c r="B183" s="204">
        <f t="shared" si="4"/>
        <v>33</v>
      </c>
      <c r="C183" s="204" t="s">
        <v>331</v>
      </c>
      <c r="D183" s="204" t="s">
        <v>334</v>
      </c>
      <c r="E183" s="204"/>
      <c r="F183" s="204"/>
      <c r="G183" s="204">
        <v>63</v>
      </c>
      <c r="H183" s="205">
        <v>375.3</v>
      </c>
      <c r="I183" s="205"/>
      <c r="J183" s="180"/>
      <c r="K183" s="204">
        <f t="shared" si="5"/>
        <v>2855.0999999999995</v>
      </c>
      <c r="L183" s="180"/>
      <c r="M183" s="180"/>
    </row>
    <row r="184" spans="2:13" x14ac:dyDescent="0.25">
      <c r="B184" s="204">
        <f t="shared" si="4"/>
        <v>34</v>
      </c>
      <c r="C184" s="204" t="s">
        <v>334</v>
      </c>
      <c r="D184" s="204" t="s">
        <v>335</v>
      </c>
      <c r="E184" s="204"/>
      <c r="F184" s="204"/>
      <c r="G184" s="204">
        <v>63</v>
      </c>
      <c r="H184" s="205">
        <v>52</v>
      </c>
      <c r="I184" s="205"/>
      <c r="J184" s="180"/>
      <c r="K184" s="204">
        <f t="shared" si="5"/>
        <v>2907.0999999999995</v>
      </c>
      <c r="L184" s="180"/>
      <c r="M184" s="180"/>
    </row>
    <row r="185" spans="2:13" x14ac:dyDescent="0.25">
      <c r="B185" s="204">
        <f t="shared" si="4"/>
        <v>35</v>
      </c>
      <c r="C185" s="204" t="s">
        <v>334</v>
      </c>
      <c r="D185" s="204" t="s">
        <v>336</v>
      </c>
      <c r="E185" s="204"/>
      <c r="F185" s="204"/>
      <c r="G185" s="204">
        <v>63</v>
      </c>
      <c r="H185" s="205">
        <v>218.9</v>
      </c>
      <c r="I185" s="205"/>
      <c r="J185" s="180"/>
      <c r="K185" s="204">
        <f t="shared" si="5"/>
        <v>3125.9999999999995</v>
      </c>
      <c r="L185" s="180"/>
      <c r="M185" s="180"/>
    </row>
    <row r="186" spans="2:13" x14ac:dyDescent="0.25">
      <c r="B186" s="204">
        <f t="shared" si="4"/>
        <v>36</v>
      </c>
      <c r="C186" s="204" t="s">
        <v>336</v>
      </c>
      <c r="D186" s="204" t="s">
        <v>337</v>
      </c>
      <c r="E186" s="204"/>
      <c r="F186" s="204"/>
      <c r="G186" s="204">
        <v>63</v>
      </c>
      <c r="H186" s="205">
        <v>148.6</v>
      </c>
      <c r="I186" s="205"/>
      <c r="J186" s="180"/>
      <c r="K186" s="204">
        <f t="shared" si="5"/>
        <v>3274.5999999999995</v>
      </c>
      <c r="L186" s="180"/>
      <c r="M186" s="180"/>
    </row>
    <row r="187" spans="2:13" x14ac:dyDescent="0.25">
      <c r="B187" s="202">
        <f t="shared" si="4"/>
        <v>37</v>
      </c>
      <c r="C187" s="202" t="s">
        <v>218</v>
      </c>
      <c r="D187" s="202" t="s">
        <v>220</v>
      </c>
      <c r="E187" s="202"/>
      <c r="F187" s="202"/>
      <c r="G187" s="202">
        <v>63</v>
      </c>
      <c r="H187" s="203">
        <v>197.3</v>
      </c>
      <c r="I187" s="203"/>
      <c r="J187" s="203"/>
      <c r="K187" s="202">
        <f t="shared" si="5"/>
        <v>3471.8999999999996</v>
      </c>
      <c r="L187" s="180"/>
      <c r="M187" s="180"/>
    </row>
    <row r="188" spans="2:13" x14ac:dyDescent="0.25">
      <c r="B188" s="206">
        <f t="shared" si="4"/>
        <v>38</v>
      </c>
      <c r="C188" s="206" t="s">
        <v>195</v>
      </c>
      <c r="D188" s="206" t="s">
        <v>338</v>
      </c>
      <c r="E188" s="206"/>
      <c r="F188" s="206"/>
      <c r="G188" s="206">
        <v>63</v>
      </c>
      <c r="H188" s="207">
        <v>52.3</v>
      </c>
      <c r="I188" s="207"/>
      <c r="J188" s="180"/>
      <c r="K188" s="206">
        <f t="shared" si="5"/>
        <v>3524.2</v>
      </c>
      <c r="L188" s="180"/>
      <c r="M188" s="180"/>
    </row>
    <row r="189" spans="2:13" x14ac:dyDescent="0.25">
      <c r="B189" s="206">
        <f t="shared" si="4"/>
        <v>39</v>
      </c>
      <c r="C189" s="206" t="s">
        <v>196</v>
      </c>
      <c r="D189" s="206" t="s">
        <v>339</v>
      </c>
      <c r="E189" s="206"/>
      <c r="F189" s="206"/>
      <c r="G189" s="206">
        <v>63</v>
      </c>
      <c r="H189" s="207">
        <v>36.200000000000003</v>
      </c>
      <c r="I189" s="207"/>
      <c r="J189" s="180"/>
      <c r="K189" s="206">
        <f t="shared" si="5"/>
        <v>3560.3999999999996</v>
      </c>
      <c r="L189" s="180"/>
      <c r="M189" s="180"/>
    </row>
    <row r="190" spans="2:13" x14ac:dyDescent="0.25">
      <c r="B190" s="206">
        <f t="shared" si="4"/>
        <v>40</v>
      </c>
      <c r="C190" s="206" t="s">
        <v>340</v>
      </c>
      <c r="D190" s="206" t="s">
        <v>131</v>
      </c>
      <c r="E190" s="206"/>
      <c r="F190" s="206"/>
      <c r="G190" s="206">
        <v>63</v>
      </c>
      <c r="H190" s="207">
        <v>171.7</v>
      </c>
      <c r="I190" s="207"/>
      <c r="J190" s="180"/>
      <c r="K190" s="206">
        <f t="shared" si="5"/>
        <v>3732.0999999999995</v>
      </c>
      <c r="L190" s="180"/>
      <c r="M190" s="180"/>
    </row>
    <row r="191" spans="2:13" x14ac:dyDescent="0.25">
      <c r="B191" s="206">
        <f t="shared" si="4"/>
        <v>41</v>
      </c>
      <c r="C191" s="206" t="s">
        <v>131</v>
      </c>
      <c r="D191" s="206" t="s">
        <v>128</v>
      </c>
      <c r="E191" s="206"/>
      <c r="F191" s="206"/>
      <c r="G191" s="206">
        <v>63</v>
      </c>
      <c r="H191" s="207">
        <v>167.4</v>
      </c>
      <c r="I191" s="207"/>
      <c r="J191" s="180"/>
      <c r="K191" s="206">
        <f t="shared" si="5"/>
        <v>3899.4999999999995</v>
      </c>
      <c r="L191" s="180"/>
      <c r="M191" s="180"/>
    </row>
    <row r="192" spans="2:13" x14ac:dyDescent="0.25">
      <c r="B192" s="206">
        <f t="shared" si="4"/>
        <v>42</v>
      </c>
      <c r="C192" s="206" t="s">
        <v>131</v>
      </c>
      <c r="D192" s="206" t="s">
        <v>128</v>
      </c>
      <c r="E192" s="206" t="s">
        <v>317</v>
      </c>
      <c r="F192" s="206"/>
      <c r="G192" s="206">
        <v>63</v>
      </c>
      <c r="H192" s="207">
        <v>4</v>
      </c>
      <c r="I192" s="207"/>
      <c r="J192" s="180"/>
      <c r="K192" s="206">
        <f t="shared" si="5"/>
        <v>3903.4999999999995</v>
      </c>
      <c r="L192" s="180"/>
      <c r="M192" s="180"/>
    </row>
    <row r="193" spans="2:13" x14ac:dyDescent="0.25">
      <c r="B193" s="206">
        <f t="shared" si="4"/>
        <v>43</v>
      </c>
      <c r="C193" s="206" t="s">
        <v>128</v>
      </c>
      <c r="D193" s="206" t="s">
        <v>129</v>
      </c>
      <c r="E193" s="206"/>
      <c r="F193" s="206"/>
      <c r="G193" s="206">
        <v>63</v>
      </c>
      <c r="H193" s="207">
        <v>83.6</v>
      </c>
      <c r="I193" s="207"/>
      <c r="J193" s="180"/>
      <c r="K193" s="206">
        <f t="shared" si="5"/>
        <v>3987.0999999999995</v>
      </c>
      <c r="L193" s="180"/>
      <c r="M193" s="180"/>
    </row>
    <row r="194" spans="2:13" x14ac:dyDescent="0.25">
      <c r="B194" s="206">
        <f t="shared" si="4"/>
        <v>44</v>
      </c>
      <c r="C194" s="206" t="s">
        <v>131</v>
      </c>
      <c r="D194" s="206" t="s">
        <v>225</v>
      </c>
      <c r="E194" s="206"/>
      <c r="F194" s="206"/>
      <c r="G194" s="206">
        <v>63</v>
      </c>
      <c r="H194" s="207">
        <v>78.099999999999994</v>
      </c>
      <c r="I194" s="207"/>
      <c r="J194" s="180"/>
      <c r="K194" s="206">
        <f t="shared" si="5"/>
        <v>4065.1999999999994</v>
      </c>
      <c r="L194" s="180"/>
      <c r="M194" s="180"/>
    </row>
    <row r="195" spans="2:13" x14ac:dyDescent="0.25">
      <c r="B195" s="206">
        <f t="shared" si="4"/>
        <v>45</v>
      </c>
      <c r="C195" s="206" t="s">
        <v>225</v>
      </c>
      <c r="D195" s="206" t="s">
        <v>227</v>
      </c>
      <c r="E195" s="206" t="s">
        <v>341</v>
      </c>
      <c r="F195" s="206"/>
      <c r="G195" s="206">
        <v>63</v>
      </c>
      <c r="H195" s="207">
        <v>88.8</v>
      </c>
      <c r="I195" s="207"/>
      <c r="J195" s="180"/>
      <c r="K195" s="206">
        <f t="shared" si="5"/>
        <v>4153.9999999999991</v>
      </c>
      <c r="L195" s="180"/>
      <c r="M195" s="180"/>
    </row>
    <row r="196" spans="2:13" x14ac:dyDescent="0.25">
      <c r="B196" s="206">
        <f t="shared" si="4"/>
        <v>46</v>
      </c>
      <c r="C196" s="206" t="s">
        <v>225</v>
      </c>
      <c r="D196" s="206" t="s">
        <v>227</v>
      </c>
      <c r="E196" s="206"/>
      <c r="F196" s="206"/>
      <c r="G196" s="206">
        <v>63</v>
      </c>
      <c r="H196" s="207">
        <f>90.2-88.8</f>
        <v>1.4000000000000057</v>
      </c>
      <c r="I196" s="207"/>
      <c r="J196" s="180"/>
      <c r="K196" s="206">
        <f t="shared" si="5"/>
        <v>4155.3999999999987</v>
      </c>
      <c r="L196" s="180"/>
      <c r="M196" s="180"/>
    </row>
    <row r="197" spans="2:13" x14ac:dyDescent="0.25">
      <c r="B197" s="206">
        <f t="shared" si="4"/>
        <v>47</v>
      </c>
      <c r="C197" s="206" t="s">
        <v>227</v>
      </c>
      <c r="D197" s="206" t="s">
        <v>221</v>
      </c>
      <c r="E197" s="206" t="s">
        <v>341</v>
      </c>
      <c r="F197" s="206"/>
      <c r="G197" s="206">
        <v>63</v>
      </c>
      <c r="H197" s="207">
        <v>50.7</v>
      </c>
      <c r="I197" s="207"/>
      <c r="J197" s="180"/>
      <c r="K197" s="206">
        <f t="shared" si="5"/>
        <v>4206.0999999999985</v>
      </c>
      <c r="L197" s="180"/>
      <c r="M197" s="180"/>
    </row>
    <row r="198" spans="2:13" x14ac:dyDescent="0.25">
      <c r="B198" s="206">
        <f t="shared" si="4"/>
        <v>48</v>
      </c>
      <c r="C198" s="206" t="s">
        <v>128</v>
      </c>
      <c r="D198" s="206" t="s">
        <v>342</v>
      </c>
      <c r="E198" s="206"/>
      <c r="F198" s="206"/>
      <c r="G198" s="206">
        <v>63</v>
      </c>
      <c r="H198" s="207">
        <v>59.3</v>
      </c>
      <c r="I198" s="207"/>
      <c r="J198" s="180"/>
      <c r="K198" s="206">
        <f t="shared" si="5"/>
        <v>4265.3999999999987</v>
      </c>
      <c r="L198" s="180"/>
      <c r="M198" s="180"/>
    </row>
    <row r="199" spans="2:13" x14ac:dyDescent="0.25">
      <c r="B199" s="206">
        <f t="shared" si="4"/>
        <v>49</v>
      </c>
      <c r="C199" s="206" t="s">
        <v>128</v>
      </c>
      <c r="D199" s="206" t="s">
        <v>342</v>
      </c>
      <c r="E199" s="206" t="s">
        <v>317</v>
      </c>
      <c r="F199" s="206"/>
      <c r="G199" s="206">
        <v>63</v>
      </c>
      <c r="H199" s="207">
        <v>3</v>
      </c>
      <c r="I199" s="207"/>
      <c r="J199" s="180"/>
      <c r="K199" s="206">
        <f t="shared" si="5"/>
        <v>4268.3999999999987</v>
      </c>
      <c r="L199" s="180"/>
      <c r="M199" s="180"/>
    </row>
    <row r="200" spans="2:13" x14ac:dyDescent="0.25">
      <c r="B200" s="206">
        <f t="shared" si="4"/>
        <v>50</v>
      </c>
      <c r="C200" s="206" t="s">
        <v>221</v>
      </c>
      <c r="D200" s="206" t="s">
        <v>254</v>
      </c>
      <c r="E200" s="206"/>
      <c r="F200" s="206"/>
      <c r="G200" s="206">
        <v>63</v>
      </c>
      <c r="H200" s="207">
        <v>92</v>
      </c>
      <c r="I200" s="207"/>
      <c r="J200" s="180"/>
      <c r="K200" s="206">
        <f t="shared" si="5"/>
        <v>4360.3999999999987</v>
      </c>
      <c r="L200" s="180"/>
      <c r="M200" s="180"/>
    </row>
    <row r="201" spans="2:13" x14ac:dyDescent="0.25">
      <c r="B201" s="206">
        <f t="shared" si="4"/>
        <v>51</v>
      </c>
      <c r="C201" s="206" t="s">
        <v>254</v>
      </c>
      <c r="D201" s="206" t="s">
        <v>343</v>
      </c>
      <c r="E201" s="206"/>
      <c r="F201" s="206"/>
      <c r="G201" s="206">
        <v>63</v>
      </c>
      <c r="H201" s="207">
        <v>7.1</v>
      </c>
      <c r="I201" s="207"/>
      <c r="J201" s="180"/>
      <c r="K201" s="206">
        <f t="shared" si="5"/>
        <v>4367.4999999999991</v>
      </c>
      <c r="L201" s="180"/>
      <c r="M201" s="180"/>
    </row>
    <row r="202" spans="2:13" x14ac:dyDescent="0.25">
      <c r="B202" s="206">
        <f t="shared" si="4"/>
        <v>52</v>
      </c>
      <c r="C202" s="206" t="s">
        <v>251</v>
      </c>
      <c r="D202" s="206" t="s">
        <v>254</v>
      </c>
      <c r="E202" s="206"/>
      <c r="F202" s="206"/>
      <c r="G202" s="206">
        <v>63</v>
      </c>
      <c r="H202" s="207">
        <v>43</v>
      </c>
      <c r="I202" s="207"/>
      <c r="J202" s="180"/>
      <c r="K202" s="206">
        <f t="shared" si="5"/>
        <v>4410.4999999999991</v>
      </c>
      <c r="L202" s="180"/>
      <c r="M202" s="180"/>
    </row>
    <row r="203" spans="2:13" x14ac:dyDescent="0.25">
      <c r="B203" s="206">
        <f t="shared" si="4"/>
        <v>53</v>
      </c>
      <c r="C203" s="206" t="s">
        <v>248</v>
      </c>
      <c r="D203" s="206" t="s">
        <v>244</v>
      </c>
      <c r="E203" s="206" t="s">
        <v>341</v>
      </c>
      <c r="F203" s="206"/>
      <c r="G203" s="206">
        <v>63</v>
      </c>
      <c r="H203" s="207">
        <v>114.6</v>
      </c>
      <c r="I203" s="207"/>
      <c r="J203" s="180"/>
      <c r="K203" s="206">
        <f t="shared" si="5"/>
        <v>4525.0999999999995</v>
      </c>
      <c r="L203" s="180"/>
      <c r="M203" s="180"/>
    </row>
    <row r="204" spans="2:13" x14ac:dyDescent="0.25">
      <c r="B204" s="206">
        <f t="shared" si="4"/>
        <v>54</v>
      </c>
      <c r="C204" s="206" t="s">
        <v>244</v>
      </c>
      <c r="D204" s="206" t="s">
        <v>229</v>
      </c>
      <c r="E204" s="206" t="s">
        <v>341</v>
      </c>
      <c r="F204" s="206"/>
      <c r="G204" s="206">
        <v>63</v>
      </c>
      <c r="H204" s="207">
        <v>21.9</v>
      </c>
      <c r="I204" s="207"/>
      <c r="J204" s="207"/>
      <c r="K204" s="206">
        <f t="shared" si="5"/>
        <v>4546.9999999999991</v>
      </c>
      <c r="L204" s="180"/>
      <c r="M204" s="180"/>
    </row>
    <row r="205" spans="2:13" x14ac:dyDescent="0.25">
      <c r="B205" s="206">
        <f t="shared" si="4"/>
        <v>55</v>
      </c>
      <c r="C205" s="206" t="s">
        <v>244</v>
      </c>
      <c r="D205" s="206" t="s">
        <v>229</v>
      </c>
      <c r="E205" s="206"/>
      <c r="F205" s="206"/>
      <c r="G205" s="206">
        <v>63</v>
      </c>
      <c r="H205" s="207">
        <f>24.8-21.9</f>
        <v>2.9000000000000021</v>
      </c>
      <c r="I205" s="207"/>
      <c r="J205" s="207"/>
      <c r="K205" s="206">
        <f t="shared" si="5"/>
        <v>4549.8999999999987</v>
      </c>
      <c r="L205" s="180"/>
      <c r="M205" s="180"/>
    </row>
    <row r="206" spans="2:13" x14ac:dyDescent="0.25">
      <c r="B206" s="206">
        <f t="shared" si="4"/>
        <v>56</v>
      </c>
      <c r="C206" s="206" t="s">
        <v>229</v>
      </c>
      <c r="D206" s="206" t="s">
        <v>230</v>
      </c>
      <c r="E206" s="206"/>
      <c r="F206" s="206"/>
      <c r="G206" s="206">
        <v>63</v>
      </c>
      <c r="H206" s="207">
        <v>44.5</v>
      </c>
      <c r="I206" s="207"/>
      <c r="J206" s="180"/>
      <c r="K206" s="206">
        <f t="shared" si="5"/>
        <v>4594.3999999999987</v>
      </c>
      <c r="L206" s="180"/>
      <c r="M206" s="180"/>
    </row>
    <row r="207" spans="2:13" x14ac:dyDescent="0.25">
      <c r="B207" s="200">
        <f t="shared" si="4"/>
        <v>57</v>
      </c>
      <c r="C207" s="200" t="s">
        <v>344</v>
      </c>
      <c r="D207" s="200" t="s">
        <v>345</v>
      </c>
      <c r="E207" s="200"/>
      <c r="F207" s="200"/>
      <c r="G207" s="200">
        <v>63</v>
      </c>
      <c r="H207" s="201">
        <v>131.30000000000001</v>
      </c>
      <c r="I207" s="201"/>
      <c r="J207" s="180"/>
      <c r="K207" s="200">
        <f t="shared" si="5"/>
        <v>4725.6999999999989</v>
      </c>
      <c r="L207" s="180"/>
      <c r="M207" s="180"/>
    </row>
    <row r="208" spans="2:13" x14ac:dyDescent="0.25">
      <c r="B208" s="200">
        <f t="shared" si="4"/>
        <v>58</v>
      </c>
      <c r="C208" s="200" t="s">
        <v>345</v>
      </c>
      <c r="D208" s="200" t="s">
        <v>346</v>
      </c>
      <c r="E208" s="200"/>
      <c r="F208" s="200"/>
      <c r="G208" s="200">
        <v>63</v>
      </c>
      <c r="H208" s="201">
        <v>33</v>
      </c>
      <c r="I208" s="201"/>
      <c r="J208" s="180"/>
      <c r="K208" s="200">
        <f t="shared" si="5"/>
        <v>4758.6999999999989</v>
      </c>
      <c r="L208" s="180"/>
      <c r="M208" s="180"/>
    </row>
    <row r="209" spans="2:13" x14ac:dyDescent="0.25">
      <c r="B209" s="200">
        <f t="shared" si="4"/>
        <v>59</v>
      </c>
      <c r="C209" s="200" t="s">
        <v>345</v>
      </c>
      <c r="D209" s="200" t="s">
        <v>346</v>
      </c>
      <c r="E209" s="200" t="s">
        <v>317</v>
      </c>
      <c r="F209" s="200"/>
      <c r="G209" s="200">
        <v>63</v>
      </c>
      <c r="H209" s="201">
        <v>5</v>
      </c>
      <c r="I209" s="201"/>
      <c r="J209" s="180"/>
      <c r="K209" s="200">
        <f t="shared" si="5"/>
        <v>4763.6999999999989</v>
      </c>
      <c r="L209" s="180"/>
      <c r="M209" s="180"/>
    </row>
    <row r="210" spans="2:13" x14ac:dyDescent="0.25">
      <c r="B210" s="200">
        <f t="shared" si="4"/>
        <v>60</v>
      </c>
      <c r="C210" s="200" t="s">
        <v>346</v>
      </c>
      <c r="D210" s="200" t="s">
        <v>347</v>
      </c>
      <c r="E210" s="200"/>
      <c r="F210" s="200"/>
      <c r="G210" s="200">
        <v>63</v>
      </c>
      <c r="H210" s="201">
        <v>106.9</v>
      </c>
      <c r="I210" s="201"/>
      <c r="J210" s="180"/>
      <c r="K210" s="200">
        <f t="shared" si="5"/>
        <v>4870.5999999999985</v>
      </c>
      <c r="L210" s="180"/>
      <c r="M210" s="180"/>
    </row>
    <row r="211" spans="2:13" x14ac:dyDescent="0.25">
      <c r="B211" s="200">
        <f t="shared" si="4"/>
        <v>61</v>
      </c>
      <c r="C211" s="200" t="s">
        <v>346</v>
      </c>
      <c r="D211" s="200" t="s">
        <v>348</v>
      </c>
      <c r="E211" s="200"/>
      <c r="F211" s="200"/>
      <c r="G211" s="200">
        <v>63</v>
      </c>
      <c r="H211" s="201">
        <v>79.5</v>
      </c>
      <c r="I211" s="201"/>
      <c r="J211" s="180"/>
      <c r="K211" s="200">
        <f t="shared" si="5"/>
        <v>4950.0999999999985</v>
      </c>
      <c r="L211" s="180"/>
      <c r="M211" s="180"/>
    </row>
    <row r="212" spans="2:13" x14ac:dyDescent="0.25">
      <c r="B212" s="200">
        <f t="shared" si="4"/>
        <v>62</v>
      </c>
      <c r="C212" s="200" t="s">
        <v>345</v>
      </c>
      <c r="D212" s="200" t="s">
        <v>349</v>
      </c>
      <c r="E212" s="200"/>
      <c r="F212" s="200"/>
      <c r="G212" s="200">
        <v>63</v>
      </c>
      <c r="H212" s="201">
        <v>282.10000000000002</v>
      </c>
      <c r="I212" s="201"/>
      <c r="J212" s="180"/>
      <c r="K212" s="200">
        <f t="shared" si="5"/>
        <v>5232.1999999999989</v>
      </c>
      <c r="L212" s="180"/>
      <c r="M212" s="180"/>
    </row>
    <row r="213" spans="2:13" x14ac:dyDescent="0.25">
      <c r="B213" s="204">
        <f t="shared" si="4"/>
        <v>63</v>
      </c>
      <c r="C213" s="204" t="s">
        <v>350</v>
      </c>
      <c r="D213" s="204" t="s">
        <v>333</v>
      </c>
      <c r="E213" s="204"/>
      <c r="F213" s="204"/>
      <c r="G213" s="204">
        <v>63</v>
      </c>
      <c r="H213" s="205">
        <v>22.1</v>
      </c>
      <c r="I213" s="205"/>
      <c r="J213" s="180"/>
      <c r="K213" s="204">
        <f t="shared" si="5"/>
        <v>5254.2999999999993</v>
      </c>
      <c r="L213" s="180"/>
      <c r="M213" s="180"/>
    </row>
    <row r="214" spans="2:13" x14ac:dyDescent="0.25">
      <c r="B214" s="200">
        <f t="shared" si="4"/>
        <v>64</v>
      </c>
      <c r="C214" s="200" t="s">
        <v>351</v>
      </c>
      <c r="D214" s="200" t="s">
        <v>352</v>
      </c>
      <c r="E214" s="200"/>
      <c r="F214" s="200"/>
      <c r="G214" s="200">
        <v>63</v>
      </c>
      <c r="H214" s="201">
        <v>685.6</v>
      </c>
      <c r="I214" s="201"/>
      <c r="J214" s="180"/>
      <c r="K214" s="200">
        <f t="shared" si="5"/>
        <v>5939.9</v>
      </c>
      <c r="L214" s="180" t="s">
        <v>391</v>
      </c>
      <c r="M214" s="180"/>
    </row>
    <row r="215" spans="2:13" x14ac:dyDescent="0.25">
      <c r="B215" s="206">
        <f t="shared" si="4"/>
        <v>65</v>
      </c>
      <c r="C215" s="206" t="s">
        <v>353</v>
      </c>
      <c r="D215" s="206" t="s">
        <v>354</v>
      </c>
      <c r="E215" s="206"/>
      <c r="F215" s="206"/>
      <c r="G215" s="206">
        <v>63</v>
      </c>
      <c r="H215" s="207">
        <v>60.1</v>
      </c>
      <c r="I215" s="207"/>
      <c r="J215" s="180"/>
      <c r="K215" s="206">
        <f t="shared" si="5"/>
        <v>6000</v>
      </c>
      <c r="L215" s="180" t="s">
        <v>391</v>
      </c>
      <c r="M215" s="180"/>
    </row>
    <row r="216" spans="2:13" x14ac:dyDescent="0.25">
      <c r="B216" s="206">
        <f t="shared" si="4"/>
        <v>66</v>
      </c>
      <c r="C216" s="206" t="s">
        <v>186</v>
      </c>
      <c r="D216" s="206" t="s">
        <v>353</v>
      </c>
      <c r="E216" s="206"/>
      <c r="F216" s="206"/>
      <c r="G216" s="206">
        <v>63</v>
      </c>
      <c r="H216" s="207">
        <v>250.3</v>
      </c>
      <c r="I216" s="207"/>
      <c r="J216" s="180"/>
      <c r="K216" s="206">
        <f t="shared" si="5"/>
        <v>6250.3</v>
      </c>
      <c r="L216" s="184"/>
      <c r="M216" s="184"/>
    </row>
    <row r="217" spans="2:13" x14ac:dyDescent="0.25">
      <c r="B217" s="202">
        <f t="shared" ref="B217:B271" si="6">1+B216</f>
        <v>67</v>
      </c>
      <c r="C217" s="202" t="s">
        <v>185</v>
      </c>
      <c r="D217" s="202" t="s">
        <v>355</v>
      </c>
      <c r="E217" s="202"/>
      <c r="F217" s="202"/>
      <c r="G217" s="202">
        <v>63</v>
      </c>
      <c r="H217" s="203">
        <v>71.900000000000006</v>
      </c>
      <c r="I217" s="203"/>
      <c r="J217" s="180"/>
      <c r="K217" s="202">
        <f t="shared" ref="K217:K271" si="7">+K216+H217</f>
        <v>6322.2</v>
      </c>
      <c r="L217" s="184"/>
      <c r="M217" s="184"/>
    </row>
    <row r="218" spans="2:13" x14ac:dyDescent="0.25">
      <c r="B218" s="200">
        <f t="shared" si="6"/>
        <v>68</v>
      </c>
      <c r="C218" s="200" t="s">
        <v>182</v>
      </c>
      <c r="D218" s="200" t="s">
        <v>356</v>
      </c>
      <c r="E218" s="200"/>
      <c r="F218" s="200"/>
      <c r="G218" s="200">
        <v>63</v>
      </c>
      <c r="H218" s="201">
        <v>86.6</v>
      </c>
      <c r="I218" s="201"/>
      <c r="J218" s="180"/>
      <c r="K218" s="200">
        <f t="shared" si="7"/>
        <v>6408.8</v>
      </c>
      <c r="L218" s="184"/>
      <c r="M218" s="184"/>
    </row>
    <row r="219" spans="2:13" x14ac:dyDescent="0.25">
      <c r="B219" s="200">
        <f t="shared" si="6"/>
        <v>69</v>
      </c>
      <c r="C219" s="200" t="s">
        <v>356</v>
      </c>
      <c r="D219" s="200" t="s">
        <v>357</v>
      </c>
      <c r="E219" s="200"/>
      <c r="F219" s="200"/>
      <c r="G219" s="200">
        <v>63</v>
      </c>
      <c r="H219" s="201">
        <v>432</v>
      </c>
      <c r="I219" s="201"/>
      <c r="J219" s="180"/>
      <c r="K219" s="200">
        <f t="shared" si="7"/>
        <v>6840.8</v>
      </c>
      <c r="L219" s="180" t="s">
        <v>391</v>
      </c>
      <c r="M219" s="180"/>
    </row>
    <row r="220" spans="2:13" x14ac:dyDescent="0.25">
      <c r="B220" s="200">
        <f t="shared" si="6"/>
        <v>70</v>
      </c>
      <c r="C220" s="200" t="s">
        <v>356</v>
      </c>
      <c r="D220" s="200" t="s">
        <v>357</v>
      </c>
      <c r="E220" s="200" t="s">
        <v>358</v>
      </c>
      <c r="F220" s="200"/>
      <c r="G220" s="200">
        <v>63</v>
      </c>
      <c r="H220" s="201">
        <v>2.6</v>
      </c>
      <c r="I220" s="201"/>
      <c r="J220" s="180"/>
      <c r="K220" s="200">
        <f t="shared" si="7"/>
        <v>6843.4000000000005</v>
      </c>
      <c r="L220" s="184"/>
      <c r="M220" s="184"/>
    </row>
    <row r="221" spans="2:13" x14ac:dyDescent="0.25">
      <c r="B221" s="200">
        <f t="shared" si="6"/>
        <v>71</v>
      </c>
      <c r="C221" s="200" t="s">
        <v>356</v>
      </c>
      <c r="D221" s="200" t="s">
        <v>359</v>
      </c>
      <c r="E221" s="200"/>
      <c r="F221" s="200"/>
      <c r="G221" s="200">
        <v>63</v>
      </c>
      <c r="H221" s="201">
        <v>120.7</v>
      </c>
      <c r="I221" s="201"/>
      <c r="J221" s="180"/>
      <c r="K221" s="200">
        <f t="shared" si="7"/>
        <v>6964.1</v>
      </c>
      <c r="L221" s="180" t="s">
        <v>391</v>
      </c>
      <c r="M221" s="180"/>
    </row>
    <row r="222" spans="2:13" x14ac:dyDescent="0.25">
      <c r="B222" s="200">
        <f t="shared" si="6"/>
        <v>72</v>
      </c>
      <c r="C222" s="200" t="s">
        <v>360</v>
      </c>
      <c r="D222" s="200" t="s">
        <v>359</v>
      </c>
      <c r="E222" s="200"/>
      <c r="F222" s="200"/>
      <c r="G222" s="200">
        <v>63</v>
      </c>
      <c r="H222" s="201">
        <v>174.4</v>
      </c>
      <c r="I222" s="201"/>
      <c r="J222" s="180"/>
      <c r="K222" s="200">
        <f t="shared" si="7"/>
        <v>7138.5</v>
      </c>
      <c r="L222" s="180"/>
      <c r="M222" s="180"/>
    </row>
    <row r="223" spans="2:13" x14ac:dyDescent="0.25">
      <c r="B223" s="200">
        <f t="shared" si="6"/>
        <v>73</v>
      </c>
      <c r="C223" s="200" t="s">
        <v>360</v>
      </c>
      <c r="D223" s="200" t="s">
        <v>359</v>
      </c>
      <c r="E223" s="200" t="s">
        <v>324</v>
      </c>
      <c r="F223" s="200"/>
      <c r="G223" s="200">
        <v>63</v>
      </c>
      <c r="H223" s="201">
        <v>116.3</v>
      </c>
      <c r="I223" s="201"/>
      <c r="J223" s="180"/>
      <c r="K223" s="200">
        <f t="shared" si="7"/>
        <v>7254.8</v>
      </c>
      <c r="L223" s="180"/>
      <c r="M223" s="180"/>
    </row>
    <row r="224" spans="2:13" x14ac:dyDescent="0.25">
      <c r="B224" s="206">
        <f t="shared" si="6"/>
        <v>74</v>
      </c>
      <c r="C224" s="206" t="s">
        <v>361</v>
      </c>
      <c r="D224" s="206" t="s">
        <v>362</v>
      </c>
      <c r="E224" s="206"/>
      <c r="F224" s="206"/>
      <c r="G224" s="206">
        <v>63</v>
      </c>
      <c r="H224" s="207">
        <v>158.19999999999999</v>
      </c>
      <c r="I224" s="207"/>
      <c r="J224" s="180"/>
      <c r="K224" s="206">
        <f t="shared" si="7"/>
        <v>7413</v>
      </c>
      <c r="L224" s="180"/>
      <c r="M224" s="180"/>
    </row>
    <row r="225" spans="2:13" x14ac:dyDescent="0.25">
      <c r="B225" s="206">
        <f t="shared" si="6"/>
        <v>75</v>
      </c>
      <c r="C225" s="206" t="s">
        <v>252</v>
      </c>
      <c r="D225" s="206" t="s">
        <v>363</v>
      </c>
      <c r="E225" s="206"/>
      <c r="F225" s="206"/>
      <c r="G225" s="206">
        <v>63</v>
      </c>
      <c r="H225" s="207">
        <v>130.80000000000001</v>
      </c>
      <c r="I225" s="207"/>
      <c r="J225" s="207"/>
      <c r="K225" s="206">
        <f t="shared" si="7"/>
        <v>7543.8</v>
      </c>
      <c r="L225" s="180"/>
      <c r="M225" s="180"/>
    </row>
    <row r="226" spans="2:13" x14ac:dyDescent="0.25">
      <c r="B226" s="206">
        <f t="shared" si="6"/>
        <v>76</v>
      </c>
      <c r="C226" s="206" t="s">
        <v>363</v>
      </c>
      <c r="D226" s="206" t="s">
        <v>364</v>
      </c>
      <c r="E226" s="206"/>
      <c r="F226" s="206"/>
      <c r="G226" s="206">
        <v>63</v>
      </c>
      <c r="H226" s="207">
        <v>29</v>
      </c>
      <c r="I226" s="207"/>
      <c r="J226" s="207"/>
      <c r="K226" s="206">
        <f t="shared" si="7"/>
        <v>7572.8</v>
      </c>
      <c r="L226" s="180"/>
      <c r="M226" s="180"/>
    </row>
    <row r="227" spans="2:13" x14ac:dyDescent="0.25">
      <c r="B227" s="200">
        <f t="shared" si="6"/>
        <v>77</v>
      </c>
      <c r="C227" s="200" t="s">
        <v>148</v>
      </c>
      <c r="D227" s="200" t="s">
        <v>176</v>
      </c>
      <c r="E227" s="200"/>
      <c r="F227" s="200"/>
      <c r="G227" s="200">
        <v>63</v>
      </c>
      <c r="H227" s="201">
        <v>62.1</v>
      </c>
      <c r="I227" s="201"/>
      <c r="J227" s="180"/>
      <c r="K227" s="200">
        <f t="shared" si="7"/>
        <v>7634.9000000000005</v>
      </c>
      <c r="L227" s="180"/>
      <c r="M227" s="180"/>
    </row>
    <row r="228" spans="2:13" x14ac:dyDescent="0.25">
      <c r="B228" s="206">
        <f t="shared" si="6"/>
        <v>78</v>
      </c>
      <c r="C228" s="206" t="s">
        <v>250</v>
      </c>
      <c r="D228" s="206" t="s">
        <v>227</v>
      </c>
      <c r="E228" s="206" t="s">
        <v>341</v>
      </c>
      <c r="F228" s="206"/>
      <c r="G228" s="206">
        <v>63</v>
      </c>
      <c r="H228" s="207">
        <v>58.8</v>
      </c>
      <c r="I228" s="207"/>
      <c r="J228" s="180"/>
      <c r="K228" s="206">
        <f t="shared" si="7"/>
        <v>7693.7000000000007</v>
      </c>
      <c r="L228" s="180"/>
      <c r="M228" s="180"/>
    </row>
    <row r="229" spans="2:13" x14ac:dyDescent="0.25">
      <c r="B229" s="206">
        <f t="shared" si="6"/>
        <v>79</v>
      </c>
      <c r="C229" s="206" t="s">
        <v>364</v>
      </c>
      <c r="D229" s="206" t="s">
        <v>365</v>
      </c>
      <c r="E229" s="206" t="s">
        <v>341</v>
      </c>
      <c r="F229" s="206"/>
      <c r="G229" s="206">
        <v>63</v>
      </c>
      <c r="H229" s="207">
        <v>46.8</v>
      </c>
      <c r="I229" s="207"/>
      <c r="J229" s="180"/>
      <c r="K229" s="206">
        <f t="shared" si="7"/>
        <v>7740.5000000000009</v>
      </c>
      <c r="L229" s="180"/>
      <c r="M229" s="180"/>
    </row>
    <row r="230" spans="2:13" x14ac:dyDescent="0.25">
      <c r="B230" s="206">
        <f t="shared" si="6"/>
        <v>80</v>
      </c>
      <c r="C230" s="206" t="s">
        <v>364</v>
      </c>
      <c r="D230" s="206" t="s">
        <v>365</v>
      </c>
      <c r="E230" s="206"/>
      <c r="F230" s="206"/>
      <c r="G230" s="206">
        <v>63</v>
      </c>
      <c r="H230" s="207">
        <f>48.1-46.8</f>
        <v>1.3000000000000043</v>
      </c>
      <c r="I230" s="207"/>
      <c r="J230" s="180"/>
      <c r="K230" s="206">
        <f t="shared" si="7"/>
        <v>7741.8000000000011</v>
      </c>
      <c r="L230" s="180"/>
      <c r="M230" s="180"/>
    </row>
    <row r="231" spans="2:13" x14ac:dyDescent="0.25">
      <c r="B231" s="206">
        <f t="shared" si="6"/>
        <v>81</v>
      </c>
      <c r="C231" s="206" t="s">
        <v>364</v>
      </c>
      <c r="D231" s="206" t="s">
        <v>365</v>
      </c>
      <c r="E231" s="206" t="s">
        <v>366</v>
      </c>
      <c r="F231" s="206"/>
      <c r="G231" s="206">
        <v>63</v>
      </c>
      <c r="H231" s="207">
        <v>5.4</v>
      </c>
      <c r="I231" s="207"/>
      <c r="J231" s="180"/>
      <c r="K231" s="206">
        <f t="shared" si="7"/>
        <v>7747.2000000000007</v>
      </c>
      <c r="L231" s="180"/>
      <c r="M231" s="180"/>
    </row>
    <row r="232" spans="2:13" x14ac:dyDescent="0.25">
      <c r="B232" s="206">
        <f t="shared" si="6"/>
        <v>82</v>
      </c>
      <c r="C232" s="206" t="s">
        <v>365</v>
      </c>
      <c r="D232" s="206" t="s">
        <v>367</v>
      </c>
      <c r="E232" s="206" t="s">
        <v>341</v>
      </c>
      <c r="F232" s="206"/>
      <c r="G232" s="206">
        <v>63</v>
      </c>
      <c r="H232" s="207">
        <v>21.1</v>
      </c>
      <c r="I232" s="207"/>
      <c r="J232" s="180"/>
      <c r="K232" s="206">
        <f t="shared" si="7"/>
        <v>7768.3000000000011</v>
      </c>
      <c r="L232" s="180"/>
      <c r="M232" s="180"/>
    </row>
    <row r="233" spans="2:13" x14ac:dyDescent="0.25">
      <c r="B233" s="206">
        <f t="shared" si="6"/>
        <v>83</v>
      </c>
      <c r="C233" s="206" t="s">
        <v>365</v>
      </c>
      <c r="D233" s="206" t="s">
        <v>368</v>
      </c>
      <c r="E233" s="206" t="s">
        <v>366</v>
      </c>
      <c r="F233" s="206"/>
      <c r="G233" s="206">
        <v>63</v>
      </c>
      <c r="H233" s="207">
        <v>3</v>
      </c>
      <c r="I233" s="207"/>
      <c r="J233" s="180"/>
      <c r="K233" s="206">
        <f t="shared" si="7"/>
        <v>7771.3000000000011</v>
      </c>
      <c r="L233" s="180"/>
      <c r="M233" s="180"/>
    </row>
    <row r="234" spans="2:13" x14ac:dyDescent="0.25">
      <c r="B234" s="206">
        <f t="shared" si="6"/>
        <v>84</v>
      </c>
      <c r="C234" s="206" t="s">
        <v>203</v>
      </c>
      <c r="D234" s="206" t="s">
        <v>228</v>
      </c>
      <c r="E234" s="206" t="s">
        <v>366</v>
      </c>
      <c r="F234" s="206"/>
      <c r="G234" s="206">
        <v>63</v>
      </c>
      <c r="H234" s="207">
        <v>4.0999999999999996</v>
      </c>
      <c r="I234" s="207"/>
      <c r="J234" s="180"/>
      <c r="K234" s="206">
        <f t="shared" si="7"/>
        <v>7775.4000000000015</v>
      </c>
      <c r="L234" s="180"/>
      <c r="M234" s="180"/>
    </row>
    <row r="235" spans="2:13" x14ac:dyDescent="0.25">
      <c r="B235" s="206">
        <f t="shared" si="6"/>
        <v>85</v>
      </c>
      <c r="C235" s="206" t="s">
        <v>203</v>
      </c>
      <c r="D235" s="206" t="s">
        <v>228</v>
      </c>
      <c r="E235" s="206" t="s">
        <v>341</v>
      </c>
      <c r="F235" s="206"/>
      <c r="G235" s="206">
        <v>63</v>
      </c>
      <c r="H235" s="207">
        <v>63.4</v>
      </c>
      <c r="I235" s="207"/>
      <c r="J235" s="180"/>
      <c r="K235" s="206">
        <f t="shared" si="7"/>
        <v>7838.8000000000011</v>
      </c>
      <c r="L235" s="180"/>
      <c r="M235" s="180"/>
    </row>
    <row r="236" spans="2:13" x14ac:dyDescent="0.25">
      <c r="B236" s="206">
        <f t="shared" si="6"/>
        <v>86</v>
      </c>
      <c r="C236" s="206" t="s">
        <v>228</v>
      </c>
      <c r="D236" s="206" t="s">
        <v>227</v>
      </c>
      <c r="E236" s="206"/>
      <c r="F236" s="206"/>
      <c r="G236" s="206">
        <v>63</v>
      </c>
      <c r="H236" s="207">
        <v>8.1999999999999993</v>
      </c>
      <c r="I236" s="207"/>
      <c r="J236" s="180"/>
      <c r="K236" s="206">
        <f t="shared" si="7"/>
        <v>7847.0000000000009</v>
      </c>
      <c r="L236" s="180"/>
      <c r="M236" s="180"/>
    </row>
    <row r="237" spans="2:13" x14ac:dyDescent="0.25">
      <c r="B237" s="206">
        <f t="shared" si="6"/>
        <v>87</v>
      </c>
      <c r="C237" s="206" t="s">
        <v>228</v>
      </c>
      <c r="D237" s="206" t="s">
        <v>227</v>
      </c>
      <c r="E237" s="206" t="s">
        <v>341</v>
      </c>
      <c r="F237" s="206"/>
      <c r="G237" s="206">
        <v>63</v>
      </c>
      <c r="H237" s="207">
        <f>72.8+2.3</f>
        <v>75.099999999999994</v>
      </c>
      <c r="I237" s="207"/>
      <c r="J237" s="180"/>
      <c r="K237" s="206">
        <f t="shared" si="7"/>
        <v>7922.1000000000013</v>
      </c>
      <c r="L237" s="180"/>
      <c r="M237" s="180"/>
    </row>
    <row r="238" spans="2:13" x14ac:dyDescent="0.25">
      <c r="B238" s="206">
        <f t="shared" si="6"/>
        <v>88</v>
      </c>
      <c r="C238" s="206" t="s">
        <v>228</v>
      </c>
      <c r="D238" s="206" t="s">
        <v>252</v>
      </c>
      <c r="E238" s="206" t="s">
        <v>341</v>
      </c>
      <c r="F238" s="206"/>
      <c r="G238" s="206">
        <v>63</v>
      </c>
      <c r="H238" s="207">
        <v>40.200000000000003</v>
      </c>
      <c r="I238" s="207"/>
      <c r="J238" s="180"/>
      <c r="K238" s="206">
        <f t="shared" si="7"/>
        <v>7962.3000000000011</v>
      </c>
      <c r="L238" s="180"/>
      <c r="M238" s="180"/>
    </row>
    <row r="239" spans="2:13" x14ac:dyDescent="0.25">
      <c r="B239" s="206">
        <f t="shared" si="6"/>
        <v>89</v>
      </c>
      <c r="C239" s="206" t="s">
        <v>369</v>
      </c>
      <c r="D239" s="206" t="s">
        <v>364</v>
      </c>
      <c r="E239" s="206"/>
      <c r="F239" s="206"/>
      <c r="G239" s="206">
        <v>63</v>
      </c>
      <c r="H239" s="207">
        <v>29</v>
      </c>
      <c r="I239" s="207"/>
      <c r="J239" s="180"/>
      <c r="K239" s="206">
        <f t="shared" si="7"/>
        <v>7991.3000000000011</v>
      </c>
      <c r="L239" s="180"/>
      <c r="M239" s="180"/>
    </row>
    <row r="240" spans="2:13" x14ac:dyDescent="0.25">
      <c r="B240" s="202">
        <f t="shared" si="6"/>
        <v>90</v>
      </c>
      <c r="C240" s="202" t="s">
        <v>177</v>
      </c>
      <c r="D240" s="202" t="s">
        <v>370</v>
      </c>
      <c r="E240" s="202"/>
      <c r="F240" s="202"/>
      <c r="G240" s="202">
        <v>63</v>
      </c>
      <c r="H240" s="203">
        <v>128.4</v>
      </c>
      <c r="I240" s="203"/>
      <c r="J240" s="180"/>
      <c r="K240" s="202">
        <f t="shared" si="7"/>
        <v>8119.7000000000007</v>
      </c>
      <c r="L240" s="180"/>
      <c r="M240" s="180"/>
    </row>
    <row r="241" spans="2:13" x14ac:dyDescent="0.25">
      <c r="B241" s="200">
        <f t="shared" si="6"/>
        <v>91</v>
      </c>
      <c r="C241" s="200" t="s">
        <v>183</v>
      </c>
      <c r="D241" s="200" t="s">
        <v>371</v>
      </c>
      <c r="E241" s="200" t="s">
        <v>324</v>
      </c>
      <c r="F241" s="200"/>
      <c r="G241" s="208">
        <v>63</v>
      </c>
      <c r="H241" s="201">
        <v>50.1</v>
      </c>
      <c r="I241" s="201"/>
      <c r="J241" s="180"/>
      <c r="K241" s="200">
        <f t="shared" si="7"/>
        <v>8169.8000000000011</v>
      </c>
      <c r="L241" s="180"/>
      <c r="M241" s="180"/>
    </row>
    <row r="242" spans="2:13" x14ac:dyDescent="0.25">
      <c r="B242" s="200">
        <f t="shared" si="6"/>
        <v>92</v>
      </c>
      <c r="C242" s="200" t="s">
        <v>183</v>
      </c>
      <c r="D242" s="200" t="s">
        <v>371</v>
      </c>
      <c r="E242" s="200"/>
      <c r="F242" s="200"/>
      <c r="G242" s="208">
        <v>63</v>
      </c>
      <c r="H242" s="201">
        <v>39.1</v>
      </c>
      <c r="I242" s="201"/>
      <c r="J242" s="180"/>
      <c r="K242" s="200">
        <f t="shared" si="7"/>
        <v>8208.9000000000015</v>
      </c>
      <c r="L242" s="180"/>
      <c r="M242" s="180"/>
    </row>
    <row r="243" spans="2:13" x14ac:dyDescent="0.25">
      <c r="B243" s="202">
        <f t="shared" si="6"/>
        <v>93</v>
      </c>
      <c r="C243" s="202" t="s">
        <v>375</v>
      </c>
      <c r="D243" s="202" t="s">
        <v>220</v>
      </c>
      <c r="E243" s="202"/>
      <c r="F243" s="202"/>
      <c r="G243" s="209">
        <v>63</v>
      </c>
      <c r="H243" s="203">
        <v>197.3</v>
      </c>
      <c r="I243" s="203"/>
      <c r="J243" s="180"/>
      <c r="K243" s="202">
        <f t="shared" si="7"/>
        <v>8406.2000000000007</v>
      </c>
      <c r="L243" s="180"/>
      <c r="M243" s="180"/>
    </row>
    <row r="244" spans="2:13" x14ac:dyDescent="0.25">
      <c r="B244" s="202">
        <f t="shared" si="6"/>
        <v>94</v>
      </c>
      <c r="C244" s="202" t="s">
        <v>323</v>
      </c>
      <c r="D244" s="202" t="s">
        <v>239</v>
      </c>
      <c r="E244" s="202"/>
      <c r="F244" s="202"/>
      <c r="G244" s="202">
        <v>75</v>
      </c>
      <c r="H244" s="203">
        <v>42.4</v>
      </c>
      <c r="I244" s="203"/>
      <c r="J244" s="180"/>
      <c r="K244" s="202">
        <f t="shared" si="7"/>
        <v>8448.6</v>
      </c>
      <c r="L244" s="180"/>
      <c r="M244" s="180"/>
    </row>
    <row r="245" spans="2:13" x14ac:dyDescent="0.25">
      <c r="B245" s="204">
        <f t="shared" si="6"/>
        <v>95</v>
      </c>
      <c r="C245" s="204" t="s">
        <v>336</v>
      </c>
      <c r="D245" s="204" t="s">
        <v>376</v>
      </c>
      <c r="E245" s="204"/>
      <c r="F245" s="204"/>
      <c r="G245" s="204">
        <v>75</v>
      </c>
      <c r="H245" s="205">
        <v>3.2</v>
      </c>
      <c r="I245" s="205"/>
      <c r="J245" s="180"/>
      <c r="K245" s="204">
        <f t="shared" si="7"/>
        <v>8451.8000000000011</v>
      </c>
      <c r="L245" s="180"/>
      <c r="M245" s="180"/>
    </row>
    <row r="246" spans="2:13" x14ac:dyDescent="0.25">
      <c r="B246" s="204">
        <f t="shared" si="6"/>
        <v>96</v>
      </c>
      <c r="C246" s="204" t="s">
        <v>336</v>
      </c>
      <c r="D246" s="204" t="s">
        <v>376</v>
      </c>
      <c r="E246" s="204"/>
      <c r="F246" s="204"/>
      <c r="G246" s="204">
        <v>75</v>
      </c>
      <c r="H246" s="205">
        <v>352.2</v>
      </c>
      <c r="I246" s="205"/>
      <c r="J246" s="180"/>
      <c r="K246" s="204">
        <f t="shared" si="7"/>
        <v>8804.0000000000018</v>
      </c>
      <c r="L246" s="180"/>
      <c r="M246" s="180"/>
    </row>
    <row r="247" spans="2:13" x14ac:dyDescent="0.25">
      <c r="B247" s="204">
        <f t="shared" si="6"/>
        <v>97</v>
      </c>
      <c r="C247" s="204" t="s">
        <v>336</v>
      </c>
      <c r="D247" s="204" t="s">
        <v>376</v>
      </c>
      <c r="E247" s="204" t="s">
        <v>327</v>
      </c>
      <c r="F247" s="204"/>
      <c r="G247" s="204">
        <v>75</v>
      </c>
      <c r="H247" s="205">
        <v>8.6</v>
      </c>
      <c r="I247" s="205"/>
      <c r="J247" s="180"/>
      <c r="K247" s="204">
        <f t="shared" si="7"/>
        <v>8812.6000000000022</v>
      </c>
      <c r="L247" s="180"/>
      <c r="M247" s="180"/>
    </row>
    <row r="248" spans="2:13" x14ac:dyDescent="0.25">
      <c r="B248" s="200">
        <f t="shared" si="6"/>
        <v>98</v>
      </c>
      <c r="C248" s="200" t="s">
        <v>372</v>
      </c>
      <c r="D248" s="200" t="s">
        <v>377</v>
      </c>
      <c r="E248" s="200"/>
      <c r="F248" s="200"/>
      <c r="G248" s="200">
        <v>75</v>
      </c>
      <c r="H248" s="201">
        <v>57.3</v>
      </c>
      <c r="I248" s="201"/>
      <c r="J248" s="180"/>
      <c r="K248" s="200">
        <f t="shared" si="7"/>
        <v>8869.9000000000015</v>
      </c>
      <c r="L248" s="180"/>
      <c r="M248" s="180"/>
    </row>
    <row r="249" spans="2:13" x14ac:dyDescent="0.25">
      <c r="B249" s="200">
        <f t="shared" si="6"/>
        <v>99</v>
      </c>
      <c r="C249" s="200" t="s">
        <v>377</v>
      </c>
      <c r="D249" s="200" t="s">
        <v>183</v>
      </c>
      <c r="E249" s="200"/>
      <c r="F249" s="200"/>
      <c r="G249" s="200">
        <v>75</v>
      </c>
      <c r="H249" s="201">
        <v>97.1</v>
      </c>
      <c r="I249" s="201"/>
      <c r="J249" s="180"/>
      <c r="K249" s="200">
        <f t="shared" si="7"/>
        <v>8967.0000000000018</v>
      </c>
      <c r="L249" s="180"/>
      <c r="M249" s="180"/>
    </row>
    <row r="250" spans="2:13" x14ac:dyDescent="0.25">
      <c r="B250" s="202">
        <f t="shared" si="6"/>
        <v>100</v>
      </c>
      <c r="C250" s="202" t="s">
        <v>323</v>
      </c>
      <c r="D250" s="202" t="s">
        <v>375</v>
      </c>
      <c r="E250" s="202"/>
      <c r="F250" s="202"/>
      <c r="G250" s="202">
        <v>75</v>
      </c>
      <c r="H250" s="203">
        <v>25.1</v>
      </c>
      <c r="I250" s="203"/>
      <c r="J250" s="180"/>
      <c r="K250" s="202">
        <f t="shared" si="7"/>
        <v>8992.1000000000022</v>
      </c>
      <c r="L250" s="180"/>
      <c r="M250" s="180"/>
    </row>
    <row r="251" spans="2:13" x14ac:dyDescent="0.25">
      <c r="B251" s="202">
        <f t="shared" si="6"/>
        <v>101</v>
      </c>
      <c r="C251" s="202" t="s">
        <v>375</v>
      </c>
      <c r="D251" s="202" t="s">
        <v>189</v>
      </c>
      <c r="E251" s="202"/>
      <c r="F251" s="202"/>
      <c r="G251" s="202">
        <v>75</v>
      </c>
      <c r="H251" s="203">
        <v>116.6</v>
      </c>
      <c r="I251" s="203"/>
      <c r="J251" s="180"/>
      <c r="K251" s="202">
        <f t="shared" si="7"/>
        <v>9108.7000000000025</v>
      </c>
      <c r="L251" s="180"/>
      <c r="M251" s="180"/>
    </row>
    <row r="252" spans="2:13" x14ac:dyDescent="0.25">
      <c r="B252" s="200">
        <f t="shared" si="6"/>
        <v>102</v>
      </c>
      <c r="C252" s="200" t="s">
        <v>376</v>
      </c>
      <c r="D252" s="200" t="s">
        <v>236</v>
      </c>
      <c r="E252" s="200"/>
      <c r="F252" s="200"/>
      <c r="G252" s="208">
        <v>75</v>
      </c>
      <c r="H252" s="201">
        <v>58.2</v>
      </c>
      <c r="I252" s="201"/>
      <c r="J252" s="180"/>
      <c r="K252" s="200">
        <f t="shared" si="7"/>
        <v>9166.9000000000033</v>
      </c>
      <c r="L252" s="180"/>
      <c r="M252" s="180"/>
    </row>
    <row r="253" spans="2:13" x14ac:dyDescent="0.25">
      <c r="B253" s="200">
        <f t="shared" si="6"/>
        <v>103</v>
      </c>
      <c r="C253" s="200" t="s">
        <v>376</v>
      </c>
      <c r="D253" s="200" t="s">
        <v>329</v>
      </c>
      <c r="E253" s="200" t="s">
        <v>317</v>
      </c>
      <c r="F253" s="200"/>
      <c r="G253" s="208">
        <v>75</v>
      </c>
      <c r="H253" s="201">
        <v>4.5999999999999996</v>
      </c>
      <c r="I253" s="201"/>
      <c r="J253" s="180"/>
      <c r="K253" s="200">
        <f t="shared" si="7"/>
        <v>9171.5000000000036</v>
      </c>
      <c r="L253" s="180"/>
      <c r="M253" s="180"/>
    </row>
    <row r="254" spans="2:13" x14ac:dyDescent="0.25">
      <c r="B254" s="200">
        <f t="shared" si="6"/>
        <v>104</v>
      </c>
      <c r="C254" s="200" t="s">
        <v>376</v>
      </c>
      <c r="D254" s="200" t="s">
        <v>329</v>
      </c>
      <c r="E254" s="200"/>
      <c r="F254" s="200"/>
      <c r="G254" s="208">
        <v>75</v>
      </c>
      <c r="H254" s="201">
        <v>132.19999999999999</v>
      </c>
      <c r="I254" s="201"/>
      <c r="J254" s="180"/>
      <c r="K254" s="200">
        <f t="shared" si="7"/>
        <v>9303.7000000000044</v>
      </c>
      <c r="L254" s="180"/>
      <c r="M254" s="180"/>
    </row>
    <row r="255" spans="2:13" x14ac:dyDescent="0.25">
      <c r="B255" s="200">
        <f t="shared" si="6"/>
        <v>105</v>
      </c>
      <c r="C255" s="200" t="s">
        <v>329</v>
      </c>
      <c r="D255" s="200" t="s">
        <v>344</v>
      </c>
      <c r="E255" s="200"/>
      <c r="F255" s="200"/>
      <c r="G255" s="208">
        <v>90</v>
      </c>
      <c r="H255" s="201">
        <v>160.6</v>
      </c>
      <c r="I255" s="201"/>
      <c r="J255" s="180"/>
      <c r="K255" s="200">
        <f t="shared" si="7"/>
        <v>9464.3000000000047</v>
      </c>
      <c r="L255" s="180"/>
      <c r="M255" s="180"/>
    </row>
    <row r="256" spans="2:13" x14ac:dyDescent="0.25">
      <c r="B256" s="200">
        <f t="shared" si="6"/>
        <v>106</v>
      </c>
      <c r="C256" s="200" t="s">
        <v>344</v>
      </c>
      <c r="D256" s="200" t="s">
        <v>217</v>
      </c>
      <c r="E256" s="200" t="s">
        <v>317</v>
      </c>
      <c r="F256" s="200"/>
      <c r="G256" s="208">
        <v>90</v>
      </c>
      <c r="H256" s="201">
        <v>6.6</v>
      </c>
      <c r="I256" s="201"/>
      <c r="J256" s="180"/>
      <c r="K256" s="200">
        <f t="shared" si="7"/>
        <v>9470.9000000000051</v>
      </c>
      <c r="L256" s="180"/>
      <c r="M256" s="180"/>
    </row>
    <row r="257" spans="2:13" x14ac:dyDescent="0.25">
      <c r="B257" s="200">
        <f t="shared" si="6"/>
        <v>107</v>
      </c>
      <c r="C257" s="200" t="s">
        <v>344</v>
      </c>
      <c r="D257" s="200" t="s">
        <v>217</v>
      </c>
      <c r="E257" s="200"/>
      <c r="F257" s="200"/>
      <c r="G257" s="208">
        <v>90</v>
      </c>
      <c r="H257" s="201">
        <v>53.4</v>
      </c>
      <c r="I257" s="201"/>
      <c r="J257" s="180"/>
      <c r="K257" s="200">
        <f t="shared" si="7"/>
        <v>9524.3000000000047</v>
      </c>
      <c r="L257" s="180"/>
      <c r="M257" s="180"/>
    </row>
    <row r="258" spans="2:13" x14ac:dyDescent="0.25">
      <c r="B258" s="202">
        <f t="shared" si="6"/>
        <v>108</v>
      </c>
      <c r="C258" s="202" t="s">
        <v>217</v>
      </c>
      <c r="D258" s="202" t="s">
        <v>316</v>
      </c>
      <c r="E258" s="202"/>
      <c r="F258" s="202"/>
      <c r="G258" s="209">
        <v>90</v>
      </c>
      <c r="H258" s="203">
        <v>129.30000000000001</v>
      </c>
      <c r="I258" s="203"/>
      <c r="J258" s="180"/>
      <c r="K258" s="202">
        <f t="shared" si="7"/>
        <v>9653.600000000004</v>
      </c>
      <c r="L258" s="180"/>
      <c r="M258" s="180"/>
    </row>
    <row r="259" spans="2:13" x14ac:dyDescent="0.25">
      <c r="B259" s="202">
        <f t="shared" si="6"/>
        <v>109</v>
      </c>
      <c r="C259" s="202" t="s">
        <v>217</v>
      </c>
      <c r="D259" s="202" t="s">
        <v>189</v>
      </c>
      <c r="E259" s="202" t="s">
        <v>317</v>
      </c>
      <c r="F259" s="202"/>
      <c r="G259" s="209">
        <v>90</v>
      </c>
      <c r="H259" s="203">
        <v>3</v>
      </c>
      <c r="I259" s="203"/>
      <c r="J259" s="180"/>
      <c r="K259" s="202">
        <f t="shared" si="7"/>
        <v>9656.600000000004</v>
      </c>
      <c r="L259" s="180"/>
      <c r="M259" s="180"/>
    </row>
    <row r="260" spans="2:13" x14ac:dyDescent="0.25">
      <c r="B260" s="202">
        <f t="shared" si="6"/>
        <v>110</v>
      </c>
      <c r="C260" s="202" t="s">
        <v>217</v>
      </c>
      <c r="D260" s="202" t="s">
        <v>189</v>
      </c>
      <c r="E260" s="202"/>
      <c r="F260" s="202"/>
      <c r="G260" s="209">
        <v>90</v>
      </c>
      <c r="H260" s="203">
        <f>127.1+18.7</f>
        <v>145.79999999999998</v>
      </c>
      <c r="I260" s="203"/>
      <c r="J260" s="180"/>
      <c r="K260" s="202">
        <f t="shared" si="7"/>
        <v>9802.4000000000033</v>
      </c>
      <c r="L260" s="180"/>
      <c r="M260" s="180"/>
    </row>
    <row r="261" spans="2:13" x14ac:dyDescent="0.25">
      <c r="B261" s="202">
        <f t="shared" si="6"/>
        <v>111</v>
      </c>
      <c r="C261" s="202" t="s">
        <v>316</v>
      </c>
      <c r="D261" s="202" t="s">
        <v>191</v>
      </c>
      <c r="E261" s="202"/>
      <c r="F261" s="202"/>
      <c r="G261" s="209">
        <v>110</v>
      </c>
      <c r="H261" s="203">
        <v>284.39999999999998</v>
      </c>
      <c r="I261" s="203"/>
      <c r="J261" s="180"/>
      <c r="K261" s="202">
        <f t="shared" si="7"/>
        <v>10086.800000000003</v>
      </c>
      <c r="L261" s="180"/>
      <c r="M261" s="180"/>
    </row>
    <row r="262" spans="2:13" x14ac:dyDescent="0.25">
      <c r="B262" s="202">
        <f t="shared" si="6"/>
        <v>112</v>
      </c>
      <c r="C262" s="202" t="s">
        <v>186</v>
      </c>
      <c r="D262" s="202" t="s">
        <v>185</v>
      </c>
      <c r="E262" s="202"/>
      <c r="F262" s="202"/>
      <c r="G262" s="209">
        <v>110</v>
      </c>
      <c r="H262" s="203">
        <v>2.4</v>
      </c>
      <c r="I262" s="203"/>
      <c r="J262" s="180"/>
      <c r="K262" s="202">
        <f t="shared" si="7"/>
        <v>10089.200000000003</v>
      </c>
      <c r="L262" s="180" t="s">
        <v>378</v>
      </c>
      <c r="M262" s="180"/>
    </row>
    <row r="263" spans="2:13" x14ac:dyDescent="0.25">
      <c r="B263" s="202">
        <f t="shared" si="6"/>
        <v>113</v>
      </c>
      <c r="C263" s="202" t="s">
        <v>186</v>
      </c>
      <c r="D263" s="202" t="s">
        <v>185</v>
      </c>
      <c r="E263" s="202"/>
      <c r="F263" s="202"/>
      <c r="G263" s="202">
        <v>110</v>
      </c>
      <c r="H263" s="203">
        <v>3.3</v>
      </c>
      <c r="I263" s="203"/>
      <c r="J263" s="180"/>
      <c r="K263" s="202">
        <f t="shared" si="7"/>
        <v>10092.500000000002</v>
      </c>
      <c r="L263" s="180"/>
      <c r="M263" s="180"/>
    </row>
    <row r="264" spans="2:13" x14ac:dyDescent="0.25">
      <c r="B264" s="202">
        <f t="shared" si="6"/>
        <v>114</v>
      </c>
      <c r="C264" s="202" t="s">
        <v>186</v>
      </c>
      <c r="D264" s="202" t="s">
        <v>185</v>
      </c>
      <c r="E264" s="202"/>
      <c r="F264" s="202"/>
      <c r="G264" s="209">
        <v>110</v>
      </c>
      <c r="H264" s="203">
        <v>56.9</v>
      </c>
      <c r="I264" s="203"/>
      <c r="J264" s="180"/>
      <c r="K264" s="202">
        <f t="shared" si="7"/>
        <v>10149.400000000001</v>
      </c>
      <c r="L264" s="180"/>
      <c r="M264" s="180"/>
    </row>
    <row r="265" spans="2:13" x14ac:dyDescent="0.25">
      <c r="B265" s="206">
        <f t="shared" si="6"/>
        <v>115</v>
      </c>
      <c r="C265" s="206" t="s">
        <v>195</v>
      </c>
      <c r="D265" s="206" t="s">
        <v>193</v>
      </c>
      <c r="E265" s="206"/>
      <c r="F265" s="206"/>
      <c r="G265" s="210">
        <v>125</v>
      </c>
      <c r="H265" s="207">
        <f>201.9</f>
        <v>201.9</v>
      </c>
      <c r="I265" s="207"/>
      <c r="J265" s="180"/>
      <c r="K265" s="206">
        <f t="shared" si="7"/>
        <v>10351.300000000001</v>
      </c>
      <c r="L265" s="180"/>
      <c r="M265" s="180"/>
    </row>
    <row r="266" spans="2:13" x14ac:dyDescent="0.25">
      <c r="B266" s="206">
        <f t="shared" si="6"/>
        <v>116</v>
      </c>
      <c r="C266" s="206" t="s">
        <v>195</v>
      </c>
      <c r="D266" s="206" t="s">
        <v>196</v>
      </c>
      <c r="E266" s="206"/>
      <c r="F266" s="206"/>
      <c r="G266" s="210">
        <v>125</v>
      </c>
      <c r="H266" s="207">
        <v>155.80000000000001</v>
      </c>
      <c r="I266" s="207"/>
      <c r="J266" s="180"/>
      <c r="K266" s="206">
        <f t="shared" si="7"/>
        <v>10507.1</v>
      </c>
      <c r="L266" s="180"/>
      <c r="M266" s="180"/>
    </row>
    <row r="267" spans="2:13" x14ac:dyDescent="0.25">
      <c r="B267" s="206">
        <f t="shared" si="6"/>
        <v>117</v>
      </c>
      <c r="C267" s="206" t="s">
        <v>196</v>
      </c>
      <c r="D267" s="206" t="s">
        <v>197</v>
      </c>
      <c r="E267" s="206"/>
      <c r="F267" s="206"/>
      <c r="G267" s="210">
        <v>125</v>
      </c>
      <c r="H267" s="207">
        <v>58.2</v>
      </c>
      <c r="I267" s="207"/>
      <c r="J267" s="180"/>
      <c r="K267" s="206">
        <f t="shared" si="7"/>
        <v>10565.300000000001</v>
      </c>
      <c r="L267" s="180"/>
      <c r="M267" s="180"/>
    </row>
    <row r="268" spans="2:13" x14ac:dyDescent="0.25">
      <c r="B268" s="206">
        <f t="shared" si="6"/>
        <v>118</v>
      </c>
      <c r="C268" s="206" t="s">
        <v>197</v>
      </c>
      <c r="D268" s="206" t="s">
        <v>203</v>
      </c>
      <c r="E268" s="206"/>
      <c r="F268" s="206"/>
      <c r="G268" s="210">
        <v>140</v>
      </c>
      <c r="H268" s="207">
        <v>279.89999999999998</v>
      </c>
      <c r="I268" s="207"/>
      <c r="J268" s="180"/>
      <c r="K268" s="206">
        <f t="shared" si="7"/>
        <v>10845.2</v>
      </c>
      <c r="L268" s="180"/>
      <c r="M268" s="180"/>
    </row>
    <row r="269" spans="2:13" x14ac:dyDescent="0.25">
      <c r="B269" s="206">
        <f t="shared" si="6"/>
        <v>119</v>
      </c>
      <c r="C269" s="206" t="s">
        <v>203</v>
      </c>
      <c r="D269" s="206" t="s">
        <v>340</v>
      </c>
      <c r="E269" s="206" t="s">
        <v>366</v>
      </c>
      <c r="F269" s="206"/>
      <c r="G269" s="210">
        <v>160</v>
      </c>
      <c r="H269" s="207">
        <v>4.4000000000000004</v>
      </c>
      <c r="I269" s="207"/>
      <c r="J269" s="180"/>
      <c r="K269" s="206">
        <f t="shared" si="7"/>
        <v>10849.6</v>
      </c>
      <c r="L269" s="180"/>
      <c r="M269" s="180"/>
    </row>
    <row r="270" spans="2:13" x14ac:dyDescent="0.25">
      <c r="B270" s="206">
        <f t="shared" si="6"/>
        <v>120</v>
      </c>
      <c r="C270" s="206" t="s">
        <v>203</v>
      </c>
      <c r="D270" s="206" t="s">
        <v>340</v>
      </c>
      <c r="E270" s="206"/>
      <c r="F270" s="206"/>
      <c r="G270" s="210">
        <v>160</v>
      </c>
      <c r="H270" s="207">
        <f>171.8-4.4</f>
        <v>167.4</v>
      </c>
      <c r="I270" s="207"/>
      <c r="J270" s="180"/>
      <c r="K270" s="206">
        <f t="shared" si="7"/>
        <v>11017</v>
      </c>
      <c r="L270" s="180"/>
      <c r="M270" s="180"/>
    </row>
    <row r="271" spans="2:13" x14ac:dyDescent="0.25">
      <c r="B271" s="206">
        <f t="shared" si="6"/>
        <v>121</v>
      </c>
      <c r="C271" s="206" t="s">
        <v>340</v>
      </c>
      <c r="D271" s="206" t="s">
        <v>131</v>
      </c>
      <c r="E271" s="206"/>
      <c r="F271" s="206"/>
      <c r="G271" s="210">
        <v>160</v>
      </c>
      <c r="H271" s="207">
        <v>7.9</v>
      </c>
      <c r="I271" s="207"/>
      <c r="J271" s="180"/>
      <c r="K271" s="206">
        <f t="shared" si="7"/>
        <v>11024.9</v>
      </c>
      <c r="L271" s="180"/>
      <c r="M271" s="180"/>
    </row>
    <row r="273" spans="5:12" x14ac:dyDescent="0.25">
      <c r="E273" s="179">
        <v>63</v>
      </c>
      <c r="F273" s="179">
        <v>75</v>
      </c>
      <c r="G273" s="211">
        <v>90</v>
      </c>
      <c r="H273" s="179">
        <v>110</v>
      </c>
      <c r="I273" s="179">
        <v>125</v>
      </c>
      <c r="J273" s="179"/>
      <c r="K273" s="179">
        <v>140</v>
      </c>
      <c r="L273" s="179">
        <v>160</v>
      </c>
    </row>
    <row r="274" spans="5:12" x14ac:dyDescent="0.25">
      <c r="E274" s="179">
        <f>+SUMIF($G$151:$G$271,E273,$H$151:$J$271)</f>
        <v>8406.2000000000007</v>
      </c>
      <c r="F274" s="179">
        <f t="shared" ref="F274:L274" si="8">+SUMIF($G$151:$G$271,F273,$H$151:$J$271)</f>
        <v>897.50000000000023</v>
      </c>
      <c r="G274" s="179">
        <f t="shared" si="8"/>
        <v>498.69999999999993</v>
      </c>
      <c r="H274" s="179">
        <f t="shared" si="8"/>
        <v>346.99999999999994</v>
      </c>
      <c r="I274" s="179">
        <f t="shared" si="8"/>
        <v>415.90000000000003</v>
      </c>
      <c r="J274" s="179">
        <f t="shared" si="8"/>
        <v>0</v>
      </c>
      <c r="K274" s="179">
        <f t="shared" si="8"/>
        <v>279.89999999999998</v>
      </c>
      <c r="L274" s="179">
        <f t="shared" si="8"/>
        <v>179.70000000000002</v>
      </c>
    </row>
  </sheetData>
  <autoFilter ref="C4:D135" xr:uid="{00000000-0009-0000-0000-00000D000000}"/>
  <mergeCells count="544">
    <mergeCell ref="H270:J270"/>
    <mergeCell ref="L270:M270"/>
    <mergeCell ref="H271:J271"/>
    <mergeCell ref="L271:M271"/>
    <mergeCell ref="H267:J267"/>
    <mergeCell ref="L267:M267"/>
    <mergeCell ref="H268:J268"/>
    <mergeCell ref="L268:M268"/>
    <mergeCell ref="H269:J269"/>
    <mergeCell ref="L269:M269"/>
    <mergeCell ref="H264:J264"/>
    <mergeCell ref="L264:M264"/>
    <mergeCell ref="H265:J265"/>
    <mergeCell ref="L265:M265"/>
    <mergeCell ref="H266:J266"/>
    <mergeCell ref="L266:M266"/>
    <mergeCell ref="H261:J261"/>
    <mergeCell ref="L261:M261"/>
    <mergeCell ref="H262:J262"/>
    <mergeCell ref="L262:M262"/>
    <mergeCell ref="H263:J263"/>
    <mergeCell ref="L263:M263"/>
    <mergeCell ref="H258:J258"/>
    <mergeCell ref="L258:M258"/>
    <mergeCell ref="H259:J259"/>
    <mergeCell ref="L259:M259"/>
    <mergeCell ref="H260:J260"/>
    <mergeCell ref="L260:M260"/>
    <mergeCell ref="H255:J255"/>
    <mergeCell ref="L255:M255"/>
    <mergeCell ref="H256:J256"/>
    <mergeCell ref="L256:M256"/>
    <mergeCell ref="H257:J257"/>
    <mergeCell ref="L257:M257"/>
    <mergeCell ref="H252:J252"/>
    <mergeCell ref="L252:M252"/>
    <mergeCell ref="H253:J253"/>
    <mergeCell ref="L253:M253"/>
    <mergeCell ref="H254:J254"/>
    <mergeCell ref="L254:M254"/>
    <mergeCell ref="H249:J249"/>
    <mergeCell ref="L249:M249"/>
    <mergeCell ref="H250:J250"/>
    <mergeCell ref="L250:M250"/>
    <mergeCell ref="H251:J251"/>
    <mergeCell ref="L251:M251"/>
    <mergeCell ref="H246:J246"/>
    <mergeCell ref="L246:M246"/>
    <mergeCell ref="H247:J247"/>
    <mergeCell ref="L247:M247"/>
    <mergeCell ref="H248:J248"/>
    <mergeCell ref="L248:M248"/>
    <mergeCell ref="H243:J243"/>
    <mergeCell ref="L243:M243"/>
    <mergeCell ref="H244:J244"/>
    <mergeCell ref="L244:M244"/>
    <mergeCell ref="H245:J245"/>
    <mergeCell ref="L245:M245"/>
    <mergeCell ref="H240:J240"/>
    <mergeCell ref="L240:M240"/>
    <mergeCell ref="H241:J241"/>
    <mergeCell ref="L241:M241"/>
    <mergeCell ref="H242:J242"/>
    <mergeCell ref="L242:M242"/>
    <mergeCell ref="H237:J237"/>
    <mergeCell ref="L237:M237"/>
    <mergeCell ref="H238:J238"/>
    <mergeCell ref="L238:M238"/>
    <mergeCell ref="H239:J239"/>
    <mergeCell ref="L239:M239"/>
    <mergeCell ref="H234:J234"/>
    <mergeCell ref="L234:M234"/>
    <mergeCell ref="H235:J235"/>
    <mergeCell ref="L235:M235"/>
    <mergeCell ref="H236:J236"/>
    <mergeCell ref="L236:M236"/>
    <mergeCell ref="H231:J231"/>
    <mergeCell ref="L231:M231"/>
    <mergeCell ref="H232:J232"/>
    <mergeCell ref="L232:M232"/>
    <mergeCell ref="H233:J233"/>
    <mergeCell ref="L233:M233"/>
    <mergeCell ref="H228:J228"/>
    <mergeCell ref="L228:M228"/>
    <mergeCell ref="H229:J229"/>
    <mergeCell ref="L229:M229"/>
    <mergeCell ref="H230:J230"/>
    <mergeCell ref="L230:M230"/>
    <mergeCell ref="H225:J225"/>
    <mergeCell ref="L225:M225"/>
    <mergeCell ref="H226:J226"/>
    <mergeCell ref="L226:M226"/>
    <mergeCell ref="H227:J227"/>
    <mergeCell ref="L227:M227"/>
    <mergeCell ref="H222:J222"/>
    <mergeCell ref="L222:M222"/>
    <mergeCell ref="H223:J223"/>
    <mergeCell ref="L223:M223"/>
    <mergeCell ref="H224:J224"/>
    <mergeCell ref="L224:M224"/>
    <mergeCell ref="H219:J219"/>
    <mergeCell ref="L219:M219"/>
    <mergeCell ref="H220:J220"/>
    <mergeCell ref="L220:M220"/>
    <mergeCell ref="H221:J221"/>
    <mergeCell ref="L221:M221"/>
    <mergeCell ref="H216:J216"/>
    <mergeCell ref="L216:M216"/>
    <mergeCell ref="H217:J217"/>
    <mergeCell ref="L217:M217"/>
    <mergeCell ref="H218:J218"/>
    <mergeCell ref="L218:M218"/>
    <mergeCell ref="H213:J213"/>
    <mergeCell ref="L213:M213"/>
    <mergeCell ref="H214:J214"/>
    <mergeCell ref="L214:M214"/>
    <mergeCell ref="H215:J215"/>
    <mergeCell ref="L215:M215"/>
    <mergeCell ref="H210:J210"/>
    <mergeCell ref="L210:M210"/>
    <mergeCell ref="H211:J211"/>
    <mergeCell ref="L211:M211"/>
    <mergeCell ref="H212:J212"/>
    <mergeCell ref="L212:M212"/>
    <mergeCell ref="H207:J207"/>
    <mergeCell ref="L207:M207"/>
    <mergeCell ref="H208:J208"/>
    <mergeCell ref="L208:M208"/>
    <mergeCell ref="H209:J209"/>
    <mergeCell ref="L209:M209"/>
    <mergeCell ref="H204:J204"/>
    <mergeCell ref="L204:M204"/>
    <mergeCell ref="H205:J205"/>
    <mergeCell ref="L205:M205"/>
    <mergeCell ref="H206:J206"/>
    <mergeCell ref="L206:M206"/>
    <mergeCell ref="H201:J201"/>
    <mergeCell ref="L201:M201"/>
    <mergeCell ref="H202:J202"/>
    <mergeCell ref="L202:M202"/>
    <mergeCell ref="H203:J203"/>
    <mergeCell ref="L203:M203"/>
    <mergeCell ref="H198:J198"/>
    <mergeCell ref="L198:M198"/>
    <mergeCell ref="H199:J199"/>
    <mergeCell ref="L199:M199"/>
    <mergeCell ref="H200:J200"/>
    <mergeCell ref="L200:M200"/>
    <mergeCell ref="H195:J195"/>
    <mergeCell ref="L195:M195"/>
    <mergeCell ref="H196:J196"/>
    <mergeCell ref="L196:M196"/>
    <mergeCell ref="H197:J197"/>
    <mergeCell ref="L197:M197"/>
    <mergeCell ref="H192:J192"/>
    <mergeCell ref="L192:M192"/>
    <mergeCell ref="H193:J193"/>
    <mergeCell ref="L193:M193"/>
    <mergeCell ref="H194:J194"/>
    <mergeCell ref="L194:M194"/>
    <mergeCell ref="H189:J189"/>
    <mergeCell ref="L189:M189"/>
    <mergeCell ref="H190:J190"/>
    <mergeCell ref="L190:M190"/>
    <mergeCell ref="H191:J191"/>
    <mergeCell ref="L191:M191"/>
    <mergeCell ref="H186:J186"/>
    <mergeCell ref="L186:M186"/>
    <mergeCell ref="H187:J187"/>
    <mergeCell ref="L187:M187"/>
    <mergeCell ref="H188:J188"/>
    <mergeCell ref="L188:M188"/>
    <mergeCell ref="H183:J183"/>
    <mergeCell ref="L183:M183"/>
    <mergeCell ref="H184:J184"/>
    <mergeCell ref="L184:M184"/>
    <mergeCell ref="H185:J185"/>
    <mergeCell ref="L185:M185"/>
    <mergeCell ref="H180:J180"/>
    <mergeCell ref="L180:M180"/>
    <mergeCell ref="H181:J181"/>
    <mergeCell ref="L181:M181"/>
    <mergeCell ref="H182:J182"/>
    <mergeCell ref="L182:M182"/>
    <mergeCell ref="H177:J177"/>
    <mergeCell ref="L177:M177"/>
    <mergeCell ref="H178:J178"/>
    <mergeCell ref="L178:M178"/>
    <mergeCell ref="H179:J179"/>
    <mergeCell ref="L179:M179"/>
    <mergeCell ref="H174:J174"/>
    <mergeCell ref="L174:M174"/>
    <mergeCell ref="H175:J175"/>
    <mergeCell ref="L175:M175"/>
    <mergeCell ref="H176:J176"/>
    <mergeCell ref="L176:M176"/>
    <mergeCell ref="H171:J171"/>
    <mergeCell ref="L171:M171"/>
    <mergeCell ref="H172:J172"/>
    <mergeCell ref="L172:M172"/>
    <mergeCell ref="H173:J173"/>
    <mergeCell ref="L173:M173"/>
    <mergeCell ref="H168:J168"/>
    <mergeCell ref="L168:M168"/>
    <mergeCell ref="H169:J169"/>
    <mergeCell ref="L169:M169"/>
    <mergeCell ref="H170:J170"/>
    <mergeCell ref="L170:M170"/>
    <mergeCell ref="H165:J165"/>
    <mergeCell ref="L165:M165"/>
    <mergeCell ref="H166:J166"/>
    <mergeCell ref="L166:M166"/>
    <mergeCell ref="H167:J167"/>
    <mergeCell ref="L167:M167"/>
    <mergeCell ref="H162:J162"/>
    <mergeCell ref="L162:M162"/>
    <mergeCell ref="H163:J163"/>
    <mergeCell ref="L163:M163"/>
    <mergeCell ref="H164:J164"/>
    <mergeCell ref="L164:M164"/>
    <mergeCell ref="H159:J159"/>
    <mergeCell ref="L159:M159"/>
    <mergeCell ref="H160:J160"/>
    <mergeCell ref="L160:M160"/>
    <mergeCell ref="H161:J161"/>
    <mergeCell ref="L161:M161"/>
    <mergeCell ref="H156:J156"/>
    <mergeCell ref="L156:M156"/>
    <mergeCell ref="H157:J157"/>
    <mergeCell ref="L157:M157"/>
    <mergeCell ref="H158:J158"/>
    <mergeCell ref="L158:M158"/>
    <mergeCell ref="H153:J153"/>
    <mergeCell ref="L153:M153"/>
    <mergeCell ref="H154:J154"/>
    <mergeCell ref="L154:M154"/>
    <mergeCell ref="H155:J155"/>
    <mergeCell ref="L155:M155"/>
    <mergeCell ref="B149:M149"/>
    <mergeCell ref="H150:J150"/>
    <mergeCell ref="L150:M150"/>
    <mergeCell ref="H151:J151"/>
    <mergeCell ref="L151:M151"/>
    <mergeCell ref="H152:J152"/>
    <mergeCell ref="L152:M152"/>
    <mergeCell ref="H143:J143"/>
    <mergeCell ref="H144:J144"/>
    <mergeCell ref="H145:J145"/>
    <mergeCell ref="H146:J146"/>
    <mergeCell ref="H147:J147"/>
    <mergeCell ref="H148:J148"/>
    <mergeCell ref="H136:J136"/>
    <mergeCell ref="H137:J137"/>
    <mergeCell ref="H139:J139"/>
    <mergeCell ref="H140:J140"/>
    <mergeCell ref="H141:J141"/>
    <mergeCell ref="H142:J142"/>
    <mergeCell ref="L133:N133"/>
    <mergeCell ref="C134:E134"/>
    <mergeCell ref="G134:J134"/>
    <mergeCell ref="L134:N134"/>
    <mergeCell ref="D135:E135"/>
    <mergeCell ref="G135:J135"/>
    <mergeCell ref="L135:N135"/>
    <mergeCell ref="G129:J129"/>
    <mergeCell ref="G130:J130"/>
    <mergeCell ref="G131:I131"/>
    <mergeCell ref="F132:J132"/>
    <mergeCell ref="C133:E133"/>
    <mergeCell ref="G133:J133"/>
    <mergeCell ref="H126:J126"/>
    <mergeCell ref="L126:M126"/>
    <mergeCell ref="H127:J127"/>
    <mergeCell ref="L127:M127"/>
    <mergeCell ref="H128:J128"/>
    <mergeCell ref="L128:M128"/>
    <mergeCell ref="H123:J123"/>
    <mergeCell ref="L123:M123"/>
    <mergeCell ref="H124:J124"/>
    <mergeCell ref="L124:M124"/>
    <mergeCell ref="H125:J125"/>
    <mergeCell ref="L125:M125"/>
    <mergeCell ref="H120:J120"/>
    <mergeCell ref="L120:M120"/>
    <mergeCell ref="H121:J121"/>
    <mergeCell ref="L121:M121"/>
    <mergeCell ref="H122:J122"/>
    <mergeCell ref="L122:M122"/>
    <mergeCell ref="H117:J117"/>
    <mergeCell ref="L117:M117"/>
    <mergeCell ref="H118:J118"/>
    <mergeCell ref="L118:M118"/>
    <mergeCell ref="H119:J119"/>
    <mergeCell ref="L119:M119"/>
    <mergeCell ref="H114:J114"/>
    <mergeCell ref="L114:M114"/>
    <mergeCell ref="H115:J115"/>
    <mergeCell ref="L115:M115"/>
    <mergeCell ref="H116:J116"/>
    <mergeCell ref="L116:M116"/>
    <mergeCell ref="H111:J111"/>
    <mergeCell ref="L111:M111"/>
    <mergeCell ref="H112:J112"/>
    <mergeCell ref="L112:M112"/>
    <mergeCell ref="H113:J113"/>
    <mergeCell ref="L113:M113"/>
    <mergeCell ref="O107:P107"/>
    <mergeCell ref="H108:J108"/>
    <mergeCell ref="L108:M108"/>
    <mergeCell ref="H109:J109"/>
    <mergeCell ref="L109:M109"/>
    <mergeCell ref="H110:J110"/>
    <mergeCell ref="L110:M110"/>
    <mergeCell ref="H105:J105"/>
    <mergeCell ref="L105:M105"/>
    <mergeCell ref="H106:J106"/>
    <mergeCell ref="L106:M106"/>
    <mergeCell ref="H107:J107"/>
    <mergeCell ref="L107:M107"/>
    <mergeCell ref="H102:J102"/>
    <mergeCell ref="L102:M102"/>
    <mergeCell ref="H103:J103"/>
    <mergeCell ref="L103:M103"/>
    <mergeCell ref="H104:J104"/>
    <mergeCell ref="L104:M104"/>
    <mergeCell ref="H99:I99"/>
    <mergeCell ref="L99:M99"/>
    <mergeCell ref="H100:J100"/>
    <mergeCell ref="L100:M100"/>
    <mergeCell ref="O100:P100"/>
    <mergeCell ref="H101:J101"/>
    <mergeCell ref="L101:M101"/>
    <mergeCell ref="H96:J96"/>
    <mergeCell ref="L96:M96"/>
    <mergeCell ref="O96:P96"/>
    <mergeCell ref="H97:J97"/>
    <mergeCell ref="L97:M97"/>
    <mergeCell ref="H98:J98"/>
    <mergeCell ref="L98:M98"/>
    <mergeCell ref="O98:P98"/>
    <mergeCell ref="H93:J93"/>
    <mergeCell ref="L93:M93"/>
    <mergeCell ref="H94:J94"/>
    <mergeCell ref="L94:M94"/>
    <mergeCell ref="R94:T94"/>
    <mergeCell ref="H95:J95"/>
    <mergeCell ref="L95:M95"/>
    <mergeCell ref="O95:P95"/>
    <mergeCell ref="H91:J91"/>
    <mergeCell ref="L91:M91"/>
    <mergeCell ref="O91:P91"/>
    <mergeCell ref="H92:J92"/>
    <mergeCell ref="L92:M92"/>
    <mergeCell ref="O92:P92"/>
    <mergeCell ref="H89:J89"/>
    <mergeCell ref="L89:M89"/>
    <mergeCell ref="O89:P89"/>
    <mergeCell ref="H90:J90"/>
    <mergeCell ref="L90:M90"/>
    <mergeCell ref="O90:P90"/>
    <mergeCell ref="H87:J87"/>
    <mergeCell ref="L87:M87"/>
    <mergeCell ref="O87:P87"/>
    <mergeCell ref="H88:J88"/>
    <mergeCell ref="L88:M88"/>
    <mergeCell ref="O88:P88"/>
    <mergeCell ref="H85:J85"/>
    <mergeCell ref="L85:M85"/>
    <mergeCell ref="O85:P85"/>
    <mergeCell ref="H86:J86"/>
    <mergeCell ref="L86:M86"/>
    <mergeCell ref="O86:P86"/>
    <mergeCell ref="H83:J83"/>
    <mergeCell ref="L83:M83"/>
    <mergeCell ref="O83:P83"/>
    <mergeCell ref="H84:J84"/>
    <mergeCell ref="L84:M84"/>
    <mergeCell ref="O84:P84"/>
    <mergeCell ref="H81:J81"/>
    <mergeCell ref="L81:M81"/>
    <mergeCell ref="O81:P81"/>
    <mergeCell ref="H82:J82"/>
    <mergeCell ref="L82:M82"/>
    <mergeCell ref="O82:P82"/>
    <mergeCell ref="O78:Q78"/>
    <mergeCell ref="H79:J79"/>
    <mergeCell ref="L79:M79"/>
    <mergeCell ref="O79:P79"/>
    <mergeCell ref="H80:J80"/>
    <mergeCell ref="L80:M80"/>
    <mergeCell ref="O80:P80"/>
    <mergeCell ref="H76:J76"/>
    <mergeCell ref="L76:M76"/>
    <mergeCell ref="H77:J77"/>
    <mergeCell ref="L77:M77"/>
    <mergeCell ref="H78:J78"/>
    <mergeCell ref="L78:M78"/>
    <mergeCell ref="R72:T72"/>
    <mergeCell ref="H73:J73"/>
    <mergeCell ref="L73:M73"/>
    <mergeCell ref="H74:J74"/>
    <mergeCell ref="L74:M74"/>
    <mergeCell ref="H75:J75"/>
    <mergeCell ref="L75:M75"/>
    <mergeCell ref="H70:J70"/>
    <mergeCell ref="L70:M70"/>
    <mergeCell ref="H71:J71"/>
    <mergeCell ref="L71:M71"/>
    <mergeCell ref="H72:J72"/>
    <mergeCell ref="L72:M72"/>
    <mergeCell ref="H67:J67"/>
    <mergeCell ref="L67:M67"/>
    <mergeCell ref="H68:J68"/>
    <mergeCell ref="L68:M68"/>
    <mergeCell ref="H69:J69"/>
    <mergeCell ref="L69:M69"/>
    <mergeCell ref="H64:J64"/>
    <mergeCell ref="L64:M64"/>
    <mergeCell ref="H65:J65"/>
    <mergeCell ref="L65:M65"/>
    <mergeCell ref="H66:J66"/>
    <mergeCell ref="L66:M66"/>
    <mergeCell ref="H61:J61"/>
    <mergeCell ref="L61:M61"/>
    <mergeCell ref="H62:J62"/>
    <mergeCell ref="L62:M62"/>
    <mergeCell ref="H63:J63"/>
    <mergeCell ref="L63:M63"/>
    <mergeCell ref="H58:J58"/>
    <mergeCell ref="L58:M58"/>
    <mergeCell ref="H59:J59"/>
    <mergeCell ref="L59:M59"/>
    <mergeCell ref="H60:J60"/>
    <mergeCell ref="L60:M60"/>
    <mergeCell ref="H55:J55"/>
    <mergeCell ref="L55:M55"/>
    <mergeCell ref="H56:J56"/>
    <mergeCell ref="L56:M56"/>
    <mergeCell ref="H57:J57"/>
    <mergeCell ref="L57:M57"/>
    <mergeCell ref="H52:J52"/>
    <mergeCell ref="L52:M52"/>
    <mergeCell ref="H53:J53"/>
    <mergeCell ref="L53:M53"/>
    <mergeCell ref="H54:J54"/>
    <mergeCell ref="L54:M54"/>
    <mergeCell ref="H49:J49"/>
    <mergeCell ref="L49:M49"/>
    <mergeCell ref="H50:J50"/>
    <mergeCell ref="L50:M50"/>
    <mergeCell ref="H51:J51"/>
    <mergeCell ref="L51:M51"/>
    <mergeCell ref="H46:J46"/>
    <mergeCell ref="L46:M46"/>
    <mergeCell ref="P46:R46"/>
    <mergeCell ref="H47:J47"/>
    <mergeCell ref="L47:M47"/>
    <mergeCell ref="H48:J48"/>
    <mergeCell ref="L48:M48"/>
    <mergeCell ref="H43:J43"/>
    <mergeCell ref="L43:M43"/>
    <mergeCell ref="H44:J44"/>
    <mergeCell ref="L44:M44"/>
    <mergeCell ref="H45:J45"/>
    <mergeCell ref="L45:M45"/>
    <mergeCell ref="H40:J40"/>
    <mergeCell ref="L40:M40"/>
    <mergeCell ref="H41:J41"/>
    <mergeCell ref="L41:M41"/>
    <mergeCell ref="H42:J42"/>
    <mergeCell ref="L42:M42"/>
    <mergeCell ref="H37:J37"/>
    <mergeCell ref="L37:M37"/>
    <mergeCell ref="H38:J38"/>
    <mergeCell ref="L38:M38"/>
    <mergeCell ref="H39:J39"/>
    <mergeCell ref="L39:M39"/>
    <mergeCell ref="H34:J34"/>
    <mergeCell ref="L34:M34"/>
    <mergeCell ref="H35:J35"/>
    <mergeCell ref="L35:M35"/>
    <mergeCell ref="H36:J36"/>
    <mergeCell ref="L36:M36"/>
    <mergeCell ref="H31:J31"/>
    <mergeCell ref="L31:M31"/>
    <mergeCell ref="H32:J32"/>
    <mergeCell ref="L32:M32"/>
    <mergeCell ref="H33:J33"/>
    <mergeCell ref="L33:M33"/>
    <mergeCell ref="H28:J28"/>
    <mergeCell ref="L28:M28"/>
    <mergeCell ref="H29:J29"/>
    <mergeCell ref="L29:M29"/>
    <mergeCell ref="H30:J30"/>
    <mergeCell ref="L30:M30"/>
    <mergeCell ref="H25:I25"/>
    <mergeCell ref="L25:M25"/>
    <mergeCell ref="H26:J26"/>
    <mergeCell ref="L26:M26"/>
    <mergeCell ref="H27:J27"/>
    <mergeCell ref="L27:M27"/>
    <mergeCell ref="H22:J22"/>
    <mergeCell ref="L22:M22"/>
    <mergeCell ref="H23:J23"/>
    <mergeCell ref="L23:M23"/>
    <mergeCell ref="H24:J24"/>
    <mergeCell ref="L24:M24"/>
    <mergeCell ref="H19:J19"/>
    <mergeCell ref="L19:M19"/>
    <mergeCell ref="H20:J20"/>
    <mergeCell ref="L20:M20"/>
    <mergeCell ref="H21:J21"/>
    <mergeCell ref="L21:M21"/>
    <mergeCell ref="H16:J16"/>
    <mergeCell ref="L16:M16"/>
    <mergeCell ref="H17:J17"/>
    <mergeCell ref="L17:M17"/>
    <mergeCell ref="H18:J18"/>
    <mergeCell ref="L18:M18"/>
    <mergeCell ref="H13:J13"/>
    <mergeCell ref="L13:M13"/>
    <mergeCell ref="H14:J14"/>
    <mergeCell ref="L14:M14"/>
    <mergeCell ref="H15:J15"/>
    <mergeCell ref="L15:M15"/>
    <mergeCell ref="H10:J10"/>
    <mergeCell ref="L10:M10"/>
    <mergeCell ref="H11:J11"/>
    <mergeCell ref="L11:M11"/>
    <mergeCell ref="H12:J12"/>
    <mergeCell ref="L12:M12"/>
    <mergeCell ref="H7:J7"/>
    <mergeCell ref="L7:M7"/>
    <mergeCell ref="H8:J8"/>
    <mergeCell ref="L8:M8"/>
    <mergeCell ref="H9:J9"/>
    <mergeCell ref="L9:M9"/>
    <mergeCell ref="B3:M3"/>
    <mergeCell ref="H4:J4"/>
    <mergeCell ref="L4:M4"/>
    <mergeCell ref="H5:J5"/>
    <mergeCell ref="L5:M5"/>
    <mergeCell ref="H6:J6"/>
    <mergeCell ref="L6:M6"/>
  </mergeCells>
  <pageMargins left="0.70866141732283472" right="0.70866141732283472" top="0.74803149606299213" bottom="0.74803149606299213" header="0.31496062992125984" footer="0.31496062992125984"/>
  <pageSetup scale="73" orientation="landscape" r:id="rId1"/>
  <rowBreaks count="3" manualBreakCount="3">
    <brk id="41" min="1" max="12" man="1"/>
    <brk id="79" min="1" max="12" man="1"/>
    <brk id="131" max="12"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F68E6-E506-48AC-9CE4-8C8E658760B5}">
  <sheetPr>
    <pageSetUpPr fitToPage="1"/>
  </sheetPr>
  <dimension ref="C1:O176"/>
  <sheetViews>
    <sheetView topLeftCell="C1" zoomScale="85" zoomScaleNormal="85" zoomScaleSheetLayoutView="55" workbookViewId="0">
      <selection activeCell="P139" sqref="P139"/>
    </sheetView>
  </sheetViews>
  <sheetFormatPr defaultRowHeight="15" x14ac:dyDescent="0.25"/>
  <cols>
    <col min="3" max="3" width="18.5703125" customWidth="1"/>
    <col min="5" max="5" width="13.7109375" bestFit="1" customWidth="1"/>
    <col min="6" max="6" width="12.140625" bestFit="1" customWidth="1"/>
    <col min="7" max="7" width="16.28515625" customWidth="1"/>
    <col min="8" max="10" width="19.5703125" bestFit="1" customWidth="1"/>
    <col min="11" max="11" width="14.85546875" customWidth="1"/>
    <col min="12" max="12" width="16.42578125" customWidth="1"/>
    <col min="13" max="13" width="12.42578125" customWidth="1"/>
    <col min="15" max="15" width="18.7109375" customWidth="1"/>
  </cols>
  <sheetData>
    <row r="1" spans="3:15" ht="18.75" x14ac:dyDescent="0.25">
      <c r="C1" s="197" t="s">
        <v>392</v>
      </c>
      <c r="D1" s="197"/>
      <c r="E1" s="197"/>
      <c r="F1" s="212" t="s">
        <v>393</v>
      </c>
      <c r="G1" s="213"/>
      <c r="H1" s="213"/>
      <c r="I1" s="213"/>
      <c r="J1" s="213"/>
      <c r="K1" s="213"/>
      <c r="L1" s="213"/>
      <c r="M1" s="213"/>
      <c r="N1" s="213"/>
      <c r="O1" s="214"/>
    </row>
    <row r="2" spans="3:15" ht="18.75" x14ac:dyDescent="0.25">
      <c r="C2" s="197" t="s">
        <v>394</v>
      </c>
      <c r="D2" s="197"/>
      <c r="E2" s="197"/>
      <c r="F2" s="212" t="s">
        <v>395</v>
      </c>
      <c r="G2" s="213"/>
      <c r="H2" s="213"/>
      <c r="I2" s="213"/>
      <c r="J2" s="213"/>
      <c r="K2" s="213"/>
      <c r="L2" s="213"/>
      <c r="M2" s="213"/>
      <c r="N2" s="213"/>
      <c r="O2" s="214"/>
    </row>
    <row r="3" spans="3:15" ht="18.75" x14ac:dyDescent="0.25">
      <c r="C3" s="197" t="s">
        <v>396</v>
      </c>
      <c r="D3" s="197"/>
      <c r="E3" s="197"/>
      <c r="F3" s="212" t="s">
        <v>397</v>
      </c>
      <c r="G3" s="213"/>
      <c r="H3" s="213"/>
      <c r="I3" s="213"/>
      <c r="J3" s="213"/>
      <c r="K3" s="213"/>
      <c r="L3" s="213"/>
      <c r="M3" s="213"/>
      <c r="N3" s="213"/>
      <c r="O3" s="214"/>
    </row>
    <row r="4" spans="3:15" ht="18.75" x14ac:dyDescent="0.25">
      <c r="C4" s="197" t="s">
        <v>398</v>
      </c>
      <c r="D4" s="197"/>
      <c r="E4" s="197"/>
      <c r="F4" s="212" t="s">
        <v>399</v>
      </c>
      <c r="G4" s="213"/>
      <c r="H4" s="213"/>
      <c r="I4" s="213"/>
      <c r="J4" s="213"/>
      <c r="K4" s="213"/>
      <c r="L4" s="213"/>
      <c r="M4" s="213"/>
      <c r="N4" s="213"/>
      <c r="O4" s="214"/>
    </row>
    <row r="5" spans="3:15" ht="18.75" x14ac:dyDescent="0.25">
      <c r="C5" s="197" t="s">
        <v>400</v>
      </c>
      <c r="D5" s="197"/>
      <c r="E5" s="197"/>
      <c r="F5" s="212" t="s">
        <v>401</v>
      </c>
      <c r="G5" s="213"/>
      <c r="H5" s="213"/>
      <c r="I5" s="213"/>
      <c r="J5" s="213"/>
      <c r="K5" s="213"/>
      <c r="L5" s="213"/>
      <c r="M5" s="213"/>
      <c r="N5" s="213"/>
      <c r="O5" s="214"/>
    </row>
    <row r="6" spans="3:15" ht="18.75" x14ac:dyDescent="0.25">
      <c r="C6" s="197" t="s">
        <v>402</v>
      </c>
      <c r="D6" s="197"/>
      <c r="E6" s="197"/>
      <c r="F6" s="212" t="s">
        <v>300</v>
      </c>
      <c r="G6" s="213"/>
      <c r="H6" s="213"/>
      <c r="I6" s="213"/>
      <c r="J6" s="213"/>
      <c r="K6" s="213"/>
      <c r="L6" s="213"/>
      <c r="M6" s="213"/>
      <c r="N6" s="213"/>
      <c r="O6" s="214"/>
    </row>
    <row r="7" spans="3:15" ht="45" x14ac:dyDescent="0.25">
      <c r="C7" s="215" t="s">
        <v>10</v>
      </c>
      <c r="D7" s="215"/>
      <c r="E7" s="215" t="s">
        <v>12</v>
      </c>
      <c r="F7" s="215" t="s">
        <v>13</v>
      </c>
      <c r="G7" s="215" t="s">
        <v>312</v>
      </c>
      <c r="H7" s="215" t="s">
        <v>313</v>
      </c>
      <c r="I7" s="215" t="s">
        <v>403</v>
      </c>
      <c r="J7" s="215" t="s">
        <v>404</v>
      </c>
      <c r="K7" s="216" t="s">
        <v>405</v>
      </c>
      <c r="L7" s="217" t="s">
        <v>406</v>
      </c>
      <c r="M7" s="215" t="s">
        <v>407</v>
      </c>
      <c r="N7" s="218" t="s">
        <v>17</v>
      </c>
      <c r="O7" s="179"/>
    </row>
    <row r="8" spans="3:15" x14ac:dyDescent="0.25">
      <c r="C8" s="179">
        <v>1</v>
      </c>
      <c r="D8" s="179"/>
      <c r="E8" s="179" t="s">
        <v>243</v>
      </c>
      <c r="F8" s="179" t="s">
        <v>215</v>
      </c>
      <c r="G8" s="179">
        <v>63</v>
      </c>
      <c r="H8" s="179">
        <v>142.19999999999999</v>
      </c>
      <c r="I8" s="179">
        <v>5.5</v>
      </c>
      <c r="J8" s="179">
        <v>3</v>
      </c>
      <c r="K8" s="179">
        <v>1</v>
      </c>
      <c r="L8" s="179">
        <v>4</v>
      </c>
      <c r="M8" s="179" t="s">
        <v>408</v>
      </c>
      <c r="N8" s="179"/>
      <c r="O8" s="179"/>
    </row>
    <row r="9" spans="3:15" x14ac:dyDescent="0.25">
      <c r="C9" s="179">
        <f>1+C8</f>
        <v>2</v>
      </c>
      <c r="D9" s="179"/>
      <c r="E9" s="179" t="s">
        <v>316</v>
      </c>
      <c r="F9" s="179" t="s">
        <v>132</v>
      </c>
      <c r="G9" s="179">
        <v>63</v>
      </c>
      <c r="H9" s="179">
        <v>8.1999999999999993</v>
      </c>
      <c r="I9" s="179">
        <v>5.5</v>
      </c>
      <c r="J9" s="179">
        <v>3</v>
      </c>
      <c r="K9" s="179">
        <v>1</v>
      </c>
      <c r="L9" s="179">
        <v>4</v>
      </c>
      <c r="M9" s="179" t="s">
        <v>408</v>
      </c>
      <c r="N9" s="179"/>
      <c r="O9" s="179"/>
    </row>
    <row r="10" spans="3:15" x14ac:dyDescent="0.25">
      <c r="C10" s="179">
        <f t="shared" ref="C10:C74" si="0">1+C9</f>
        <v>3</v>
      </c>
      <c r="D10" s="179"/>
      <c r="E10" s="179" t="s">
        <v>316</v>
      </c>
      <c r="F10" s="179" t="s">
        <v>132</v>
      </c>
      <c r="G10" s="179">
        <v>63</v>
      </c>
      <c r="H10" s="179">
        <v>58.6</v>
      </c>
      <c r="I10" s="179">
        <v>5.5</v>
      </c>
      <c r="J10" s="179">
        <v>3</v>
      </c>
      <c r="K10" s="179">
        <v>1</v>
      </c>
      <c r="L10" s="179">
        <v>4</v>
      </c>
      <c r="M10" s="179" t="s">
        <v>408</v>
      </c>
      <c r="N10" s="179"/>
      <c r="O10" s="179"/>
    </row>
    <row r="11" spans="3:15" x14ac:dyDescent="0.25">
      <c r="C11" s="179">
        <f t="shared" si="0"/>
        <v>4</v>
      </c>
      <c r="D11" s="179"/>
      <c r="E11" s="179" t="s">
        <v>132</v>
      </c>
      <c r="F11" s="179" t="s">
        <v>318</v>
      </c>
      <c r="G11" s="179">
        <v>63</v>
      </c>
      <c r="H11" s="179">
        <v>105.8</v>
      </c>
      <c r="I11" s="179">
        <v>5.5</v>
      </c>
      <c r="J11" s="179">
        <v>3</v>
      </c>
      <c r="K11" s="179">
        <v>1</v>
      </c>
      <c r="L11" s="179">
        <v>4</v>
      </c>
      <c r="M11" s="179" t="s">
        <v>408</v>
      </c>
      <c r="N11" s="179"/>
      <c r="O11" s="179"/>
    </row>
    <row r="12" spans="3:15" x14ac:dyDescent="0.25">
      <c r="C12" s="179">
        <f t="shared" si="0"/>
        <v>5</v>
      </c>
      <c r="D12" s="179"/>
      <c r="E12" s="179" t="s">
        <v>318</v>
      </c>
      <c r="F12" s="179" t="s">
        <v>232</v>
      </c>
      <c r="G12" s="179">
        <v>63</v>
      </c>
      <c r="H12" s="179">
        <v>100.2</v>
      </c>
      <c r="I12" s="179">
        <v>5.5</v>
      </c>
      <c r="J12" s="179">
        <v>3</v>
      </c>
      <c r="K12" s="179">
        <v>1</v>
      </c>
      <c r="L12" s="179">
        <v>4</v>
      </c>
      <c r="M12" s="179" t="s">
        <v>408</v>
      </c>
      <c r="N12" s="179"/>
      <c r="O12" s="179"/>
    </row>
    <row r="13" spans="3:15" x14ac:dyDescent="0.25">
      <c r="C13" s="179">
        <f t="shared" si="0"/>
        <v>6</v>
      </c>
      <c r="D13" s="179"/>
      <c r="E13" s="179" t="s">
        <v>232</v>
      </c>
      <c r="F13" s="179" t="s">
        <v>233</v>
      </c>
      <c r="G13" s="179">
        <v>63</v>
      </c>
      <c r="H13" s="179">
        <v>144.69999999999999</v>
      </c>
      <c r="I13" s="179">
        <v>5.5</v>
      </c>
      <c r="J13" s="179">
        <v>3</v>
      </c>
      <c r="K13" s="179">
        <v>1</v>
      </c>
      <c r="L13" s="179">
        <v>4</v>
      </c>
      <c r="M13" s="179" t="s">
        <v>408</v>
      </c>
      <c r="N13" s="179"/>
      <c r="O13" s="179"/>
    </row>
    <row r="14" spans="3:15" x14ac:dyDescent="0.25">
      <c r="C14" s="179">
        <f t="shared" si="0"/>
        <v>7</v>
      </c>
      <c r="D14" s="179"/>
      <c r="E14" s="179" t="s">
        <v>318</v>
      </c>
      <c r="F14" s="179" t="s">
        <v>319</v>
      </c>
      <c r="G14" s="179">
        <v>63</v>
      </c>
      <c r="H14" s="179">
        <v>13.6</v>
      </c>
      <c r="I14" s="179">
        <v>5.5</v>
      </c>
      <c r="J14" s="179">
        <v>3</v>
      </c>
      <c r="K14" s="179">
        <v>1</v>
      </c>
      <c r="L14" s="179">
        <v>4</v>
      </c>
      <c r="M14" s="179" t="s">
        <v>408</v>
      </c>
      <c r="N14" s="179"/>
      <c r="O14" s="179"/>
    </row>
    <row r="15" spans="3:15" x14ac:dyDescent="0.25">
      <c r="C15" s="179">
        <f t="shared" si="0"/>
        <v>8</v>
      </c>
      <c r="D15" s="179"/>
      <c r="E15" s="179" t="s">
        <v>319</v>
      </c>
      <c r="F15" s="179" t="s">
        <v>320</v>
      </c>
      <c r="G15" s="179">
        <v>63</v>
      </c>
      <c r="H15" s="179">
        <v>87.5</v>
      </c>
      <c r="I15" s="179">
        <v>5.5</v>
      </c>
      <c r="J15" s="179">
        <v>3</v>
      </c>
      <c r="K15" s="179">
        <v>1</v>
      </c>
      <c r="L15" s="179">
        <v>4</v>
      </c>
      <c r="M15" s="179" t="s">
        <v>408</v>
      </c>
      <c r="N15" s="179"/>
      <c r="O15" s="179"/>
    </row>
    <row r="16" spans="3:15" x14ac:dyDescent="0.25">
      <c r="C16" s="179">
        <f t="shared" si="0"/>
        <v>9</v>
      </c>
      <c r="D16" s="179"/>
      <c r="E16" s="179" t="s">
        <v>319</v>
      </c>
      <c r="F16" s="179" t="s">
        <v>222</v>
      </c>
      <c r="G16" s="179">
        <v>63</v>
      </c>
      <c r="H16" s="179">
        <v>89.9</v>
      </c>
      <c r="I16" s="179">
        <v>5.5</v>
      </c>
      <c r="J16" s="179">
        <v>3</v>
      </c>
      <c r="K16" s="179">
        <v>1</v>
      </c>
      <c r="L16" s="179">
        <v>4</v>
      </c>
      <c r="M16" s="179" t="s">
        <v>408</v>
      </c>
      <c r="N16" s="179"/>
      <c r="O16" s="179"/>
    </row>
    <row r="17" spans="3:15" x14ac:dyDescent="0.25">
      <c r="C17" s="179">
        <f t="shared" si="0"/>
        <v>10</v>
      </c>
      <c r="D17" s="179"/>
      <c r="E17" s="179" t="s">
        <v>319</v>
      </c>
      <c r="F17" s="179" t="s">
        <v>222</v>
      </c>
      <c r="G17" s="179">
        <v>63</v>
      </c>
      <c r="H17" s="179">
        <v>3.4</v>
      </c>
      <c r="I17" s="179">
        <v>5.5</v>
      </c>
      <c r="J17" s="179">
        <v>3</v>
      </c>
      <c r="K17" s="179">
        <v>1</v>
      </c>
      <c r="L17" s="179">
        <v>4</v>
      </c>
      <c r="M17" s="179" t="s">
        <v>408</v>
      </c>
      <c r="N17" s="179"/>
      <c r="O17" s="179"/>
    </row>
    <row r="18" spans="3:15" x14ac:dyDescent="0.25">
      <c r="C18" s="179">
        <f t="shared" si="0"/>
        <v>11</v>
      </c>
      <c r="D18" s="179"/>
      <c r="E18" s="179" t="s">
        <v>133</v>
      </c>
      <c r="F18" s="179" t="s">
        <v>138</v>
      </c>
      <c r="G18" s="179">
        <v>63</v>
      </c>
      <c r="H18" s="179">
        <v>118.8</v>
      </c>
      <c r="I18" s="179">
        <v>5.5</v>
      </c>
      <c r="J18" s="179">
        <v>3</v>
      </c>
      <c r="K18" s="179">
        <v>1</v>
      </c>
      <c r="L18" s="179">
        <v>4</v>
      </c>
      <c r="M18" s="179" t="s">
        <v>408</v>
      </c>
      <c r="N18" s="179"/>
      <c r="O18" s="179"/>
    </row>
    <row r="19" spans="3:15" x14ac:dyDescent="0.25">
      <c r="C19" s="179">
        <f t="shared" si="0"/>
        <v>12</v>
      </c>
      <c r="D19" s="179"/>
      <c r="E19" s="179" t="s">
        <v>138</v>
      </c>
      <c r="F19" s="179" t="s">
        <v>139</v>
      </c>
      <c r="G19" s="179">
        <v>63</v>
      </c>
      <c r="H19" s="179">
        <v>162.30000000000001</v>
      </c>
      <c r="I19" s="179">
        <v>5.5</v>
      </c>
      <c r="J19" s="179">
        <v>3</v>
      </c>
      <c r="K19" s="179">
        <v>1</v>
      </c>
      <c r="L19" s="179">
        <v>4</v>
      </c>
      <c r="M19" s="179" t="s">
        <v>408</v>
      </c>
      <c r="N19" s="179"/>
      <c r="O19" s="179"/>
    </row>
    <row r="20" spans="3:15" x14ac:dyDescent="0.25">
      <c r="C20" s="179">
        <f t="shared" si="0"/>
        <v>13</v>
      </c>
      <c r="D20" s="179"/>
      <c r="E20" s="179" t="s">
        <v>138</v>
      </c>
      <c r="F20" s="179" t="s">
        <v>222</v>
      </c>
      <c r="G20" s="179">
        <v>63</v>
      </c>
      <c r="H20" s="179">
        <v>1.8</v>
      </c>
      <c r="I20" s="179">
        <v>5.5</v>
      </c>
      <c r="J20" s="179">
        <v>3</v>
      </c>
      <c r="K20" s="179">
        <v>1</v>
      </c>
      <c r="L20" s="179">
        <v>4</v>
      </c>
      <c r="M20" s="179" t="s">
        <v>408</v>
      </c>
      <c r="N20" s="179"/>
      <c r="O20" s="179"/>
    </row>
    <row r="21" spans="3:15" x14ac:dyDescent="0.25">
      <c r="C21" s="179">
        <f t="shared" si="0"/>
        <v>14</v>
      </c>
      <c r="D21" s="179"/>
      <c r="E21" s="179" t="s">
        <v>133</v>
      </c>
      <c r="F21" s="179" t="s">
        <v>134</v>
      </c>
      <c r="G21" s="179">
        <v>63</v>
      </c>
      <c r="H21" s="179">
        <v>146.6</v>
      </c>
      <c r="I21" s="179">
        <v>5.5</v>
      </c>
      <c r="J21" s="179">
        <v>3</v>
      </c>
      <c r="K21" s="179">
        <v>1</v>
      </c>
      <c r="L21" s="179">
        <v>4</v>
      </c>
      <c r="M21" s="179" t="s">
        <v>408</v>
      </c>
      <c r="N21" s="179"/>
      <c r="O21" s="179"/>
    </row>
    <row r="22" spans="3:15" x14ac:dyDescent="0.25">
      <c r="C22" s="179">
        <f t="shared" si="0"/>
        <v>15</v>
      </c>
      <c r="D22" s="179"/>
      <c r="E22" s="179" t="s">
        <v>134</v>
      </c>
      <c r="F22" s="179" t="s">
        <v>234</v>
      </c>
      <c r="G22" s="179">
        <v>63</v>
      </c>
      <c r="H22" s="179">
        <v>106.4</v>
      </c>
      <c r="I22" s="179">
        <v>5.5</v>
      </c>
      <c r="J22" s="179">
        <v>3</v>
      </c>
      <c r="K22" s="179">
        <v>1</v>
      </c>
      <c r="L22" s="179">
        <v>4</v>
      </c>
      <c r="M22" s="179" t="s">
        <v>408</v>
      </c>
      <c r="N22" s="179"/>
      <c r="O22" s="179"/>
    </row>
    <row r="23" spans="3:15" x14ac:dyDescent="0.25">
      <c r="C23" s="179">
        <f t="shared" si="0"/>
        <v>16</v>
      </c>
      <c r="D23" s="179"/>
      <c r="E23" s="179" t="s">
        <v>134</v>
      </c>
      <c r="F23" s="179" t="s">
        <v>234</v>
      </c>
      <c r="G23" s="179">
        <v>63</v>
      </c>
      <c r="H23" s="179">
        <v>3</v>
      </c>
      <c r="I23" s="179">
        <v>5.5</v>
      </c>
      <c r="J23" s="179">
        <v>3</v>
      </c>
      <c r="K23" s="179">
        <v>1</v>
      </c>
      <c r="L23" s="179">
        <v>4</v>
      </c>
      <c r="M23" s="179" t="s">
        <v>408</v>
      </c>
      <c r="N23" s="179"/>
      <c r="O23" s="179"/>
    </row>
    <row r="24" spans="3:15" x14ac:dyDescent="0.25">
      <c r="C24" s="179">
        <f t="shared" si="0"/>
        <v>17</v>
      </c>
      <c r="D24" s="179"/>
      <c r="E24" s="179" t="s">
        <v>134</v>
      </c>
      <c r="F24" s="179" t="s">
        <v>135</v>
      </c>
      <c r="G24" s="179">
        <v>63</v>
      </c>
      <c r="H24" s="179">
        <v>82.6</v>
      </c>
      <c r="I24" s="179">
        <v>5.5</v>
      </c>
      <c r="J24" s="179">
        <v>3</v>
      </c>
      <c r="K24" s="179">
        <v>1</v>
      </c>
      <c r="L24" s="179">
        <v>4</v>
      </c>
      <c r="M24" s="179" t="s">
        <v>408</v>
      </c>
      <c r="N24" s="179"/>
      <c r="O24" s="179"/>
    </row>
    <row r="25" spans="3:15" x14ac:dyDescent="0.25">
      <c r="C25" s="179">
        <f t="shared" si="0"/>
        <v>18</v>
      </c>
      <c r="D25" s="179"/>
      <c r="E25" s="179" t="s">
        <v>135</v>
      </c>
      <c r="F25" s="179" t="s">
        <v>136</v>
      </c>
      <c r="G25" s="179">
        <v>63</v>
      </c>
      <c r="H25" s="179">
        <v>56.6</v>
      </c>
      <c r="I25" s="179">
        <v>5.5</v>
      </c>
      <c r="J25" s="179">
        <v>3</v>
      </c>
      <c r="K25" s="179">
        <v>1</v>
      </c>
      <c r="L25" s="179">
        <v>4</v>
      </c>
      <c r="M25" s="179" t="s">
        <v>408</v>
      </c>
      <c r="N25" s="179"/>
      <c r="O25" s="179"/>
    </row>
    <row r="26" spans="3:15" x14ac:dyDescent="0.25">
      <c r="C26" s="179">
        <f t="shared" si="0"/>
        <v>19</v>
      </c>
      <c r="D26" s="179"/>
      <c r="E26" s="179" t="s">
        <v>136</v>
      </c>
      <c r="F26" s="179" t="s">
        <v>321</v>
      </c>
      <c r="G26" s="179">
        <v>63</v>
      </c>
      <c r="H26" s="179">
        <v>116.1</v>
      </c>
      <c r="I26" s="179">
        <v>5.5</v>
      </c>
      <c r="J26" s="179">
        <v>3</v>
      </c>
      <c r="K26" s="179">
        <v>1</v>
      </c>
      <c r="L26" s="179">
        <v>4</v>
      </c>
      <c r="M26" s="179" t="s">
        <v>408</v>
      </c>
      <c r="N26" s="179"/>
      <c r="O26" s="179"/>
    </row>
    <row r="27" spans="3:15" x14ac:dyDescent="0.25">
      <c r="C27" s="179">
        <f t="shared" si="0"/>
        <v>20</v>
      </c>
      <c r="D27" s="179"/>
      <c r="E27" s="179" t="s">
        <v>136</v>
      </c>
      <c r="F27" s="179" t="s">
        <v>322</v>
      </c>
      <c r="G27" s="179">
        <v>63</v>
      </c>
      <c r="H27" s="179">
        <v>63.1</v>
      </c>
      <c r="I27" s="179">
        <v>5.5</v>
      </c>
      <c r="J27" s="179">
        <v>3</v>
      </c>
      <c r="K27" s="179">
        <v>1</v>
      </c>
      <c r="L27" s="179">
        <v>4</v>
      </c>
      <c r="M27" s="179" t="s">
        <v>408</v>
      </c>
      <c r="N27" s="179"/>
      <c r="O27" s="179"/>
    </row>
    <row r="28" spans="3:15" x14ac:dyDescent="0.25">
      <c r="C28" s="179">
        <f t="shared" si="0"/>
        <v>21</v>
      </c>
      <c r="D28" s="179"/>
      <c r="E28" s="179" t="s">
        <v>135</v>
      </c>
      <c r="F28" s="179" t="s">
        <v>220</v>
      </c>
      <c r="G28" s="179">
        <v>63</v>
      </c>
      <c r="H28" s="179">
        <v>209.2</v>
      </c>
      <c r="I28" s="179">
        <v>5.5</v>
      </c>
      <c r="J28" s="179">
        <v>3</v>
      </c>
      <c r="K28" s="179">
        <v>1</v>
      </c>
      <c r="L28" s="179">
        <v>4</v>
      </c>
      <c r="M28" s="179" t="s">
        <v>408</v>
      </c>
      <c r="N28" s="179"/>
      <c r="O28" s="179"/>
    </row>
    <row r="29" spans="3:15" x14ac:dyDescent="0.25">
      <c r="C29" s="179">
        <f t="shared" si="0"/>
        <v>22</v>
      </c>
      <c r="D29" s="179"/>
      <c r="E29" s="179" t="s">
        <v>240</v>
      </c>
      <c r="F29" s="179" t="s">
        <v>241</v>
      </c>
      <c r="G29" s="179">
        <v>63</v>
      </c>
      <c r="H29" s="179">
        <v>2.6</v>
      </c>
      <c r="I29" s="179">
        <v>5.5</v>
      </c>
      <c r="J29" s="179">
        <v>3</v>
      </c>
      <c r="K29" s="179">
        <v>1</v>
      </c>
      <c r="L29" s="179">
        <v>4</v>
      </c>
      <c r="M29" s="179" t="s">
        <v>408</v>
      </c>
      <c r="N29" s="179"/>
      <c r="O29" s="179"/>
    </row>
    <row r="30" spans="3:15" x14ac:dyDescent="0.25">
      <c r="C30" s="179">
        <f t="shared" si="0"/>
        <v>23</v>
      </c>
      <c r="D30" s="179"/>
      <c r="E30" s="179" t="s">
        <v>240</v>
      </c>
      <c r="F30" s="179" t="s">
        <v>241</v>
      </c>
      <c r="G30" s="179">
        <v>63</v>
      </c>
      <c r="H30" s="179">
        <v>79.099999999999994</v>
      </c>
      <c r="I30" s="179">
        <v>5.5</v>
      </c>
      <c r="J30" s="179">
        <v>3</v>
      </c>
      <c r="K30" s="179">
        <v>1</v>
      </c>
      <c r="L30" s="179">
        <v>4</v>
      </c>
      <c r="M30" s="179" t="s">
        <v>408</v>
      </c>
      <c r="N30" s="179"/>
      <c r="O30" s="179"/>
    </row>
    <row r="31" spans="3:15" x14ac:dyDescent="0.25">
      <c r="C31" s="179">
        <f t="shared" si="0"/>
        <v>24</v>
      </c>
      <c r="D31" s="179"/>
      <c r="E31" s="179" t="s">
        <v>240</v>
      </c>
      <c r="F31" s="179" t="s">
        <v>243</v>
      </c>
      <c r="G31" s="179">
        <v>63</v>
      </c>
      <c r="H31" s="179">
        <v>45.5</v>
      </c>
      <c r="I31" s="179">
        <v>5.5</v>
      </c>
      <c r="J31" s="179">
        <v>3</v>
      </c>
      <c r="K31" s="179">
        <v>1</v>
      </c>
      <c r="L31" s="179">
        <v>4</v>
      </c>
      <c r="M31" s="179" t="s">
        <v>408</v>
      </c>
      <c r="N31" s="179"/>
      <c r="O31" s="179"/>
    </row>
    <row r="32" spans="3:15" x14ac:dyDescent="0.25">
      <c r="C32" s="179">
        <f t="shared" si="0"/>
        <v>25</v>
      </c>
      <c r="D32" s="179"/>
      <c r="E32" s="179" t="s">
        <v>325</v>
      </c>
      <c r="F32" s="179" t="s">
        <v>326</v>
      </c>
      <c r="G32" s="179">
        <v>63</v>
      </c>
      <c r="H32" s="179">
        <v>86.9</v>
      </c>
      <c r="I32" s="179">
        <v>5.5</v>
      </c>
      <c r="J32" s="179">
        <v>3</v>
      </c>
      <c r="K32" s="179">
        <v>1</v>
      </c>
      <c r="L32" s="179">
        <v>4</v>
      </c>
      <c r="M32" s="179" t="s">
        <v>408</v>
      </c>
      <c r="N32" s="179"/>
      <c r="O32" s="179"/>
    </row>
    <row r="33" spans="3:15" x14ac:dyDescent="0.25">
      <c r="C33" s="179">
        <f>1+C32</f>
        <v>26</v>
      </c>
      <c r="D33" s="179"/>
      <c r="E33" s="179" t="s">
        <v>325</v>
      </c>
      <c r="F33" s="179" t="s">
        <v>326</v>
      </c>
      <c r="G33" s="179">
        <v>63</v>
      </c>
      <c r="H33" s="179">
        <v>3.1</v>
      </c>
      <c r="I33" s="179">
        <v>5.5</v>
      </c>
      <c r="J33" s="179">
        <v>3</v>
      </c>
      <c r="K33" s="179">
        <v>1</v>
      </c>
      <c r="L33" s="179">
        <v>4</v>
      </c>
      <c r="M33" s="179" t="s">
        <v>408</v>
      </c>
      <c r="N33" s="179"/>
      <c r="O33" s="179"/>
    </row>
    <row r="34" spans="3:15" x14ac:dyDescent="0.25">
      <c r="C34" s="179">
        <f t="shared" si="0"/>
        <v>27</v>
      </c>
      <c r="D34" s="179"/>
      <c r="E34" s="179" t="s">
        <v>326</v>
      </c>
      <c r="F34" s="179" t="s">
        <v>328</v>
      </c>
      <c r="G34" s="179">
        <v>63</v>
      </c>
      <c r="H34" s="179">
        <v>183.3</v>
      </c>
      <c r="I34" s="179">
        <v>5.5</v>
      </c>
      <c r="J34" s="179">
        <v>3</v>
      </c>
      <c r="K34" s="179">
        <v>1</v>
      </c>
      <c r="L34" s="179">
        <v>4</v>
      </c>
      <c r="M34" s="179" t="s">
        <v>408</v>
      </c>
      <c r="N34" s="179"/>
      <c r="O34" s="179"/>
    </row>
    <row r="35" spans="3:15" x14ac:dyDescent="0.25">
      <c r="C35" s="179">
        <f t="shared" si="0"/>
        <v>28</v>
      </c>
      <c r="D35" s="179"/>
      <c r="E35" s="179" t="s">
        <v>329</v>
      </c>
      <c r="F35" s="179" t="s">
        <v>330</v>
      </c>
      <c r="G35" s="179">
        <v>63</v>
      </c>
      <c r="H35" s="179">
        <v>2.8</v>
      </c>
      <c r="I35" s="179">
        <v>5.5</v>
      </c>
      <c r="J35" s="179">
        <v>3</v>
      </c>
      <c r="K35" s="179">
        <v>1</v>
      </c>
      <c r="L35" s="179">
        <v>4</v>
      </c>
      <c r="M35" s="179" t="s">
        <v>408</v>
      </c>
      <c r="N35" s="179"/>
      <c r="O35" s="179"/>
    </row>
    <row r="36" spans="3:15" x14ac:dyDescent="0.25">
      <c r="C36" s="179">
        <f t="shared" si="0"/>
        <v>29</v>
      </c>
      <c r="D36" s="179"/>
      <c r="E36" s="179" t="s">
        <v>132</v>
      </c>
      <c r="F36" s="179" t="s">
        <v>133</v>
      </c>
      <c r="G36" s="179">
        <v>63</v>
      </c>
      <c r="H36" s="179">
        <v>3.6</v>
      </c>
      <c r="I36" s="179">
        <v>5.5</v>
      </c>
      <c r="J36" s="179">
        <v>3</v>
      </c>
      <c r="K36" s="179">
        <v>1</v>
      </c>
      <c r="L36" s="179">
        <v>4</v>
      </c>
      <c r="M36" s="179" t="s">
        <v>408</v>
      </c>
      <c r="N36" s="179"/>
      <c r="O36" s="179"/>
    </row>
    <row r="37" spans="3:15" x14ac:dyDescent="0.25">
      <c r="C37" s="179">
        <f t="shared" si="0"/>
        <v>30</v>
      </c>
      <c r="D37" s="179"/>
      <c r="E37" s="179" t="s">
        <v>132</v>
      </c>
      <c r="F37" s="179" t="s">
        <v>133</v>
      </c>
      <c r="G37" s="179">
        <v>63</v>
      </c>
      <c r="H37" s="179">
        <v>150.6</v>
      </c>
      <c r="I37" s="179">
        <v>5.5</v>
      </c>
      <c r="J37" s="179">
        <v>3</v>
      </c>
      <c r="K37" s="179">
        <v>1</v>
      </c>
      <c r="L37" s="179">
        <v>4</v>
      </c>
      <c r="M37" s="179" t="s">
        <v>408</v>
      </c>
      <c r="N37" s="179"/>
      <c r="O37" s="179"/>
    </row>
    <row r="38" spans="3:15" x14ac:dyDescent="0.25">
      <c r="C38" s="179">
        <f t="shared" si="0"/>
        <v>31</v>
      </c>
      <c r="D38" s="179"/>
      <c r="E38" s="179" t="s">
        <v>331</v>
      </c>
      <c r="F38" s="179" t="s">
        <v>332</v>
      </c>
      <c r="G38" s="179">
        <v>63</v>
      </c>
      <c r="H38" s="179">
        <v>88.6</v>
      </c>
      <c r="I38" s="179">
        <v>5.5</v>
      </c>
      <c r="J38" s="179">
        <v>3</v>
      </c>
      <c r="K38" s="179">
        <v>1</v>
      </c>
      <c r="L38" s="179">
        <v>4</v>
      </c>
      <c r="M38" s="179" t="s">
        <v>408</v>
      </c>
      <c r="N38" s="179"/>
      <c r="O38" s="179"/>
    </row>
    <row r="39" spans="3:15" x14ac:dyDescent="0.25">
      <c r="C39" s="179">
        <f t="shared" si="0"/>
        <v>32</v>
      </c>
      <c r="D39" s="179"/>
      <c r="E39" s="179" t="s">
        <v>331</v>
      </c>
      <c r="F39" s="179" t="s">
        <v>333</v>
      </c>
      <c r="G39" s="179">
        <v>63</v>
      </c>
      <c r="H39" s="179">
        <v>106.1</v>
      </c>
      <c r="I39" s="179">
        <v>5.5</v>
      </c>
      <c r="J39" s="179">
        <v>3</v>
      </c>
      <c r="K39" s="179">
        <v>1</v>
      </c>
      <c r="L39" s="179">
        <v>4</v>
      </c>
      <c r="M39" s="179" t="s">
        <v>408</v>
      </c>
      <c r="N39" s="179"/>
      <c r="O39" s="179"/>
    </row>
    <row r="40" spans="3:15" x14ac:dyDescent="0.25">
      <c r="C40" s="179">
        <f t="shared" si="0"/>
        <v>33</v>
      </c>
      <c r="D40" s="179"/>
      <c r="E40" s="179" t="s">
        <v>331</v>
      </c>
      <c r="F40" s="179" t="s">
        <v>334</v>
      </c>
      <c r="G40" s="179">
        <v>63</v>
      </c>
      <c r="H40" s="179">
        <v>375.3</v>
      </c>
      <c r="I40" s="179">
        <v>5.5</v>
      </c>
      <c r="J40" s="179">
        <v>3</v>
      </c>
      <c r="K40" s="179">
        <v>1</v>
      </c>
      <c r="L40" s="179">
        <v>4</v>
      </c>
      <c r="M40" s="179" t="s">
        <v>408</v>
      </c>
      <c r="N40" s="179"/>
      <c r="O40" s="179"/>
    </row>
    <row r="41" spans="3:15" x14ac:dyDescent="0.25">
      <c r="C41" s="179">
        <f t="shared" si="0"/>
        <v>34</v>
      </c>
      <c r="D41" s="179"/>
      <c r="E41" s="179" t="s">
        <v>334</v>
      </c>
      <c r="F41" s="179" t="s">
        <v>335</v>
      </c>
      <c r="G41" s="179">
        <v>63</v>
      </c>
      <c r="H41" s="179">
        <v>52</v>
      </c>
      <c r="I41" s="179">
        <v>5.5</v>
      </c>
      <c r="J41" s="179">
        <v>3</v>
      </c>
      <c r="K41" s="179">
        <v>1</v>
      </c>
      <c r="L41" s="179">
        <v>4</v>
      </c>
      <c r="M41" s="179" t="s">
        <v>408</v>
      </c>
      <c r="N41" s="179"/>
      <c r="O41" s="179"/>
    </row>
    <row r="42" spans="3:15" x14ac:dyDescent="0.25">
      <c r="C42" s="179">
        <f t="shared" si="0"/>
        <v>35</v>
      </c>
      <c r="D42" s="179"/>
      <c r="E42" s="179" t="s">
        <v>334</v>
      </c>
      <c r="F42" s="179" t="s">
        <v>336</v>
      </c>
      <c r="G42" s="179">
        <v>63</v>
      </c>
      <c r="H42" s="179">
        <v>218.9</v>
      </c>
      <c r="I42" s="179">
        <v>5.5</v>
      </c>
      <c r="J42" s="179">
        <v>3</v>
      </c>
      <c r="K42" s="179">
        <v>1</v>
      </c>
      <c r="L42" s="179">
        <v>4</v>
      </c>
      <c r="M42" s="179" t="s">
        <v>408</v>
      </c>
      <c r="N42" s="179"/>
      <c r="O42" s="179"/>
    </row>
    <row r="43" spans="3:15" x14ac:dyDescent="0.25">
      <c r="C43" s="179">
        <f t="shared" si="0"/>
        <v>36</v>
      </c>
      <c r="D43" s="179"/>
      <c r="E43" s="179" t="s">
        <v>336</v>
      </c>
      <c r="F43" s="179" t="s">
        <v>337</v>
      </c>
      <c r="G43" s="179">
        <v>63</v>
      </c>
      <c r="H43" s="179">
        <v>148.6</v>
      </c>
      <c r="I43" s="179">
        <v>5.5</v>
      </c>
      <c r="J43" s="179">
        <v>3</v>
      </c>
      <c r="K43" s="179">
        <v>1</v>
      </c>
      <c r="L43" s="179">
        <v>4</v>
      </c>
      <c r="M43" s="179" t="s">
        <v>408</v>
      </c>
      <c r="N43" s="179"/>
      <c r="O43" s="179"/>
    </row>
    <row r="44" spans="3:15" ht="15.75" x14ac:dyDescent="0.25">
      <c r="C44" s="219" t="s">
        <v>385</v>
      </c>
      <c r="D44" s="179"/>
      <c r="E44" s="179"/>
      <c r="F44" s="179"/>
      <c r="G44" s="220" t="s">
        <v>386</v>
      </c>
      <c r="H44" s="220"/>
      <c r="I44" s="220"/>
      <c r="J44" s="220"/>
      <c r="K44" s="220"/>
      <c r="L44" s="221" t="s">
        <v>387</v>
      </c>
      <c r="M44" s="179"/>
      <c r="N44" s="179"/>
      <c r="O44" s="179"/>
    </row>
    <row r="45" spans="3:15" ht="15.75" x14ac:dyDescent="0.25">
      <c r="C45" s="219" t="s">
        <v>388</v>
      </c>
      <c r="D45" s="180"/>
      <c r="E45" s="180"/>
      <c r="F45" s="180"/>
      <c r="G45" s="221" t="s">
        <v>388</v>
      </c>
      <c r="H45" s="220"/>
      <c r="I45" s="220"/>
      <c r="J45" s="220"/>
      <c r="K45" s="220"/>
      <c r="L45" s="221" t="s">
        <v>388</v>
      </c>
      <c r="M45" s="180"/>
      <c r="N45" s="180"/>
      <c r="O45" s="180"/>
    </row>
    <row r="46" spans="3:15" ht="15.75" x14ac:dyDescent="0.25">
      <c r="C46" s="219" t="s">
        <v>389</v>
      </c>
      <c r="D46" s="180"/>
      <c r="E46" s="180"/>
      <c r="F46" s="180"/>
      <c r="G46" s="221" t="s">
        <v>389</v>
      </c>
      <c r="H46" s="220"/>
      <c r="I46" s="220"/>
      <c r="J46" s="220"/>
      <c r="K46" s="220"/>
      <c r="L46" s="221" t="s">
        <v>389</v>
      </c>
      <c r="M46" s="180"/>
      <c r="N46" s="180"/>
      <c r="O46" s="180"/>
    </row>
    <row r="47" spans="3:15" ht="15.75" x14ac:dyDescent="0.25">
      <c r="C47" s="219" t="s">
        <v>390</v>
      </c>
      <c r="D47" s="179"/>
      <c r="E47" s="180"/>
      <c r="F47" s="180"/>
      <c r="G47" s="221" t="s">
        <v>390</v>
      </c>
      <c r="H47" s="220"/>
      <c r="I47" s="220"/>
      <c r="J47" s="220"/>
      <c r="K47" s="220"/>
      <c r="L47" s="221" t="s">
        <v>390</v>
      </c>
      <c r="M47" s="180"/>
      <c r="N47" s="180"/>
      <c r="O47" s="180"/>
    </row>
    <row r="48" spans="3:15" ht="15.75" x14ac:dyDescent="0.25">
      <c r="C48" s="219"/>
      <c r="D48" s="179"/>
      <c r="E48" s="179"/>
      <c r="F48" s="179"/>
      <c r="G48" s="221"/>
      <c r="H48" s="221"/>
      <c r="I48" s="221"/>
      <c r="J48" s="221"/>
      <c r="K48" s="221"/>
      <c r="L48" s="221"/>
      <c r="M48" s="179"/>
      <c r="N48" s="179"/>
      <c r="O48" s="179"/>
    </row>
    <row r="49" spans="3:15" x14ac:dyDescent="0.25">
      <c r="C49" s="179"/>
      <c r="D49" s="179"/>
      <c r="E49" s="179"/>
      <c r="F49" s="179"/>
      <c r="G49" s="179"/>
      <c r="H49" s="179"/>
      <c r="I49" s="179"/>
      <c r="J49" s="179"/>
      <c r="K49" s="179"/>
      <c r="L49" s="179"/>
      <c r="M49" s="179"/>
      <c r="N49" s="179"/>
      <c r="O49" s="179"/>
    </row>
    <row r="50" spans="3:15" ht="18.75" x14ac:dyDescent="0.25">
      <c r="C50" s="197" t="s">
        <v>392</v>
      </c>
      <c r="D50" s="197"/>
      <c r="E50" s="197"/>
      <c r="F50" s="212" t="s">
        <v>393</v>
      </c>
      <c r="G50" s="213"/>
      <c r="H50" s="213"/>
      <c r="I50" s="213"/>
      <c r="J50" s="213"/>
      <c r="K50" s="213"/>
      <c r="L50" s="213"/>
      <c r="M50" s="213"/>
      <c r="N50" s="213"/>
      <c r="O50" s="214"/>
    </row>
    <row r="51" spans="3:15" ht="18.75" x14ac:dyDescent="0.25">
      <c r="C51" s="197" t="s">
        <v>394</v>
      </c>
      <c r="D51" s="197"/>
      <c r="E51" s="197"/>
      <c r="F51" s="212" t="s">
        <v>395</v>
      </c>
      <c r="G51" s="213"/>
      <c r="H51" s="213"/>
      <c r="I51" s="213"/>
      <c r="J51" s="213"/>
      <c r="K51" s="213"/>
      <c r="L51" s="213"/>
      <c r="M51" s="213"/>
      <c r="N51" s="213"/>
      <c r="O51" s="214"/>
    </row>
    <row r="52" spans="3:15" ht="18.75" x14ac:dyDescent="0.25">
      <c r="C52" s="197" t="s">
        <v>396</v>
      </c>
      <c r="D52" s="197"/>
      <c r="E52" s="197"/>
      <c r="F52" s="212" t="s">
        <v>397</v>
      </c>
      <c r="G52" s="213"/>
      <c r="H52" s="213"/>
      <c r="I52" s="213"/>
      <c r="J52" s="213"/>
      <c r="K52" s="213"/>
      <c r="L52" s="213"/>
      <c r="M52" s="213"/>
      <c r="N52" s="213"/>
      <c r="O52" s="214"/>
    </row>
    <row r="53" spans="3:15" ht="18.75" x14ac:dyDescent="0.25">
      <c r="C53" s="197" t="s">
        <v>398</v>
      </c>
      <c r="D53" s="197"/>
      <c r="E53" s="197"/>
      <c r="F53" s="212" t="s">
        <v>399</v>
      </c>
      <c r="G53" s="213"/>
      <c r="H53" s="213"/>
      <c r="I53" s="213"/>
      <c r="J53" s="213"/>
      <c r="K53" s="213"/>
      <c r="L53" s="213"/>
      <c r="M53" s="213"/>
      <c r="N53" s="213"/>
      <c r="O53" s="214"/>
    </row>
    <row r="54" spans="3:15" ht="18.75" x14ac:dyDescent="0.25">
      <c r="C54" s="197" t="s">
        <v>400</v>
      </c>
      <c r="D54" s="197"/>
      <c r="E54" s="197"/>
      <c r="F54" s="212" t="s">
        <v>401</v>
      </c>
      <c r="G54" s="213"/>
      <c r="H54" s="213"/>
      <c r="I54" s="213"/>
      <c r="J54" s="213"/>
      <c r="K54" s="213"/>
      <c r="L54" s="213"/>
      <c r="M54" s="213"/>
      <c r="N54" s="213"/>
      <c r="O54" s="214"/>
    </row>
    <row r="55" spans="3:15" ht="18.75" x14ac:dyDescent="0.25">
      <c r="C55" s="197" t="s">
        <v>402</v>
      </c>
      <c r="D55" s="197"/>
      <c r="E55" s="197"/>
      <c r="F55" s="212" t="s">
        <v>300</v>
      </c>
      <c r="G55" s="213"/>
      <c r="H55" s="213"/>
      <c r="I55" s="213"/>
      <c r="J55" s="213"/>
      <c r="K55" s="213"/>
      <c r="L55" s="213"/>
      <c r="M55" s="213"/>
      <c r="N55" s="213"/>
      <c r="O55" s="214"/>
    </row>
    <row r="56" spans="3:15" ht="45" x14ac:dyDescent="0.25">
      <c r="C56" s="215" t="s">
        <v>10</v>
      </c>
      <c r="D56" s="215"/>
      <c r="E56" s="215" t="s">
        <v>12</v>
      </c>
      <c r="F56" s="215" t="s">
        <v>13</v>
      </c>
      <c r="G56" s="215" t="s">
        <v>312</v>
      </c>
      <c r="H56" s="215" t="s">
        <v>313</v>
      </c>
      <c r="I56" s="215" t="s">
        <v>403</v>
      </c>
      <c r="J56" s="215" t="s">
        <v>404</v>
      </c>
      <c r="K56" s="216" t="s">
        <v>405</v>
      </c>
      <c r="L56" s="217" t="s">
        <v>406</v>
      </c>
      <c r="M56" s="218" t="s">
        <v>407</v>
      </c>
      <c r="N56" s="218" t="s">
        <v>17</v>
      </c>
      <c r="O56" s="179"/>
    </row>
    <row r="57" spans="3:15" x14ac:dyDescent="0.25">
      <c r="C57" s="179">
        <v>1</v>
      </c>
      <c r="D57" s="179"/>
      <c r="E57" s="179" t="s">
        <v>218</v>
      </c>
      <c r="F57" s="179" t="s">
        <v>220</v>
      </c>
      <c r="G57" s="179">
        <v>63</v>
      </c>
      <c r="H57" s="179">
        <v>197.3</v>
      </c>
      <c r="I57" s="179">
        <v>6</v>
      </c>
      <c r="J57" s="179">
        <v>3.3</v>
      </c>
      <c r="K57" s="179">
        <v>1</v>
      </c>
      <c r="L57" s="179">
        <v>4.3</v>
      </c>
      <c r="M57" s="179" t="s">
        <v>408</v>
      </c>
      <c r="N57" s="179"/>
      <c r="O57" s="179"/>
    </row>
    <row r="58" spans="3:15" x14ac:dyDescent="0.25">
      <c r="C58" s="179">
        <f t="shared" si="0"/>
        <v>2</v>
      </c>
      <c r="D58" s="179"/>
      <c r="E58" s="179" t="s">
        <v>195</v>
      </c>
      <c r="F58" s="179" t="s">
        <v>338</v>
      </c>
      <c r="G58" s="179">
        <v>63</v>
      </c>
      <c r="H58" s="179">
        <v>52.3</v>
      </c>
      <c r="I58" s="179">
        <v>6</v>
      </c>
      <c r="J58" s="179">
        <v>3.3</v>
      </c>
      <c r="K58" s="179">
        <v>1</v>
      </c>
      <c r="L58" s="179">
        <v>4.3</v>
      </c>
      <c r="M58" s="179" t="s">
        <v>408</v>
      </c>
      <c r="N58" s="179"/>
      <c r="O58" s="179"/>
    </row>
    <row r="59" spans="3:15" x14ac:dyDescent="0.25">
      <c r="C59" s="179">
        <f t="shared" si="0"/>
        <v>3</v>
      </c>
      <c r="D59" s="179"/>
      <c r="E59" s="179" t="s">
        <v>196</v>
      </c>
      <c r="F59" s="179" t="s">
        <v>339</v>
      </c>
      <c r="G59" s="179">
        <v>63</v>
      </c>
      <c r="H59" s="179">
        <v>36.200000000000003</v>
      </c>
      <c r="I59" s="179">
        <v>6</v>
      </c>
      <c r="J59" s="179">
        <v>3.3</v>
      </c>
      <c r="K59" s="179">
        <v>1</v>
      </c>
      <c r="L59" s="179">
        <v>4.3</v>
      </c>
      <c r="M59" s="179" t="s">
        <v>408</v>
      </c>
      <c r="N59" s="179"/>
      <c r="O59" s="179"/>
    </row>
    <row r="60" spans="3:15" x14ac:dyDescent="0.25">
      <c r="C60" s="179">
        <f t="shared" si="0"/>
        <v>4</v>
      </c>
      <c r="D60" s="179"/>
      <c r="E60" s="179" t="s">
        <v>340</v>
      </c>
      <c r="F60" s="179" t="s">
        <v>131</v>
      </c>
      <c r="G60" s="179">
        <v>63</v>
      </c>
      <c r="H60" s="179">
        <v>171.7</v>
      </c>
      <c r="I60" s="179">
        <v>6</v>
      </c>
      <c r="J60" s="179">
        <v>3.3</v>
      </c>
      <c r="K60" s="179">
        <v>1</v>
      </c>
      <c r="L60" s="179">
        <v>4.3</v>
      </c>
      <c r="M60" s="179" t="s">
        <v>408</v>
      </c>
      <c r="N60" s="179"/>
      <c r="O60" s="179"/>
    </row>
    <row r="61" spans="3:15" x14ac:dyDescent="0.25">
      <c r="C61" s="179">
        <f t="shared" si="0"/>
        <v>5</v>
      </c>
      <c r="D61" s="179"/>
      <c r="E61" s="179" t="s">
        <v>131</v>
      </c>
      <c r="F61" s="179" t="s">
        <v>128</v>
      </c>
      <c r="G61" s="179">
        <v>63</v>
      </c>
      <c r="H61" s="179">
        <v>167.4</v>
      </c>
      <c r="I61" s="179">
        <v>6</v>
      </c>
      <c r="J61" s="179">
        <v>3.3</v>
      </c>
      <c r="K61" s="179">
        <v>1</v>
      </c>
      <c r="L61" s="179">
        <v>4.3</v>
      </c>
      <c r="M61" s="179" t="s">
        <v>408</v>
      </c>
      <c r="N61" s="179"/>
      <c r="O61" s="179"/>
    </row>
    <row r="62" spans="3:15" x14ac:dyDescent="0.25">
      <c r="C62" s="179">
        <f t="shared" si="0"/>
        <v>6</v>
      </c>
      <c r="D62" s="179"/>
      <c r="E62" s="179" t="s">
        <v>131</v>
      </c>
      <c r="F62" s="179" t="s">
        <v>128</v>
      </c>
      <c r="G62" s="179">
        <v>63</v>
      </c>
      <c r="H62" s="179">
        <v>4</v>
      </c>
      <c r="I62" s="179">
        <v>6</v>
      </c>
      <c r="J62" s="179">
        <v>3.3</v>
      </c>
      <c r="K62" s="179">
        <v>1</v>
      </c>
      <c r="L62" s="179">
        <v>4.3</v>
      </c>
      <c r="M62" s="179" t="s">
        <v>408</v>
      </c>
      <c r="N62" s="179"/>
      <c r="O62" s="179"/>
    </row>
    <row r="63" spans="3:15" x14ac:dyDescent="0.25">
      <c r="C63" s="179">
        <f t="shared" si="0"/>
        <v>7</v>
      </c>
      <c r="D63" s="179"/>
      <c r="E63" s="179" t="s">
        <v>128</v>
      </c>
      <c r="F63" s="179" t="s">
        <v>129</v>
      </c>
      <c r="G63" s="179">
        <v>63</v>
      </c>
      <c r="H63" s="179">
        <v>83.6</v>
      </c>
      <c r="I63" s="179">
        <v>6</v>
      </c>
      <c r="J63" s="179">
        <v>3.3</v>
      </c>
      <c r="K63" s="179">
        <v>1</v>
      </c>
      <c r="L63" s="179">
        <v>4.3</v>
      </c>
      <c r="M63" s="179" t="s">
        <v>408</v>
      </c>
      <c r="N63" s="179"/>
      <c r="O63" s="179"/>
    </row>
    <row r="64" spans="3:15" x14ac:dyDescent="0.25">
      <c r="C64" s="179">
        <f t="shared" si="0"/>
        <v>8</v>
      </c>
      <c r="D64" s="179"/>
      <c r="E64" s="179" t="s">
        <v>131</v>
      </c>
      <c r="F64" s="179" t="s">
        <v>225</v>
      </c>
      <c r="G64" s="179">
        <v>63</v>
      </c>
      <c r="H64" s="179">
        <v>78.099999999999994</v>
      </c>
      <c r="I64" s="179">
        <v>6</v>
      </c>
      <c r="J64" s="179">
        <v>3.3</v>
      </c>
      <c r="K64" s="179">
        <v>1</v>
      </c>
      <c r="L64" s="179">
        <v>4.3</v>
      </c>
      <c r="M64" s="179" t="s">
        <v>408</v>
      </c>
      <c r="N64" s="179"/>
      <c r="O64" s="179"/>
    </row>
    <row r="65" spans="3:15" x14ac:dyDescent="0.25">
      <c r="C65" s="179">
        <f t="shared" si="0"/>
        <v>9</v>
      </c>
      <c r="D65" s="179"/>
      <c r="E65" s="179" t="s">
        <v>225</v>
      </c>
      <c r="F65" s="179" t="s">
        <v>227</v>
      </c>
      <c r="G65" s="179">
        <v>63</v>
      </c>
      <c r="H65" s="179">
        <v>88.8</v>
      </c>
      <c r="I65" s="179">
        <v>6</v>
      </c>
      <c r="J65" s="179">
        <v>3.3</v>
      </c>
      <c r="K65" s="179">
        <v>1</v>
      </c>
      <c r="L65" s="179">
        <v>4.3</v>
      </c>
      <c r="M65" s="179" t="s">
        <v>408</v>
      </c>
      <c r="N65" s="179"/>
      <c r="O65" s="179"/>
    </row>
    <row r="66" spans="3:15" x14ac:dyDescent="0.25">
      <c r="C66" s="179">
        <f t="shared" si="0"/>
        <v>10</v>
      </c>
      <c r="D66" s="179"/>
      <c r="E66" s="179" t="s">
        <v>225</v>
      </c>
      <c r="F66" s="179" t="s">
        <v>227</v>
      </c>
      <c r="G66" s="179">
        <v>63</v>
      </c>
      <c r="H66" s="179">
        <f>90.2-88.8</f>
        <v>1.4000000000000057</v>
      </c>
      <c r="I66" s="179">
        <v>6</v>
      </c>
      <c r="J66" s="179">
        <v>3.3</v>
      </c>
      <c r="K66" s="179">
        <v>1</v>
      </c>
      <c r="L66" s="179">
        <v>4.3</v>
      </c>
      <c r="M66" s="179" t="s">
        <v>408</v>
      </c>
      <c r="N66" s="179"/>
      <c r="O66" s="179"/>
    </row>
    <row r="67" spans="3:15" x14ac:dyDescent="0.25">
      <c r="C67" s="179">
        <f t="shared" si="0"/>
        <v>11</v>
      </c>
      <c r="D67" s="179"/>
      <c r="E67" s="179" t="s">
        <v>227</v>
      </c>
      <c r="F67" s="179" t="s">
        <v>221</v>
      </c>
      <c r="G67" s="179">
        <v>63</v>
      </c>
      <c r="H67" s="179">
        <v>50.7</v>
      </c>
      <c r="I67" s="179">
        <v>6</v>
      </c>
      <c r="J67" s="179">
        <v>3.3</v>
      </c>
      <c r="K67" s="179">
        <v>1</v>
      </c>
      <c r="L67" s="179">
        <v>4.3</v>
      </c>
      <c r="M67" s="179" t="s">
        <v>408</v>
      </c>
      <c r="N67" s="179"/>
      <c r="O67" s="179"/>
    </row>
    <row r="68" spans="3:15" x14ac:dyDescent="0.25">
      <c r="C68" s="179">
        <f t="shared" si="0"/>
        <v>12</v>
      </c>
      <c r="D68" s="179"/>
      <c r="E68" s="179" t="s">
        <v>128</v>
      </c>
      <c r="F68" s="179" t="s">
        <v>342</v>
      </c>
      <c r="G68" s="179">
        <v>63</v>
      </c>
      <c r="H68" s="179">
        <v>59.3</v>
      </c>
      <c r="I68" s="179">
        <v>6</v>
      </c>
      <c r="J68" s="179">
        <v>3.3</v>
      </c>
      <c r="K68" s="179">
        <v>1</v>
      </c>
      <c r="L68" s="179">
        <v>4.3</v>
      </c>
      <c r="M68" s="179" t="s">
        <v>408</v>
      </c>
      <c r="N68" s="179"/>
      <c r="O68" s="179"/>
    </row>
    <row r="69" spans="3:15" x14ac:dyDescent="0.25">
      <c r="C69" s="179">
        <f t="shared" si="0"/>
        <v>13</v>
      </c>
      <c r="D69" s="179"/>
      <c r="E69" s="179" t="s">
        <v>128</v>
      </c>
      <c r="F69" s="179" t="s">
        <v>342</v>
      </c>
      <c r="G69" s="179">
        <v>63</v>
      </c>
      <c r="H69" s="179">
        <v>3</v>
      </c>
      <c r="I69" s="179">
        <v>6</v>
      </c>
      <c r="J69" s="179">
        <v>3.3</v>
      </c>
      <c r="K69" s="179">
        <v>1</v>
      </c>
      <c r="L69" s="179">
        <v>4.3</v>
      </c>
      <c r="M69" s="179" t="s">
        <v>408</v>
      </c>
      <c r="N69" s="179"/>
      <c r="O69" s="179"/>
    </row>
    <row r="70" spans="3:15" x14ac:dyDescent="0.25">
      <c r="C70" s="179">
        <f t="shared" si="0"/>
        <v>14</v>
      </c>
      <c r="D70" s="179"/>
      <c r="E70" s="179" t="s">
        <v>221</v>
      </c>
      <c r="F70" s="179" t="s">
        <v>254</v>
      </c>
      <c r="G70" s="179">
        <v>63</v>
      </c>
      <c r="H70" s="179">
        <v>92</v>
      </c>
      <c r="I70" s="179">
        <v>6</v>
      </c>
      <c r="J70" s="179">
        <v>3.3</v>
      </c>
      <c r="K70" s="179">
        <v>1</v>
      </c>
      <c r="L70" s="179">
        <v>4.3</v>
      </c>
      <c r="M70" s="179" t="s">
        <v>408</v>
      </c>
      <c r="N70" s="179"/>
      <c r="O70" s="179"/>
    </row>
    <row r="71" spans="3:15" x14ac:dyDescent="0.25">
      <c r="C71" s="179">
        <f t="shared" si="0"/>
        <v>15</v>
      </c>
      <c r="D71" s="179"/>
      <c r="E71" s="179" t="s">
        <v>254</v>
      </c>
      <c r="F71" s="179" t="s">
        <v>343</v>
      </c>
      <c r="G71" s="179">
        <v>63</v>
      </c>
      <c r="H71" s="179">
        <v>7.1</v>
      </c>
      <c r="I71" s="179">
        <v>6</v>
      </c>
      <c r="J71" s="179">
        <v>3.3</v>
      </c>
      <c r="K71" s="179">
        <v>1</v>
      </c>
      <c r="L71" s="179">
        <v>4.3</v>
      </c>
      <c r="M71" s="179" t="s">
        <v>408</v>
      </c>
      <c r="N71" s="179"/>
      <c r="O71" s="179"/>
    </row>
    <row r="72" spans="3:15" x14ac:dyDescent="0.25">
      <c r="C72" s="179">
        <f t="shared" si="0"/>
        <v>16</v>
      </c>
      <c r="D72" s="179"/>
      <c r="E72" s="179" t="s">
        <v>251</v>
      </c>
      <c r="F72" s="179" t="s">
        <v>254</v>
      </c>
      <c r="G72" s="179">
        <v>63</v>
      </c>
      <c r="H72" s="179">
        <v>43</v>
      </c>
      <c r="I72" s="179">
        <v>6</v>
      </c>
      <c r="J72" s="179">
        <v>3.3</v>
      </c>
      <c r="K72" s="179">
        <v>1</v>
      </c>
      <c r="L72" s="179">
        <v>4.3</v>
      </c>
      <c r="M72" s="179" t="s">
        <v>408</v>
      </c>
      <c r="N72" s="179"/>
      <c r="O72" s="179"/>
    </row>
    <row r="73" spans="3:15" x14ac:dyDescent="0.25">
      <c r="C73" s="179">
        <f t="shared" si="0"/>
        <v>17</v>
      </c>
      <c r="D73" s="179"/>
      <c r="E73" s="179" t="s">
        <v>248</v>
      </c>
      <c r="F73" s="179" t="s">
        <v>244</v>
      </c>
      <c r="G73" s="179">
        <v>63</v>
      </c>
      <c r="H73" s="179">
        <v>114.6</v>
      </c>
      <c r="I73" s="179">
        <v>6</v>
      </c>
      <c r="J73" s="179">
        <v>3.3</v>
      </c>
      <c r="K73" s="179">
        <v>1</v>
      </c>
      <c r="L73" s="179">
        <v>4.3</v>
      </c>
      <c r="M73" s="179" t="s">
        <v>408</v>
      </c>
      <c r="N73" s="179"/>
      <c r="O73" s="179"/>
    </row>
    <row r="74" spans="3:15" x14ac:dyDescent="0.25">
      <c r="C74" s="179">
        <f t="shared" si="0"/>
        <v>18</v>
      </c>
      <c r="D74" s="179"/>
      <c r="E74" s="179" t="s">
        <v>244</v>
      </c>
      <c r="F74" s="179" t="s">
        <v>229</v>
      </c>
      <c r="G74" s="179">
        <v>63</v>
      </c>
      <c r="H74" s="179">
        <v>21.9</v>
      </c>
      <c r="I74" s="179">
        <v>6</v>
      </c>
      <c r="J74" s="179">
        <v>3.3</v>
      </c>
      <c r="K74" s="179">
        <v>1</v>
      </c>
      <c r="L74" s="179">
        <v>4.3</v>
      </c>
      <c r="M74" s="179" t="s">
        <v>408</v>
      </c>
      <c r="N74" s="179"/>
      <c r="O74" s="179"/>
    </row>
    <row r="75" spans="3:15" x14ac:dyDescent="0.25">
      <c r="C75" s="179">
        <f t="shared" ref="C75:C86" si="1">1+C74</f>
        <v>19</v>
      </c>
      <c r="D75" s="179"/>
      <c r="E75" s="179" t="s">
        <v>244</v>
      </c>
      <c r="F75" s="179" t="s">
        <v>229</v>
      </c>
      <c r="G75" s="179">
        <v>63</v>
      </c>
      <c r="H75" s="179">
        <f>24.8-21.9</f>
        <v>2.9000000000000021</v>
      </c>
      <c r="I75" s="179">
        <v>6</v>
      </c>
      <c r="J75" s="179">
        <v>3.3</v>
      </c>
      <c r="K75" s="179">
        <v>1</v>
      </c>
      <c r="L75" s="179">
        <v>4.3</v>
      </c>
      <c r="M75" s="179" t="s">
        <v>408</v>
      </c>
      <c r="N75" s="179"/>
      <c r="O75" s="179"/>
    </row>
    <row r="76" spans="3:15" x14ac:dyDescent="0.25">
      <c r="C76" s="179">
        <f t="shared" si="1"/>
        <v>20</v>
      </c>
      <c r="D76" s="179"/>
      <c r="E76" s="179" t="s">
        <v>229</v>
      </c>
      <c r="F76" s="179" t="s">
        <v>230</v>
      </c>
      <c r="G76" s="179">
        <v>63</v>
      </c>
      <c r="H76" s="179">
        <v>44.5</v>
      </c>
      <c r="I76" s="179">
        <v>6</v>
      </c>
      <c r="J76" s="179">
        <v>3.3</v>
      </c>
      <c r="K76" s="179">
        <v>1</v>
      </c>
      <c r="L76" s="179">
        <v>4.3</v>
      </c>
      <c r="M76" s="179" t="s">
        <v>408</v>
      </c>
      <c r="N76" s="179"/>
      <c r="O76" s="179"/>
    </row>
    <row r="77" spans="3:15" x14ac:dyDescent="0.25">
      <c r="C77" s="179">
        <f t="shared" si="1"/>
        <v>21</v>
      </c>
      <c r="D77" s="179"/>
      <c r="E77" s="179" t="s">
        <v>344</v>
      </c>
      <c r="F77" s="179" t="s">
        <v>345</v>
      </c>
      <c r="G77" s="179">
        <v>63</v>
      </c>
      <c r="H77" s="179">
        <v>131.30000000000001</v>
      </c>
      <c r="I77" s="179">
        <v>6</v>
      </c>
      <c r="J77" s="179">
        <v>3.3</v>
      </c>
      <c r="K77" s="179">
        <v>1</v>
      </c>
      <c r="L77" s="179">
        <v>4.3</v>
      </c>
      <c r="M77" s="179" t="s">
        <v>408</v>
      </c>
      <c r="N77" s="179"/>
      <c r="O77" s="179"/>
    </row>
    <row r="78" spans="3:15" x14ac:dyDescent="0.25">
      <c r="C78" s="179">
        <f t="shared" si="1"/>
        <v>22</v>
      </c>
      <c r="D78" s="179"/>
      <c r="E78" s="179" t="s">
        <v>345</v>
      </c>
      <c r="F78" s="179" t="s">
        <v>346</v>
      </c>
      <c r="G78" s="179">
        <v>63</v>
      </c>
      <c r="H78" s="179">
        <v>33</v>
      </c>
      <c r="I78" s="179">
        <v>6</v>
      </c>
      <c r="J78" s="179">
        <v>3.3</v>
      </c>
      <c r="K78" s="179">
        <v>1</v>
      </c>
      <c r="L78" s="179">
        <v>4.3</v>
      </c>
      <c r="M78" s="179" t="s">
        <v>408</v>
      </c>
      <c r="N78" s="179"/>
      <c r="O78" s="179"/>
    </row>
    <row r="79" spans="3:15" x14ac:dyDescent="0.25">
      <c r="C79" s="179">
        <f t="shared" si="1"/>
        <v>23</v>
      </c>
      <c r="D79" s="179"/>
      <c r="E79" s="179" t="s">
        <v>345</v>
      </c>
      <c r="F79" s="179" t="s">
        <v>346</v>
      </c>
      <c r="G79" s="179">
        <v>63</v>
      </c>
      <c r="H79" s="179">
        <v>5</v>
      </c>
      <c r="I79" s="179">
        <v>6</v>
      </c>
      <c r="J79" s="179">
        <v>3.3</v>
      </c>
      <c r="K79" s="179">
        <v>1</v>
      </c>
      <c r="L79" s="179">
        <v>4.3</v>
      </c>
      <c r="M79" s="179" t="s">
        <v>408</v>
      </c>
      <c r="N79" s="179"/>
      <c r="O79" s="179"/>
    </row>
    <row r="80" spans="3:15" x14ac:dyDescent="0.25">
      <c r="C80" s="179">
        <f t="shared" si="1"/>
        <v>24</v>
      </c>
      <c r="D80" s="179"/>
      <c r="E80" s="179" t="s">
        <v>346</v>
      </c>
      <c r="F80" s="179" t="s">
        <v>347</v>
      </c>
      <c r="G80" s="179">
        <v>63</v>
      </c>
      <c r="H80" s="179">
        <v>196.9</v>
      </c>
      <c r="I80" s="179">
        <v>6</v>
      </c>
      <c r="J80" s="179">
        <v>3.3</v>
      </c>
      <c r="K80" s="179">
        <v>1</v>
      </c>
      <c r="L80" s="179">
        <v>4.3</v>
      </c>
      <c r="M80" s="179" t="s">
        <v>408</v>
      </c>
      <c r="N80" s="179"/>
      <c r="O80" s="179"/>
    </row>
    <row r="81" spans="3:15" x14ac:dyDescent="0.25">
      <c r="C81" s="179">
        <f t="shared" si="1"/>
        <v>25</v>
      </c>
      <c r="D81" s="179"/>
      <c r="E81" s="179" t="s">
        <v>346</v>
      </c>
      <c r="F81" s="179" t="s">
        <v>348</v>
      </c>
      <c r="G81" s="179">
        <v>63</v>
      </c>
      <c r="H81" s="179">
        <v>79.5</v>
      </c>
      <c r="I81" s="179">
        <v>6</v>
      </c>
      <c r="J81" s="179">
        <v>3.3</v>
      </c>
      <c r="K81" s="179">
        <v>1</v>
      </c>
      <c r="L81" s="179">
        <v>4.3</v>
      </c>
      <c r="M81" s="179" t="s">
        <v>408</v>
      </c>
      <c r="N81" s="179"/>
      <c r="O81" s="179"/>
    </row>
    <row r="82" spans="3:15" x14ac:dyDescent="0.25">
      <c r="C82" s="179">
        <f t="shared" si="1"/>
        <v>26</v>
      </c>
      <c r="D82" s="179"/>
      <c r="E82" s="179" t="s">
        <v>345</v>
      </c>
      <c r="F82" s="179" t="s">
        <v>349</v>
      </c>
      <c r="G82" s="179">
        <v>63</v>
      </c>
      <c r="H82" s="179">
        <v>282.10000000000002</v>
      </c>
      <c r="I82" s="179">
        <v>6</v>
      </c>
      <c r="J82" s="179">
        <v>3.3</v>
      </c>
      <c r="K82" s="179">
        <v>1</v>
      </c>
      <c r="L82" s="179">
        <v>4.3</v>
      </c>
      <c r="M82" s="179" t="s">
        <v>408</v>
      </c>
      <c r="N82" s="179"/>
      <c r="O82" s="179"/>
    </row>
    <row r="83" spans="3:15" x14ac:dyDescent="0.25">
      <c r="C83" s="179">
        <f t="shared" si="1"/>
        <v>27</v>
      </c>
      <c r="D83" s="179"/>
      <c r="E83" s="179" t="s">
        <v>350</v>
      </c>
      <c r="F83" s="179" t="s">
        <v>333</v>
      </c>
      <c r="G83" s="179">
        <v>63</v>
      </c>
      <c r="H83" s="179">
        <v>22.1</v>
      </c>
      <c r="I83" s="179">
        <v>6</v>
      </c>
      <c r="J83" s="179">
        <v>3.3</v>
      </c>
      <c r="K83" s="179">
        <v>1</v>
      </c>
      <c r="L83" s="179">
        <v>4.3</v>
      </c>
      <c r="M83" s="179" t="s">
        <v>408</v>
      </c>
      <c r="N83" s="179"/>
      <c r="O83" s="179"/>
    </row>
    <row r="84" spans="3:15" x14ac:dyDescent="0.25">
      <c r="C84" s="179">
        <f t="shared" si="1"/>
        <v>28</v>
      </c>
      <c r="D84" s="179"/>
      <c r="E84" s="179" t="s">
        <v>351</v>
      </c>
      <c r="F84" s="179" t="s">
        <v>352</v>
      </c>
      <c r="G84" s="179">
        <v>63</v>
      </c>
      <c r="H84" s="179">
        <v>685.6</v>
      </c>
      <c r="I84" s="179">
        <v>6</v>
      </c>
      <c r="J84" s="179">
        <v>3.3</v>
      </c>
      <c r="K84" s="179">
        <v>1</v>
      </c>
      <c r="L84" s="179">
        <v>4.3</v>
      </c>
      <c r="M84" s="179" t="s">
        <v>408</v>
      </c>
      <c r="N84" s="179"/>
      <c r="O84" s="179"/>
    </row>
    <row r="85" spans="3:15" x14ac:dyDescent="0.25">
      <c r="C85" s="179">
        <f t="shared" si="1"/>
        <v>29</v>
      </c>
      <c r="D85" s="179"/>
      <c r="E85" s="179" t="s">
        <v>353</v>
      </c>
      <c r="F85" s="179" t="s">
        <v>354</v>
      </c>
      <c r="G85" s="179">
        <v>63</v>
      </c>
      <c r="H85" s="179">
        <v>60.1</v>
      </c>
      <c r="I85" s="179">
        <v>6</v>
      </c>
      <c r="J85" s="179">
        <v>3.3</v>
      </c>
      <c r="K85" s="179">
        <v>1</v>
      </c>
      <c r="L85" s="179">
        <v>4.3</v>
      </c>
      <c r="M85" s="179" t="s">
        <v>408</v>
      </c>
      <c r="N85" s="179"/>
      <c r="O85" s="179"/>
    </row>
    <row r="86" spans="3:15" x14ac:dyDescent="0.25">
      <c r="C86" s="179">
        <f t="shared" si="1"/>
        <v>30</v>
      </c>
      <c r="D86" s="179"/>
      <c r="E86" s="179" t="s">
        <v>186</v>
      </c>
      <c r="F86" s="179" t="s">
        <v>353</v>
      </c>
      <c r="G86" s="179">
        <v>63</v>
      </c>
      <c r="H86" s="179">
        <v>250.3</v>
      </c>
      <c r="I86" s="179">
        <v>6</v>
      </c>
      <c r="J86" s="179">
        <v>3.3</v>
      </c>
      <c r="K86" s="179">
        <v>1</v>
      </c>
      <c r="L86" s="179">
        <v>4.3</v>
      </c>
      <c r="M86" s="179" t="s">
        <v>408</v>
      </c>
      <c r="N86" s="179"/>
      <c r="O86" s="179"/>
    </row>
    <row r="87" spans="3:15" ht="15.75" x14ac:dyDescent="0.25">
      <c r="C87" s="219" t="s">
        <v>385</v>
      </c>
      <c r="D87" s="179"/>
      <c r="E87" s="179"/>
      <c r="F87" s="179"/>
      <c r="G87" s="220" t="s">
        <v>386</v>
      </c>
      <c r="H87" s="220"/>
      <c r="I87" s="220"/>
      <c r="J87" s="220"/>
      <c r="K87" s="220"/>
      <c r="L87" s="221" t="s">
        <v>387</v>
      </c>
      <c r="M87" s="179"/>
      <c r="N87" s="179"/>
      <c r="O87" s="179"/>
    </row>
    <row r="88" spans="3:15" ht="15.75" x14ac:dyDescent="0.25">
      <c r="C88" s="219" t="s">
        <v>388</v>
      </c>
      <c r="D88" s="180"/>
      <c r="E88" s="180"/>
      <c r="F88" s="180"/>
      <c r="G88" s="221" t="s">
        <v>388</v>
      </c>
      <c r="H88" s="220"/>
      <c r="I88" s="220"/>
      <c r="J88" s="220"/>
      <c r="K88" s="220"/>
      <c r="L88" s="221" t="s">
        <v>388</v>
      </c>
      <c r="M88" s="180"/>
      <c r="N88" s="180"/>
      <c r="O88" s="180"/>
    </row>
    <row r="89" spans="3:15" ht="15.75" x14ac:dyDescent="0.25">
      <c r="C89" s="219" t="s">
        <v>389</v>
      </c>
      <c r="D89" s="180"/>
      <c r="E89" s="180"/>
      <c r="F89" s="180"/>
      <c r="G89" s="221" t="s">
        <v>389</v>
      </c>
      <c r="H89" s="220"/>
      <c r="I89" s="220"/>
      <c r="J89" s="220"/>
      <c r="K89" s="220"/>
      <c r="L89" s="221" t="s">
        <v>389</v>
      </c>
      <c r="M89" s="180"/>
      <c r="N89" s="180"/>
      <c r="O89" s="180"/>
    </row>
    <row r="90" spans="3:15" ht="15.75" x14ac:dyDescent="0.25">
      <c r="C90" s="219" t="s">
        <v>390</v>
      </c>
      <c r="D90" s="179"/>
      <c r="E90" s="180"/>
      <c r="F90" s="180"/>
      <c r="G90" s="221" t="s">
        <v>390</v>
      </c>
      <c r="H90" s="220"/>
      <c r="I90" s="220"/>
      <c r="J90" s="220"/>
      <c r="K90" s="220"/>
      <c r="L90" s="221" t="s">
        <v>390</v>
      </c>
      <c r="M90" s="180"/>
      <c r="N90" s="180"/>
      <c r="O90" s="180"/>
    </row>
    <row r="91" spans="3:15" ht="15.75" x14ac:dyDescent="0.25">
      <c r="C91" s="219"/>
      <c r="D91" s="179"/>
      <c r="E91" s="179"/>
      <c r="F91" s="185"/>
      <c r="G91" s="222"/>
      <c r="H91" s="222"/>
      <c r="I91" s="222"/>
      <c r="J91" s="222"/>
      <c r="K91" s="222"/>
      <c r="L91" s="222"/>
      <c r="M91" s="223"/>
      <c r="N91" s="223"/>
      <c r="O91" s="186"/>
    </row>
    <row r="92" spans="3:15" ht="18.75" x14ac:dyDescent="0.25">
      <c r="C92" s="197" t="s">
        <v>392</v>
      </c>
      <c r="D92" s="197"/>
      <c r="E92" s="197"/>
      <c r="F92" s="212" t="s">
        <v>393</v>
      </c>
      <c r="G92" s="213"/>
      <c r="H92" s="213"/>
      <c r="I92" s="213"/>
      <c r="J92" s="213"/>
      <c r="K92" s="213"/>
      <c r="L92" s="213"/>
      <c r="M92" s="213"/>
      <c r="N92" s="213"/>
      <c r="O92" s="214"/>
    </row>
    <row r="93" spans="3:15" ht="18.75" x14ac:dyDescent="0.25">
      <c r="C93" s="197" t="s">
        <v>394</v>
      </c>
      <c r="D93" s="197"/>
      <c r="E93" s="197"/>
      <c r="F93" s="212" t="s">
        <v>395</v>
      </c>
      <c r="G93" s="213"/>
      <c r="H93" s="213"/>
      <c r="I93" s="213"/>
      <c r="J93" s="213"/>
      <c r="K93" s="213"/>
      <c r="L93" s="213"/>
      <c r="M93" s="213"/>
      <c r="N93" s="213"/>
      <c r="O93" s="214"/>
    </row>
    <row r="94" spans="3:15" ht="18.75" x14ac:dyDescent="0.25">
      <c r="C94" s="197" t="s">
        <v>396</v>
      </c>
      <c r="D94" s="197"/>
      <c r="E94" s="197"/>
      <c r="F94" s="212" t="s">
        <v>397</v>
      </c>
      <c r="G94" s="213"/>
      <c r="H94" s="213"/>
      <c r="I94" s="213"/>
      <c r="J94" s="213"/>
      <c r="K94" s="213"/>
      <c r="L94" s="213"/>
      <c r="M94" s="213"/>
      <c r="N94" s="213"/>
      <c r="O94" s="214"/>
    </row>
    <row r="95" spans="3:15" ht="18.75" x14ac:dyDescent="0.25">
      <c r="C95" s="197" t="s">
        <v>398</v>
      </c>
      <c r="D95" s="197"/>
      <c r="E95" s="197"/>
      <c r="F95" s="212" t="s">
        <v>399</v>
      </c>
      <c r="G95" s="213"/>
      <c r="H95" s="213"/>
      <c r="I95" s="213"/>
      <c r="J95" s="213"/>
      <c r="K95" s="213"/>
      <c r="L95" s="213"/>
      <c r="M95" s="213"/>
      <c r="N95" s="213"/>
      <c r="O95" s="214"/>
    </row>
    <row r="96" spans="3:15" ht="18.75" x14ac:dyDescent="0.25">
      <c r="C96" s="197" t="s">
        <v>400</v>
      </c>
      <c r="D96" s="197"/>
      <c r="E96" s="197"/>
      <c r="F96" s="212" t="s">
        <v>401</v>
      </c>
      <c r="G96" s="213"/>
      <c r="H96" s="213"/>
      <c r="I96" s="213"/>
      <c r="J96" s="213"/>
      <c r="K96" s="213"/>
      <c r="L96" s="213"/>
      <c r="M96" s="213"/>
      <c r="N96" s="213"/>
      <c r="O96" s="214"/>
    </row>
    <row r="97" spans="3:15" ht="18.75" x14ac:dyDescent="0.25">
      <c r="C97" s="197" t="s">
        <v>402</v>
      </c>
      <c r="D97" s="197"/>
      <c r="E97" s="197"/>
      <c r="F97" s="212" t="s">
        <v>300</v>
      </c>
      <c r="G97" s="213"/>
      <c r="H97" s="213"/>
      <c r="I97" s="213"/>
      <c r="J97" s="213"/>
      <c r="K97" s="213"/>
      <c r="L97" s="213"/>
      <c r="M97" s="213"/>
      <c r="N97" s="213"/>
      <c r="O97" s="214"/>
    </row>
    <row r="98" spans="3:15" ht="45" x14ac:dyDescent="0.25">
      <c r="C98" s="215" t="s">
        <v>10</v>
      </c>
      <c r="D98" s="215"/>
      <c r="E98" s="215" t="s">
        <v>12</v>
      </c>
      <c r="F98" s="215" t="s">
        <v>13</v>
      </c>
      <c r="G98" s="215" t="s">
        <v>312</v>
      </c>
      <c r="H98" s="215" t="s">
        <v>313</v>
      </c>
      <c r="I98" s="215" t="s">
        <v>403</v>
      </c>
      <c r="J98" s="215" t="s">
        <v>404</v>
      </c>
      <c r="K98" s="216" t="s">
        <v>405</v>
      </c>
      <c r="L98" s="217" t="s">
        <v>406</v>
      </c>
      <c r="M98" s="218" t="s">
        <v>407</v>
      </c>
      <c r="N98" s="218" t="s">
        <v>17</v>
      </c>
      <c r="O98" s="179"/>
    </row>
    <row r="99" spans="3:15" x14ac:dyDescent="0.25">
      <c r="C99" s="179">
        <v>1</v>
      </c>
      <c r="D99" s="179"/>
      <c r="E99" s="179" t="s">
        <v>185</v>
      </c>
      <c r="F99" s="179" t="s">
        <v>355</v>
      </c>
      <c r="G99" s="179">
        <v>63</v>
      </c>
      <c r="H99" s="179">
        <v>71.900000000000006</v>
      </c>
      <c r="I99" s="179">
        <v>5.5</v>
      </c>
      <c r="J99" s="179">
        <v>3.5</v>
      </c>
      <c r="K99" s="179">
        <v>1</v>
      </c>
      <c r="L99" s="179">
        <v>4.5</v>
      </c>
      <c r="M99" s="179" t="s">
        <v>409</v>
      </c>
      <c r="N99" s="179"/>
      <c r="O99" s="179"/>
    </row>
    <row r="100" spans="3:15" x14ac:dyDescent="0.25">
      <c r="C100" s="179">
        <f t="shared" ref="C100:C164" si="2">1+C99</f>
        <v>2</v>
      </c>
      <c r="D100" s="179"/>
      <c r="E100" s="179" t="s">
        <v>182</v>
      </c>
      <c r="F100" s="179" t="s">
        <v>356</v>
      </c>
      <c r="G100" s="179">
        <v>63</v>
      </c>
      <c r="H100" s="179">
        <v>86.6</v>
      </c>
      <c r="I100" s="179">
        <v>5.5</v>
      </c>
      <c r="J100" s="179">
        <v>3.5</v>
      </c>
      <c r="K100" s="179">
        <v>1</v>
      </c>
      <c r="L100" s="179">
        <v>4.5</v>
      </c>
      <c r="M100" s="179" t="s">
        <v>409</v>
      </c>
      <c r="N100" s="179"/>
      <c r="O100" s="179"/>
    </row>
    <row r="101" spans="3:15" x14ac:dyDescent="0.25">
      <c r="C101" s="179">
        <f t="shared" si="2"/>
        <v>3</v>
      </c>
      <c r="D101" s="179"/>
      <c r="E101" s="179" t="s">
        <v>356</v>
      </c>
      <c r="F101" s="179" t="s">
        <v>357</v>
      </c>
      <c r="G101" s="179">
        <v>63</v>
      </c>
      <c r="H101" s="179">
        <v>432</v>
      </c>
      <c r="I101" s="179">
        <v>5.5</v>
      </c>
      <c r="J101" s="179">
        <v>3.5</v>
      </c>
      <c r="K101" s="179">
        <v>1</v>
      </c>
      <c r="L101" s="179">
        <v>4.5</v>
      </c>
      <c r="M101" s="179" t="s">
        <v>409</v>
      </c>
      <c r="N101" s="179"/>
      <c r="O101" s="179"/>
    </row>
    <row r="102" spans="3:15" x14ac:dyDescent="0.25">
      <c r="C102" s="179">
        <f t="shared" si="2"/>
        <v>4</v>
      </c>
      <c r="D102" s="179"/>
      <c r="E102" s="179" t="s">
        <v>356</v>
      </c>
      <c r="F102" s="179" t="s">
        <v>357</v>
      </c>
      <c r="G102" s="179">
        <v>63</v>
      </c>
      <c r="H102" s="179">
        <v>2.6</v>
      </c>
      <c r="I102" s="179">
        <v>5.5</v>
      </c>
      <c r="J102" s="179">
        <v>3.5</v>
      </c>
      <c r="K102" s="179">
        <v>1</v>
      </c>
      <c r="L102" s="179">
        <v>4.5</v>
      </c>
      <c r="M102" s="179" t="s">
        <v>409</v>
      </c>
      <c r="N102" s="179"/>
      <c r="O102" s="179"/>
    </row>
    <row r="103" spans="3:15" x14ac:dyDescent="0.25">
      <c r="C103" s="179">
        <f t="shared" si="2"/>
        <v>5</v>
      </c>
      <c r="D103" s="179"/>
      <c r="E103" s="179" t="s">
        <v>356</v>
      </c>
      <c r="F103" s="179" t="s">
        <v>359</v>
      </c>
      <c r="G103" s="179">
        <v>63</v>
      </c>
      <c r="H103" s="179">
        <v>120.7</v>
      </c>
      <c r="I103" s="179">
        <v>5.5</v>
      </c>
      <c r="J103" s="179">
        <v>3.5</v>
      </c>
      <c r="K103" s="179">
        <v>1</v>
      </c>
      <c r="L103" s="179">
        <v>4.5</v>
      </c>
      <c r="M103" s="179" t="s">
        <v>409</v>
      </c>
      <c r="N103" s="179"/>
      <c r="O103" s="179"/>
    </row>
    <row r="104" spans="3:15" x14ac:dyDescent="0.25">
      <c r="C104" s="179">
        <f t="shared" si="2"/>
        <v>6</v>
      </c>
      <c r="D104" s="179"/>
      <c r="E104" s="179" t="s">
        <v>360</v>
      </c>
      <c r="F104" s="179" t="s">
        <v>359</v>
      </c>
      <c r="G104" s="179">
        <v>63</v>
      </c>
      <c r="H104" s="179">
        <v>174.4</v>
      </c>
      <c r="I104" s="179">
        <v>5.5</v>
      </c>
      <c r="J104" s="179">
        <v>3.5</v>
      </c>
      <c r="K104" s="179">
        <v>1</v>
      </c>
      <c r="L104" s="179">
        <v>4.5</v>
      </c>
      <c r="M104" s="179" t="s">
        <v>409</v>
      </c>
      <c r="N104" s="179"/>
      <c r="O104" s="179"/>
    </row>
    <row r="105" spans="3:15" x14ac:dyDescent="0.25">
      <c r="C105" s="179">
        <f t="shared" si="2"/>
        <v>7</v>
      </c>
      <c r="D105" s="179"/>
      <c r="E105" s="179" t="s">
        <v>360</v>
      </c>
      <c r="F105" s="179" t="s">
        <v>359</v>
      </c>
      <c r="G105" s="179">
        <v>63</v>
      </c>
      <c r="H105" s="179">
        <v>116.3</v>
      </c>
      <c r="I105" s="179">
        <v>5.5</v>
      </c>
      <c r="J105" s="179">
        <v>3.5</v>
      </c>
      <c r="K105" s="179">
        <v>1</v>
      </c>
      <c r="L105" s="179">
        <v>4.5</v>
      </c>
      <c r="M105" s="179" t="s">
        <v>409</v>
      </c>
      <c r="N105" s="179"/>
      <c r="O105" s="179"/>
    </row>
    <row r="106" spans="3:15" x14ac:dyDescent="0.25">
      <c r="C106" s="179">
        <f t="shared" si="2"/>
        <v>8</v>
      </c>
      <c r="D106" s="179"/>
      <c r="E106" s="179" t="s">
        <v>361</v>
      </c>
      <c r="F106" s="179" t="s">
        <v>362</v>
      </c>
      <c r="G106" s="179">
        <v>63</v>
      </c>
      <c r="H106" s="179">
        <v>158.19999999999999</v>
      </c>
      <c r="I106" s="179">
        <v>5.5</v>
      </c>
      <c r="J106" s="179">
        <v>3.5</v>
      </c>
      <c r="K106" s="179">
        <v>1</v>
      </c>
      <c r="L106" s="179">
        <v>4.5</v>
      </c>
      <c r="M106" s="179" t="s">
        <v>409</v>
      </c>
      <c r="N106" s="179"/>
      <c r="O106" s="179"/>
    </row>
    <row r="107" spans="3:15" x14ac:dyDescent="0.25">
      <c r="C107" s="179">
        <f t="shared" si="2"/>
        <v>9</v>
      </c>
      <c r="D107" s="179"/>
      <c r="E107" s="179" t="s">
        <v>136</v>
      </c>
      <c r="F107" s="179" t="s">
        <v>137</v>
      </c>
      <c r="G107" s="179">
        <v>63</v>
      </c>
      <c r="H107" s="179">
        <v>274.2</v>
      </c>
      <c r="I107" s="179">
        <v>5.5</v>
      </c>
      <c r="J107" s="179">
        <v>3.5</v>
      </c>
      <c r="K107" s="179">
        <v>1</v>
      </c>
      <c r="L107" s="179">
        <v>4.5</v>
      </c>
      <c r="M107" s="179" t="s">
        <v>409</v>
      </c>
      <c r="N107" s="179"/>
      <c r="O107" s="179"/>
    </row>
    <row r="108" spans="3:15" x14ac:dyDescent="0.25">
      <c r="C108" s="179">
        <f t="shared" si="2"/>
        <v>10</v>
      </c>
      <c r="D108" s="179"/>
      <c r="E108" s="179" t="s">
        <v>252</v>
      </c>
      <c r="F108" s="179" t="s">
        <v>363</v>
      </c>
      <c r="G108" s="179">
        <v>63</v>
      </c>
      <c r="H108" s="179">
        <v>130.80000000000001</v>
      </c>
      <c r="I108" s="179">
        <v>5.5</v>
      </c>
      <c r="J108" s="179">
        <v>3.5</v>
      </c>
      <c r="K108" s="179">
        <v>1</v>
      </c>
      <c r="L108" s="179">
        <v>4.5</v>
      </c>
      <c r="M108" s="179" t="s">
        <v>409</v>
      </c>
      <c r="N108" s="179"/>
      <c r="O108" s="179"/>
    </row>
    <row r="109" spans="3:15" x14ac:dyDescent="0.25">
      <c r="C109" s="179">
        <f t="shared" si="2"/>
        <v>11</v>
      </c>
      <c r="D109" s="179"/>
      <c r="E109" s="179" t="s">
        <v>363</v>
      </c>
      <c r="F109" s="179" t="s">
        <v>364</v>
      </c>
      <c r="G109" s="179">
        <v>63</v>
      </c>
      <c r="H109" s="179">
        <v>29</v>
      </c>
      <c r="I109" s="179">
        <v>5.5</v>
      </c>
      <c r="J109" s="179">
        <v>3.5</v>
      </c>
      <c r="K109" s="179">
        <v>1</v>
      </c>
      <c r="L109" s="179">
        <v>4.5</v>
      </c>
      <c r="M109" s="179" t="s">
        <v>409</v>
      </c>
      <c r="N109" s="179"/>
      <c r="O109" s="179"/>
    </row>
    <row r="110" spans="3:15" x14ac:dyDescent="0.25">
      <c r="C110" s="179">
        <f t="shared" si="2"/>
        <v>12</v>
      </c>
      <c r="D110" s="179"/>
      <c r="E110" s="179" t="s">
        <v>148</v>
      </c>
      <c r="F110" s="179" t="s">
        <v>176</v>
      </c>
      <c r="G110" s="179">
        <v>63</v>
      </c>
      <c r="H110" s="179">
        <v>62.1</v>
      </c>
      <c r="I110" s="179">
        <v>5.5</v>
      </c>
      <c r="J110" s="179">
        <v>3.5</v>
      </c>
      <c r="K110" s="179">
        <v>1</v>
      </c>
      <c r="L110" s="179">
        <v>4.5</v>
      </c>
      <c r="M110" s="179" t="s">
        <v>409</v>
      </c>
      <c r="N110" s="179"/>
      <c r="O110" s="179"/>
    </row>
    <row r="111" spans="3:15" x14ac:dyDescent="0.25">
      <c r="C111" s="179">
        <f t="shared" si="2"/>
        <v>13</v>
      </c>
      <c r="D111" s="179"/>
      <c r="E111" s="179" t="s">
        <v>250</v>
      </c>
      <c r="F111" s="179" t="s">
        <v>227</v>
      </c>
      <c r="G111" s="179">
        <v>63</v>
      </c>
      <c r="H111" s="179">
        <v>58.8</v>
      </c>
      <c r="I111" s="179">
        <v>5.5</v>
      </c>
      <c r="J111" s="179">
        <v>3.5</v>
      </c>
      <c r="K111" s="179">
        <v>1</v>
      </c>
      <c r="L111" s="179">
        <v>4.5</v>
      </c>
      <c r="M111" s="179" t="s">
        <v>409</v>
      </c>
      <c r="N111" s="179"/>
      <c r="O111" s="179"/>
    </row>
    <row r="112" spans="3:15" x14ac:dyDescent="0.25">
      <c r="C112" s="179">
        <f t="shared" si="2"/>
        <v>14</v>
      </c>
      <c r="D112" s="179"/>
      <c r="E112" s="179" t="s">
        <v>364</v>
      </c>
      <c r="F112" s="179" t="s">
        <v>365</v>
      </c>
      <c r="G112" s="179">
        <v>63</v>
      </c>
      <c r="H112" s="179">
        <v>146.80000000000001</v>
      </c>
      <c r="I112" s="179">
        <v>5.5</v>
      </c>
      <c r="J112" s="179">
        <v>3.5</v>
      </c>
      <c r="K112" s="179">
        <v>1</v>
      </c>
      <c r="L112" s="179">
        <v>4.5</v>
      </c>
      <c r="M112" s="179" t="s">
        <v>409</v>
      </c>
      <c r="N112" s="179"/>
      <c r="O112" s="179"/>
    </row>
    <row r="113" spans="3:15" x14ac:dyDescent="0.25">
      <c r="C113" s="179">
        <f t="shared" si="2"/>
        <v>15</v>
      </c>
      <c r="D113" s="179"/>
      <c r="E113" s="179" t="s">
        <v>364</v>
      </c>
      <c r="F113" s="179" t="s">
        <v>365</v>
      </c>
      <c r="G113" s="179">
        <v>63</v>
      </c>
      <c r="H113" s="179">
        <f>48.1-46.8</f>
        <v>1.3000000000000043</v>
      </c>
      <c r="I113" s="179">
        <v>5.5</v>
      </c>
      <c r="J113" s="179">
        <v>3.5</v>
      </c>
      <c r="K113" s="179">
        <v>1</v>
      </c>
      <c r="L113" s="179">
        <v>4.5</v>
      </c>
      <c r="M113" s="179" t="s">
        <v>409</v>
      </c>
      <c r="N113" s="179"/>
      <c r="O113" s="179"/>
    </row>
    <row r="114" spans="3:15" x14ac:dyDescent="0.25">
      <c r="C114" s="179">
        <f t="shared" si="2"/>
        <v>16</v>
      </c>
      <c r="D114" s="179"/>
      <c r="E114" s="179" t="s">
        <v>364</v>
      </c>
      <c r="F114" s="179" t="s">
        <v>365</v>
      </c>
      <c r="G114" s="179">
        <v>63</v>
      </c>
      <c r="H114" s="179">
        <v>5.4</v>
      </c>
      <c r="I114" s="179">
        <v>5.5</v>
      </c>
      <c r="J114" s="179">
        <v>3.5</v>
      </c>
      <c r="K114" s="179">
        <v>1</v>
      </c>
      <c r="L114" s="179">
        <v>4.5</v>
      </c>
      <c r="M114" s="179" t="s">
        <v>409</v>
      </c>
      <c r="N114" s="179"/>
      <c r="O114" s="179"/>
    </row>
    <row r="115" spans="3:15" x14ac:dyDescent="0.25">
      <c r="C115" s="179">
        <f t="shared" si="2"/>
        <v>17</v>
      </c>
      <c r="D115" s="179"/>
      <c r="E115" s="179" t="s">
        <v>365</v>
      </c>
      <c r="F115" s="179" t="s">
        <v>367</v>
      </c>
      <c r="G115" s="179">
        <v>63</v>
      </c>
      <c r="H115" s="179">
        <v>21.1</v>
      </c>
      <c r="I115" s="179">
        <v>5.5</v>
      </c>
      <c r="J115" s="179">
        <v>3.5</v>
      </c>
      <c r="K115" s="179">
        <v>1</v>
      </c>
      <c r="L115" s="179">
        <v>4.5</v>
      </c>
      <c r="M115" s="179" t="s">
        <v>409</v>
      </c>
      <c r="N115" s="179"/>
      <c r="O115" s="179"/>
    </row>
    <row r="116" spans="3:15" x14ac:dyDescent="0.25">
      <c r="C116" s="179">
        <f t="shared" si="2"/>
        <v>18</v>
      </c>
      <c r="D116" s="179"/>
      <c r="E116" s="179" t="s">
        <v>365</v>
      </c>
      <c r="F116" s="179" t="s">
        <v>368</v>
      </c>
      <c r="G116" s="179">
        <v>63</v>
      </c>
      <c r="H116" s="179">
        <v>3</v>
      </c>
      <c r="I116" s="179">
        <v>5.5</v>
      </c>
      <c r="J116" s="179">
        <v>3.5</v>
      </c>
      <c r="K116" s="179">
        <v>1</v>
      </c>
      <c r="L116" s="179">
        <v>4.5</v>
      </c>
      <c r="M116" s="179" t="s">
        <v>409</v>
      </c>
      <c r="N116" s="179"/>
      <c r="O116" s="179"/>
    </row>
    <row r="117" spans="3:15" x14ac:dyDescent="0.25">
      <c r="C117" s="179">
        <f t="shared" si="2"/>
        <v>19</v>
      </c>
      <c r="D117" s="179"/>
      <c r="E117" s="179" t="s">
        <v>203</v>
      </c>
      <c r="F117" s="179" t="s">
        <v>228</v>
      </c>
      <c r="G117" s="179">
        <v>63</v>
      </c>
      <c r="H117" s="179">
        <v>4.0999999999999996</v>
      </c>
      <c r="I117" s="179">
        <v>5.5</v>
      </c>
      <c r="J117" s="179">
        <v>3.5</v>
      </c>
      <c r="K117" s="179">
        <v>1</v>
      </c>
      <c r="L117" s="179">
        <v>4.5</v>
      </c>
      <c r="M117" s="179" t="s">
        <v>409</v>
      </c>
      <c r="N117" s="179"/>
      <c r="O117" s="179"/>
    </row>
    <row r="118" spans="3:15" x14ac:dyDescent="0.25">
      <c r="C118" s="179">
        <f t="shared" si="2"/>
        <v>20</v>
      </c>
      <c r="D118" s="179"/>
      <c r="E118" s="179" t="s">
        <v>203</v>
      </c>
      <c r="F118" s="179" t="s">
        <v>228</v>
      </c>
      <c r="G118" s="179">
        <v>63</v>
      </c>
      <c r="H118" s="179">
        <v>163.4</v>
      </c>
      <c r="I118" s="179">
        <v>5.5</v>
      </c>
      <c r="J118" s="179">
        <v>3.5</v>
      </c>
      <c r="K118" s="179">
        <v>1</v>
      </c>
      <c r="L118" s="179">
        <v>4.5</v>
      </c>
      <c r="M118" s="179" t="s">
        <v>409</v>
      </c>
      <c r="N118" s="179"/>
      <c r="O118" s="179"/>
    </row>
    <row r="119" spans="3:15" x14ac:dyDescent="0.25">
      <c r="C119" s="179">
        <f t="shared" si="2"/>
        <v>21</v>
      </c>
      <c r="D119" s="179"/>
      <c r="E119" s="179" t="s">
        <v>228</v>
      </c>
      <c r="F119" s="179" t="s">
        <v>227</v>
      </c>
      <c r="G119" s="179">
        <v>63</v>
      </c>
      <c r="H119" s="179">
        <v>8</v>
      </c>
      <c r="I119" s="179">
        <v>5.5</v>
      </c>
      <c r="J119" s="179">
        <v>3.5</v>
      </c>
      <c r="K119" s="179">
        <v>1</v>
      </c>
      <c r="L119" s="179">
        <v>4.5</v>
      </c>
      <c r="M119" s="179" t="s">
        <v>409</v>
      </c>
      <c r="N119" s="179"/>
      <c r="O119" s="179"/>
    </row>
    <row r="120" spans="3:15" x14ac:dyDescent="0.25">
      <c r="C120" s="179">
        <f t="shared" si="2"/>
        <v>22</v>
      </c>
      <c r="D120" s="179"/>
      <c r="E120" s="179" t="s">
        <v>228</v>
      </c>
      <c r="F120" s="179" t="s">
        <v>227</v>
      </c>
      <c r="G120" s="179">
        <v>63</v>
      </c>
      <c r="H120" s="179">
        <f>72.8+2.3</f>
        <v>75.099999999999994</v>
      </c>
      <c r="I120" s="179">
        <v>5.5</v>
      </c>
      <c r="J120" s="179">
        <v>3.5</v>
      </c>
      <c r="K120" s="179">
        <v>1</v>
      </c>
      <c r="L120" s="179">
        <v>4.5</v>
      </c>
      <c r="M120" s="179" t="s">
        <v>409</v>
      </c>
      <c r="N120" s="179"/>
      <c r="O120" s="179"/>
    </row>
    <row r="121" spans="3:15" x14ac:dyDescent="0.25">
      <c r="C121" s="179">
        <f t="shared" si="2"/>
        <v>23</v>
      </c>
      <c r="D121" s="179"/>
      <c r="E121" s="179" t="s">
        <v>228</v>
      </c>
      <c r="F121" s="179" t="s">
        <v>252</v>
      </c>
      <c r="G121" s="179">
        <v>63</v>
      </c>
      <c r="H121" s="179">
        <v>39.200000000000003</v>
      </c>
      <c r="I121" s="179">
        <v>5.5</v>
      </c>
      <c r="J121" s="179">
        <v>3.5</v>
      </c>
      <c r="K121" s="179">
        <v>1</v>
      </c>
      <c r="L121" s="179">
        <v>4.5</v>
      </c>
      <c r="M121" s="179" t="s">
        <v>409</v>
      </c>
      <c r="N121" s="179"/>
      <c r="O121" s="179"/>
    </row>
    <row r="122" spans="3:15" x14ac:dyDescent="0.25">
      <c r="C122" s="179">
        <f t="shared" si="2"/>
        <v>24</v>
      </c>
      <c r="D122" s="179"/>
      <c r="E122" s="179" t="s">
        <v>369</v>
      </c>
      <c r="F122" s="179" t="s">
        <v>364</v>
      </c>
      <c r="G122" s="179">
        <v>63</v>
      </c>
      <c r="H122" s="179">
        <v>29</v>
      </c>
      <c r="I122" s="179">
        <v>5.5</v>
      </c>
      <c r="J122" s="179">
        <v>3.5</v>
      </c>
      <c r="K122" s="179">
        <v>1</v>
      </c>
      <c r="L122" s="179">
        <v>4.5</v>
      </c>
      <c r="M122" s="179" t="s">
        <v>409</v>
      </c>
      <c r="N122" s="179"/>
      <c r="O122" s="179"/>
    </row>
    <row r="123" spans="3:15" x14ac:dyDescent="0.25">
      <c r="C123" s="179">
        <f t="shared" si="2"/>
        <v>25</v>
      </c>
      <c r="D123" s="179"/>
      <c r="E123" s="179" t="s">
        <v>177</v>
      </c>
      <c r="F123" s="179" t="s">
        <v>370</v>
      </c>
      <c r="G123" s="179">
        <v>63</v>
      </c>
      <c r="H123" s="179">
        <v>121.4</v>
      </c>
      <c r="I123" s="179">
        <v>5.5</v>
      </c>
      <c r="J123" s="179">
        <v>3.5</v>
      </c>
      <c r="K123" s="179">
        <v>1</v>
      </c>
      <c r="L123" s="179">
        <v>4.5</v>
      </c>
      <c r="M123" s="179" t="s">
        <v>409</v>
      </c>
      <c r="N123" s="179"/>
      <c r="O123" s="179"/>
    </row>
    <row r="124" spans="3:15" x14ac:dyDescent="0.25">
      <c r="C124" s="179">
        <f t="shared" si="2"/>
        <v>26</v>
      </c>
      <c r="D124" s="179"/>
      <c r="E124" s="179" t="s">
        <v>183</v>
      </c>
      <c r="F124" s="179" t="s">
        <v>371</v>
      </c>
      <c r="G124" s="84">
        <v>63</v>
      </c>
      <c r="H124" s="179">
        <v>50.1</v>
      </c>
      <c r="I124" s="179">
        <v>5.5</v>
      </c>
      <c r="J124" s="179">
        <v>3.5</v>
      </c>
      <c r="K124" s="179">
        <v>1</v>
      </c>
      <c r="L124" s="179">
        <v>4.5</v>
      </c>
      <c r="M124" s="179" t="s">
        <v>409</v>
      </c>
      <c r="N124" s="179"/>
      <c r="O124" s="179"/>
    </row>
    <row r="125" spans="3:15" x14ac:dyDescent="0.25">
      <c r="C125" s="179">
        <f t="shared" si="2"/>
        <v>27</v>
      </c>
      <c r="D125" s="179"/>
      <c r="E125" s="179" t="s">
        <v>183</v>
      </c>
      <c r="F125" s="179" t="s">
        <v>371</v>
      </c>
      <c r="G125" s="84">
        <v>63</v>
      </c>
      <c r="H125" s="179">
        <v>39.1</v>
      </c>
      <c r="I125" s="179">
        <v>5.5</v>
      </c>
      <c r="J125" s="179">
        <v>3.5</v>
      </c>
      <c r="K125" s="179">
        <v>1</v>
      </c>
      <c r="L125" s="179">
        <v>4.5</v>
      </c>
      <c r="M125" s="179" t="s">
        <v>409</v>
      </c>
      <c r="N125" s="179"/>
      <c r="O125" s="179"/>
    </row>
    <row r="126" spans="3:15" x14ac:dyDescent="0.25">
      <c r="C126" s="179">
        <f t="shared" si="2"/>
        <v>28</v>
      </c>
      <c r="D126" s="179"/>
      <c r="E126" s="179" t="s">
        <v>375</v>
      </c>
      <c r="F126" s="179" t="s">
        <v>220</v>
      </c>
      <c r="G126" s="84">
        <v>63</v>
      </c>
      <c r="H126" s="179">
        <v>197.3</v>
      </c>
      <c r="I126" s="179">
        <v>5.5</v>
      </c>
      <c r="J126" s="179">
        <v>3.5</v>
      </c>
      <c r="K126" s="179">
        <v>1</v>
      </c>
      <c r="L126" s="179">
        <v>4.5</v>
      </c>
      <c r="M126" s="179" t="s">
        <v>409</v>
      </c>
      <c r="N126" s="179"/>
      <c r="O126" s="179"/>
    </row>
    <row r="127" spans="3:15" x14ac:dyDescent="0.25">
      <c r="C127" s="179">
        <f t="shared" si="2"/>
        <v>29</v>
      </c>
      <c r="D127" s="179"/>
      <c r="E127" s="179" t="s">
        <v>323</v>
      </c>
      <c r="F127" s="179" t="s">
        <v>239</v>
      </c>
      <c r="G127" s="179">
        <v>75</v>
      </c>
      <c r="H127" s="179">
        <v>42.4</v>
      </c>
      <c r="I127" s="179">
        <v>5.5</v>
      </c>
      <c r="J127" s="179">
        <v>3.5</v>
      </c>
      <c r="K127" s="179">
        <v>1</v>
      </c>
      <c r="L127" s="179">
        <v>4.5</v>
      </c>
      <c r="M127" s="179" t="s">
        <v>409</v>
      </c>
      <c r="N127" s="179"/>
      <c r="O127" s="179"/>
    </row>
    <row r="128" spans="3:15" x14ac:dyDescent="0.25">
      <c r="C128" s="179">
        <f t="shared" si="2"/>
        <v>30</v>
      </c>
      <c r="D128" s="179"/>
      <c r="E128" s="179" t="s">
        <v>336</v>
      </c>
      <c r="F128" s="179" t="s">
        <v>376</v>
      </c>
      <c r="G128" s="179">
        <v>75</v>
      </c>
      <c r="H128" s="179">
        <v>3.2</v>
      </c>
      <c r="I128" s="179">
        <v>5.5</v>
      </c>
      <c r="J128" s="179">
        <v>3.5</v>
      </c>
      <c r="K128" s="179">
        <v>1</v>
      </c>
      <c r="L128" s="179">
        <v>4.5</v>
      </c>
      <c r="M128" s="179" t="s">
        <v>409</v>
      </c>
      <c r="N128" s="179"/>
      <c r="O128" s="179"/>
    </row>
    <row r="129" spans="3:15" x14ac:dyDescent="0.25">
      <c r="C129" s="179">
        <f t="shared" si="2"/>
        <v>31</v>
      </c>
      <c r="D129" s="179"/>
      <c r="E129" s="179" t="s">
        <v>336</v>
      </c>
      <c r="F129" s="179" t="s">
        <v>376</v>
      </c>
      <c r="G129" s="179">
        <v>75</v>
      </c>
      <c r="H129" s="179">
        <v>352.2</v>
      </c>
      <c r="I129" s="179">
        <v>5.5</v>
      </c>
      <c r="J129" s="179">
        <v>3.5</v>
      </c>
      <c r="K129" s="179">
        <v>1</v>
      </c>
      <c r="L129" s="179">
        <v>4.5</v>
      </c>
      <c r="M129" s="179" t="s">
        <v>409</v>
      </c>
      <c r="N129" s="179"/>
      <c r="O129" s="179"/>
    </row>
    <row r="130" spans="3:15" x14ac:dyDescent="0.25">
      <c r="C130" s="179">
        <f t="shared" si="2"/>
        <v>32</v>
      </c>
      <c r="D130" s="179"/>
      <c r="E130" s="179" t="s">
        <v>336</v>
      </c>
      <c r="F130" s="179" t="s">
        <v>376</v>
      </c>
      <c r="G130" s="179">
        <v>75</v>
      </c>
      <c r="H130" s="179">
        <v>8.6</v>
      </c>
      <c r="I130" s="179">
        <v>5.5</v>
      </c>
      <c r="J130" s="179">
        <v>3.5</v>
      </c>
      <c r="K130" s="179">
        <v>1</v>
      </c>
      <c r="L130" s="179">
        <v>4.5</v>
      </c>
      <c r="M130" s="179" t="s">
        <v>409</v>
      </c>
      <c r="N130" s="179"/>
      <c r="O130" s="179"/>
    </row>
    <row r="131" spans="3:15" x14ac:dyDescent="0.25">
      <c r="C131" s="179"/>
      <c r="D131" s="179"/>
      <c r="E131" s="179"/>
      <c r="F131" s="179"/>
      <c r="G131" s="179"/>
      <c r="H131" s="179"/>
      <c r="I131" s="179"/>
      <c r="J131" s="179"/>
      <c r="K131" s="179"/>
      <c r="L131" s="179"/>
      <c r="M131" s="179"/>
      <c r="N131" s="179"/>
      <c r="O131" s="179"/>
    </row>
    <row r="132" spans="3:15" x14ac:dyDescent="0.25">
      <c r="C132" s="179"/>
      <c r="D132" s="179"/>
      <c r="E132" s="179"/>
      <c r="F132" s="179"/>
      <c r="G132" s="179"/>
      <c r="H132" s="179"/>
      <c r="I132" s="179"/>
      <c r="J132" s="179"/>
      <c r="K132" s="179"/>
      <c r="L132" s="179"/>
      <c r="M132" s="179"/>
      <c r="N132" s="179"/>
      <c r="O132" s="179"/>
    </row>
    <row r="133" spans="3:15" x14ac:dyDescent="0.25">
      <c r="C133" s="179"/>
      <c r="D133" s="179"/>
      <c r="E133" s="179"/>
      <c r="F133" s="179"/>
      <c r="G133" s="179"/>
      <c r="H133" s="179"/>
      <c r="I133" s="179"/>
      <c r="J133" s="179"/>
      <c r="K133" s="179"/>
      <c r="L133" s="179"/>
      <c r="M133" s="179"/>
      <c r="N133" s="179"/>
      <c r="O133" s="179"/>
    </row>
    <row r="134" spans="3:15" x14ac:dyDescent="0.25">
      <c r="C134" s="179"/>
      <c r="D134" s="179"/>
      <c r="E134" s="179"/>
      <c r="F134" s="179"/>
      <c r="G134" s="179"/>
      <c r="H134" s="179"/>
      <c r="I134" s="179"/>
      <c r="J134" s="179"/>
      <c r="K134" s="179"/>
      <c r="L134" s="179"/>
      <c r="M134" s="179"/>
      <c r="N134" s="179"/>
      <c r="O134" s="179"/>
    </row>
    <row r="135" spans="3:15" ht="15.75" x14ac:dyDescent="0.25">
      <c r="C135" s="219" t="s">
        <v>385</v>
      </c>
      <c r="D135" s="179"/>
      <c r="E135" s="179"/>
      <c r="F135" s="179"/>
      <c r="G135" s="220" t="s">
        <v>386</v>
      </c>
      <c r="H135" s="220"/>
      <c r="I135" s="220"/>
      <c r="J135" s="220"/>
      <c r="K135" s="220"/>
      <c r="L135" s="221" t="s">
        <v>387</v>
      </c>
      <c r="M135" s="179"/>
      <c r="N135" s="179"/>
      <c r="O135" s="179"/>
    </row>
    <row r="136" spans="3:15" ht="15.75" x14ac:dyDescent="0.25">
      <c r="C136" s="219" t="s">
        <v>388</v>
      </c>
      <c r="D136" s="180"/>
      <c r="E136" s="180"/>
      <c r="F136" s="180"/>
      <c r="G136" s="221" t="s">
        <v>388</v>
      </c>
      <c r="H136" s="220"/>
      <c r="I136" s="220"/>
      <c r="J136" s="220"/>
      <c r="K136" s="220"/>
      <c r="L136" s="221" t="s">
        <v>388</v>
      </c>
      <c r="M136" s="180"/>
      <c r="N136" s="180"/>
      <c r="O136" s="180"/>
    </row>
    <row r="137" spans="3:15" ht="15.75" x14ac:dyDescent="0.25">
      <c r="C137" s="219" t="s">
        <v>389</v>
      </c>
      <c r="D137" s="180"/>
      <c r="E137" s="180"/>
      <c r="F137" s="180"/>
      <c r="G137" s="221" t="s">
        <v>389</v>
      </c>
      <c r="H137" s="220"/>
      <c r="I137" s="220"/>
      <c r="J137" s="220"/>
      <c r="K137" s="220"/>
      <c r="L137" s="221" t="s">
        <v>389</v>
      </c>
      <c r="M137" s="180"/>
      <c r="N137" s="180"/>
      <c r="O137" s="180"/>
    </row>
    <row r="138" spans="3:15" ht="15.75" x14ac:dyDescent="0.25">
      <c r="C138" s="219" t="s">
        <v>390</v>
      </c>
      <c r="D138" s="179"/>
      <c r="E138" s="180"/>
      <c r="F138" s="180"/>
      <c r="G138" s="221" t="s">
        <v>390</v>
      </c>
      <c r="H138" s="220"/>
      <c r="I138" s="220"/>
      <c r="J138" s="220"/>
      <c r="K138" s="220"/>
      <c r="L138" s="221" t="s">
        <v>390</v>
      </c>
      <c r="M138" s="180"/>
      <c r="N138" s="180"/>
      <c r="O138" s="180"/>
    </row>
    <row r="139" spans="3:15" ht="15.75" x14ac:dyDescent="0.25">
      <c r="C139" s="219"/>
      <c r="D139" s="179"/>
      <c r="E139" s="179"/>
      <c r="F139" s="185"/>
      <c r="G139" s="222"/>
      <c r="H139" s="222"/>
      <c r="I139" s="222"/>
      <c r="J139" s="222"/>
      <c r="K139" s="222"/>
      <c r="L139" s="222"/>
      <c r="M139" s="223"/>
      <c r="N139" s="223"/>
      <c r="O139" s="186"/>
    </row>
    <row r="140" spans="3:15" ht="18.75" x14ac:dyDescent="0.25">
      <c r="C140" s="197" t="s">
        <v>392</v>
      </c>
      <c r="D140" s="197"/>
      <c r="E140" s="197"/>
      <c r="F140" s="212" t="s">
        <v>393</v>
      </c>
      <c r="G140" s="213"/>
      <c r="H140" s="213"/>
      <c r="I140" s="213"/>
      <c r="J140" s="213"/>
      <c r="K140" s="213"/>
      <c r="L140" s="213"/>
      <c r="M140" s="213"/>
      <c r="N140" s="213"/>
      <c r="O140" s="214"/>
    </row>
    <row r="141" spans="3:15" ht="18.75" x14ac:dyDescent="0.25">
      <c r="C141" s="197" t="s">
        <v>394</v>
      </c>
      <c r="D141" s="197"/>
      <c r="E141" s="197"/>
      <c r="F141" s="212" t="s">
        <v>395</v>
      </c>
      <c r="G141" s="213"/>
      <c r="H141" s="213"/>
      <c r="I141" s="213"/>
      <c r="J141" s="213"/>
      <c r="K141" s="213"/>
      <c r="L141" s="213"/>
      <c r="M141" s="213"/>
      <c r="N141" s="213"/>
      <c r="O141" s="214"/>
    </row>
    <row r="142" spans="3:15" ht="18.75" x14ac:dyDescent="0.25">
      <c r="C142" s="197" t="s">
        <v>396</v>
      </c>
      <c r="D142" s="197"/>
      <c r="E142" s="197"/>
      <c r="F142" s="212" t="s">
        <v>397</v>
      </c>
      <c r="G142" s="213"/>
      <c r="H142" s="213"/>
      <c r="I142" s="213"/>
      <c r="J142" s="213"/>
      <c r="K142" s="213"/>
      <c r="L142" s="213"/>
      <c r="M142" s="213"/>
      <c r="N142" s="213"/>
      <c r="O142" s="214"/>
    </row>
    <row r="143" spans="3:15" ht="18.75" x14ac:dyDescent="0.25">
      <c r="C143" s="197" t="s">
        <v>398</v>
      </c>
      <c r="D143" s="197"/>
      <c r="E143" s="197"/>
      <c r="F143" s="212" t="s">
        <v>399</v>
      </c>
      <c r="G143" s="213"/>
      <c r="H143" s="213"/>
      <c r="I143" s="213"/>
      <c r="J143" s="213"/>
      <c r="K143" s="213"/>
      <c r="L143" s="213"/>
      <c r="M143" s="213"/>
      <c r="N143" s="213"/>
      <c r="O143" s="214"/>
    </row>
    <row r="144" spans="3:15" ht="18.75" x14ac:dyDescent="0.25">
      <c r="C144" s="197" t="s">
        <v>400</v>
      </c>
      <c r="D144" s="197"/>
      <c r="E144" s="197"/>
      <c r="F144" s="212" t="s">
        <v>401</v>
      </c>
      <c r="G144" s="213"/>
      <c r="H144" s="213"/>
      <c r="I144" s="213"/>
      <c r="J144" s="213"/>
      <c r="K144" s="213"/>
      <c r="L144" s="213"/>
      <c r="M144" s="213"/>
      <c r="N144" s="213"/>
      <c r="O144" s="214"/>
    </row>
    <row r="145" spans="3:15" ht="18.75" x14ac:dyDescent="0.25">
      <c r="C145" s="197" t="s">
        <v>402</v>
      </c>
      <c r="D145" s="197"/>
      <c r="E145" s="197"/>
      <c r="F145" s="212" t="s">
        <v>300</v>
      </c>
      <c r="G145" s="213"/>
      <c r="H145" s="213"/>
      <c r="I145" s="213"/>
      <c r="J145" s="213"/>
      <c r="K145" s="213"/>
      <c r="L145" s="213"/>
      <c r="M145" s="213"/>
      <c r="N145" s="213"/>
      <c r="O145" s="214"/>
    </row>
    <row r="146" spans="3:15" ht="45" x14ac:dyDescent="0.25">
      <c r="C146" s="215" t="s">
        <v>10</v>
      </c>
      <c r="D146" s="215"/>
      <c r="E146" s="215" t="s">
        <v>12</v>
      </c>
      <c r="F146" s="215" t="s">
        <v>13</v>
      </c>
      <c r="G146" s="215" t="s">
        <v>312</v>
      </c>
      <c r="H146" s="215" t="s">
        <v>313</v>
      </c>
      <c r="I146" s="215" t="s">
        <v>403</v>
      </c>
      <c r="J146" s="215" t="s">
        <v>404</v>
      </c>
      <c r="K146" s="216" t="s">
        <v>405</v>
      </c>
      <c r="L146" s="217" t="s">
        <v>406</v>
      </c>
      <c r="M146" s="218" t="s">
        <v>407</v>
      </c>
      <c r="N146" s="218" t="s">
        <v>17</v>
      </c>
      <c r="O146" s="179"/>
    </row>
    <row r="147" spans="3:15" x14ac:dyDescent="0.25">
      <c r="C147" s="179">
        <v>1</v>
      </c>
      <c r="D147" s="179"/>
      <c r="E147" s="179" t="s">
        <v>372</v>
      </c>
      <c r="F147" s="179" t="s">
        <v>377</v>
      </c>
      <c r="G147" s="179">
        <v>75</v>
      </c>
      <c r="H147" s="179">
        <v>57.3</v>
      </c>
      <c r="I147" s="179">
        <v>6</v>
      </c>
      <c r="J147" s="179">
        <v>3</v>
      </c>
      <c r="K147" s="179">
        <v>1</v>
      </c>
      <c r="L147" s="179">
        <v>4</v>
      </c>
      <c r="M147" s="179" t="s">
        <v>409</v>
      </c>
      <c r="N147" s="179"/>
      <c r="O147" s="179"/>
    </row>
    <row r="148" spans="3:15" x14ac:dyDescent="0.25">
      <c r="C148" s="179">
        <v>2</v>
      </c>
      <c r="D148" s="179"/>
      <c r="E148" s="179" t="s">
        <v>377</v>
      </c>
      <c r="F148" s="179" t="s">
        <v>183</v>
      </c>
      <c r="G148" s="179">
        <v>75</v>
      </c>
      <c r="H148" s="179">
        <v>97.1</v>
      </c>
      <c r="I148" s="179">
        <v>6</v>
      </c>
      <c r="J148" s="179">
        <v>3</v>
      </c>
      <c r="K148" s="179">
        <v>1</v>
      </c>
      <c r="L148" s="179">
        <v>4</v>
      </c>
      <c r="M148" s="179" t="s">
        <v>409</v>
      </c>
      <c r="N148" s="179"/>
      <c r="O148" s="179"/>
    </row>
    <row r="149" spans="3:15" x14ac:dyDescent="0.25">
      <c r="C149" s="179">
        <f t="shared" si="2"/>
        <v>3</v>
      </c>
      <c r="D149" s="179"/>
      <c r="E149" s="179" t="s">
        <v>323</v>
      </c>
      <c r="F149" s="179" t="s">
        <v>375</v>
      </c>
      <c r="G149" s="179">
        <v>75</v>
      </c>
      <c r="H149" s="179">
        <v>25.1</v>
      </c>
      <c r="I149" s="179">
        <v>6</v>
      </c>
      <c r="J149" s="179">
        <v>3</v>
      </c>
      <c r="K149" s="179">
        <v>1</v>
      </c>
      <c r="L149" s="179">
        <v>4</v>
      </c>
      <c r="M149" s="179" t="s">
        <v>409</v>
      </c>
      <c r="N149" s="179"/>
      <c r="O149" s="179"/>
    </row>
    <row r="150" spans="3:15" x14ac:dyDescent="0.25">
      <c r="C150" s="179">
        <f t="shared" si="2"/>
        <v>4</v>
      </c>
      <c r="D150" s="179"/>
      <c r="E150" s="179" t="s">
        <v>375</v>
      </c>
      <c r="F150" s="179" t="s">
        <v>189</v>
      </c>
      <c r="G150" s="179">
        <v>75</v>
      </c>
      <c r="H150" s="179">
        <v>116.6</v>
      </c>
      <c r="I150" s="179">
        <v>6</v>
      </c>
      <c r="J150" s="179">
        <v>3</v>
      </c>
      <c r="K150" s="179">
        <v>1</v>
      </c>
      <c r="L150" s="179">
        <v>4</v>
      </c>
      <c r="M150" s="179" t="s">
        <v>409</v>
      </c>
      <c r="N150" s="179"/>
      <c r="O150" s="179"/>
    </row>
    <row r="151" spans="3:15" x14ac:dyDescent="0.25">
      <c r="C151" s="179">
        <f t="shared" si="2"/>
        <v>5</v>
      </c>
      <c r="D151" s="179"/>
      <c r="E151" s="179" t="s">
        <v>376</v>
      </c>
      <c r="F151" s="179" t="s">
        <v>236</v>
      </c>
      <c r="G151" s="84">
        <v>75</v>
      </c>
      <c r="H151" s="179">
        <v>58.2</v>
      </c>
      <c r="I151" s="179">
        <v>6</v>
      </c>
      <c r="J151" s="179">
        <v>3</v>
      </c>
      <c r="K151" s="179">
        <v>1</v>
      </c>
      <c r="L151" s="179">
        <v>4</v>
      </c>
      <c r="M151" s="179" t="s">
        <v>409</v>
      </c>
      <c r="N151" s="179"/>
      <c r="O151" s="179"/>
    </row>
    <row r="152" spans="3:15" x14ac:dyDescent="0.25">
      <c r="C152" s="179">
        <f t="shared" si="2"/>
        <v>6</v>
      </c>
      <c r="D152" s="179"/>
      <c r="E152" s="179" t="s">
        <v>376</v>
      </c>
      <c r="F152" s="179" t="s">
        <v>329</v>
      </c>
      <c r="G152" s="84">
        <v>75</v>
      </c>
      <c r="H152" s="179">
        <v>4.5999999999999996</v>
      </c>
      <c r="I152" s="179">
        <v>6</v>
      </c>
      <c r="J152" s="179">
        <v>3</v>
      </c>
      <c r="K152" s="179">
        <v>1</v>
      </c>
      <c r="L152" s="179">
        <v>4</v>
      </c>
      <c r="M152" s="179" t="s">
        <v>409</v>
      </c>
      <c r="N152" s="179"/>
      <c r="O152" s="179"/>
    </row>
    <row r="153" spans="3:15" x14ac:dyDescent="0.25">
      <c r="C153" s="179">
        <f t="shared" si="2"/>
        <v>7</v>
      </c>
      <c r="D153" s="179"/>
      <c r="E153" s="179" t="s">
        <v>376</v>
      </c>
      <c r="F153" s="179" t="s">
        <v>329</v>
      </c>
      <c r="G153" s="84">
        <v>75</v>
      </c>
      <c r="H153" s="179">
        <v>132.19999999999999</v>
      </c>
      <c r="I153" s="179">
        <v>6</v>
      </c>
      <c r="J153" s="179">
        <v>3</v>
      </c>
      <c r="K153" s="179">
        <v>1</v>
      </c>
      <c r="L153" s="179">
        <v>4</v>
      </c>
      <c r="M153" s="179" t="s">
        <v>409</v>
      </c>
      <c r="N153" s="179"/>
      <c r="O153" s="179"/>
    </row>
    <row r="154" spans="3:15" x14ac:dyDescent="0.25">
      <c r="C154" s="179">
        <f t="shared" si="2"/>
        <v>8</v>
      </c>
      <c r="D154" s="179"/>
      <c r="E154" s="179" t="s">
        <v>329</v>
      </c>
      <c r="F154" s="179" t="s">
        <v>344</v>
      </c>
      <c r="G154" s="84">
        <v>90</v>
      </c>
      <c r="H154" s="179">
        <v>156.6</v>
      </c>
      <c r="I154" s="179">
        <v>6</v>
      </c>
      <c r="J154" s="179">
        <v>3</v>
      </c>
      <c r="K154" s="179">
        <v>1</v>
      </c>
      <c r="L154" s="179">
        <v>4</v>
      </c>
      <c r="M154" s="179" t="s">
        <v>409</v>
      </c>
      <c r="N154" s="179"/>
      <c r="O154" s="179"/>
    </row>
    <row r="155" spans="3:15" x14ac:dyDescent="0.25">
      <c r="C155" s="179">
        <f t="shared" si="2"/>
        <v>9</v>
      </c>
      <c r="D155" s="179"/>
      <c r="E155" s="179" t="s">
        <v>344</v>
      </c>
      <c r="F155" s="179" t="s">
        <v>217</v>
      </c>
      <c r="G155" s="84">
        <v>90</v>
      </c>
      <c r="H155" s="179">
        <v>6.6</v>
      </c>
      <c r="I155" s="179">
        <v>6</v>
      </c>
      <c r="J155" s="179">
        <v>3</v>
      </c>
      <c r="K155" s="179">
        <v>1</v>
      </c>
      <c r="L155" s="179">
        <v>4</v>
      </c>
      <c r="M155" s="179" t="s">
        <v>409</v>
      </c>
      <c r="N155" s="179"/>
      <c r="O155" s="179"/>
    </row>
    <row r="156" spans="3:15" x14ac:dyDescent="0.25">
      <c r="C156" s="179">
        <f t="shared" si="2"/>
        <v>10</v>
      </c>
      <c r="D156" s="179"/>
      <c r="E156" s="179" t="s">
        <v>344</v>
      </c>
      <c r="F156" s="179" t="s">
        <v>217</v>
      </c>
      <c r="G156" s="84">
        <v>90</v>
      </c>
      <c r="H156" s="179">
        <v>54.4</v>
      </c>
      <c r="I156" s="179">
        <v>6</v>
      </c>
      <c r="J156" s="179">
        <v>3</v>
      </c>
      <c r="K156" s="179">
        <v>1</v>
      </c>
      <c r="L156" s="179">
        <v>4</v>
      </c>
      <c r="M156" s="179" t="s">
        <v>409</v>
      </c>
      <c r="N156" s="179"/>
      <c r="O156" s="179"/>
    </row>
    <row r="157" spans="3:15" x14ac:dyDescent="0.25">
      <c r="C157" s="179">
        <f t="shared" si="2"/>
        <v>11</v>
      </c>
      <c r="D157" s="179"/>
      <c r="E157" s="179" t="s">
        <v>217</v>
      </c>
      <c r="F157" s="179" t="s">
        <v>316</v>
      </c>
      <c r="G157" s="84">
        <v>90</v>
      </c>
      <c r="H157" s="179">
        <v>128.30000000000001</v>
      </c>
      <c r="I157" s="179">
        <v>6</v>
      </c>
      <c r="J157" s="179">
        <v>3</v>
      </c>
      <c r="K157" s="179">
        <v>1</v>
      </c>
      <c r="L157" s="179">
        <v>4</v>
      </c>
      <c r="M157" s="179" t="s">
        <v>409</v>
      </c>
      <c r="N157" s="179"/>
      <c r="O157" s="179"/>
    </row>
    <row r="158" spans="3:15" x14ac:dyDescent="0.25">
      <c r="C158" s="179">
        <f t="shared" si="2"/>
        <v>12</v>
      </c>
      <c r="D158" s="179"/>
      <c r="E158" s="179" t="s">
        <v>217</v>
      </c>
      <c r="F158" s="179" t="s">
        <v>189</v>
      </c>
      <c r="G158" s="84">
        <v>90</v>
      </c>
      <c r="H158" s="179">
        <v>3</v>
      </c>
      <c r="I158" s="179">
        <v>6</v>
      </c>
      <c r="J158" s="179">
        <v>3</v>
      </c>
      <c r="K158" s="179">
        <v>1</v>
      </c>
      <c r="L158" s="179">
        <v>4</v>
      </c>
      <c r="M158" s="179" t="s">
        <v>409</v>
      </c>
      <c r="N158" s="179"/>
      <c r="O158" s="179"/>
    </row>
    <row r="159" spans="3:15" x14ac:dyDescent="0.25">
      <c r="C159" s="179">
        <f t="shared" si="2"/>
        <v>13</v>
      </c>
      <c r="D159" s="179"/>
      <c r="E159" s="179" t="s">
        <v>217</v>
      </c>
      <c r="F159" s="179" t="s">
        <v>189</v>
      </c>
      <c r="G159" s="84">
        <v>90</v>
      </c>
      <c r="H159" s="179">
        <f>127.1+22.7</f>
        <v>149.79999999999998</v>
      </c>
      <c r="I159" s="179">
        <v>6</v>
      </c>
      <c r="J159" s="179">
        <v>3</v>
      </c>
      <c r="K159" s="179">
        <v>1</v>
      </c>
      <c r="L159" s="179">
        <v>4</v>
      </c>
      <c r="M159" s="179" t="s">
        <v>409</v>
      </c>
      <c r="N159" s="179"/>
      <c r="O159" s="179"/>
    </row>
    <row r="160" spans="3:15" x14ac:dyDescent="0.25">
      <c r="C160" s="179">
        <f t="shared" si="2"/>
        <v>14</v>
      </c>
      <c r="D160" s="179"/>
      <c r="E160" s="179" t="s">
        <v>316</v>
      </c>
      <c r="F160" s="179" t="s">
        <v>191</v>
      </c>
      <c r="G160" s="84">
        <v>110</v>
      </c>
      <c r="H160" s="179">
        <v>284.39999999999998</v>
      </c>
      <c r="I160" s="179">
        <v>6</v>
      </c>
      <c r="J160" s="179">
        <v>3</v>
      </c>
      <c r="K160" s="179">
        <v>1</v>
      </c>
      <c r="L160" s="179">
        <v>4</v>
      </c>
      <c r="M160" s="179" t="s">
        <v>409</v>
      </c>
      <c r="N160" s="179"/>
      <c r="O160" s="179"/>
    </row>
    <row r="161" spans="3:15" x14ac:dyDescent="0.25">
      <c r="C161" s="179">
        <f t="shared" si="2"/>
        <v>15</v>
      </c>
      <c r="D161" s="179"/>
      <c r="E161" s="179" t="s">
        <v>186</v>
      </c>
      <c r="F161" s="179" t="s">
        <v>185</v>
      </c>
      <c r="G161" s="84">
        <v>110</v>
      </c>
      <c r="H161" s="179">
        <v>2.4</v>
      </c>
      <c r="I161" s="179">
        <v>6</v>
      </c>
      <c r="J161" s="179">
        <v>3</v>
      </c>
      <c r="K161" s="179">
        <v>1</v>
      </c>
      <c r="L161" s="179">
        <v>4</v>
      </c>
      <c r="M161" s="179" t="s">
        <v>409</v>
      </c>
      <c r="N161" s="179"/>
      <c r="O161" s="179"/>
    </row>
    <row r="162" spans="3:15" x14ac:dyDescent="0.25">
      <c r="C162" s="179">
        <f t="shared" si="2"/>
        <v>16</v>
      </c>
      <c r="D162" s="179"/>
      <c r="E162" s="179" t="s">
        <v>186</v>
      </c>
      <c r="F162" s="179" t="s">
        <v>185</v>
      </c>
      <c r="G162" s="179">
        <v>110</v>
      </c>
      <c r="H162" s="179">
        <v>3.3</v>
      </c>
      <c r="I162" s="179">
        <v>6</v>
      </c>
      <c r="J162" s="179">
        <v>3</v>
      </c>
      <c r="K162" s="179">
        <v>1</v>
      </c>
      <c r="L162" s="179">
        <v>4</v>
      </c>
      <c r="M162" s="179" t="s">
        <v>409</v>
      </c>
      <c r="N162" s="179"/>
      <c r="O162" s="179"/>
    </row>
    <row r="163" spans="3:15" x14ac:dyDescent="0.25">
      <c r="C163" s="179">
        <f t="shared" si="2"/>
        <v>17</v>
      </c>
      <c r="D163" s="179"/>
      <c r="E163" s="179" t="s">
        <v>186</v>
      </c>
      <c r="F163" s="179" t="s">
        <v>185</v>
      </c>
      <c r="G163" s="84">
        <v>110</v>
      </c>
      <c r="H163" s="179">
        <v>55.9</v>
      </c>
      <c r="I163" s="179">
        <v>6</v>
      </c>
      <c r="J163" s="179">
        <v>3</v>
      </c>
      <c r="K163" s="179">
        <v>1</v>
      </c>
      <c r="L163" s="179">
        <v>4</v>
      </c>
      <c r="M163" s="179" t="s">
        <v>409</v>
      </c>
      <c r="N163" s="179"/>
      <c r="O163" s="179"/>
    </row>
    <row r="164" spans="3:15" x14ac:dyDescent="0.25">
      <c r="C164" s="179">
        <f t="shared" si="2"/>
        <v>18</v>
      </c>
      <c r="D164" s="179"/>
      <c r="E164" s="179" t="s">
        <v>195</v>
      </c>
      <c r="F164" s="179" t="s">
        <v>193</v>
      </c>
      <c r="G164" s="84">
        <v>125</v>
      </c>
      <c r="H164" s="179">
        <f>201.9</f>
        <v>201.9</v>
      </c>
      <c r="I164" s="179">
        <v>6</v>
      </c>
      <c r="J164" s="179">
        <v>3</v>
      </c>
      <c r="K164" s="179">
        <v>1</v>
      </c>
      <c r="L164" s="179">
        <v>4</v>
      </c>
      <c r="M164" s="179" t="s">
        <v>409</v>
      </c>
      <c r="N164" s="179"/>
      <c r="O164" s="179"/>
    </row>
    <row r="165" spans="3:15" x14ac:dyDescent="0.25">
      <c r="C165" s="179">
        <f t="shared" ref="C165:C170" si="3">1+C164</f>
        <v>19</v>
      </c>
      <c r="D165" s="179"/>
      <c r="E165" s="179" t="s">
        <v>195</v>
      </c>
      <c r="F165" s="179" t="s">
        <v>196</v>
      </c>
      <c r="G165" s="84">
        <v>125</v>
      </c>
      <c r="H165" s="179">
        <v>155.80000000000001</v>
      </c>
      <c r="I165" s="179">
        <v>6</v>
      </c>
      <c r="J165" s="179">
        <v>3</v>
      </c>
      <c r="K165" s="179">
        <v>1</v>
      </c>
      <c r="L165" s="179">
        <v>4</v>
      </c>
      <c r="M165" s="179" t="s">
        <v>409</v>
      </c>
      <c r="N165" s="179"/>
      <c r="O165" s="179"/>
    </row>
    <row r="166" spans="3:15" x14ac:dyDescent="0.25">
      <c r="C166" s="179">
        <f t="shared" si="3"/>
        <v>20</v>
      </c>
      <c r="D166" s="179"/>
      <c r="E166" s="179" t="s">
        <v>196</v>
      </c>
      <c r="F166" s="179" t="s">
        <v>197</v>
      </c>
      <c r="G166" s="84">
        <v>125</v>
      </c>
      <c r="H166" s="179">
        <v>58.2</v>
      </c>
      <c r="I166" s="179">
        <v>6</v>
      </c>
      <c r="J166" s="179">
        <v>3</v>
      </c>
      <c r="K166" s="179">
        <v>1</v>
      </c>
      <c r="L166" s="179">
        <v>4</v>
      </c>
      <c r="M166" s="179" t="s">
        <v>409</v>
      </c>
      <c r="N166" s="179"/>
      <c r="O166" s="179"/>
    </row>
    <row r="167" spans="3:15" x14ac:dyDescent="0.25">
      <c r="C167" s="179">
        <f t="shared" si="3"/>
        <v>21</v>
      </c>
      <c r="D167" s="179"/>
      <c r="E167" s="179" t="s">
        <v>197</v>
      </c>
      <c r="F167" s="179" t="s">
        <v>203</v>
      </c>
      <c r="G167" s="84">
        <v>140</v>
      </c>
      <c r="H167" s="179">
        <v>279.89999999999998</v>
      </c>
      <c r="I167" s="179">
        <v>6</v>
      </c>
      <c r="J167" s="179">
        <v>3</v>
      </c>
      <c r="K167" s="179">
        <v>1</v>
      </c>
      <c r="L167" s="179">
        <v>4</v>
      </c>
      <c r="M167" s="179" t="s">
        <v>409</v>
      </c>
      <c r="N167" s="179"/>
      <c r="O167" s="179"/>
    </row>
    <row r="168" spans="3:15" x14ac:dyDescent="0.25">
      <c r="C168" s="179">
        <f t="shared" si="3"/>
        <v>22</v>
      </c>
      <c r="D168" s="179"/>
      <c r="E168" s="179" t="s">
        <v>203</v>
      </c>
      <c r="F168" s="179" t="s">
        <v>340</v>
      </c>
      <c r="G168" s="84">
        <v>160</v>
      </c>
      <c r="H168" s="179">
        <v>4.4000000000000004</v>
      </c>
      <c r="I168" s="179">
        <v>6</v>
      </c>
      <c r="J168" s="179">
        <v>3</v>
      </c>
      <c r="K168" s="179">
        <v>1</v>
      </c>
      <c r="L168" s="179">
        <v>4</v>
      </c>
      <c r="M168" s="179" t="s">
        <v>409</v>
      </c>
      <c r="N168" s="179"/>
      <c r="O168" s="179"/>
    </row>
    <row r="169" spans="3:15" x14ac:dyDescent="0.25">
      <c r="C169" s="179">
        <f t="shared" si="3"/>
        <v>23</v>
      </c>
      <c r="D169" s="179"/>
      <c r="E169" s="179" t="s">
        <v>203</v>
      </c>
      <c r="F169" s="179" t="s">
        <v>340</v>
      </c>
      <c r="G169" s="84">
        <v>160</v>
      </c>
      <c r="H169" s="179">
        <f>171.8-4.4</f>
        <v>167.4</v>
      </c>
      <c r="I169" s="179">
        <v>6</v>
      </c>
      <c r="J169" s="179">
        <v>3</v>
      </c>
      <c r="K169" s="179">
        <v>1</v>
      </c>
      <c r="L169" s="179">
        <v>4</v>
      </c>
      <c r="M169" s="179" t="s">
        <v>409</v>
      </c>
      <c r="N169" s="179"/>
      <c r="O169" s="179"/>
    </row>
    <row r="170" spans="3:15" x14ac:dyDescent="0.25">
      <c r="C170" s="179">
        <f t="shared" si="3"/>
        <v>24</v>
      </c>
      <c r="D170" s="179"/>
      <c r="E170" s="179" t="s">
        <v>340</v>
      </c>
      <c r="F170" s="179" t="s">
        <v>131</v>
      </c>
      <c r="G170" s="84">
        <v>160</v>
      </c>
      <c r="H170" s="179">
        <v>7.9</v>
      </c>
      <c r="I170" s="179">
        <v>6</v>
      </c>
      <c r="J170" s="179">
        <v>3</v>
      </c>
      <c r="K170" s="179">
        <v>1</v>
      </c>
      <c r="L170" s="179">
        <v>4</v>
      </c>
      <c r="M170" s="179" t="s">
        <v>409</v>
      </c>
      <c r="N170" s="179"/>
      <c r="O170" s="179"/>
    </row>
    <row r="171" spans="3:15" x14ac:dyDescent="0.25">
      <c r="C171" s="179"/>
      <c r="D171" s="179"/>
      <c r="E171" s="179"/>
      <c r="F171" s="179"/>
      <c r="G171" s="179"/>
      <c r="H171" s="179"/>
      <c r="I171" s="179"/>
      <c r="J171" s="179"/>
      <c r="K171" s="179"/>
      <c r="L171" s="179"/>
      <c r="M171" s="179"/>
      <c r="N171" s="179"/>
      <c r="O171" s="179"/>
    </row>
    <row r="172" spans="3:15" x14ac:dyDescent="0.25">
      <c r="C172" s="179"/>
      <c r="D172" s="179"/>
      <c r="E172" s="179"/>
      <c r="F172" s="179"/>
      <c r="G172" s="179"/>
      <c r="H172" s="179"/>
      <c r="I172" s="179"/>
      <c r="J172" s="179"/>
      <c r="K172" s="179"/>
      <c r="L172" s="179"/>
      <c r="M172" s="179"/>
      <c r="N172" s="179"/>
      <c r="O172" s="179"/>
    </row>
    <row r="173" spans="3:15" ht="15.75" x14ac:dyDescent="0.25">
      <c r="C173" s="219" t="s">
        <v>385</v>
      </c>
      <c r="D173" s="179"/>
      <c r="E173" s="179"/>
      <c r="F173" s="179"/>
      <c r="G173" s="220" t="s">
        <v>386</v>
      </c>
      <c r="H173" s="220"/>
      <c r="I173" s="220"/>
      <c r="J173" s="220"/>
      <c r="K173" s="220"/>
      <c r="L173" s="221" t="s">
        <v>387</v>
      </c>
      <c r="M173" s="179"/>
      <c r="N173" s="179"/>
      <c r="O173" s="179"/>
    </row>
    <row r="174" spans="3:15" ht="15.75" x14ac:dyDescent="0.25">
      <c r="C174" s="219" t="s">
        <v>388</v>
      </c>
      <c r="D174" s="180"/>
      <c r="E174" s="180"/>
      <c r="F174" s="180"/>
      <c r="G174" s="221" t="s">
        <v>388</v>
      </c>
      <c r="H174" s="220"/>
      <c r="I174" s="220"/>
      <c r="J174" s="220"/>
      <c r="K174" s="220"/>
      <c r="L174" s="221" t="s">
        <v>388</v>
      </c>
      <c r="M174" s="180"/>
      <c r="N174" s="180"/>
      <c r="O174" s="180"/>
    </row>
    <row r="175" spans="3:15" ht="15.75" x14ac:dyDescent="0.25">
      <c r="C175" s="219" t="s">
        <v>389</v>
      </c>
      <c r="D175" s="180"/>
      <c r="E175" s="180"/>
      <c r="F175" s="180"/>
      <c r="G175" s="221" t="s">
        <v>389</v>
      </c>
      <c r="H175" s="220"/>
      <c r="I175" s="220"/>
      <c r="J175" s="220"/>
      <c r="K175" s="220"/>
      <c r="L175" s="221" t="s">
        <v>389</v>
      </c>
      <c r="M175" s="180"/>
      <c r="N175" s="180"/>
      <c r="O175" s="180"/>
    </row>
    <row r="176" spans="3:15" ht="15.75" x14ac:dyDescent="0.25">
      <c r="C176" s="219" t="s">
        <v>390</v>
      </c>
      <c r="D176" s="179"/>
      <c r="E176" s="180"/>
      <c r="F176" s="180"/>
      <c r="G176" s="221" t="s">
        <v>390</v>
      </c>
      <c r="H176" s="220"/>
      <c r="I176" s="220"/>
      <c r="J176" s="220"/>
      <c r="K176" s="220"/>
      <c r="L176" s="221" t="s">
        <v>390</v>
      </c>
      <c r="M176" s="180"/>
      <c r="N176" s="180"/>
      <c r="O176" s="180"/>
    </row>
  </sheetData>
  <mergeCells count="88">
    <mergeCell ref="D175:F175"/>
    <mergeCell ref="H175:K175"/>
    <mergeCell ref="M175:O175"/>
    <mergeCell ref="E176:F176"/>
    <mergeCell ref="H176:K176"/>
    <mergeCell ref="M176:O176"/>
    <mergeCell ref="C145:E145"/>
    <mergeCell ref="F145:O145"/>
    <mergeCell ref="G173:K173"/>
    <mergeCell ref="D174:F174"/>
    <mergeCell ref="H174:K174"/>
    <mergeCell ref="M174:O174"/>
    <mergeCell ref="C142:E142"/>
    <mergeCell ref="F142:O142"/>
    <mergeCell ref="C143:E143"/>
    <mergeCell ref="F143:O143"/>
    <mergeCell ref="C144:E144"/>
    <mergeCell ref="F144:O144"/>
    <mergeCell ref="E138:F138"/>
    <mergeCell ref="H138:K138"/>
    <mergeCell ref="M138:O138"/>
    <mergeCell ref="C140:E140"/>
    <mergeCell ref="F140:O140"/>
    <mergeCell ref="C141:E141"/>
    <mergeCell ref="F141:O141"/>
    <mergeCell ref="G135:K135"/>
    <mergeCell ref="D136:F136"/>
    <mergeCell ref="H136:K136"/>
    <mergeCell ref="M136:O136"/>
    <mergeCell ref="D137:F137"/>
    <mergeCell ref="H137:K137"/>
    <mergeCell ref="M137:O137"/>
    <mergeCell ref="C95:E95"/>
    <mergeCell ref="F95:O95"/>
    <mergeCell ref="C96:E96"/>
    <mergeCell ref="F96:O96"/>
    <mergeCell ref="C97:E97"/>
    <mergeCell ref="F97:O97"/>
    <mergeCell ref="C92:E92"/>
    <mergeCell ref="F92:O92"/>
    <mergeCell ref="C93:E93"/>
    <mergeCell ref="F93:O93"/>
    <mergeCell ref="C94:E94"/>
    <mergeCell ref="F94:O94"/>
    <mergeCell ref="D89:F89"/>
    <mergeCell ref="H89:K89"/>
    <mergeCell ref="M89:O89"/>
    <mergeCell ref="E90:F90"/>
    <mergeCell ref="H90:K90"/>
    <mergeCell ref="M90:O90"/>
    <mergeCell ref="C55:E55"/>
    <mergeCell ref="F55:O55"/>
    <mergeCell ref="G87:K87"/>
    <mergeCell ref="D88:F88"/>
    <mergeCell ref="H88:K88"/>
    <mergeCell ref="M88:O88"/>
    <mergeCell ref="C52:E52"/>
    <mergeCell ref="F52:O52"/>
    <mergeCell ref="C53:E53"/>
    <mergeCell ref="F53:O53"/>
    <mergeCell ref="C54:E54"/>
    <mergeCell ref="F54:O54"/>
    <mergeCell ref="E47:F47"/>
    <mergeCell ref="H47:K47"/>
    <mergeCell ref="M47:O47"/>
    <mergeCell ref="C50:E50"/>
    <mergeCell ref="F50:O50"/>
    <mergeCell ref="C51:E51"/>
    <mergeCell ref="F51:O51"/>
    <mergeCell ref="G44:K44"/>
    <mergeCell ref="D45:F45"/>
    <mergeCell ref="H45:K45"/>
    <mergeCell ref="M45:O45"/>
    <mergeCell ref="D46:F46"/>
    <mergeCell ref="H46:K46"/>
    <mergeCell ref="M46:O46"/>
    <mergeCell ref="C4:E4"/>
    <mergeCell ref="F4:O4"/>
    <mergeCell ref="C5:E5"/>
    <mergeCell ref="F5:O5"/>
    <mergeCell ref="C6:E6"/>
    <mergeCell ref="F6:O6"/>
    <mergeCell ref="C1:E1"/>
    <mergeCell ref="F1:O1"/>
    <mergeCell ref="C2:E2"/>
    <mergeCell ref="F2:O2"/>
    <mergeCell ref="C3:E3"/>
    <mergeCell ref="F3:O3"/>
  </mergeCells>
  <pageMargins left="0.25" right="0.25" top="0.2" bottom="0.2" header="0.3" footer="0.3"/>
  <pageSetup paperSize="9" scale="71" fitToHeight="0" orientation="landscape" horizontalDpi="300" verticalDpi="300" r:id="rId1"/>
  <rowBreaks count="3" manualBreakCount="3">
    <brk id="49" max="16383" man="1"/>
    <brk id="91" max="16383" man="1"/>
    <brk id="13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CFA98-85FA-4444-BEB3-AF51230546EC}">
  <dimension ref="B3:Q216"/>
  <sheetViews>
    <sheetView topLeftCell="A4" workbookViewId="0">
      <selection activeCell="I21" sqref="I21"/>
    </sheetView>
  </sheetViews>
  <sheetFormatPr defaultRowHeight="15" x14ac:dyDescent="0.25"/>
  <cols>
    <col min="3" max="3" width="10.28515625" customWidth="1"/>
    <col min="11" max="11" width="12.28515625" bestFit="1" customWidth="1"/>
    <col min="13" max="13" width="16.85546875" bestFit="1" customWidth="1"/>
    <col min="14" max="14" width="8.85546875" customWidth="1"/>
  </cols>
  <sheetData>
    <row r="3" spans="2:15" ht="15.75" x14ac:dyDescent="0.25">
      <c r="B3" s="224" t="s">
        <v>4</v>
      </c>
      <c r="C3" s="224"/>
      <c r="D3" s="225" t="s">
        <v>401</v>
      </c>
      <c r="E3" s="226"/>
      <c r="F3" s="226"/>
      <c r="G3" s="227"/>
    </row>
    <row r="4" spans="2:15" ht="15.75" x14ac:dyDescent="0.25">
      <c r="B4" s="224" t="s">
        <v>6</v>
      </c>
      <c r="C4" s="224"/>
      <c r="D4" s="228" t="s">
        <v>410</v>
      </c>
      <c r="E4" s="229"/>
      <c r="F4" s="229"/>
      <c r="G4" s="230"/>
    </row>
    <row r="5" spans="2:15" ht="15.75" x14ac:dyDescent="0.25">
      <c r="B5" s="231" t="s">
        <v>411</v>
      </c>
      <c r="C5" s="231"/>
      <c r="D5" s="232" t="s">
        <v>412</v>
      </c>
      <c r="E5" s="233"/>
      <c r="F5" s="233"/>
      <c r="G5" s="234"/>
    </row>
    <row r="6" spans="2:15" ht="52.5" customHeight="1" x14ac:dyDescent="0.25">
      <c r="B6" s="235" t="s">
        <v>413</v>
      </c>
      <c r="C6" s="236"/>
      <c r="D6" s="236"/>
      <c r="E6" s="236"/>
      <c r="F6" s="236"/>
      <c r="G6" s="237"/>
    </row>
    <row r="7" spans="2:15" ht="58.5" customHeight="1" x14ac:dyDescent="0.25">
      <c r="B7" s="238" t="s">
        <v>10</v>
      </c>
      <c r="C7" s="238" t="s">
        <v>11</v>
      </c>
      <c r="D7" s="238" t="s">
        <v>381</v>
      </c>
      <c r="E7" s="239" t="s">
        <v>382</v>
      </c>
      <c r="F7" s="239" t="s">
        <v>383</v>
      </c>
      <c r="G7" s="238" t="s">
        <v>414</v>
      </c>
      <c r="J7" s="218" t="s">
        <v>379</v>
      </c>
      <c r="K7" s="238" t="s">
        <v>380</v>
      </c>
      <c r="L7" s="238" t="s">
        <v>381</v>
      </c>
      <c r="M7" s="239" t="s">
        <v>382</v>
      </c>
      <c r="N7" s="239" t="s">
        <v>383</v>
      </c>
      <c r="O7" s="238" t="s">
        <v>384</v>
      </c>
    </row>
    <row r="8" spans="2:15" x14ac:dyDescent="0.25">
      <c r="B8" s="211">
        <v>1</v>
      </c>
      <c r="C8" s="240">
        <v>45022</v>
      </c>
      <c r="D8" s="179">
        <v>1300</v>
      </c>
      <c r="E8" s="84"/>
      <c r="F8" s="84"/>
      <c r="G8" s="179">
        <v>20004</v>
      </c>
      <c r="J8" s="179">
        <v>63</v>
      </c>
      <c r="K8" s="179">
        <f>+[153]PADAMPUR!$G$82</f>
        <v>11213</v>
      </c>
      <c r="L8" s="84">
        <f>+D18</f>
        <v>9293</v>
      </c>
      <c r="M8" s="84">
        <f>+[154]PADAMPUR!$G$117</f>
        <v>8529</v>
      </c>
      <c r="N8" s="84">
        <f>+L8-M8</f>
        <v>764</v>
      </c>
      <c r="O8" s="190"/>
    </row>
    <row r="9" spans="2:15" x14ac:dyDescent="0.25">
      <c r="B9" s="211">
        <f>1+B8</f>
        <v>2</v>
      </c>
      <c r="C9" s="190"/>
      <c r="D9" s="179">
        <v>3043</v>
      </c>
      <c r="E9" s="190"/>
      <c r="F9" s="190"/>
      <c r="G9" s="179">
        <v>20003</v>
      </c>
      <c r="J9" s="179">
        <v>75</v>
      </c>
      <c r="K9" s="179">
        <f>+[153]PADAMPUR!$H$82</f>
        <v>898</v>
      </c>
      <c r="L9" s="84">
        <f>+D32</f>
        <v>900</v>
      </c>
      <c r="M9" s="84">
        <f>+[154]PADAMPUR!$H$117</f>
        <v>843</v>
      </c>
      <c r="N9" s="84">
        <f t="shared" ref="N9:N14" si="0">+L9-M9</f>
        <v>57</v>
      </c>
      <c r="O9" s="190"/>
    </row>
    <row r="10" spans="2:15" x14ac:dyDescent="0.25">
      <c r="B10" s="211">
        <f>1+B9</f>
        <v>3</v>
      </c>
      <c r="C10" s="241">
        <v>45007</v>
      </c>
      <c r="D10" s="179">
        <v>3000</v>
      </c>
      <c r="E10" s="190"/>
      <c r="F10" s="190"/>
      <c r="G10" s="179">
        <v>20001</v>
      </c>
      <c r="J10" s="179">
        <v>90</v>
      </c>
      <c r="K10" s="179">
        <f>+[153]PADAMPUR!$I$81</f>
        <v>489</v>
      </c>
      <c r="L10" s="84">
        <f>+D45</f>
        <v>500</v>
      </c>
      <c r="M10" s="84">
        <f>+[154]PADAMPUR!$I$117</f>
        <v>489</v>
      </c>
      <c r="N10" s="84">
        <f t="shared" si="0"/>
        <v>11</v>
      </c>
      <c r="O10" s="190"/>
    </row>
    <row r="11" spans="2:15" x14ac:dyDescent="0.25">
      <c r="B11" s="211">
        <v>4</v>
      </c>
      <c r="C11" s="242">
        <v>45027</v>
      </c>
      <c r="D11" s="211">
        <v>1950</v>
      </c>
      <c r="E11" s="211"/>
      <c r="F11" s="211"/>
      <c r="G11" s="211">
        <v>20005</v>
      </c>
      <c r="J11" s="179">
        <v>110</v>
      </c>
      <c r="K11" s="179">
        <f>+[153]PADAMPUR!$J$81</f>
        <v>347</v>
      </c>
      <c r="L11" s="84">
        <f>+D57</f>
        <v>400</v>
      </c>
      <c r="M11" s="84">
        <f>+[154]PADAMPUR!$J$117</f>
        <v>347</v>
      </c>
      <c r="N11" s="84">
        <f t="shared" si="0"/>
        <v>53</v>
      </c>
      <c r="O11" s="190"/>
    </row>
    <row r="12" spans="2:15" x14ac:dyDescent="0.25">
      <c r="B12" s="211"/>
      <c r="C12" s="242"/>
      <c r="D12" s="211"/>
      <c r="E12" s="211"/>
      <c r="F12" s="211"/>
      <c r="G12" s="211"/>
      <c r="J12" s="179">
        <v>125</v>
      </c>
      <c r="K12" s="179">
        <f>+[153]PADAMPUR!$K$81</f>
        <v>408</v>
      </c>
      <c r="L12" s="84">
        <f>+D70</f>
        <v>408</v>
      </c>
      <c r="M12" s="84">
        <f>+[154]PADAMPUR!$K$117</f>
        <v>408</v>
      </c>
      <c r="N12" s="84">
        <f t="shared" si="0"/>
        <v>0</v>
      </c>
      <c r="O12" s="190"/>
    </row>
    <row r="13" spans="2:15" x14ac:dyDescent="0.25">
      <c r="B13" s="211"/>
      <c r="C13" s="242"/>
      <c r="D13" s="211"/>
      <c r="E13" s="211"/>
      <c r="F13" s="211"/>
      <c r="G13" s="211"/>
      <c r="J13" s="179">
        <v>140</v>
      </c>
      <c r="K13" s="179">
        <f>+[153]PADAMPUR!$L$81</f>
        <v>200</v>
      </c>
      <c r="L13" s="84">
        <f>+D81</f>
        <v>274</v>
      </c>
      <c r="M13" s="84">
        <f>+[154]PADAMPUR!$L$117</f>
        <v>274</v>
      </c>
      <c r="N13" s="84">
        <f t="shared" si="0"/>
        <v>0</v>
      </c>
      <c r="O13" s="190"/>
    </row>
    <row r="14" spans="2:15" x14ac:dyDescent="0.25">
      <c r="B14" s="211"/>
      <c r="C14" s="242"/>
      <c r="D14" s="211"/>
      <c r="E14" s="211"/>
      <c r="F14" s="211"/>
      <c r="G14" s="243"/>
      <c r="J14" s="179">
        <v>160</v>
      </c>
      <c r="K14" s="179">
        <f>+[153]PADAMPUR!$M$82</f>
        <v>188</v>
      </c>
      <c r="L14" s="84">
        <f>+D91</f>
        <v>192</v>
      </c>
      <c r="M14" s="84">
        <f>+[153]PADAMPUR!$M$81</f>
        <v>0</v>
      </c>
      <c r="N14" s="84">
        <f t="shared" si="0"/>
        <v>192</v>
      </c>
      <c r="O14" s="190"/>
    </row>
    <row r="15" spans="2:15" x14ac:dyDescent="0.25">
      <c r="B15" s="211"/>
      <c r="C15" s="242"/>
      <c r="D15" s="211"/>
      <c r="E15" s="211"/>
      <c r="F15" s="211"/>
      <c r="G15" s="243"/>
    </row>
    <row r="16" spans="2:15" x14ac:dyDescent="0.25">
      <c r="B16" s="211"/>
      <c r="C16" s="242"/>
      <c r="D16" s="211"/>
      <c r="E16" s="211"/>
      <c r="F16" s="211"/>
      <c r="G16" s="243"/>
    </row>
    <row r="17" spans="2:17" x14ac:dyDescent="0.25">
      <c r="B17" s="211"/>
      <c r="C17" s="242"/>
      <c r="D17" s="211"/>
      <c r="E17" s="211"/>
      <c r="F17" s="211"/>
      <c r="G17" s="243"/>
    </row>
    <row r="18" spans="2:17" x14ac:dyDescent="0.25">
      <c r="B18" s="211"/>
      <c r="C18" s="242" t="s">
        <v>415</v>
      </c>
      <c r="D18" s="211">
        <f>SUM(D8:D17)</f>
        <v>9293</v>
      </c>
      <c r="E18" s="211"/>
      <c r="F18" s="211"/>
      <c r="G18" s="243"/>
    </row>
    <row r="19" spans="2:17" ht="21.75" customHeight="1" x14ac:dyDescent="0.25">
      <c r="B19" s="235" t="s">
        <v>416</v>
      </c>
      <c r="C19" s="236"/>
      <c r="D19" s="236"/>
      <c r="E19" s="236"/>
      <c r="F19" s="236"/>
      <c r="G19" s="237"/>
    </row>
    <row r="20" spans="2:17" ht="46.5" customHeight="1" x14ac:dyDescent="0.25">
      <c r="B20" s="238" t="s">
        <v>10</v>
      </c>
      <c r="C20" s="238" t="s">
        <v>11</v>
      </c>
      <c r="D20" s="238" t="s">
        <v>381</v>
      </c>
      <c r="E20" s="239" t="s">
        <v>382</v>
      </c>
      <c r="F20" s="239" t="s">
        <v>383</v>
      </c>
      <c r="G20" s="238" t="s">
        <v>17</v>
      </c>
      <c r="K20" s="181"/>
      <c r="L20" s="182"/>
      <c r="M20" s="190"/>
      <c r="N20" s="190"/>
      <c r="O20" s="190"/>
      <c r="P20" s="190"/>
      <c r="Q20" s="190"/>
    </row>
    <row r="21" spans="2:17" ht="45" x14ac:dyDescent="0.25">
      <c r="B21" s="211">
        <v>1</v>
      </c>
      <c r="C21" s="240">
        <v>45022</v>
      </c>
      <c r="D21" s="84">
        <v>450</v>
      </c>
      <c r="E21" s="190"/>
      <c r="F21" s="190"/>
      <c r="G21" s="84">
        <v>20004</v>
      </c>
      <c r="K21" s="244" t="s">
        <v>417</v>
      </c>
      <c r="L21" s="244"/>
      <c r="M21" s="245" t="s">
        <v>418</v>
      </c>
      <c r="N21" s="246" t="s">
        <v>419</v>
      </c>
      <c r="O21" s="246" t="s">
        <v>420</v>
      </c>
      <c r="P21" s="246" t="s">
        <v>421</v>
      </c>
      <c r="Q21" s="246" t="s">
        <v>17</v>
      </c>
    </row>
    <row r="22" spans="2:17" x14ac:dyDescent="0.25">
      <c r="B22" s="211">
        <v>2</v>
      </c>
      <c r="C22" s="247">
        <v>45027</v>
      </c>
      <c r="D22" s="84">
        <v>450</v>
      </c>
      <c r="E22" s="190"/>
      <c r="F22" s="190"/>
      <c r="G22" s="84">
        <v>20005</v>
      </c>
      <c r="K22" s="199" t="s">
        <v>422</v>
      </c>
      <c r="L22" s="199"/>
      <c r="M22" s="248" t="s">
        <v>18</v>
      </c>
      <c r="N22" s="84"/>
      <c r="O22" s="190"/>
      <c r="P22" s="190"/>
      <c r="Q22" s="190"/>
    </row>
    <row r="23" spans="2:17" x14ac:dyDescent="0.25">
      <c r="B23" s="211">
        <v>3</v>
      </c>
      <c r="C23" s="242"/>
      <c r="D23" s="211"/>
      <c r="E23" s="211"/>
      <c r="F23" s="211"/>
      <c r="G23" s="211"/>
      <c r="K23" s="199"/>
      <c r="L23" s="199"/>
      <c r="M23" s="248" t="s">
        <v>19</v>
      </c>
      <c r="N23" s="190"/>
      <c r="O23" s="190"/>
      <c r="P23" s="190"/>
      <c r="Q23" s="190"/>
    </row>
    <row r="24" spans="2:17" x14ac:dyDescent="0.25">
      <c r="B24" s="211">
        <v>3</v>
      </c>
      <c r="C24" s="242"/>
      <c r="D24" s="211"/>
      <c r="E24" s="211"/>
      <c r="F24" s="211"/>
      <c r="G24" s="211"/>
      <c r="K24" s="199"/>
      <c r="L24" s="199"/>
      <c r="M24" s="248" t="s">
        <v>20</v>
      </c>
      <c r="N24" s="84"/>
      <c r="O24" s="190"/>
      <c r="P24" s="190"/>
      <c r="Q24" s="190"/>
    </row>
    <row r="25" spans="2:17" x14ac:dyDescent="0.25">
      <c r="B25" s="211"/>
      <c r="C25" s="242"/>
      <c r="D25" s="211"/>
      <c r="E25" s="211"/>
      <c r="F25" s="211"/>
      <c r="G25" s="211"/>
      <c r="K25" s="199"/>
      <c r="L25" s="199"/>
      <c r="M25" s="248" t="s">
        <v>46</v>
      </c>
      <c r="N25" s="190"/>
      <c r="O25" s="190"/>
      <c r="P25" s="190"/>
      <c r="Q25" s="190"/>
    </row>
    <row r="26" spans="2:17" x14ac:dyDescent="0.25">
      <c r="B26" s="211"/>
      <c r="C26" s="242"/>
      <c r="D26" s="211"/>
      <c r="E26" s="211"/>
      <c r="F26" s="211"/>
      <c r="G26" s="211"/>
      <c r="K26" s="199"/>
      <c r="L26" s="199"/>
      <c r="M26" s="248" t="s">
        <v>47</v>
      </c>
      <c r="N26" s="190"/>
      <c r="O26" s="190"/>
      <c r="P26" s="190"/>
      <c r="Q26" s="190"/>
    </row>
    <row r="27" spans="2:17" x14ac:dyDescent="0.25">
      <c r="B27" s="211"/>
      <c r="C27" s="242"/>
      <c r="D27" s="211"/>
      <c r="E27" s="211"/>
      <c r="F27" s="211"/>
      <c r="G27" s="211"/>
      <c r="K27" s="199"/>
      <c r="L27" s="199"/>
      <c r="M27" s="248" t="s">
        <v>29</v>
      </c>
      <c r="N27" s="190"/>
      <c r="O27" s="190"/>
      <c r="P27" s="190"/>
      <c r="Q27" s="190"/>
    </row>
    <row r="28" spans="2:17" x14ac:dyDescent="0.25">
      <c r="B28" s="211"/>
      <c r="C28" s="242"/>
      <c r="D28" s="211"/>
      <c r="E28" s="211"/>
      <c r="F28" s="211"/>
      <c r="G28" s="211"/>
      <c r="K28" s="199"/>
      <c r="L28" s="199"/>
      <c r="M28" s="248" t="s">
        <v>22</v>
      </c>
      <c r="N28" s="190"/>
      <c r="O28" s="190"/>
      <c r="P28" s="190"/>
      <c r="Q28" s="190"/>
    </row>
    <row r="29" spans="2:17" x14ac:dyDescent="0.25">
      <c r="B29" s="211"/>
      <c r="C29" s="242"/>
      <c r="D29" s="211"/>
      <c r="E29" s="211"/>
      <c r="F29" s="211"/>
      <c r="G29" s="211"/>
      <c r="K29" s="199"/>
      <c r="L29" s="199"/>
      <c r="M29" s="248" t="s">
        <v>423</v>
      </c>
      <c r="N29" s="190"/>
      <c r="O29" s="190"/>
      <c r="P29" s="190"/>
      <c r="Q29" s="190"/>
    </row>
    <row r="30" spans="2:17" x14ac:dyDescent="0.25">
      <c r="B30" s="211"/>
      <c r="C30" s="242"/>
      <c r="D30" s="211"/>
      <c r="E30" s="211"/>
      <c r="F30" s="211"/>
      <c r="G30" s="211"/>
      <c r="K30" s="199"/>
      <c r="L30" s="199"/>
      <c r="M30" s="248" t="s">
        <v>424</v>
      </c>
      <c r="N30" s="190"/>
      <c r="O30" s="190"/>
      <c r="P30" s="190"/>
      <c r="Q30" s="190"/>
    </row>
    <row r="31" spans="2:17" x14ac:dyDescent="0.25">
      <c r="B31" s="211"/>
      <c r="C31" s="242"/>
      <c r="D31" s="211"/>
      <c r="E31" s="211"/>
      <c r="F31" s="211"/>
      <c r="G31" s="243"/>
      <c r="K31" s="199" t="s">
        <v>49</v>
      </c>
      <c r="L31" s="199"/>
      <c r="M31" s="248" t="s">
        <v>425</v>
      </c>
      <c r="N31" s="190"/>
      <c r="O31" s="190"/>
      <c r="P31" s="190"/>
      <c r="Q31" s="190"/>
    </row>
    <row r="32" spans="2:17" x14ac:dyDescent="0.25">
      <c r="B32" s="211"/>
      <c r="C32" s="242" t="s">
        <v>415</v>
      </c>
      <c r="D32" s="211">
        <f>SUM(D21:D31)</f>
        <v>900</v>
      </c>
      <c r="E32" s="211"/>
      <c r="F32" s="211"/>
      <c r="G32" s="243"/>
      <c r="K32" s="199"/>
      <c r="L32" s="199"/>
      <c r="M32" s="248" t="s">
        <v>426</v>
      </c>
      <c r="N32" s="190"/>
      <c r="O32" s="190"/>
      <c r="P32" s="190"/>
      <c r="Q32" s="190"/>
    </row>
    <row r="33" spans="2:17" ht="18.75" x14ac:dyDescent="0.25">
      <c r="B33" s="235" t="s">
        <v>427</v>
      </c>
      <c r="C33" s="236"/>
      <c r="D33" s="236"/>
      <c r="E33" s="236"/>
      <c r="F33" s="236"/>
      <c r="G33" s="237"/>
      <c r="K33" s="199"/>
      <c r="L33" s="199"/>
      <c r="M33" s="248" t="s">
        <v>428</v>
      </c>
      <c r="N33" s="190"/>
      <c r="O33" s="190"/>
      <c r="P33" s="190"/>
      <c r="Q33" s="190"/>
    </row>
    <row r="34" spans="2:17" ht="60" x14ac:dyDescent="0.25">
      <c r="B34" s="238" t="s">
        <v>10</v>
      </c>
      <c r="C34" s="238" t="s">
        <v>11</v>
      </c>
      <c r="D34" s="238" t="s">
        <v>381</v>
      </c>
      <c r="E34" s="239" t="s">
        <v>382</v>
      </c>
      <c r="F34" s="239" t="s">
        <v>383</v>
      </c>
      <c r="G34" s="238" t="s">
        <v>17</v>
      </c>
      <c r="K34" s="199"/>
      <c r="L34" s="199"/>
      <c r="M34" s="248" t="s">
        <v>429</v>
      </c>
      <c r="N34" s="190"/>
      <c r="O34" s="190"/>
      <c r="P34" s="190"/>
      <c r="Q34" s="190"/>
    </row>
    <row r="35" spans="2:17" x14ac:dyDescent="0.25">
      <c r="B35" s="249">
        <v>1</v>
      </c>
      <c r="C35" s="240">
        <v>45022</v>
      </c>
      <c r="D35" s="211">
        <v>300</v>
      </c>
      <c r="E35" s="211"/>
      <c r="F35" s="211"/>
      <c r="G35" s="84">
        <v>20004</v>
      </c>
      <c r="K35" s="199"/>
      <c r="L35" s="199"/>
      <c r="M35" s="248" t="s">
        <v>430</v>
      </c>
      <c r="N35" s="190"/>
      <c r="O35" s="190"/>
      <c r="P35" s="190"/>
      <c r="Q35" s="190"/>
    </row>
    <row r="36" spans="2:17" x14ac:dyDescent="0.25">
      <c r="B36" s="249">
        <f>+B35+1</f>
        <v>2</v>
      </c>
      <c r="C36" s="250">
        <v>45027</v>
      </c>
      <c r="D36" s="249">
        <v>200</v>
      </c>
      <c r="E36" s="249"/>
      <c r="F36" s="249"/>
      <c r="G36" s="211">
        <v>20005</v>
      </c>
      <c r="K36" s="199"/>
      <c r="L36" s="199"/>
      <c r="M36" s="248" t="s">
        <v>431</v>
      </c>
      <c r="N36" s="190"/>
      <c r="O36" s="190"/>
      <c r="P36" s="190"/>
      <c r="Q36" s="190"/>
    </row>
    <row r="37" spans="2:17" x14ac:dyDescent="0.25">
      <c r="B37" s="211"/>
      <c r="C37" s="242"/>
      <c r="D37" s="211"/>
      <c r="E37" s="211"/>
      <c r="F37" s="211"/>
      <c r="G37" s="211"/>
      <c r="K37" s="199"/>
      <c r="L37" s="199"/>
      <c r="M37" s="248" t="s">
        <v>432</v>
      </c>
      <c r="N37" s="190"/>
      <c r="O37" s="190"/>
      <c r="P37" s="190"/>
      <c r="Q37" s="190"/>
    </row>
    <row r="38" spans="2:17" x14ac:dyDescent="0.25">
      <c r="B38" s="211"/>
      <c r="C38" s="242"/>
      <c r="D38" s="211"/>
      <c r="E38" s="211"/>
      <c r="F38" s="211"/>
      <c r="G38" s="211"/>
      <c r="K38" s="199"/>
      <c r="L38" s="199"/>
      <c r="M38" s="248" t="s">
        <v>433</v>
      </c>
      <c r="N38" s="84"/>
      <c r="O38" s="84"/>
      <c r="P38" s="84"/>
      <c r="Q38" s="84"/>
    </row>
    <row r="39" spans="2:17" x14ac:dyDescent="0.25">
      <c r="B39" s="211"/>
      <c r="C39" s="242"/>
      <c r="D39" s="211"/>
      <c r="E39" s="211"/>
      <c r="F39" s="211"/>
      <c r="G39" s="211"/>
      <c r="K39" s="199"/>
      <c r="L39" s="199"/>
      <c r="M39" s="248" t="s">
        <v>50</v>
      </c>
      <c r="N39" s="190"/>
      <c r="O39" s="190"/>
      <c r="P39" s="190"/>
      <c r="Q39" s="190"/>
    </row>
    <row r="40" spans="2:17" x14ac:dyDescent="0.25">
      <c r="B40" s="249"/>
      <c r="C40" s="250"/>
      <c r="D40" s="249"/>
      <c r="E40" s="249"/>
      <c r="F40" s="249"/>
      <c r="G40" s="211"/>
      <c r="K40" s="199"/>
      <c r="L40" s="199"/>
      <c r="M40" s="248" t="s">
        <v>51</v>
      </c>
      <c r="N40" s="190"/>
      <c r="O40" s="190"/>
      <c r="P40" s="190"/>
      <c r="Q40" s="190"/>
    </row>
    <row r="41" spans="2:17" x14ac:dyDescent="0.25">
      <c r="B41" s="249"/>
      <c r="C41" s="250"/>
      <c r="D41" s="251"/>
      <c r="E41" s="249"/>
      <c r="F41" s="249"/>
      <c r="G41" s="211"/>
      <c r="K41" s="199"/>
      <c r="L41" s="199"/>
      <c r="M41" s="248" t="s">
        <v>52</v>
      </c>
      <c r="N41" s="190"/>
      <c r="O41" s="190"/>
      <c r="P41" s="190"/>
      <c r="Q41" s="190"/>
    </row>
    <row r="42" spans="2:17" x14ac:dyDescent="0.25">
      <c r="B42" s="249"/>
      <c r="C42" s="250"/>
      <c r="D42" s="251"/>
      <c r="E42" s="249"/>
      <c r="F42" s="249"/>
      <c r="G42" s="211"/>
      <c r="K42" s="199"/>
      <c r="L42" s="199"/>
      <c r="M42" s="248" t="s">
        <v>434</v>
      </c>
      <c r="N42" s="179"/>
      <c r="O42" s="190"/>
      <c r="P42" s="190"/>
      <c r="Q42" s="190"/>
    </row>
    <row r="43" spans="2:17" x14ac:dyDescent="0.25">
      <c r="B43" s="249"/>
      <c r="C43" s="250"/>
      <c r="D43" s="251"/>
      <c r="E43" s="249"/>
      <c r="F43" s="249"/>
      <c r="G43" s="243"/>
      <c r="K43" s="199"/>
      <c r="L43" s="199"/>
      <c r="M43" s="248" t="s">
        <v>435</v>
      </c>
      <c r="N43" s="190"/>
      <c r="O43" s="190"/>
      <c r="P43" s="190"/>
      <c r="Q43" s="190"/>
    </row>
    <row r="44" spans="2:17" x14ac:dyDescent="0.25">
      <c r="B44" s="249"/>
      <c r="C44" s="250"/>
      <c r="D44" s="251"/>
      <c r="E44" s="249"/>
      <c r="F44" s="249"/>
      <c r="G44" s="243"/>
      <c r="K44" s="199"/>
      <c r="L44" s="199"/>
      <c r="M44" s="248" t="s">
        <v>436</v>
      </c>
      <c r="N44" s="190"/>
      <c r="O44" s="190"/>
      <c r="P44" s="190"/>
      <c r="Q44" s="190"/>
    </row>
    <row r="45" spans="2:17" x14ac:dyDescent="0.25">
      <c r="B45" s="249"/>
      <c r="C45" s="242" t="s">
        <v>415</v>
      </c>
      <c r="D45" s="211">
        <f>SUM(D35:D44)</f>
        <v>500</v>
      </c>
      <c r="E45" s="249"/>
      <c r="F45" s="249"/>
      <c r="G45" s="243"/>
      <c r="K45" s="199"/>
      <c r="L45" s="199"/>
      <c r="M45" s="248" t="s">
        <v>437</v>
      </c>
      <c r="N45" s="190"/>
      <c r="O45" s="190"/>
      <c r="P45" s="190"/>
      <c r="Q45" s="190"/>
    </row>
    <row r="46" spans="2:17" ht="18.75" x14ac:dyDescent="0.25">
      <c r="B46" s="235" t="s">
        <v>438</v>
      </c>
      <c r="C46" s="236"/>
      <c r="D46" s="236"/>
      <c r="E46" s="236"/>
      <c r="F46" s="236"/>
      <c r="G46" s="237"/>
      <c r="K46" s="199"/>
      <c r="L46" s="199"/>
      <c r="M46" s="248" t="s">
        <v>439</v>
      </c>
      <c r="N46" s="190"/>
      <c r="O46" s="190"/>
      <c r="P46" s="190"/>
      <c r="Q46" s="190"/>
    </row>
    <row r="47" spans="2:17" ht="60" x14ac:dyDescent="0.25">
      <c r="B47" s="238" t="s">
        <v>10</v>
      </c>
      <c r="C47" s="238" t="s">
        <v>11</v>
      </c>
      <c r="D47" s="238" t="s">
        <v>381</v>
      </c>
      <c r="E47" s="239" t="s">
        <v>382</v>
      </c>
      <c r="F47" s="239" t="s">
        <v>383</v>
      </c>
      <c r="G47" s="238" t="s">
        <v>17</v>
      </c>
      <c r="K47" s="199"/>
      <c r="L47" s="199"/>
      <c r="M47" s="248" t="s">
        <v>440</v>
      </c>
      <c r="N47" s="190"/>
      <c r="O47" s="190"/>
      <c r="P47" s="190"/>
      <c r="Q47" s="190"/>
    </row>
    <row r="48" spans="2:17" x14ac:dyDescent="0.25">
      <c r="B48" s="211">
        <v>1</v>
      </c>
      <c r="C48" s="247">
        <v>45022</v>
      </c>
      <c r="D48" s="84">
        <v>400</v>
      </c>
      <c r="E48" s="190"/>
      <c r="F48" s="190"/>
      <c r="G48" s="84">
        <v>20004</v>
      </c>
      <c r="K48" s="199"/>
      <c r="L48" s="199"/>
      <c r="M48" s="248" t="s">
        <v>441</v>
      </c>
      <c r="N48" s="190"/>
      <c r="O48" s="190"/>
      <c r="P48" s="190"/>
      <c r="Q48" s="190"/>
    </row>
    <row r="49" spans="2:17" x14ac:dyDescent="0.25">
      <c r="B49" s="211">
        <v>2</v>
      </c>
      <c r="C49" s="252"/>
      <c r="D49" s="179"/>
      <c r="E49" s="179"/>
      <c r="F49" s="179"/>
      <c r="G49" s="179"/>
      <c r="K49" s="199"/>
      <c r="L49" s="199"/>
      <c r="M49" s="248" t="s">
        <v>442</v>
      </c>
      <c r="N49" s="190"/>
      <c r="O49" s="190"/>
      <c r="P49" s="190"/>
      <c r="Q49" s="190"/>
    </row>
    <row r="50" spans="2:17" x14ac:dyDescent="0.25">
      <c r="B50" s="211">
        <v>3</v>
      </c>
      <c r="C50" s="253"/>
      <c r="D50" s="254"/>
      <c r="E50" s="254"/>
      <c r="F50" s="254"/>
      <c r="G50" s="254"/>
      <c r="K50" s="199"/>
      <c r="L50" s="199"/>
      <c r="M50" s="248" t="s">
        <v>443</v>
      </c>
      <c r="N50" s="179"/>
      <c r="O50" s="190"/>
      <c r="P50" s="190"/>
      <c r="Q50" s="190"/>
    </row>
    <row r="51" spans="2:17" x14ac:dyDescent="0.25">
      <c r="B51" s="211">
        <v>4</v>
      </c>
      <c r="C51" s="253"/>
      <c r="D51" s="211"/>
      <c r="E51" s="211"/>
      <c r="F51" s="211"/>
      <c r="G51" s="211"/>
      <c r="K51" s="199"/>
      <c r="L51" s="199"/>
      <c r="M51" s="248" t="s">
        <v>444</v>
      </c>
      <c r="N51" s="190"/>
      <c r="O51" s="190"/>
      <c r="P51" s="190"/>
      <c r="Q51" s="190"/>
    </row>
    <row r="52" spans="2:17" x14ac:dyDescent="0.25">
      <c r="B52" s="211">
        <v>5</v>
      </c>
      <c r="C52" s="242"/>
      <c r="D52" s="211"/>
      <c r="E52" s="211"/>
      <c r="F52" s="211"/>
      <c r="G52" s="211"/>
      <c r="K52" s="199"/>
      <c r="L52" s="199"/>
      <c r="M52" s="248" t="s">
        <v>258</v>
      </c>
      <c r="N52" s="190"/>
      <c r="O52" s="190"/>
      <c r="P52" s="190"/>
      <c r="Q52" s="190"/>
    </row>
    <row r="53" spans="2:17" x14ac:dyDescent="0.25">
      <c r="B53" s="211">
        <v>6</v>
      </c>
      <c r="C53" s="242"/>
      <c r="D53" s="211"/>
      <c r="E53" s="211"/>
      <c r="F53" s="211"/>
      <c r="G53" s="211"/>
      <c r="K53" s="199"/>
      <c r="L53" s="199"/>
      <c r="M53" s="248" t="s">
        <v>60</v>
      </c>
      <c r="N53" s="190"/>
      <c r="O53" s="190"/>
      <c r="P53" s="190"/>
      <c r="Q53" s="190"/>
    </row>
    <row r="54" spans="2:17" x14ac:dyDescent="0.25">
      <c r="B54" s="211">
        <v>7</v>
      </c>
      <c r="C54" s="242"/>
      <c r="D54" s="211"/>
      <c r="E54" s="211"/>
      <c r="F54" s="211"/>
      <c r="G54" s="211"/>
      <c r="K54" s="199"/>
      <c r="L54" s="199"/>
      <c r="M54" s="248" t="s">
        <v>445</v>
      </c>
      <c r="N54" s="190"/>
      <c r="O54" s="190"/>
      <c r="P54" s="190"/>
      <c r="Q54" s="190"/>
    </row>
    <row r="55" spans="2:17" x14ac:dyDescent="0.25">
      <c r="B55" s="211">
        <f>+B54+1</f>
        <v>8</v>
      </c>
      <c r="C55" s="242"/>
      <c r="D55" s="211"/>
      <c r="E55" s="211"/>
      <c r="F55" s="211"/>
      <c r="G55" s="243"/>
      <c r="K55" s="199"/>
      <c r="L55" s="199"/>
      <c r="M55" s="248" t="s">
        <v>61</v>
      </c>
      <c r="N55" s="190"/>
      <c r="O55" s="190"/>
      <c r="P55" s="190"/>
      <c r="Q55" s="190"/>
    </row>
    <row r="56" spans="2:17" x14ac:dyDescent="0.25">
      <c r="B56" s="211"/>
      <c r="C56" s="242"/>
      <c r="D56" s="211"/>
      <c r="E56" s="211"/>
      <c r="F56" s="211"/>
      <c r="G56" s="243"/>
      <c r="K56" s="199"/>
      <c r="L56" s="199"/>
      <c r="M56" s="248" t="s">
        <v>446</v>
      </c>
      <c r="N56" s="190"/>
      <c r="O56" s="190"/>
      <c r="P56" s="190"/>
      <c r="Q56" s="190"/>
    </row>
    <row r="57" spans="2:17" x14ac:dyDescent="0.25">
      <c r="B57" s="211"/>
      <c r="C57" s="242" t="s">
        <v>415</v>
      </c>
      <c r="D57" s="211">
        <f>SUM(D47:D56)</f>
        <v>400</v>
      </c>
      <c r="E57" s="211"/>
      <c r="F57" s="211"/>
      <c r="G57" s="243"/>
      <c r="K57" s="199"/>
      <c r="L57" s="199"/>
      <c r="M57" s="248" t="s">
        <v>447</v>
      </c>
      <c r="N57" s="190"/>
      <c r="O57" s="190"/>
      <c r="P57" s="190"/>
      <c r="Q57" s="190"/>
    </row>
    <row r="58" spans="2:17" x14ac:dyDescent="0.25">
      <c r="B58" s="255"/>
      <c r="C58" s="256"/>
      <c r="D58" s="257"/>
      <c r="E58" s="257"/>
      <c r="F58" s="257"/>
      <c r="G58" s="243"/>
      <c r="K58" s="199"/>
      <c r="L58" s="199"/>
      <c r="M58" s="248" t="s">
        <v>448</v>
      </c>
      <c r="N58" s="190"/>
      <c r="O58" s="190"/>
      <c r="P58" s="190"/>
      <c r="Q58" s="190"/>
    </row>
    <row r="59" spans="2:17" ht="18.75" x14ac:dyDescent="0.25">
      <c r="B59" s="235" t="s">
        <v>449</v>
      </c>
      <c r="C59" s="236"/>
      <c r="D59" s="236"/>
      <c r="E59" s="236"/>
      <c r="F59" s="236"/>
      <c r="G59" s="237"/>
      <c r="K59" s="199"/>
      <c r="L59" s="199"/>
      <c r="M59" s="248" t="s">
        <v>450</v>
      </c>
      <c r="N59" s="190"/>
      <c r="O59" s="190"/>
      <c r="P59" s="190"/>
      <c r="Q59" s="190"/>
    </row>
    <row r="60" spans="2:17" ht="60" x14ac:dyDescent="0.25">
      <c r="B60" s="238" t="s">
        <v>10</v>
      </c>
      <c r="C60" s="238" t="s">
        <v>11</v>
      </c>
      <c r="D60" s="238" t="s">
        <v>381</v>
      </c>
      <c r="E60" s="239" t="s">
        <v>382</v>
      </c>
      <c r="F60" s="239" t="s">
        <v>383</v>
      </c>
      <c r="G60" s="238" t="s">
        <v>17</v>
      </c>
      <c r="K60" s="199"/>
      <c r="L60" s="199"/>
      <c r="M60" s="248" t="s">
        <v>451</v>
      </c>
      <c r="N60" s="190"/>
      <c r="O60" s="190"/>
      <c r="P60" s="190"/>
      <c r="Q60" s="190"/>
    </row>
    <row r="61" spans="2:17" x14ac:dyDescent="0.25">
      <c r="B61" s="211">
        <v>1</v>
      </c>
      <c r="C61" s="242">
        <v>44983</v>
      </c>
      <c r="D61" s="211">
        <v>408</v>
      </c>
      <c r="E61" s="211"/>
      <c r="F61" s="211"/>
      <c r="G61" s="211">
        <v>20002</v>
      </c>
      <c r="K61" s="199"/>
      <c r="L61" s="199"/>
      <c r="M61" s="248" t="s">
        <v>452</v>
      </c>
      <c r="N61" s="190"/>
      <c r="O61" s="190"/>
      <c r="P61" s="190"/>
      <c r="Q61" s="190"/>
    </row>
    <row r="62" spans="2:17" x14ac:dyDescent="0.25">
      <c r="B62" s="211">
        <v>2</v>
      </c>
      <c r="C62" s="252"/>
      <c r="D62" s="179"/>
      <c r="E62" s="179"/>
      <c r="F62" s="179"/>
      <c r="G62" s="179"/>
      <c r="K62" s="199"/>
      <c r="L62" s="199"/>
      <c r="M62" s="248" t="s">
        <v>453</v>
      </c>
      <c r="N62" s="190"/>
      <c r="O62" s="190"/>
      <c r="P62" s="190"/>
      <c r="Q62" s="190"/>
    </row>
    <row r="63" spans="2:17" x14ac:dyDescent="0.25">
      <c r="B63" s="211">
        <v>3</v>
      </c>
      <c r="C63" s="253"/>
      <c r="D63" s="254"/>
      <c r="E63" s="254"/>
      <c r="F63" s="254"/>
      <c r="G63" s="254"/>
      <c r="K63" s="199"/>
      <c r="L63" s="199"/>
      <c r="M63" s="248" t="s">
        <v>454</v>
      </c>
      <c r="N63" s="190"/>
      <c r="O63" s="190"/>
      <c r="P63" s="190"/>
      <c r="Q63" s="190"/>
    </row>
    <row r="64" spans="2:17" x14ac:dyDescent="0.25">
      <c r="B64" s="211">
        <v>4</v>
      </c>
      <c r="C64" s="253"/>
      <c r="D64" s="211"/>
      <c r="E64" s="211"/>
      <c r="F64" s="211"/>
      <c r="G64" s="211"/>
      <c r="K64" s="199"/>
      <c r="L64" s="199"/>
      <c r="M64" s="248" t="s">
        <v>455</v>
      </c>
      <c r="N64" s="190"/>
      <c r="O64" s="190"/>
      <c r="P64" s="190"/>
      <c r="Q64" s="190"/>
    </row>
    <row r="65" spans="2:17" x14ac:dyDescent="0.25">
      <c r="B65" s="211">
        <v>5</v>
      </c>
      <c r="C65" s="242"/>
      <c r="D65" s="211"/>
      <c r="E65" s="211"/>
      <c r="F65" s="211"/>
      <c r="G65" s="211"/>
      <c r="K65" s="199"/>
      <c r="L65" s="199"/>
      <c r="M65" s="248" t="s">
        <v>456</v>
      </c>
      <c r="N65" s="190"/>
      <c r="O65" s="190"/>
      <c r="P65" s="190"/>
      <c r="Q65" s="190"/>
    </row>
    <row r="66" spans="2:17" x14ac:dyDescent="0.25">
      <c r="B66" s="211">
        <v>6</v>
      </c>
      <c r="C66" s="242"/>
      <c r="D66" s="211"/>
      <c r="E66" s="211"/>
      <c r="F66" s="211"/>
      <c r="G66" s="211"/>
      <c r="K66" s="199"/>
      <c r="L66" s="199"/>
      <c r="M66" s="248" t="s">
        <v>457</v>
      </c>
      <c r="N66" s="190"/>
      <c r="O66" s="190"/>
      <c r="P66" s="190"/>
      <c r="Q66" s="190"/>
    </row>
    <row r="67" spans="2:17" x14ac:dyDescent="0.25">
      <c r="B67" s="211">
        <v>7</v>
      </c>
      <c r="C67" s="242"/>
      <c r="D67" s="211"/>
      <c r="E67" s="211"/>
      <c r="F67" s="211"/>
      <c r="G67" s="211"/>
      <c r="K67" s="199"/>
      <c r="L67" s="199"/>
      <c r="M67" s="248" t="s">
        <v>458</v>
      </c>
      <c r="N67" s="190"/>
      <c r="O67" s="190"/>
      <c r="P67" s="190"/>
      <c r="Q67" s="190"/>
    </row>
    <row r="68" spans="2:17" x14ac:dyDescent="0.25">
      <c r="B68" s="211">
        <f>+B67+1</f>
        <v>8</v>
      </c>
      <c r="C68" s="242"/>
      <c r="D68" s="211"/>
      <c r="E68" s="211"/>
      <c r="F68" s="211"/>
      <c r="G68" s="243"/>
      <c r="K68" s="199"/>
      <c r="L68" s="199"/>
      <c r="M68" s="248" t="s">
        <v>459</v>
      </c>
      <c r="N68" s="190"/>
      <c r="O68" s="190"/>
      <c r="P68" s="190"/>
      <c r="Q68" s="190"/>
    </row>
    <row r="69" spans="2:17" x14ac:dyDescent="0.25">
      <c r="B69" s="211"/>
      <c r="C69" s="242"/>
      <c r="D69" s="211"/>
      <c r="E69" s="211"/>
      <c r="F69" s="211"/>
      <c r="G69" s="243"/>
      <c r="K69" s="199"/>
      <c r="L69" s="199"/>
      <c r="M69" s="248" t="s">
        <v>460</v>
      </c>
      <c r="N69" s="190"/>
      <c r="O69" s="190"/>
      <c r="P69" s="190"/>
      <c r="Q69" s="190"/>
    </row>
    <row r="70" spans="2:17" x14ac:dyDescent="0.25">
      <c r="B70" s="211"/>
      <c r="C70" s="242" t="s">
        <v>415</v>
      </c>
      <c r="D70" s="211">
        <f>SUM(D60:D69)</f>
        <v>408</v>
      </c>
      <c r="E70" s="211"/>
      <c r="F70" s="211"/>
      <c r="G70" s="243"/>
      <c r="K70" s="199"/>
      <c r="L70" s="199"/>
      <c r="M70" s="248" t="s">
        <v>461</v>
      </c>
      <c r="N70" s="190"/>
      <c r="O70" s="190"/>
      <c r="P70" s="190"/>
      <c r="Q70" s="190"/>
    </row>
    <row r="71" spans="2:17" x14ac:dyDescent="0.25">
      <c r="B71" s="255"/>
      <c r="C71" s="256"/>
      <c r="D71" s="257"/>
      <c r="E71" s="257"/>
      <c r="F71" s="257"/>
      <c r="G71" s="243"/>
      <c r="K71" s="199"/>
      <c r="L71" s="199"/>
      <c r="M71" s="248" t="s">
        <v>462</v>
      </c>
      <c r="N71" s="190"/>
      <c r="O71" s="190"/>
      <c r="P71" s="190"/>
      <c r="Q71" s="190"/>
    </row>
    <row r="72" spans="2:17" ht="18.75" x14ac:dyDescent="0.25">
      <c r="B72" s="235" t="s">
        <v>463</v>
      </c>
      <c r="C72" s="236"/>
      <c r="D72" s="236"/>
      <c r="E72" s="236"/>
      <c r="F72" s="236"/>
      <c r="G72" s="237"/>
      <c r="K72" s="199" t="s">
        <v>464</v>
      </c>
      <c r="L72" s="199"/>
      <c r="M72" s="248" t="s">
        <v>18</v>
      </c>
      <c r="N72" s="190"/>
      <c r="O72" s="190"/>
      <c r="P72" s="190"/>
      <c r="Q72" s="190"/>
    </row>
    <row r="73" spans="2:17" ht="60" x14ac:dyDescent="0.25">
      <c r="B73" s="238" t="s">
        <v>10</v>
      </c>
      <c r="C73" s="238" t="s">
        <v>11</v>
      </c>
      <c r="D73" s="238" t="s">
        <v>381</v>
      </c>
      <c r="E73" s="239" t="s">
        <v>382</v>
      </c>
      <c r="F73" s="239" t="s">
        <v>383</v>
      </c>
      <c r="G73" s="238" t="s">
        <v>17</v>
      </c>
      <c r="K73" s="199"/>
      <c r="L73" s="199"/>
      <c r="M73" s="248" t="s">
        <v>19</v>
      </c>
      <c r="N73" s="190"/>
      <c r="O73" s="190"/>
      <c r="P73" s="190"/>
      <c r="Q73" s="190"/>
    </row>
    <row r="74" spans="2:17" x14ac:dyDescent="0.25">
      <c r="B74" s="211">
        <v>1</v>
      </c>
      <c r="C74" s="242">
        <v>44983</v>
      </c>
      <c r="D74" s="211">
        <v>274</v>
      </c>
      <c r="E74" s="211"/>
      <c r="F74" s="211"/>
      <c r="G74" s="211">
        <v>20002</v>
      </c>
      <c r="K74" s="199"/>
      <c r="L74" s="199"/>
      <c r="M74" s="248" t="s">
        <v>20</v>
      </c>
      <c r="N74" s="190"/>
      <c r="O74" s="190"/>
      <c r="P74" s="190"/>
      <c r="Q74" s="190"/>
    </row>
    <row r="75" spans="2:17" x14ac:dyDescent="0.25">
      <c r="B75" s="211"/>
      <c r="C75" s="242"/>
      <c r="D75" s="211"/>
      <c r="E75" s="211"/>
      <c r="F75" s="211"/>
      <c r="G75" s="211"/>
      <c r="K75" s="199"/>
      <c r="L75" s="199"/>
      <c r="M75" s="248" t="s">
        <v>46</v>
      </c>
      <c r="N75" s="190"/>
      <c r="O75" s="190"/>
      <c r="P75" s="190"/>
      <c r="Q75" s="190"/>
    </row>
    <row r="76" spans="2:17" x14ac:dyDescent="0.25">
      <c r="B76" s="211"/>
      <c r="C76" s="242"/>
      <c r="D76" s="211"/>
      <c r="E76" s="211"/>
      <c r="F76" s="211"/>
      <c r="G76" s="211"/>
      <c r="K76" s="199"/>
      <c r="L76" s="199"/>
      <c r="M76" s="248" t="s">
        <v>47</v>
      </c>
      <c r="N76" s="190"/>
      <c r="O76" s="190"/>
      <c r="P76" s="190"/>
      <c r="Q76" s="190"/>
    </row>
    <row r="77" spans="2:17" x14ac:dyDescent="0.25">
      <c r="B77" s="211"/>
      <c r="C77" s="242"/>
      <c r="D77" s="211"/>
      <c r="E77" s="211"/>
      <c r="F77" s="211"/>
      <c r="G77" s="211"/>
      <c r="K77" s="199"/>
      <c r="L77" s="199"/>
      <c r="M77" s="248" t="s">
        <v>29</v>
      </c>
      <c r="N77" s="179"/>
      <c r="O77" s="190"/>
      <c r="P77" s="190"/>
      <c r="Q77" s="190"/>
    </row>
    <row r="78" spans="2:17" x14ac:dyDescent="0.25">
      <c r="B78" s="211"/>
      <c r="C78" s="242"/>
      <c r="D78" s="211"/>
      <c r="E78" s="211"/>
      <c r="F78" s="211"/>
      <c r="G78" s="211"/>
      <c r="K78" s="199"/>
      <c r="L78" s="199"/>
      <c r="M78" s="248" t="s">
        <v>22</v>
      </c>
      <c r="N78" s="179"/>
      <c r="O78" s="190"/>
      <c r="P78" s="190"/>
      <c r="Q78" s="190"/>
    </row>
    <row r="79" spans="2:17" x14ac:dyDescent="0.25">
      <c r="B79" s="211"/>
      <c r="C79" s="242"/>
      <c r="D79" s="211"/>
      <c r="E79" s="211"/>
      <c r="F79" s="211"/>
      <c r="G79" s="211"/>
      <c r="K79" s="199"/>
      <c r="L79" s="199"/>
      <c r="M79" s="248" t="s">
        <v>423</v>
      </c>
      <c r="N79" s="190"/>
      <c r="O79" s="190"/>
      <c r="P79" s="190"/>
      <c r="Q79" s="190"/>
    </row>
    <row r="80" spans="2:17" x14ac:dyDescent="0.25">
      <c r="B80" s="211"/>
      <c r="C80" s="242"/>
      <c r="D80" s="211"/>
      <c r="E80" s="211"/>
      <c r="F80" s="211"/>
      <c r="G80" s="211"/>
      <c r="K80" s="199"/>
      <c r="L80" s="199"/>
      <c r="M80" s="248" t="s">
        <v>424</v>
      </c>
      <c r="N80" s="190"/>
      <c r="O80" s="190"/>
      <c r="P80" s="190"/>
      <c r="Q80" s="190"/>
    </row>
    <row r="81" spans="2:17" x14ac:dyDescent="0.25">
      <c r="B81" s="211"/>
      <c r="C81" s="242" t="s">
        <v>415</v>
      </c>
      <c r="D81" s="211">
        <f>+SUM(D74:D80)</f>
        <v>274</v>
      </c>
      <c r="E81" s="211"/>
      <c r="F81" s="211"/>
      <c r="G81" s="211"/>
      <c r="K81" s="199" t="s">
        <v>465</v>
      </c>
      <c r="L81" s="199"/>
      <c r="M81" s="248" t="s">
        <v>54</v>
      </c>
      <c r="N81" s="84"/>
      <c r="O81" s="190"/>
      <c r="P81" s="190"/>
      <c r="Q81" s="190"/>
    </row>
    <row r="82" spans="2:17" ht="18.75" x14ac:dyDescent="0.25">
      <c r="B82" s="235" t="s">
        <v>466</v>
      </c>
      <c r="C82" s="236"/>
      <c r="D82" s="236"/>
      <c r="E82" s="236"/>
      <c r="F82" s="236"/>
      <c r="G82" s="237"/>
      <c r="K82" s="199"/>
      <c r="L82" s="199"/>
      <c r="M82" s="248" t="s">
        <v>55</v>
      </c>
      <c r="N82" s="179"/>
      <c r="O82" s="190"/>
      <c r="P82" s="190"/>
      <c r="Q82" s="190"/>
    </row>
    <row r="83" spans="2:17" ht="60" x14ac:dyDescent="0.25">
      <c r="B83" s="238" t="s">
        <v>10</v>
      </c>
      <c r="C83" s="238" t="s">
        <v>11</v>
      </c>
      <c r="D83" s="238" t="s">
        <v>381</v>
      </c>
      <c r="E83" s="239" t="s">
        <v>382</v>
      </c>
      <c r="F83" s="239" t="s">
        <v>383</v>
      </c>
      <c r="G83" s="238" t="s">
        <v>17</v>
      </c>
      <c r="K83" s="199"/>
      <c r="L83" s="199"/>
      <c r="M83" s="248" t="s">
        <v>56</v>
      </c>
      <c r="N83" s="179"/>
      <c r="O83" s="190"/>
      <c r="P83" s="190"/>
      <c r="Q83" s="190"/>
    </row>
    <row r="84" spans="2:17" x14ac:dyDescent="0.25">
      <c r="B84" s="211">
        <v>1</v>
      </c>
      <c r="C84" s="242">
        <v>44983</v>
      </c>
      <c r="D84" s="211">
        <v>192</v>
      </c>
      <c r="E84" s="211"/>
      <c r="F84" s="211"/>
      <c r="G84" s="211">
        <v>20002</v>
      </c>
      <c r="K84" s="199"/>
      <c r="L84" s="199"/>
      <c r="M84" s="248" t="s">
        <v>57</v>
      </c>
      <c r="N84" s="179"/>
      <c r="O84" s="190"/>
      <c r="P84" s="190"/>
      <c r="Q84" s="190"/>
    </row>
    <row r="85" spans="2:17" x14ac:dyDescent="0.25">
      <c r="B85" s="211"/>
      <c r="C85" s="242"/>
      <c r="D85" s="211"/>
      <c r="E85" s="211"/>
      <c r="F85" s="211"/>
      <c r="G85" s="211"/>
      <c r="K85" s="199"/>
      <c r="L85" s="199"/>
      <c r="M85" s="248" t="s">
        <v>58</v>
      </c>
      <c r="N85" s="179"/>
      <c r="O85" s="190"/>
      <c r="P85" s="190"/>
      <c r="Q85" s="190"/>
    </row>
    <row r="86" spans="2:17" x14ac:dyDescent="0.25">
      <c r="B86" s="211"/>
      <c r="C86" s="242"/>
      <c r="D86" s="211"/>
      <c r="E86" s="211"/>
      <c r="F86" s="211"/>
      <c r="G86" s="211"/>
      <c r="K86" s="199"/>
      <c r="L86" s="199"/>
      <c r="M86" s="248" t="s">
        <v>467</v>
      </c>
      <c r="N86" s="179"/>
      <c r="O86" s="190"/>
      <c r="P86" s="190"/>
      <c r="Q86" s="190"/>
    </row>
    <row r="87" spans="2:17" x14ac:dyDescent="0.25">
      <c r="B87" s="211"/>
      <c r="C87" s="242"/>
      <c r="D87" s="211"/>
      <c r="E87" s="211"/>
      <c r="F87" s="211"/>
      <c r="G87" s="211"/>
      <c r="K87" s="199"/>
      <c r="L87" s="199"/>
      <c r="M87" s="248" t="s">
        <v>468</v>
      </c>
      <c r="N87" s="190"/>
      <c r="O87" s="190"/>
      <c r="P87" s="190"/>
      <c r="Q87" s="190"/>
    </row>
    <row r="88" spans="2:17" x14ac:dyDescent="0.25">
      <c r="B88" s="211"/>
      <c r="C88" s="242"/>
      <c r="D88" s="211"/>
      <c r="E88" s="211"/>
      <c r="F88" s="211"/>
      <c r="G88" s="211"/>
      <c r="K88" s="199"/>
      <c r="L88" s="199"/>
      <c r="M88" s="248" t="s">
        <v>469</v>
      </c>
      <c r="N88" s="190"/>
      <c r="O88" s="190"/>
      <c r="P88" s="190"/>
      <c r="Q88" s="190"/>
    </row>
    <row r="89" spans="2:17" x14ac:dyDescent="0.25">
      <c r="B89" s="211"/>
      <c r="C89" s="242"/>
      <c r="D89" s="211"/>
      <c r="E89" s="211"/>
      <c r="F89" s="211"/>
      <c r="G89" s="211"/>
      <c r="K89" s="199"/>
      <c r="L89" s="199"/>
      <c r="M89" s="248" t="s">
        <v>470</v>
      </c>
      <c r="N89" s="190"/>
      <c r="O89" s="190"/>
      <c r="P89" s="190"/>
      <c r="Q89" s="190"/>
    </row>
    <row r="90" spans="2:17" x14ac:dyDescent="0.25">
      <c r="B90" s="211"/>
      <c r="C90" s="242"/>
      <c r="D90" s="211"/>
      <c r="E90" s="211"/>
      <c r="F90" s="211"/>
      <c r="G90" s="211"/>
      <c r="K90" s="199"/>
      <c r="L90" s="199"/>
      <c r="M90" s="248" t="s">
        <v>259</v>
      </c>
      <c r="N90" s="190"/>
      <c r="O90" s="190"/>
      <c r="P90" s="190"/>
      <c r="Q90" s="190"/>
    </row>
    <row r="91" spans="2:17" x14ac:dyDescent="0.25">
      <c r="B91" s="211"/>
      <c r="C91" s="242" t="s">
        <v>415</v>
      </c>
      <c r="D91" s="179">
        <f>+SUM(D84:D90)</f>
        <v>192</v>
      </c>
      <c r="E91" s="211"/>
      <c r="F91" s="211"/>
      <c r="G91" s="211"/>
      <c r="K91" s="199"/>
      <c r="L91" s="199"/>
      <c r="M91" s="248" t="s">
        <v>441</v>
      </c>
      <c r="N91" s="190"/>
      <c r="O91" s="190"/>
      <c r="P91" s="190"/>
      <c r="Q91" s="190"/>
    </row>
    <row r="92" spans="2:17" x14ac:dyDescent="0.25">
      <c r="K92" s="199"/>
      <c r="L92" s="199"/>
      <c r="M92" s="248" t="s">
        <v>442</v>
      </c>
      <c r="N92" s="190"/>
      <c r="O92" s="190"/>
      <c r="P92" s="190"/>
      <c r="Q92" s="190"/>
    </row>
    <row r="93" spans="2:17" x14ac:dyDescent="0.25">
      <c r="K93" s="199"/>
      <c r="L93" s="199"/>
      <c r="M93" s="248" t="s">
        <v>443</v>
      </c>
      <c r="N93" s="190"/>
      <c r="O93" s="190"/>
      <c r="P93" s="190"/>
      <c r="Q93" s="190"/>
    </row>
    <row r="94" spans="2:17" x14ac:dyDescent="0.25">
      <c r="K94" s="199"/>
      <c r="L94" s="199"/>
      <c r="M94" s="248" t="s">
        <v>444</v>
      </c>
      <c r="N94" s="190"/>
      <c r="O94" s="190"/>
      <c r="P94" s="190"/>
      <c r="Q94" s="190"/>
    </row>
    <row r="95" spans="2:17" x14ac:dyDescent="0.25">
      <c r="K95" s="199"/>
      <c r="L95" s="199"/>
      <c r="M95" s="248" t="s">
        <v>471</v>
      </c>
      <c r="N95" s="190"/>
      <c r="O95" s="190"/>
      <c r="P95" s="190"/>
      <c r="Q95" s="190"/>
    </row>
    <row r="96" spans="2:17" x14ac:dyDescent="0.25">
      <c r="K96" s="199"/>
      <c r="L96" s="199"/>
      <c r="M96" s="248" t="s">
        <v>60</v>
      </c>
      <c r="N96" s="190"/>
      <c r="O96" s="190"/>
      <c r="P96" s="190"/>
      <c r="Q96" s="190"/>
    </row>
    <row r="97" spans="11:17" x14ac:dyDescent="0.25">
      <c r="K97" s="199"/>
      <c r="L97" s="199"/>
      <c r="M97" s="248" t="s">
        <v>445</v>
      </c>
      <c r="N97" s="190"/>
      <c r="O97" s="190"/>
      <c r="P97" s="190"/>
      <c r="Q97" s="190"/>
    </row>
    <row r="98" spans="11:17" x14ac:dyDescent="0.25">
      <c r="K98" s="199"/>
      <c r="L98" s="199"/>
      <c r="M98" s="248" t="s">
        <v>61</v>
      </c>
      <c r="N98" s="190"/>
      <c r="O98" s="190"/>
      <c r="P98" s="190"/>
      <c r="Q98" s="190"/>
    </row>
    <row r="99" spans="11:17" x14ac:dyDescent="0.25">
      <c r="K99" s="199"/>
      <c r="L99" s="199"/>
      <c r="M99" s="248" t="s">
        <v>472</v>
      </c>
      <c r="N99" s="190"/>
      <c r="O99" s="190"/>
      <c r="P99" s="190"/>
      <c r="Q99" s="190"/>
    </row>
    <row r="100" spans="11:17" x14ac:dyDescent="0.25">
      <c r="K100" s="199"/>
      <c r="L100" s="199"/>
      <c r="M100" s="248" t="s">
        <v>473</v>
      </c>
      <c r="N100" s="190"/>
      <c r="O100" s="190"/>
      <c r="P100" s="190"/>
      <c r="Q100" s="190"/>
    </row>
    <row r="101" spans="11:17" x14ac:dyDescent="0.25">
      <c r="K101" s="199"/>
      <c r="L101" s="199"/>
      <c r="M101" s="248" t="s">
        <v>257</v>
      </c>
      <c r="N101" s="190"/>
      <c r="O101" s="190"/>
      <c r="P101" s="190"/>
      <c r="Q101" s="190"/>
    </row>
    <row r="102" spans="11:17" x14ac:dyDescent="0.25">
      <c r="K102" s="199"/>
      <c r="L102" s="199"/>
      <c r="M102" s="248" t="s">
        <v>474</v>
      </c>
      <c r="N102" s="190"/>
      <c r="O102" s="190"/>
      <c r="P102" s="190"/>
      <c r="Q102" s="190"/>
    </row>
    <row r="103" spans="11:17" x14ac:dyDescent="0.25">
      <c r="K103" s="199"/>
      <c r="L103" s="199"/>
      <c r="M103" s="248" t="s">
        <v>475</v>
      </c>
      <c r="N103" s="190"/>
      <c r="O103" s="190"/>
      <c r="P103" s="190"/>
      <c r="Q103" s="190"/>
    </row>
    <row r="104" spans="11:17" x14ac:dyDescent="0.25">
      <c r="K104" s="199"/>
      <c r="L104" s="199"/>
      <c r="M104" s="248" t="s">
        <v>476</v>
      </c>
      <c r="N104" s="190"/>
      <c r="O104" s="190"/>
      <c r="P104" s="190"/>
      <c r="Q104" s="190"/>
    </row>
    <row r="105" spans="11:17" x14ac:dyDescent="0.25">
      <c r="K105" s="199"/>
      <c r="L105" s="199"/>
      <c r="M105" s="248" t="s">
        <v>62</v>
      </c>
      <c r="N105" s="190"/>
      <c r="O105" s="190"/>
      <c r="P105" s="190"/>
      <c r="Q105" s="190"/>
    </row>
    <row r="106" spans="11:17" x14ac:dyDescent="0.25">
      <c r="K106" s="199"/>
      <c r="L106" s="199"/>
      <c r="M106" s="248" t="s">
        <v>477</v>
      </c>
      <c r="N106" s="190"/>
      <c r="O106" s="190"/>
      <c r="P106" s="190"/>
      <c r="Q106" s="190"/>
    </row>
    <row r="107" spans="11:17" x14ac:dyDescent="0.25">
      <c r="K107" s="199"/>
      <c r="L107" s="199"/>
      <c r="M107" s="248" t="s">
        <v>478</v>
      </c>
      <c r="N107" s="190"/>
      <c r="O107" s="190"/>
      <c r="P107" s="190"/>
      <c r="Q107" s="190"/>
    </row>
    <row r="108" spans="11:17" x14ac:dyDescent="0.25">
      <c r="K108" s="199"/>
      <c r="L108" s="199"/>
      <c r="M108" s="248" t="s">
        <v>479</v>
      </c>
      <c r="N108" s="190"/>
      <c r="O108" s="190"/>
      <c r="P108" s="190"/>
      <c r="Q108" s="190"/>
    </row>
    <row r="109" spans="11:17" x14ac:dyDescent="0.25">
      <c r="K109" s="199"/>
      <c r="L109" s="199"/>
      <c r="M109" s="248" t="s">
        <v>480</v>
      </c>
      <c r="N109" s="190"/>
      <c r="O109" s="190"/>
      <c r="P109" s="190"/>
      <c r="Q109" s="190"/>
    </row>
    <row r="110" spans="11:17" x14ac:dyDescent="0.25">
      <c r="K110" s="199"/>
      <c r="L110" s="199"/>
      <c r="M110" s="248" t="s">
        <v>481</v>
      </c>
      <c r="N110" s="190"/>
      <c r="O110" s="190"/>
      <c r="P110" s="190"/>
      <c r="Q110" s="190"/>
    </row>
    <row r="111" spans="11:17" x14ac:dyDescent="0.25">
      <c r="K111" s="199"/>
      <c r="L111" s="199"/>
      <c r="M111" s="248" t="s">
        <v>482</v>
      </c>
      <c r="N111" s="190"/>
      <c r="O111" s="190"/>
      <c r="P111" s="190"/>
      <c r="Q111" s="190"/>
    </row>
    <row r="112" spans="11:17" x14ac:dyDescent="0.25">
      <c r="K112" s="199"/>
      <c r="L112" s="199"/>
      <c r="M112" s="248" t="s">
        <v>483</v>
      </c>
      <c r="N112" s="190"/>
      <c r="O112" s="190"/>
      <c r="P112" s="190"/>
      <c r="Q112" s="190"/>
    </row>
    <row r="113" spans="11:17" x14ac:dyDescent="0.25">
      <c r="K113" s="199"/>
      <c r="L113" s="199"/>
      <c r="M113" s="248" t="s">
        <v>484</v>
      </c>
      <c r="N113" s="190"/>
      <c r="O113" s="190"/>
      <c r="P113" s="190"/>
      <c r="Q113" s="190"/>
    </row>
    <row r="114" spans="11:17" x14ac:dyDescent="0.25">
      <c r="K114" s="199"/>
      <c r="L114" s="199"/>
      <c r="M114" s="248" t="s">
        <v>485</v>
      </c>
      <c r="N114" s="190"/>
      <c r="O114" s="190"/>
      <c r="P114" s="190"/>
      <c r="Q114" s="190"/>
    </row>
    <row r="115" spans="11:17" x14ac:dyDescent="0.25">
      <c r="K115" s="199" t="s">
        <v>486</v>
      </c>
      <c r="L115" s="199"/>
      <c r="M115" s="248" t="s">
        <v>18</v>
      </c>
      <c r="N115" s="190"/>
      <c r="O115" s="190"/>
      <c r="P115" s="190"/>
      <c r="Q115" s="190"/>
    </row>
    <row r="116" spans="11:17" x14ac:dyDescent="0.25">
      <c r="K116" s="199"/>
      <c r="L116" s="199"/>
      <c r="M116" s="248" t="s">
        <v>19</v>
      </c>
      <c r="N116" s="190"/>
      <c r="O116" s="190"/>
      <c r="P116" s="190"/>
      <c r="Q116" s="190"/>
    </row>
    <row r="117" spans="11:17" x14ac:dyDescent="0.25">
      <c r="K117" s="199"/>
      <c r="L117" s="199"/>
      <c r="M117" s="248" t="s">
        <v>20</v>
      </c>
      <c r="N117" s="190"/>
      <c r="O117" s="190"/>
      <c r="P117" s="190"/>
      <c r="Q117" s="190"/>
    </row>
    <row r="118" spans="11:17" x14ac:dyDescent="0.25">
      <c r="K118" s="199"/>
      <c r="L118" s="199"/>
      <c r="M118" s="248" t="s">
        <v>46</v>
      </c>
      <c r="N118" s="190"/>
      <c r="O118" s="190"/>
      <c r="P118" s="190"/>
      <c r="Q118" s="190"/>
    </row>
    <row r="119" spans="11:17" x14ac:dyDescent="0.25">
      <c r="K119" s="199"/>
      <c r="L119" s="199"/>
      <c r="M119" s="248" t="s">
        <v>47</v>
      </c>
      <c r="N119" s="190"/>
      <c r="O119" s="190"/>
      <c r="P119" s="190"/>
      <c r="Q119" s="190"/>
    </row>
    <row r="120" spans="11:17" x14ac:dyDescent="0.25">
      <c r="K120" s="199"/>
      <c r="L120" s="199"/>
      <c r="M120" s="248" t="s">
        <v>29</v>
      </c>
      <c r="N120" s="190"/>
      <c r="O120" s="190"/>
      <c r="P120" s="190"/>
      <c r="Q120" s="190"/>
    </row>
    <row r="121" spans="11:17" x14ac:dyDescent="0.25">
      <c r="K121" s="199"/>
      <c r="L121" s="199"/>
      <c r="M121" s="248" t="s">
        <v>22</v>
      </c>
      <c r="N121" s="190"/>
      <c r="O121" s="190"/>
      <c r="P121" s="190"/>
      <c r="Q121" s="190"/>
    </row>
    <row r="122" spans="11:17" x14ac:dyDescent="0.25">
      <c r="K122" s="199" t="s">
        <v>487</v>
      </c>
      <c r="L122" s="199" t="s">
        <v>18</v>
      </c>
      <c r="M122" s="248" t="s">
        <v>488</v>
      </c>
      <c r="N122" s="190"/>
      <c r="O122" s="190"/>
      <c r="P122" s="190"/>
      <c r="Q122" s="190"/>
    </row>
    <row r="123" spans="11:17" x14ac:dyDescent="0.25">
      <c r="K123" s="199"/>
      <c r="L123" s="199"/>
      <c r="M123" s="248" t="s">
        <v>489</v>
      </c>
      <c r="N123" s="190"/>
      <c r="O123" s="190"/>
      <c r="P123" s="190"/>
      <c r="Q123" s="190"/>
    </row>
    <row r="124" spans="11:17" x14ac:dyDescent="0.25">
      <c r="K124" s="199"/>
      <c r="L124" s="199" t="s">
        <v>19</v>
      </c>
      <c r="M124" s="248" t="s">
        <v>488</v>
      </c>
      <c r="N124" s="190"/>
      <c r="O124" s="190"/>
      <c r="P124" s="190"/>
      <c r="Q124" s="190"/>
    </row>
    <row r="125" spans="11:17" x14ac:dyDescent="0.25">
      <c r="K125" s="199"/>
      <c r="L125" s="199"/>
      <c r="M125" s="248" t="s">
        <v>489</v>
      </c>
      <c r="N125" s="190"/>
      <c r="O125" s="190"/>
      <c r="P125" s="190"/>
      <c r="Q125" s="190"/>
    </row>
    <row r="126" spans="11:17" x14ac:dyDescent="0.25">
      <c r="K126" s="199"/>
      <c r="L126" s="199" t="s">
        <v>20</v>
      </c>
      <c r="M126" s="248" t="s">
        <v>488</v>
      </c>
      <c r="N126" s="190"/>
      <c r="O126" s="190"/>
      <c r="P126" s="190"/>
      <c r="Q126" s="190"/>
    </row>
    <row r="127" spans="11:17" x14ac:dyDescent="0.25">
      <c r="K127" s="199"/>
      <c r="L127" s="199"/>
      <c r="M127" s="248" t="s">
        <v>489</v>
      </c>
      <c r="N127" s="190"/>
      <c r="O127" s="190"/>
      <c r="P127" s="190"/>
      <c r="Q127" s="190"/>
    </row>
    <row r="128" spans="11:17" x14ac:dyDescent="0.25">
      <c r="K128" s="199"/>
      <c r="L128" s="199" t="s">
        <v>46</v>
      </c>
      <c r="M128" s="248" t="s">
        <v>488</v>
      </c>
      <c r="N128" s="190"/>
      <c r="O128" s="190"/>
      <c r="P128" s="190"/>
      <c r="Q128" s="190"/>
    </row>
    <row r="129" spans="11:17" x14ac:dyDescent="0.25">
      <c r="K129" s="199"/>
      <c r="L129" s="199"/>
      <c r="M129" s="248" t="s">
        <v>489</v>
      </c>
      <c r="N129" s="190"/>
      <c r="O129" s="190"/>
      <c r="P129" s="190"/>
      <c r="Q129" s="190"/>
    </row>
    <row r="130" spans="11:17" x14ac:dyDescent="0.25">
      <c r="K130" s="199"/>
      <c r="L130" s="199" t="s">
        <v>47</v>
      </c>
      <c r="M130" s="248" t="s">
        <v>488</v>
      </c>
      <c r="N130" s="190"/>
      <c r="O130" s="190"/>
      <c r="P130" s="190"/>
      <c r="Q130" s="190"/>
    </row>
    <row r="131" spans="11:17" x14ac:dyDescent="0.25">
      <c r="K131" s="199"/>
      <c r="L131" s="199"/>
      <c r="M131" s="248" t="s">
        <v>489</v>
      </c>
      <c r="N131" s="190"/>
      <c r="O131" s="190"/>
      <c r="P131" s="190"/>
      <c r="Q131" s="190"/>
    </row>
    <row r="132" spans="11:17" x14ac:dyDescent="0.25">
      <c r="K132" s="199"/>
      <c r="L132" s="199" t="s">
        <v>29</v>
      </c>
      <c r="M132" s="248" t="s">
        <v>488</v>
      </c>
      <c r="N132" s="190"/>
      <c r="O132" s="190"/>
      <c r="P132" s="190"/>
      <c r="Q132" s="190"/>
    </row>
    <row r="133" spans="11:17" x14ac:dyDescent="0.25">
      <c r="K133" s="199"/>
      <c r="L133" s="199"/>
      <c r="M133" s="248" t="s">
        <v>489</v>
      </c>
      <c r="N133" s="190"/>
      <c r="O133" s="190"/>
      <c r="P133" s="190"/>
      <c r="Q133" s="190"/>
    </row>
    <row r="134" spans="11:17" x14ac:dyDescent="0.25">
      <c r="K134" s="199"/>
      <c r="L134" s="199" t="s">
        <v>22</v>
      </c>
      <c r="M134" s="248" t="s">
        <v>488</v>
      </c>
      <c r="N134" s="190"/>
      <c r="O134" s="190"/>
      <c r="P134" s="190"/>
      <c r="Q134" s="190"/>
    </row>
    <row r="135" spans="11:17" x14ac:dyDescent="0.25">
      <c r="K135" s="199"/>
      <c r="L135" s="199"/>
      <c r="M135" s="248" t="s">
        <v>489</v>
      </c>
      <c r="N135" s="190"/>
      <c r="O135" s="190"/>
      <c r="P135" s="190"/>
      <c r="Q135" s="190"/>
    </row>
    <row r="136" spans="11:17" x14ac:dyDescent="0.25">
      <c r="K136" s="199"/>
      <c r="L136" s="199" t="s">
        <v>423</v>
      </c>
      <c r="M136" s="248" t="s">
        <v>488</v>
      </c>
      <c r="N136" s="190"/>
      <c r="O136" s="190"/>
      <c r="P136" s="190"/>
      <c r="Q136" s="190"/>
    </row>
    <row r="137" spans="11:17" x14ac:dyDescent="0.25">
      <c r="K137" s="199"/>
      <c r="L137" s="199"/>
      <c r="M137" s="248" t="s">
        <v>489</v>
      </c>
      <c r="N137" s="190"/>
      <c r="O137" s="190"/>
      <c r="P137" s="190"/>
      <c r="Q137" s="190"/>
    </row>
    <row r="138" spans="11:17" x14ac:dyDescent="0.25">
      <c r="K138" s="199"/>
      <c r="L138" s="199" t="s">
        <v>424</v>
      </c>
      <c r="M138" s="248" t="s">
        <v>488</v>
      </c>
      <c r="N138" s="190"/>
      <c r="O138" s="190"/>
      <c r="P138" s="190"/>
      <c r="Q138" s="190"/>
    </row>
    <row r="139" spans="11:17" x14ac:dyDescent="0.25">
      <c r="K139" s="199"/>
      <c r="L139" s="199"/>
      <c r="M139" s="248" t="s">
        <v>489</v>
      </c>
      <c r="N139" s="190"/>
      <c r="O139" s="190"/>
      <c r="P139" s="190"/>
      <c r="Q139" s="190"/>
    </row>
    <row r="140" spans="11:17" x14ac:dyDescent="0.25">
      <c r="K140" s="199" t="s">
        <v>490</v>
      </c>
      <c r="L140" s="199"/>
      <c r="M140" s="248" t="s">
        <v>491</v>
      </c>
      <c r="N140" s="190"/>
      <c r="O140" s="190"/>
      <c r="P140" s="190"/>
      <c r="Q140" s="190"/>
    </row>
    <row r="141" spans="11:17" x14ac:dyDescent="0.25">
      <c r="K141" s="199"/>
      <c r="L141" s="199"/>
      <c r="M141" s="248" t="s">
        <v>18</v>
      </c>
      <c r="N141" s="190"/>
      <c r="O141" s="190"/>
      <c r="P141" s="190"/>
      <c r="Q141" s="190"/>
    </row>
    <row r="142" spans="11:17" x14ac:dyDescent="0.25">
      <c r="K142" s="199"/>
      <c r="L142" s="199"/>
      <c r="M142" s="248" t="s">
        <v>19</v>
      </c>
      <c r="N142" s="190"/>
      <c r="O142" s="190"/>
      <c r="P142" s="190"/>
      <c r="Q142" s="190"/>
    </row>
    <row r="143" spans="11:17" x14ac:dyDescent="0.25">
      <c r="K143" s="199"/>
      <c r="L143" s="199"/>
      <c r="M143" s="248" t="s">
        <v>20</v>
      </c>
      <c r="N143" s="190"/>
      <c r="O143" s="190"/>
      <c r="P143" s="190"/>
      <c r="Q143" s="190"/>
    </row>
    <row r="144" spans="11:17" x14ac:dyDescent="0.25">
      <c r="K144" s="199"/>
      <c r="L144" s="199"/>
      <c r="M144" s="248" t="s">
        <v>46</v>
      </c>
      <c r="N144" s="190"/>
      <c r="O144" s="190"/>
      <c r="P144" s="190"/>
      <c r="Q144" s="190"/>
    </row>
    <row r="145" spans="11:17" x14ac:dyDescent="0.25">
      <c r="K145" s="199"/>
      <c r="L145" s="199"/>
      <c r="M145" s="248" t="s">
        <v>47</v>
      </c>
      <c r="N145" s="190"/>
      <c r="O145" s="190"/>
      <c r="P145" s="190"/>
      <c r="Q145" s="190"/>
    </row>
    <row r="146" spans="11:17" x14ac:dyDescent="0.25">
      <c r="K146" s="199"/>
      <c r="L146" s="199"/>
      <c r="M146" s="248" t="s">
        <v>29</v>
      </c>
      <c r="N146" s="190"/>
      <c r="O146" s="190"/>
      <c r="P146" s="190"/>
      <c r="Q146" s="190"/>
    </row>
    <row r="147" spans="11:17" x14ac:dyDescent="0.25">
      <c r="K147" s="199"/>
      <c r="L147" s="199"/>
      <c r="M147" s="248" t="s">
        <v>22</v>
      </c>
      <c r="N147" s="190"/>
      <c r="O147" s="190"/>
      <c r="P147" s="190"/>
      <c r="Q147" s="190"/>
    </row>
    <row r="148" spans="11:17" x14ac:dyDescent="0.25">
      <c r="K148" s="199"/>
      <c r="L148" s="199"/>
      <c r="M148" s="248" t="s">
        <v>423</v>
      </c>
      <c r="N148" s="190"/>
      <c r="O148" s="190"/>
      <c r="P148" s="190"/>
      <c r="Q148" s="190"/>
    </row>
    <row r="149" spans="11:17" x14ac:dyDescent="0.25">
      <c r="K149" s="199" t="s">
        <v>492</v>
      </c>
      <c r="L149" s="199"/>
      <c r="M149" s="248" t="s">
        <v>491</v>
      </c>
      <c r="N149" s="190"/>
      <c r="O149" s="190"/>
      <c r="P149" s="190"/>
      <c r="Q149" s="190"/>
    </row>
    <row r="150" spans="11:17" x14ac:dyDescent="0.25">
      <c r="K150" s="199"/>
      <c r="L150" s="199"/>
      <c r="M150" s="248" t="s">
        <v>18</v>
      </c>
      <c r="N150" s="190"/>
      <c r="O150" s="190"/>
      <c r="P150" s="190"/>
      <c r="Q150" s="190"/>
    </row>
    <row r="151" spans="11:17" x14ac:dyDescent="0.25">
      <c r="K151" s="199"/>
      <c r="L151" s="199"/>
      <c r="M151" s="248" t="s">
        <v>19</v>
      </c>
      <c r="N151" s="190"/>
      <c r="O151" s="190"/>
      <c r="P151" s="190"/>
      <c r="Q151" s="190"/>
    </row>
    <row r="152" spans="11:17" x14ac:dyDescent="0.25">
      <c r="K152" s="199"/>
      <c r="L152" s="199"/>
      <c r="M152" s="248" t="s">
        <v>20</v>
      </c>
      <c r="N152" s="190"/>
      <c r="O152" s="190"/>
      <c r="P152" s="190"/>
      <c r="Q152" s="190"/>
    </row>
    <row r="153" spans="11:17" x14ac:dyDescent="0.25">
      <c r="K153" s="199"/>
      <c r="L153" s="199"/>
      <c r="M153" s="248" t="s">
        <v>46</v>
      </c>
      <c r="N153" s="190"/>
      <c r="O153" s="190"/>
      <c r="P153" s="190"/>
      <c r="Q153" s="190"/>
    </row>
    <row r="154" spans="11:17" x14ac:dyDescent="0.25">
      <c r="K154" s="199"/>
      <c r="L154" s="199"/>
      <c r="M154" s="248" t="s">
        <v>47</v>
      </c>
      <c r="N154" s="190"/>
      <c r="O154" s="190"/>
      <c r="P154" s="190"/>
      <c r="Q154" s="190"/>
    </row>
    <row r="155" spans="11:17" x14ac:dyDescent="0.25">
      <c r="K155" s="199"/>
      <c r="L155" s="199"/>
      <c r="M155" s="248" t="s">
        <v>29</v>
      </c>
      <c r="N155" s="190"/>
      <c r="O155" s="190"/>
      <c r="P155" s="190"/>
      <c r="Q155" s="190"/>
    </row>
    <row r="156" spans="11:17" x14ac:dyDescent="0.25">
      <c r="K156" s="199"/>
      <c r="L156" s="199"/>
      <c r="M156" s="248" t="s">
        <v>22</v>
      </c>
      <c r="N156" s="190"/>
      <c r="O156" s="190"/>
      <c r="P156" s="190"/>
      <c r="Q156" s="190"/>
    </row>
    <row r="157" spans="11:17" x14ac:dyDescent="0.25">
      <c r="K157" s="199"/>
      <c r="L157" s="199"/>
      <c r="M157" s="248" t="s">
        <v>423</v>
      </c>
      <c r="N157" s="190"/>
      <c r="O157" s="190"/>
      <c r="P157" s="190"/>
      <c r="Q157" s="190"/>
    </row>
    <row r="158" spans="11:17" x14ac:dyDescent="0.25">
      <c r="K158" s="258" t="s">
        <v>493</v>
      </c>
      <c r="L158" s="258"/>
      <c r="M158" s="259" t="s">
        <v>18</v>
      </c>
      <c r="N158" s="190"/>
      <c r="O158" s="190"/>
      <c r="P158" s="190"/>
      <c r="Q158" s="190"/>
    </row>
    <row r="159" spans="11:17" x14ac:dyDescent="0.25">
      <c r="K159" s="258"/>
      <c r="L159" s="258"/>
      <c r="M159" s="259" t="s">
        <v>19</v>
      </c>
      <c r="N159" s="190"/>
      <c r="O159" s="190"/>
      <c r="P159" s="190"/>
      <c r="Q159" s="190"/>
    </row>
    <row r="160" spans="11:17" x14ac:dyDescent="0.25">
      <c r="K160" s="258"/>
      <c r="L160" s="258"/>
      <c r="M160" s="259" t="s">
        <v>20</v>
      </c>
      <c r="N160" s="190"/>
      <c r="O160" s="190"/>
      <c r="P160" s="190"/>
      <c r="Q160" s="190"/>
    </row>
    <row r="161" spans="11:17" x14ac:dyDescent="0.25">
      <c r="K161" s="258"/>
      <c r="L161" s="258"/>
      <c r="M161" s="259" t="s">
        <v>46</v>
      </c>
      <c r="N161" s="190"/>
      <c r="O161" s="190"/>
      <c r="P161" s="190"/>
      <c r="Q161" s="190"/>
    </row>
    <row r="162" spans="11:17" x14ac:dyDescent="0.25">
      <c r="K162" s="258"/>
      <c r="L162" s="258"/>
      <c r="M162" s="259" t="s">
        <v>47</v>
      </c>
      <c r="N162" s="190"/>
      <c r="O162" s="190"/>
      <c r="P162" s="190"/>
      <c r="Q162" s="190"/>
    </row>
    <row r="163" spans="11:17" x14ac:dyDescent="0.25">
      <c r="K163" s="258"/>
      <c r="L163" s="258"/>
      <c r="M163" s="259" t="s">
        <v>29</v>
      </c>
      <c r="N163" s="190"/>
      <c r="O163" s="190"/>
      <c r="P163" s="190"/>
      <c r="Q163" s="190"/>
    </row>
    <row r="164" spans="11:17" x14ac:dyDescent="0.25">
      <c r="K164" s="258"/>
      <c r="L164" s="258"/>
      <c r="M164" s="259" t="s">
        <v>22</v>
      </c>
      <c r="N164" s="190"/>
      <c r="O164" s="190"/>
      <c r="P164" s="190"/>
      <c r="Q164" s="190"/>
    </row>
    <row r="165" spans="11:17" x14ac:dyDescent="0.25">
      <c r="K165" s="258"/>
      <c r="L165" s="258"/>
      <c r="M165" s="259" t="s">
        <v>423</v>
      </c>
      <c r="N165" s="190"/>
      <c r="O165" s="190"/>
      <c r="P165" s="190"/>
      <c r="Q165" s="190"/>
    </row>
    <row r="166" spans="11:17" x14ac:dyDescent="0.25">
      <c r="K166" s="258"/>
      <c r="L166" s="258"/>
      <c r="M166" s="259" t="s">
        <v>424</v>
      </c>
      <c r="N166" s="190"/>
      <c r="O166" s="190"/>
      <c r="P166" s="190"/>
      <c r="Q166" s="190"/>
    </row>
    <row r="167" spans="11:17" x14ac:dyDescent="0.25">
      <c r="K167" s="258" t="s">
        <v>494</v>
      </c>
      <c r="L167" s="258"/>
      <c r="M167" s="259" t="s">
        <v>18</v>
      </c>
      <c r="N167" s="190"/>
      <c r="O167" s="190"/>
      <c r="P167" s="190"/>
      <c r="Q167" s="190"/>
    </row>
    <row r="168" spans="11:17" x14ac:dyDescent="0.25">
      <c r="K168" s="258"/>
      <c r="L168" s="258"/>
      <c r="M168" s="259" t="s">
        <v>19</v>
      </c>
      <c r="N168" s="190"/>
      <c r="O168" s="190"/>
      <c r="P168" s="190"/>
      <c r="Q168" s="190"/>
    </row>
    <row r="169" spans="11:17" x14ac:dyDescent="0.25">
      <c r="K169" s="258"/>
      <c r="L169" s="258"/>
      <c r="M169" s="259" t="s">
        <v>20</v>
      </c>
      <c r="N169" s="190"/>
      <c r="O169" s="190"/>
      <c r="P169" s="190"/>
      <c r="Q169" s="190"/>
    </row>
    <row r="170" spans="11:17" x14ac:dyDescent="0.25">
      <c r="K170" s="258"/>
      <c r="L170" s="258"/>
      <c r="M170" s="259" t="s">
        <v>46</v>
      </c>
      <c r="N170" s="190"/>
      <c r="O170" s="190"/>
      <c r="P170" s="190"/>
      <c r="Q170" s="190"/>
    </row>
    <row r="171" spans="11:17" x14ac:dyDescent="0.25">
      <c r="K171" s="258"/>
      <c r="L171" s="258"/>
      <c r="M171" s="259" t="s">
        <v>47</v>
      </c>
      <c r="N171" s="190"/>
      <c r="O171" s="190"/>
      <c r="P171" s="190"/>
      <c r="Q171" s="190"/>
    </row>
    <row r="172" spans="11:17" x14ac:dyDescent="0.25">
      <c r="K172" s="258"/>
      <c r="L172" s="258"/>
      <c r="M172" s="259" t="s">
        <v>29</v>
      </c>
      <c r="N172" s="190"/>
      <c r="O172" s="190"/>
      <c r="P172" s="190"/>
      <c r="Q172" s="190"/>
    </row>
    <row r="173" spans="11:17" x14ac:dyDescent="0.25">
      <c r="K173" s="258"/>
      <c r="L173" s="258"/>
      <c r="M173" s="259" t="s">
        <v>22</v>
      </c>
      <c r="N173" s="190"/>
      <c r="O173" s="190"/>
      <c r="P173" s="190"/>
      <c r="Q173" s="190"/>
    </row>
    <row r="174" spans="11:17" x14ac:dyDescent="0.25">
      <c r="K174" s="258"/>
      <c r="L174" s="258"/>
      <c r="M174" s="259" t="s">
        <v>423</v>
      </c>
      <c r="N174" s="190"/>
      <c r="O174" s="190"/>
      <c r="P174" s="190"/>
      <c r="Q174" s="190"/>
    </row>
    <row r="175" spans="11:17" x14ac:dyDescent="0.25">
      <c r="K175" s="258"/>
      <c r="L175" s="258"/>
      <c r="M175" s="259" t="s">
        <v>424</v>
      </c>
      <c r="N175" s="190"/>
      <c r="O175" s="190"/>
      <c r="P175" s="190"/>
      <c r="Q175" s="190"/>
    </row>
    <row r="176" spans="11:17" x14ac:dyDescent="0.25">
      <c r="K176" s="258" t="s">
        <v>495</v>
      </c>
      <c r="L176" s="258"/>
      <c r="M176" s="259" t="s">
        <v>18</v>
      </c>
      <c r="N176" s="190"/>
      <c r="O176" s="190"/>
      <c r="P176" s="190"/>
      <c r="Q176" s="190"/>
    </row>
    <row r="177" spans="11:17" x14ac:dyDescent="0.25">
      <c r="K177" s="258"/>
      <c r="L177" s="258"/>
      <c r="M177" s="259" t="s">
        <v>19</v>
      </c>
      <c r="N177" s="190"/>
      <c r="O177" s="190"/>
      <c r="P177" s="190"/>
      <c r="Q177" s="190"/>
    </row>
    <row r="178" spans="11:17" x14ac:dyDescent="0.25">
      <c r="K178" s="258"/>
      <c r="L178" s="258"/>
      <c r="M178" s="259" t="s">
        <v>20</v>
      </c>
      <c r="N178" s="190"/>
      <c r="O178" s="190"/>
      <c r="P178" s="190"/>
      <c r="Q178" s="190"/>
    </row>
    <row r="179" spans="11:17" x14ac:dyDescent="0.25">
      <c r="K179" s="258"/>
      <c r="L179" s="258"/>
      <c r="M179" s="259" t="s">
        <v>46</v>
      </c>
      <c r="N179" s="190"/>
      <c r="O179" s="190"/>
      <c r="P179" s="190"/>
      <c r="Q179" s="190"/>
    </row>
    <row r="180" spans="11:17" x14ac:dyDescent="0.25">
      <c r="K180" s="258"/>
      <c r="L180" s="258"/>
      <c r="M180" s="259" t="s">
        <v>47</v>
      </c>
      <c r="N180" s="190"/>
      <c r="O180" s="190"/>
      <c r="P180" s="190"/>
      <c r="Q180" s="190"/>
    </row>
    <row r="181" spans="11:17" x14ac:dyDescent="0.25">
      <c r="K181" s="258"/>
      <c r="L181" s="258"/>
      <c r="M181" s="259" t="s">
        <v>29</v>
      </c>
      <c r="N181" s="190"/>
      <c r="O181" s="190"/>
      <c r="P181" s="190"/>
      <c r="Q181" s="190"/>
    </row>
    <row r="182" spans="11:17" x14ac:dyDescent="0.25">
      <c r="K182" s="258"/>
      <c r="L182" s="258"/>
      <c r="M182" s="259" t="s">
        <v>22</v>
      </c>
      <c r="N182" s="190"/>
      <c r="O182" s="190"/>
      <c r="P182" s="190"/>
      <c r="Q182" s="190"/>
    </row>
    <row r="183" spans="11:17" x14ac:dyDescent="0.25">
      <c r="K183" s="258"/>
      <c r="L183" s="258"/>
      <c r="M183" s="259" t="s">
        <v>423</v>
      </c>
      <c r="N183" s="190"/>
      <c r="O183" s="190"/>
      <c r="P183" s="190"/>
      <c r="Q183" s="190"/>
    </row>
    <row r="184" spans="11:17" ht="18.75" x14ac:dyDescent="0.25">
      <c r="K184" s="260" t="s">
        <v>496</v>
      </c>
      <c r="L184" s="261"/>
      <c r="M184" s="262"/>
      <c r="N184" s="190"/>
      <c r="O184" s="190"/>
      <c r="P184" s="190"/>
      <c r="Q184" s="190"/>
    </row>
    <row r="185" spans="11:17" x14ac:dyDescent="0.25">
      <c r="K185" s="199" t="s">
        <v>497</v>
      </c>
      <c r="L185" s="199" t="s">
        <v>423</v>
      </c>
      <c r="M185" s="248" t="s">
        <v>488</v>
      </c>
      <c r="N185" s="190"/>
      <c r="O185" s="190"/>
      <c r="P185" s="190"/>
      <c r="Q185" s="190"/>
    </row>
    <row r="186" spans="11:17" x14ac:dyDescent="0.25">
      <c r="K186" s="199"/>
      <c r="L186" s="199"/>
      <c r="M186" s="248" t="s">
        <v>489</v>
      </c>
      <c r="N186" s="190"/>
      <c r="O186" s="190"/>
      <c r="P186" s="190"/>
      <c r="Q186" s="190"/>
    </row>
    <row r="187" spans="11:17" x14ac:dyDescent="0.25">
      <c r="K187" s="199"/>
      <c r="L187" s="199"/>
      <c r="M187" s="248" t="s">
        <v>498</v>
      </c>
      <c r="N187" s="190"/>
      <c r="O187" s="190"/>
      <c r="P187" s="190"/>
      <c r="Q187" s="190"/>
    </row>
    <row r="188" spans="11:17" x14ac:dyDescent="0.25">
      <c r="K188" s="199"/>
      <c r="L188" s="199" t="s">
        <v>424</v>
      </c>
      <c r="M188" s="248" t="s">
        <v>488</v>
      </c>
      <c r="N188" s="190"/>
      <c r="O188" s="190"/>
      <c r="P188" s="190"/>
      <c r="Q188" s="190"/>
    </row>
    <row r="189" spans="11:17" x14ac:dyDescent="0.25">
      <c r="K189" s="199"/>
      <c r="L189" s="199"/>
      <c r="M189" s="248" t="s">
        <v>489</v>
      </c>
      <c r="N189" s="190"/>
      <c r="O189" s="190"/>
      <c r="P189" s="190"/>
      <c r="Q189" s="190"/>
    </row>
    <row r="190" spans="11:17" x14ac:dyDescent="0.25">
      <c r="K190" s="199"/>
      <c r="L190" s="199"/>
      <c r="M190" s="248" t="s">
        <v>498</v>
      </c>
      <c r="N190" s="190"/>
      <c r="O190" s="190"/>
      <c r="P190" s="190"/>
      <c r="Q190" s="190"/>
    </row>
    <row r="191" spans="11:17" x14ac:dyDescent="0.25">
      <c r="K191" s="263" t="s">
        <v>499</v>
      </c>
      <c r="L191" s="263"/>
      <c r="M191" s="264" t="s">
        <v>500</v>
      </c>
      <c r="N191" s="190"/>
      <c r="O191" s="190"/>
      <c r="P191" s="190"/>
      <c r="Q191" s="190"/>
    </row>
    <row r="192" spans="11:17" x14ac:dyDescent="0.25">
      <c r="K192" s="263"/>
      <c r="L192" s="263"/>
      <c r="M192" s="264" t="s">
        <v>501</v>
      </c>
      <c r="N192" s="190"/>
      <c r="O192" s="190"/>
      <c r="P192" s="190"/>
      <c r="Q192" s="190"/>
    </row>
    <row r="193" spans="11:17" x14ac:dyDescent="0.25">
      <c r="K193" s="263"/>
      <c r="L193" s="263"/>
      <c r="M193" s="264" t="s">
        <v>502</v>
      </c>
      <c r="N193" s="190"/>
      <c r="O193" s="190"/>
      <c r="P193" s="190"/>
      <c r="Q193" s="190"/>
    </row>
    <row r="194" spans="11:17" x14ac:dyDescent="0.25">
      <c r="K194" s="263"/>
      <c r="L194" s="263"/>
      <c r="M194" s="264" t="s">
        <v>503</v>
      </c>
      <c r="N194" s="190"/>
      <c r="O194" s="190"/>
      <c r="P194" s="190"/>
      <c r="Q194" s="190"/>
    </row>
    <row r="195" spans="11:17" x14ac:dyDescent="0.25">
      <c r="K195" s="263"/>
      <c r="L195" s="263"/>
      <c r="M195" s="264" t="s">
        <v>504</v>
      </c>
      <c r="N195" s="190"/>
      <c r="O195" s="190"/>
      <c r="P195" s="190"/>
      <c r="Q195" s="190"/>
    </row>
    <row r="196" spans="11:17" x14ac:dyDescent="0.25">
      <c r="K196" s="263"/>
      <c r="L196" s="263"/>
      <c r="M196" s="264" t="s">
        <v>505</v>
      </c>
      <c r="N196" s="190"/>
      <c r="O196" s="190"/>
      <c r="P196" s="190"/>
      <c r="Q196" s="190"/>
    </row>
    <row r="197" spans="11:17" x14ac:dyDescent="0.25">
      <c r="K197" s="265" t="s">
        <v>506</v>
      </c>
      <c r="L197" s="265"/>
      <c r="M197" s="221" t="s">
        <v>500</v>
      </c>
      <c r="N197" s="190"/>
      <c r="O197" s="190"/>
      <c r="P197" s="190"/>
      <c r="Q197" s="190"/>
    </row>
    <row r="198" spans="11:17" x14ac:dyDescent="0.25">
      <c r="K198" s="265"/>
      <c r="L198" s="265"/>
      <c r="M198" s="221" t="s">
        <v>501</v>
      </c>
      <c r="N198" s="190"/>
      <c r="O198" s="190"/>
      <c r="P198" s="190"/>
      <c r="Q198" s="190"/>
    </row>
    <row r="199" spans="11:17" x14ac:dyDescent="0.25">
      <c r="K199" s="265"/>
      <c r="L199" s="265"/>
      <c r="M199" s="221" t="s">
        <v>502</v>
      </c>
      <c r="N199" s="190"/>
      <c r="O199" s="190"/>
      <c r="P199" s="190"/>
      <c r="Q199" s="190"/>
    </row>
    <row r="200" spans="11:17" x14ac:dyDescent="0.25">
      <c r="K200" s="265" t="s">
        <v>507</v>
      </c>
      <c r="L200" s="265"/>
      <c r="M200" s="221" t="s">
        <v>508</v>
      </c>
      <c r="N200" s="190"/>
      <c r="O200" s="190"/>
      <c r="P200" s="190"/>
      <c r="Q200" s="190"/>
    </row>
    <row r="201" spans="11:17" x14ac:dyDescent="0.25">
      <c r="K201" s="265"/>
      <c r="L201" s="265"/>
      <c r="M201" s="221" t="s">
        <v>501</v>
      </c>
      <c r="N201" s="190"/>
      <c r="O201" s="190"/>
      <c r="P201" s="190"/>
      <c r="Q201" s="190"/>
    </row>
    <row r="202" spans="11:17" x14ac:dyDescent="0.25">
      <c r="K202" s="265"/>
      <c r="L202" s="265"/>
      <c r="M202" s="221" t="s">
        <v>502</v>
      </c>
      <c r="N202" s="190"/>
      <c r="O202" s="190"/>
      <c r="P202" s="190"/>
      <c r="Q202" s="190"/>
    </row>
    <row r="203" spans="11:17" x14ac:dyDescent="0.25">
      <c r="K203" s="265"/>
      <c r="L203" s="265"/>
      <c r="M203" s="221" t="s">
        <v>504</v>
      </c>
      <c r="N203" s="190"/>
      <c r="O203" s="190"/>
      <c r="P203" s="190"/>
      <c r="Q203" s="190"/>
    </row>
    <row r="204" spans="11:17" x14ac:dyDescent="0.25">
      <c r="K204" s="265"/>
      <c r="L204" s="265"/>
      <c r="M204" s="221" t="s">
        <v>505</v>
      </c>
      <c r="N204" s="190"/>
      <c r="O204" s="190"/>
      <c r="P204" s="190"/>
      <c r="Q204" s="190"/>
    </row>
    <row r="205" spans="11:17" x14ac:dyDescent="0.25">
      <c r="K205" s="265" t="s">
        <v>509</v>
      </c>
      <c r="L205" s="265"/>
      <c r="M205" s="221" t="s">
        <v>423</v>
      </c>
      <c r="N205" s="190"/>
      <c r="O205" s="190"/>
      <c r="P205" s="190"/>
      <c r="Q205" s="190"/>
    </row>
    <row r="206" spans="11:17" x14ac:dyDescent="0.25">
      <c r="K206" s="265" t="s">
        <v>510</v>
      </c>
      <c r="L206" s="265"/>
      <c r="M206" s="221" t="s">
        <v>511</v>
      </c>
      <c r="N206" s="190"/>
      <c r="O206" s="190"/>
      <c r="P206" s="190"/>
      <c r="Q206" s="190"/>
    </row>
    <row r="207" spans="11:17" x14ac:dyDescent="0.25">
      <c r="K207" s="265"/>
      <c r="L207" s="265"/>
      <c r="M207" s="221" t="s">
        <v>512</v>
      </c>
      <c r="N207" s="190"/>
      <c r="O207" s="190"/>
      <c r="P207" s="190"/>
      <c r="Q207" s="190"/>
    </row>
    <row r="208" spans="11:17" x14ac:dyDescent="0.25">
      <c r="K208" s="265"/>
      <c r="L208" s="265"/>
      <c r="M208" s="221" t="s">
        <v>513</v>
      </c>
      <c r="N208" s="190"/>
      <c r="O208" s="190"/>
      <c r="P208" s="190"/>
      <c r="Q208" s="190"/>
    </row>
    <row r="209" spans="11:17" x14ac:dyDescent="0.25">
      <c r="K209" s="265"/>
      <c r="L209" s="265"/>
      <c r="M209" s="221" t="s">
        <v>423</v>
      </c>
      <c r="N209" s="190"/>
      <c r="O209" s="190"/>
      <c r="P209" s="190"/>
      <c r="Q209" s="190"/>
    </row>
    <row r="210" spans="11:17" x14ac:dyDescent="0.25">
      <c r="K210" s="265"/>
      <c r="L210" s="265"/>
      <c r="M210" s="221" t="s">
        <v>424</v>
      </c>
      <c r="N210" s="190"/>
      <c r="O210" s="190"/>
      <c r="P210" s="190"/>
      <c r="Q210" s="190"/>
    </row>
    <row r="211" spans="11:17" x14ac:dyDescent="0.25">
      <c r="K211" s="265" t="s">
        <v>514</v>
      </c>
      <c r="L211" s="265"/>
      <c r="M211" s="221" t="s">
        <v>515</v>
      </c>
      <c r="N211" s="190"/>
      <c r="O211" s="190"/>
      <c r="P211" s="190"/>
      <c r="Q211" s="190"/>
    </row>
    <row r="212" spans="11:17" x14ac:dyDescent="0.25">
      <c r="K212" s="265"/>
      <c r="L212" s="265"/>
      <c r="M212" s="221" t="s">
        <v>424</v>
      </c>
      <c r="N212" s="190"/>
      <c r="O212" s="190"/>
      <c r="P212" s="190"/>
      <c r="Q212" s="190"/>
    </row>
    <row r="213" spans="11:17" x14ac:dyDescent="0.25">
      <c r="K213" s="199" t="s">
        <v>516</v>
      </c>
      <c r="L213" s="199"/>
      <c r="M213" s="221" t="s">
        <v>515</v>
      </c>
      <c r="N213" s="190"/>
      <c r="O213" s="190"/>
      <c r="P213" s="190"/>
      <c r="Q213" s="190"/>
    </row>
    <row r="214" spans="11:17" x14ac:dyDescent="0.25">
      <c r="K214" s="199"/>
      <c r="L214" s="199"/>
      <c r="M214" s="221" t="s">
        <v>424</v>
      </c>
      <c r="N214" s="190"/>
      <c r="O214" s="190"/>
      <c r="P214" s="190"/>
      <c r="Q214" s="190"/>
    </row>
    <row r="215" spans="11:17" ht="30" x14ac:dyDescent="0.25">
      <c r="K215" s="199" t="s">
        <v>517</v>
      </c>
      <c r="L215" s="199"/>
      <c r="M215" s="266" t="s">
        <v>518</v>
      </c>
      <c r="N215" s="190"/>
      <c r="O215" s="190"/>
      <c r="P215" s="190"/>
      <c r="Q215" s="190"/>
    </row>
    <row r="216" spans="11:17" x14ac:dyDescent="0.25">
      <c r="K216" s="199" t="s">
        <v>519</v>
      </c>
      <c r="L216" s="199"/>
      <c r="M216" s="264" t="s">
        <v>520</v>
      </c>
      <c r="N216" s="190"/>
      <c r="O216" s="190"/>
      <c r="P216" s="190"/>
      <c r="Q216" s="190"/>
    </row>
  </sheetData>
  <mergeCells count="46">
    <mergeCell ref="K213:L214"/>
    <mergeCell ref="K215:L215"/>
    <mergeCell ref="K216:L216"/>
    <mergeCell ref="K191:L196"/>
    <mergeCell ref="K197:L199"/>
    <mergeCell ref="K200:L204"/>
    <mergeCell ref="K205:L205"/>
    <mergeCell ref="K206:L210"/>
    <mergeCell ref="K211:L212"/>
    <mergeCell ref="K149:L157"/>
    <mergeCell ref="K158:L166"/>
    <mergeCell ref="K167:L175"/>
    <mergeCell ref="K176:L183"/>
    <mergeCell ref="K184:L184"/>
    <mergeCell ref="K185:K190"/>
    <mergeCell ref="L185:L187"/>
    <mergeCell ref="L188:L190"/>
    <mergeCell ref="L130:L131"/>
    <mergeCell ref="L132:L133"/>
    <mergeCell ref="L134:L135"/>
    <mergeCell ref="L136:L137"/>
    <mergeCell ref="L138:L139"/>
    <mergeCell ref="K140:L148"/>
    <mergeCell ref="B72:G72"/>
    <mergeCell ref="K72:L80"/>
    <mergeCell ref="K81:L114"/>
    <mergeCell ref="B82:G82"/>
    <mergeCell ref="K115:L121"/>
    <mergeCell ref="K122:K139"/>
    <mergeCell ref="L122:L123"/>
    <mergeCell ref="L124:L125"/>
    <mergeCell ref="L126:L127"/>
    <mergeCell ref="L128:L129"/>
    <mergeCell ref="K20:L20"/>
    <mergeCell ref="K21:L21"/>
    <mergeCell ref="K22:L30"/>
    <mergeCell ref="K31:L71"/>
    <mergeCell ref="B33:G33"/>
    <mergeCell ref="B46:G46"/>
    <mergeCell ref="B59:G59"/>
    <mergeCell ref="B3:C3"/>
    <mergeCell ref="B4:C4"/>
    <mergeCell ref="D4:G4"/>
    <mergeCell ref="B5:C5"/>
    <mergeCell ref="B6:G6"/>
    <mergeCell ref="B19:G1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C1:AB156"/>
  <sheetViews>
    <sheetView view="pageBreakPreview" topLeftCell="A6" zoomScale="80" zoomScaleNormal="70" zoomScaleSheetLayoutView="80" workbookViewId="0">
      <pane xSplit="17" ySplit="6" topLeftCell="R12" activePane="bottomRight" state="frozen"/>
      <selection activeCell="B6" sqref="B6"/>
      <selection pane="topRight" activeCell="R6" sqref="R6"/>
      <selection pane="bottomLeft" activeCell="B12" sqref="B12"/>
      <selection pane="bottomRight" activeCell="Q47" sqref="Q47"/>
    </sheetView>
  </sheetViews>
  <sheetFormatPr defaultRowHeight="12.75" x14ac:dyDescent="0.2"/>
  <cols>
    <col min="1" max="1" width="9.140625" style="1" customWidth="1"/>
    <col min="2" max="2" width="2.5703125" style="1" customWidth="1"/>
    <col min="3" max="3" width="10.5703125" style="1" customWidth="1"/>
    <col min="4" max="4" width="18.5703125" style="1" customWidth="1"/>
    <col min="5" max="5" width="13.5703125" style="1" customWidth="1"/>
    <col min="6" max="6" width="11.85546875" style="1" customWidth="1"/>
    <col min="7" max="7" width="15.140625" style="1" customWidth="1"/>
    <col min="8" max="8" width="12.7109375" style="1" bestFit="1" customWidth="1"/>
    <col min="9" max="9" width="15.5703125" style="3" bestFit="1" customWidth="1"/>
    <col min="10" max="10" width="9.7109375" style="3" bestFit="1" customWidth="1"/>
    <col min="11" max="11" width="13.28515625" style="3" bestFit="1" customWidth="1"/>
    <col min="12" max="15" width="13.5703125" style="3" customWidth="1"/>
    <col min="16" max="16" width="12.7109375" style="3" hidden="1" customWidth="1"/>
    <col min="17" max="17" width="18.28515625" style="1" customWidth="1"/>
    <col min="18" max="18" width="12.5703125" style="1" bestFit="1" customWidth="1"/>
    <col min="19" max="19" width="9.140625" style="1" customWidth="1"/>
    <col min="20" max="16384" width="9.140625" style="1"/>
  </cols>
  <sheetData>
    <row r="1" spans="3:28" hidden="1" x14ac:dyDescent="0.2"/>
    <row r="2" spans="3:28" ht="30" hidden="1" customHeight="1" x14ac:dyDescent="0.2">
      <c r="C2" s="151" t="s">
        <v>4</v>
      </c>
      <c r="D2" s="151"/>
      <c r="E2" s="152" t="s">
        <v>5</v>
      </c>
      <c r="F2" s="152"/>
      <c r="G2" s="153"/>
      <c r="H2" s="153"/>
      <c r="I2" s="153"/>
      <c r="J2" s="153"/>
      <c r="K2" s="153"/>
      <c r="L2" s="153"/>
      <c r="M2" s="153"/>
      <c r="N2" s="153"/>
      <c r="O2" s="153"/>
      <c r="P2" s="153"/>
      <c r="Q2" s="153"/>
      <c r="R2" s="153"/>
    </row>
    <row r="3" spans="3:28" ht="30" hidden="1" customHeight="1" x14ac:dyDescent="0.2">
      <c r="C3" s="151" t="s">
        <v>6</v>
      </c>
      <c r="D3" s="151"/>
      <c r="E3" s="152" t="s">
        <v>7</v>
      </c>
      <c r="F3" s="152"/>
      <c r="G3" s="153"/>
      <c r="H3" s="153"/>
      <c r="I3" s="153"/>
      <c r="J3" s="153"/>
      <c r="K3" s="153"/>
      <c r="L3" s="153"/>
      <c r="M3" s="153"/>
      <c r="N3" s="153"/>
      <c r="O3" s="153"/>
      <c r="P3" s="153"/>
      <c r="Q3" s="153"/>
      <c r="R3" s="153"/>
    </row>
    <row r="4" spans="3:28" ht="30" hidden="1" customHeight="1" x14ac:dyDescent="0.2">
      <c r="C4" s="151" t="s">
        <v>8</v>
      </c>
      <c r="D4" s="151"/>
      <c r="E4" s="152">
        <v>14356</v>
      </c>
      <c r="F4" s="152"/>
      <c r="G4" s="153"/>
      <c r="H4" s="153"/>
      <c r="I4" s="153"/>
      <c r="J4" s="153"/>
      <c r="K4" s="153"/>
      <c r="L4" s="153"/>
      <c r="M4" s="153"/>
      <c r="N4" s="153"/>
      <c r="O4" s="153"/>
      <c r="P4" s="153"/>
      <c r="Q4" s="153"/>
      <c r="R4" s="153"/>
    </row>
    <row r="5" spans="3:28" ht="30" hidden="1" customHeight="1" x14ac:dyDescent="0.2">
      <c r="C5" s="43" t="s">
        <v>9</v>
      </c>
      <c r="D5" s="43"/>
      <c r="E5" s="152">
        <v>653</v>
      </c>
      <c r="F5" s="152"/>
      <c r="G5" s="153"/>
      <c r="H5" s="153"/>
      <c r="I5" s="153"/>
      <c r="J5" s="153"/>
      <c r="K5" s="153"/>
      <c r="L5" s="153"/>
      <c r="M5" s="153"/>
      <c r="N5" s="153"/>
      <c r="O5" s="153"/>
      <c r="P5" s="153"/>
      <c r="Q5" s="153"/>
      <c r="R5" s="153"/>
    </row>
    <row r="6" spans="3:28" ht="30" customHeight="1" x14ac:dyDescent="0.2">
      <c r="C6" s="154"/>
      <c r="D6" s="154"/>
      <c r="E6" s="152" t="s">
        <v>0</v>
      </c>
      <c r="F6" s="152"/>
      <c r="G6" s="152"/>
      <c r="H6" s="152"/>
      <c r="I6" s="152"/>
      <c r="J6" s="152"/>
      <c r="K6" s="152"/>
      <c r="L6" s="152"/>
      <c r="M6" s="152"/>
      <c r="N6" s="152"/>
      <c r="O6" s="152"/>
      <c r="P6" s="152"/>
      <c r="Q6" s="152"/>
      <c r="R6" s="152"/>
    </row>
    <row r="7" spans="3:28" ht="30" customHeight="1" x14ac:dyDescent="0.2">
      <c r="C7" s="154"/>
      <c r="D7" s="154"/>
      <c r="E7" s="152" t="s">
        <v>1</v>
      </c>
      <c r="F7" s="152"/>
      <c r="G7" s="152"/>
      <c r="H7" s="152"/>
      <c r="I7" s="152"/>
      <c r="J7" s="152"/>
      <c r="K7" s="152"/>
      <c r="L7" s="152"/>
      <c r="M7" s="152"/>
      <c r="N7" s="152"/>
      <c r="O7" s="152"/>
      <c r="P7" s="152"/>
      <c r="Q7" s="152"/>
      <c r="R7" s="152"/>
    </row>
    <row r="8" spans="3:28" ht="30" customHeight="1" x14ac:dyDescent="0.2">
      <c r="C8" s="154"/>
      <c r="D8" s="154"/>
      <c r="E8" s="155" t="s">
        <v>298</v>
      </c>
      <c r="F8" s="152"/>
      <c r="G8" s="152"/>
      <c r="H8" s="152"/>
      <c r="I8" s="152"/>
      <c r="J8" s="152"/>
      <c r="K8" s="152"/>
      <c r="L8" s="152"/>
      <c r="M8" s="152"/>
      <c r="N8" s="152"/>
      <c r="O8" s="152"/>
      <c r="P8" s="152"/>
      <c r="Q8" s="152"/>
      <c r="R8" s="152"/>
    </row>
    <row r="9" spans="3:28" ht="28.5" customHeight="1" x14ac:dyDescent="0.2">
      <c r="C9" s="156" t="e">
        <f>#REF!</f>
        <v>#REF!</v>
      </c>
      <c r="D9" s="156"/>
      <c r="E9" s="156"/>
      <c r="F9" s="156"/>
      <c r="G9" s="156"/>
      <c r="H9" s="156"/>
      <c r="I9" s="156"/>
      <c r="J9" s="156"/>
      <c r="K9" s="156"/>
      <c r="L9" s="156"/>
      <c r="M9" s="156"/>
      <c r="N9" s="156"/>
      <c r="O9" s="156"/>
      <c r="P9" s="156"/>
      <c r="Q9" s="156"/>
      <c r="R9" s="156"/>
    </row>
    <row r="10" spans="3:28" s="10" customFormat="1" ht="18" x14ac:dyDescent="0.25">
      <c r="C10" s="149" t="s">
        <v>10</v>
      </c>
      <c r="D10" s="149" t="s">
        <v>11</v>
      </c>
      <c r="E10" s="148" t="s">
        <v>12</v>
      </c>
      <c r="F10" s="148" t="s">
        <v>13</v>
      </c>
      <c r="G10" s="148" t="s">
        <v>14</v>
      </c>
      <c r="H10" s="148" t="s">
        <v>15</v>
      </c>
      <c r="I10" s="148" t="s">
        <v>28</v>
      </c>
      <c r="J10" s="148"/>
      <c r="K10" s="148"/>
      <c r="L10" s="148"/>
      <c r="M10" s="148"/>
      <c r="N10" s="148"/>
      <c r="O10" s="148"/>
      <c r="P10" s="148"/>
      <c r="Q10" s="148" t="s">
        <v>16</v>
      </c>
      <c r="R10" s="148" t="s">
        <v>17</v>
      </c>
      <c r="S10" s="1"/>
      <c r="T10" s="1"/>
      <c r="U10" s="1"/>
      <c r="V10" s="1"/>
      <c r="W10" s="1"/>
      <c r="X10" s="1"/>
      <c r="Y10" s="1"/>
      <c r="Z10" s="1"/>
      <c r="AA10" s="1"/>
      <c r="AB10" s="1"/>
    </row>
    <row r="11" spans="3:28" s="10" customFormat="1" ht="36" x14ac:dyDescent="0.25">
      <c r="C11" s="149"/>
      <c r="D11" s="149"/>
      <c r="E11" s="148"/>
      <c r="F11" s="148"/>
      <c r="G11" s="148"/>
      <c r="H11" s="148"/>
      <c r="I11" s="44" t="s">
        <v>18</v>
      </c>
      <c r="J11" s="44" t="s">
        <v>19</v>
      </c>
      <c r="K11" s="44" t="s">
        <v>20</v>
      </c>
      <c r="L11" s="44" t="s">
        <v>21</v>
      </c>
      <c r="M11" s="44" t="s">
        <v>47</v>
      </c>
      <c r="N11" s="44" t="s">
        <v>29</v>
      </c>
      <c r="O11" s="44" t="s">
        <v>22</v>
      </c>
      <c r="P11" s="45" t="s">
        <v>66</v>
      </c>
      <c r="Q11" s="148"/>
      <c r="R11" s="148"/>
      <c r="S11" s="1"/>
      <c r="T11" s="1"/>
      <c r="U11" s="1"/>
      <c r="V11" s="1"/>
      <c r="W11" s="1"/>
      <c r="X11" s="1"/>
      <c r="Y11" s="1"/>
      <c r="Z11" s="1"/>
      <c r="AA11" s="1"/>
      <c r="AB11" s="1"/>
    </row>
    <row r="12" spans="3:28" ht="32.25" customHeight="1" x14ac:dyDescent="0.2">
      <c r="C12" s="4">
        <v>1</v>
      </c>
      <c r="D12" s="5">
        <v>45082</v>
      </c>
      <c r="E12" s="4" t="s">
        <v>260</v>
      </c>
      <c r="F12" s="4" t="s">
        <v>261</v>
      </c>
      <c r="G12" s="4" t="s">
        <v>262</v>
      </c>
      <c r="H12" s="4" t="s">
        <v>118</v>
      </c>
      <c r="I12" s="4">
        <v>333</v>
      </c>
      <c r="J12" s="4"/>
      <c r="K12" s="4"/>
      <c r="L12" s="4"/>
      <c r="M12" s="4"/>
      <c r="N12" s="4"/>
      <c r="O12" s="4"/>
      <c r="P12" s="4"/>
      <c r="Q12" s="4">
        <f>SUM(I12:P12)</f>
        <v>333</v>
      </c>
      <c r="R12" s="4"/>
    </row>
    <row r="13" spans="3:28" ht="32.25" customHeight="1" x14ac:dyDescent="0.2">
      <c r="C13" s="4">
        <f>C12+1</f>
        <v>2</v>
      </c>
      <c r="D13" s="5">
        <v>45082</v>
      </c>
      <c r="E13" s="4" t="s">
        <v>261</v>
      </c>
      <c r="F13" s="4" t="s">
        <v>263</v>
      </c>
      <c r="G13" s="4" t="s">
        <v>262</v>
      </c>
      <c r="H13" s="4" t="s">
        <v>118</v>
      </c>
      <c r="I13" s="4">
        <v>39</v>
      </c>
      <c r="J13" s="4"/>
      <c r="K13" s="4"/>
      <c r="L13" s="4"/>
      <c r="M13" s="4"/>
      <c r="N13" s="4"/>
      <c r="O13" s="4"/>
      <c r="P13" s="4"/>
      <c r="Q13" s="4">
        <f>SUM(I13:P13)+Q12</f>
        <v>372</v>
      </c>
      <c r="R13" s="6"/>
    </row>
    <row r="14" spans="3:28" ht="32.25" customHeight="1" x14ac:dyDescent="0.2">
      <c r="C14" s="4">
        <f t="shared" ref="C14:C82" si="0">C13+1</f>
        <v>3</v>
      </c>
      <c r="D14" s="5">
        <v>45082</v>
      </c>
      <c r="E14" s="4" t="s">
        <v>263</v>
      </c>
      <c r="F14" s="4" t="s">
        <v>264</v>
      </c>
      <c r="G14" s="4" t="s">
        <v>262</v>
      </c>
      <c r="H14" s="4" t="s">
        <v>118</v>
      </c>
      <c r="I14" s="4">
        <v>41</v>
      </c>
      <c r="J14" s="4"/>
      <c r="K14" s="4"/>
      <c r="L14" s="4"/>
      <c r="M14" s="4"/>
      <c r="N14" s="4"/>
      <c r="O14" s="4"/>
      <c r="P14" s="4"/>
      <c r="Q14" s="4">
        <f t="shared" ref="Q14:Q82" si="1">SUM(I14:P14)+Q13</f>
        <v>413</v>
      </c>
      <c r="R14" s="4"/>
    </row>
    <row r="15" spans="3:28" ht="32.25" customHeight="1" x14ac:dyDescent="0.2">
      <c r="C15" s="4">
        <f t="shared" si="0"/>
        <v>4</v>
      </c>
      <c r="D15" s="5">
        <v>45082</v>
      </c>
      <c r="E15" s="4" t="s">
        <v>264</v>
      </c>
      <c r="F15" s="4" t="s">
        <v>265</v>
      </c>
      <c r="G15" s="4" t="s">
        <v>262</v>
      </c>
      <c r="H15" s="4" t="s">
        <v>118</v>
      </c>
      <c r="I15" s="4">
        <v>18</v>
      </c>
      <c r="J15" s="4"/>
      <c r="K15" s="4"/>
      <c r="L15" s="4"/>
      <c r="M15" s="4"/>
      <c r="N15" s="4"/>
      <c r="O15" s="4"/>
      <c r="P15" s="4"/>
      <c r="Q15" s="4">
        <f t="shared" si="1"/>
        <v>431</v>
      </c>
      <c r="R15" s="4"/>
    </row>
    <row r="16" spans="3:28" ht="32.25" customHeight="1" x14ac:dyDescent="0.2">
      <c r="C16" s="4">
        <f t="shared" si="0"/>
        <v>5</v>
      </c>
      <c r="D16" s="5">
        <v>45082</v>
      </c>
      <c r="E16" s="4" t="s">
        <v>265</v>
      </c>
      <c r="F16" s="4" t="s">
        <v>266</v>
      </c>
      <c r="G16" s="4" t="s">
        <v>262</v>
      </c>
      <c r="H16" s="4" t="s">
        <v>118</v>
      </c>
      <c r="I16" s="4">
        <v>62</v>
      </c>
      <c r="J16" s="4"/>
      <c r="K16" s="4"/>
      <c r="L16" s="4"/>
      <c r="M16" s="4"/>
      <c r="N16" s="4"/>
      <c r="O16" s="4"/>
      <c r="P16" s="4"/>
      <c r="Q16" s="4">
        <f t="shared" si="1"/>
        <v>493</v>
      </c>
      <c r="R16" s="4"/>
    </row>
    <row r="17" spans="3:18" ht="32.25" customHeight="1" x14ac:dyDescent="0.2">
      <c r="C17" s="4">
        <f t="shared" si="0"/>
        <v>6</v>
      </c>
      <c r="D17" s="5">
        <v>45082</v>
      </c>
      <c r="E17" s="4" t="s">
        <v>266</v>
      </c>
      <c r="F17" s="4" t="s">
        <v>267</v>
      </c>
      <c r="G17" s="4" t="s">
        <v>262</v>
      </c>
      <c r="H17" s="4" t="s">
        <v>118</v>
      </c>
      <c r="I17" s="4">
        <v>63</v>
      </c>
      <c r="J17" s="4"/>
      <c r="K17" s="4"/>
      <c r="L17" s="4"/>
      <c r="M17" s="4"/>
      <c r="N17" s="4"/>
      <c r="O17" s="4"/>
      <c r="P17" s="4"/>
      <c r="Q17" s="4">
        <f t="shared" si="1"/>
        <v>556</v>
      </c>
      <c r="R17" s="7"/>
    </row>
    <row r="18" spans="3:18" ht="32.25" customHeight="1" x14ac:dyDescent="0.2">
      <c r="C18" s="4">
        <f t="shared" si="0"/>
        <v>7</v>
      </c>
      <c r="D18" s="5">
        <v>45082</v>
      </c>
      <c r="E18" s="4" t="s">
        <v>267</v>
      </c>
      <c r="F18" s="4" t="s">
        <v>268</v>
      </c>
      <c r="G18" s="4" t="s">
        <v>262</v>
      </c>
      <c r="H18" s="4" t="s">
        <v>118</v>
      </c>
      <c r="I18" s="4">
        <v>519</v>
      </c>
      <c r="J18" s="4"/>
      <c r="K18" s="4"/>
      <c r="L18" s="4"/>
      <c r="M18" s="4"/>
      <c r="N18" s="4"/>
      <c r="O18" s="4"/>
      <c r="P18" s="4"/>
      <c r="Q18" s="4">
        <f t="shared" si="1"/>
        <v>1075</v>
      </c>
      <c r="R18" s="7"/>
    </row>
    <row r="19" spans="3:18" ht="32.25" customHeight="1" x14ac:dyDescent="0.2">
      <c r="C19" s="4">
        <f t="shared" si="0"/>
        <v>8</v>
      </c>
      <c r="D19" s="5">
        <v>45082</v>
      </c>
      <c r="E19" s="4" t="s">
        <v>268</v>
      </c>
      <c r="F19" s="4" t="s">
        <v>269</v>
      </c>
      <c r="G19" s="4" t="s">
        <v>262</v>
      </c>
      <c r="H19" s="4" t="s">
        <v>118</v>
      </c>
      <c r="I19" s="4">
        <v>105</v>
      </c>
      <c r="J19" s="4"/>
      <c r="K19" s="4"/>
      <c r="L19" s="4"/>
      <c r="M19" s="4"/>
      <c r="N19" s="4"/>
      <c r="O19" s="4"/>
      <c r="P19" s="4"/>
      <c r="Q19" s="4">
        <f t="shared" si="1"/>
        <v>1180</v>
      </c>
      <c r="R19" s="7"/>
    </row>
    <row r="20" spans="3:18" ht="32.25" customHeight="1" x14ac:dyDescent="0.2">
      <c r="C20" s="4">
        <f t="shared" si="0"/>
        <v>9</v>
      </c>
      <c r="D20" s="5">
        <v>45082</v>
      </c>
      <c r="E20" s="4" t="s">
        <v>270</v>
      </c>
      <c r="F20" s="4" t="s">
        <v>271</v>
      </c>
      <c r="G20" s="4" t="s">
        <v>262</v>
      </c>
      <c r="H20" s="4" t="s">
        <v>118</v>
      </c>
      <c r="I20" s="4">
        <v>131</v>
      </c>
      <c r="J20" s="4"/>
      <c r="K20" s="4"/>
      <c r="L20" s="4"/>
      <c r="M20" s="4"/>
      <c r="N20" s="4"/>
      <c r="O20" s="4"/>
      <c r="P20" s="4"/>
      <c r="Q20" s="4">
        <f t="shared" si="1"/>
        <v>1311</v>
      </c>
      <c r="R20" s="7"/>
    </row>
    <row r="21" spans="3:18" ht="32.25" customHeight="1" x14ac:dyDescent="0.2">
      <c r="C21" s="4">
        <f t="shared" si="0"/>
        <v>10</v>
      </c>
      <c r="D21" s="5">
        <v>45082</v>
      </c>
      <c r="E21" s="4" t="s">
        <v>269</v>
      </c>
      <c r="F21" s="4" t="s">
        <v>270</v>
      </c>
      <c r="G21" s="4" t="s">
        <v>262</v>
      </c>
      <c r="H21" s="4" t="s">
        <v>118</v>
      </c>
      <c r="I21" s="4">
        <v>197</v>
      </c>
      <c r="J21" s="4"/>
      <c r="K21" s="4"/>
      <c r="L21" s="4"/>
      <c r="M21" s="4"/>
      <c r="N21" s="4"/>
      <c r="O21" s="4"/>
      <c r="P21" s="4"/>
      <c r="Q21" s="4">
        <f t="shared" si="1"/>
        <v>1508</v>
      </c>
      <c r="R21" s="7"/>
    </row>
    <row r="22" spans="3:18" ht="32.25" customHeight="1" x14ac:dyDescent="0.2">
      <c r="C22" s="4">
        <f t="shared" si="0"/>
        <v>11</v>
      </c>
      <c r="D22" s="5">
        <v>45082</v>
      </c>
      <c r="E22" s="4" t="s">
        <v>270</v>
      </c>
      <c r="F22" s="4" t="s">
        <v>272</v>
      </c>
      <c r="G22" s="4" t="s">
        <v>273</v>
      </c>
      <c r="H22" s="4" t="s">
        <v>118</v>
      </c>
      <c r="I22" s="4">
        <v>106</v>
      </c>
      <c r="J22" s="4"/>
      <c r="K22" s="4"/>
      <c r="L22" s="4"/>
      <c r="M22" s="4"/>
      <c r="N22" s="4"/>
      <c r="O22" s="4"/>
      <c r="P22" s="4"/>
      <c r="Q22" s="4">
        <f t="shared" si="1"/>
        <v>1614</v>
      </c>
      <c r="R22" s="7"/>
    </row>
    <row r="23" spans="3:18" ht="32.25" customHeight="1" x14ac:dyDescent="0.2">
      <c r="C23" s="4">
        <f t="shared" si="0"/>
        <v>12</v>
      </c>
      <c r="D23" s="5">
        <v>45082</v>
      </c>
      <c r="E23" s="4" t="s">
        <v>274</v>
      </c>
      <c r="F23" s="4" t="s">
        <v>275</v>
      </c>
      <c r="G23" s="4" t="s">
        <v>273</v>
      </c>
      <c r="H23" s="4" t="s">
        <v>118</v>
      </c>
      <c r="I23" s="4">
        <v>161</v>
      </c>
      <c r="J23" s="4"/>
      <c r="K23" s="4"/>
      <c r="L23" s="4"/>
      <c r="M23" s="4"/>
      <c r="N23" s="4"/>
      <c r="O23" s="4"/>
      <c r="P23" s="4"/>
      <c r="Q23" s="4">
        <f t="shared" si="1"/>
        <v>1775</v>
      </c>
      <c r="R23" s="7"/>
    </row>
    <row r="24" spans="3:18" ht="32.25" customHeight="1" x14ac:dyDescent="0.2">
      <c r="C24" s="4">
        <f t="shared" si="0"/>
        <v>13</v>
      </c>
      <c r="D24" s="5">
        <v>45082</v>
      </c>
      <c r="E24" s="4" t="s">
        <v>275</v>
      </c>
      <c r="F24" s="4" t="s">
        <v>276</v>
      </c>
      <c r="G24" s="4" t="s">
        <v>273</v>
      </c>
      <c r="H24" s="4" t="s">
        <v>118</v>
      </c>
      <c r="I24" s="4">
        <v>458</v>
      </c>
      <c r="J24" s="4"/>
      <c r="K24" s="4"/>
      <c r="L24" s="4"/>
      <c r="M24" s="4"/>
      <c r="N24" s="4"/>
      <c r="O24" s="4"/>
      <c r="P24" s="4"/>
      <c r="Q24" s="4">
        <f t="shared" si="1"/>
        <v>2233</v>
      </c>
      <c r="R24" s="7"/>
    </row>
    <row r="25" spans="3:18" ht="32.25" customHeight="1" x14ac:dyDescent="0.2">
      <c r="C25" s="4">
        <f t="shared" si="0"/>
        <v>14</v>
      </c>
      <c r="D25" s="5">
        <v>45082</v>
      </c>
      <c r="E25" s="4" t="s">
        <v>276</v>
      </c>
      <c r="F25" s="4" t="s">
        <v>277</v>
      </c>
      <c r="G25" s="4" t="s">
        <v>273</v>
      </c>
      <c r="H25" s="4" t="s">
        <v>118</v>
      </c>
      <c r="I25" s="4">
        <v>447</v>
      </c>
      <c r="J25" s="4"/>
      <c r="K25" s="4"/>
      <c r="L25" s="4"/>
      <c r="M25" s="4"/>
      <c r="N25" s="4"/>
      <c r="O25" s="4"/>
      <c r="P25" s="4"/>
      <c r="Q25" s="4">
        <f t="shared" si="1"/>
        <v>2680</v>
      </c>
      <c r="R25" s="7"/>
    </row>
    <row r="26" spans="3:18" ht="32.25" customHeight="1" x14ac:dyDescent="0.2">
      <c r="C26" s="4">
        <f t="shared" si="0"/>
        <v>15</v>
      </c>
      <c r="D26" s="5">
        <v>45087</v>
      </c>
      <c r="E26" s="4" t="s">
        <v>277</v>
      </c>
      <c r="F26" s="4" t="s">
        <v>278</v>
      </c>
      <c r="G26" s="4" t="s">
        <v>273</v>
      </c>
      <c r="H26" s="4" t="s">
        <v>118</v>
      </c>
      <c r="I26" s="4">
        <v>430</v>
      </c>
      <c r="J26" s="4"/>
      <c r="K26" s="4"/>
      <c r="L26" s="4"/>
      <c r="M26" s="4"/>
      <c r="N26" s="4"/>
      <c r="O26" s="4"/>
      <c r="P26" s="4"/>
      <c r="Q26" s="4">
        <f t="shared" si="1"/>
        <v>3110</v>
      </c>
      <c r="R26" s="7"/>
    </row>
    <row r="27" spans="3:18" ht="32.25" customHeight="1" x14ac:dyDescent="0.2">
      <c r="C27" s="4">
        <f t="shared" si="0"/>
        <v>16</v>
      </c>
      <c r="D27" s="5">
        <v>45088</v>
      </c>
      <c r="E27" s="4" t="s">
        <v>277</v>
      </c>
      <c r="F27" s="4" t="s">
        <v>279</v>
      </c>
      <c r="G27" s="4" t="s">
        <v>273</v>
      </c>
      <c r="H27" s="4" t="s">
        <v>118</v>
      </c>
      <c r="I27" s="4">
        <v>120</v>
      </c>
      <c r="J27" s="4"/>
      <c r="K27" s="4"/>
      <c r="L27" s="4"/>
      <c r="M27" s="4"/>
      <c r="N27" s="4"/>
      <c r="O27" s="4"/>
      <c r="P27" s="4"/>
      <c r="Q27" s="4">
        <f t="shared" si="1"/>
        <v>3230</v>
      </c>
      <c r="R27" s="7"/>
    </row>
    <row r="28" spans="3:18" ht="32.25" customHeight="1" x14ac:dyDescent="0.2">
      <c r="C28" s="4">
        <f t="shared" si="0"/>
        <v>17</v>
      </c>
      <c r="D28" s="5">
        <v>45088</v>
      </c>
      <c r="E28" s="4" t="s">
        <v>278</v>
      </c>
      <c r="F28" s="4" t="s">
        <v>280</v>
      </c>
      <c r="G28" s="4" t="s">
        <v>273</v>
      </c>
      <c r="H28" s="4" t="s">
        <v>118</v>
      </c>
      <c r="I28" s="4">
        <v>51</v>
      </c>
      <c r="J28" s="4"/>
      <c r="K28" s="4"/>
      <c r="L28" s="4"/>
      <c r="M28" s="4"/>
      <c r="N28" s="4"/>
      <c r="O28" s="4"/>
      <c r="P28" s="4"/>
      <c r="Q28" s="4">
        <f t="shared" si="1"/>
        <v>3281</v>
      </c>
      <c r="R28" s="7"/>
    </row>
    <row r="29" spans="3:18" ht="32.25" customHeight="1" x14ac:dyDescent="0.2">
      <c r="C29" s="4">
        <f t="shared" si="0"/>
        <v>18</v>
      </c>
      <c r="D29" s="5">
        <v>45096</v>
      </c>
      <c r="E29" s="4" t="s">
        <v>281</v>
      </c>
      <c r="F29" s="4" t="s">
        <v>282</v>
      </c>
      <c r="G29" s="4"/>
      <c r="H29" s="4" t="s">
        <v>118</v>
      </c>
      <c r="I29" s="4"/>
      <c r="J29" s="4"/>
      <c r="K29" s="4">
        <v>300</v>
      </c>
      <c r="L29" s="4"/>
      <c r="M29" s="4"/>
      <c r="N29" s="4"/>
      <c r="O29" s="4"/>
      <c r="P29" s="4"/>
      <c r="Q29" s="4">
        <f t="shared" si="1"/>
        <v>3581</v>
      </c>
      <c r="R29" s="7"/>
    </row>
    <row r="30" spans="3:18" ht="32.25" customHeight="1" x14ac:dyDescent="0.2">
      <c r="C30" s="4">
        <f t="shared" si="0"/>
        <v>19</v>
      </c>
      <c r="D30" s="5">
        <v>45098</v>
      </c>
      <c r="E30" s="4" t="s">
        <v>283</v>
      </c>
      <c r="F30" s="4" t="s">
        <v>276</v>
      </c>
      <c r="G30" s="4"/>
      <c r="H30" s="4" t="s">
        <v>118</v>
      </c>
      <c r="I30" s="4">
        <v>479</v>
      </c>
      <c r="J30" s="4"/>
      <c r="K30" s="4"/>
      <c r="L30" s="4"/>
      <c r="M30" s="4"/>
      <c r="N30" s="4"/>
      <c r="O30" s="4"/>
      <c r="P30" s="4"/>
      <c r="Q30" s="4">
        <f t="shared" si="1"/>
        <v>4060</v>
      </c>
      <c r="R30" s="7"/>
    </row>
    <row r="31" spans="3:18" ht="32.25" customHeight="1" x14ac:dyDescent="0.2">
      <c r="C31" s="4">
        <f t="shared" si="0"/>
        <v>20</v>
      </c>
      <c r="D31" s="5">
        <v>45098</v>
      </c>
      <c r="E31" s="4" t="s">
        <v>284</v>
      </c>
      <c r="F31" s="4" t="s">
        <v>285</v>
      </c>
      <c r="G31" s="4"/>
      <c r="H31" s="4" t="s">
        <v>118</v>
      </c>
      <c r="I31" s="4">
        <v>384</v>
      </c>
      <c r="J31" s="4"/>
      <c r="K31" s="4"/>
      <c r="L31" s="4"/>
      <c r="M31" s="4"/>
      <c r="N31" s="4"/>
      <c r="O31" s="4"/>
      <c r="P31" s="4"/>
      <c r="Q31" s="4">
        <f t="shared" si="1"/>
        <v>4444</v>
      </c>
      <c r="R31" s="7"/>
    </row>
    <row r="32" spans="3:18" ht="32.25" customHeight="1" x14ac:dyDescent="0.2">
      <c r="C32" s="4">
        <f t="shared" si="0"/>
        <v>21</v>
      </c>
      <c r="D32" s="5">
        <v>45099</v>
      </c>
      <c r="E32" s="4" t="s">
        <v>286</v>
      </c>
      <c r="F32" s="4" t="s">
        <v>287</v>
      </c>
      <c r="G32" s="4"/>
      <c r="H32" s="4" t="s">
        <v>118</v>
      </c>
      <c r="I32" s="4">
        <v>73</v>
      </c>
      <c r="J32" s="4"/>
      <c r="K32" s="4"/>
      <c r="L32" s="4"/>
      <c r="M32" s="4"/>
      <c r="N32" s="4"/>
      <c r="O32" s="4"/>
      <c r="P32" s="4"/>
      <c r="Q32" s="4">
        <f t="shared" si="1"/>
        <v>4517</v>
      </c>
      <c r="R32" s="7"/>
    </row>
    <row r="33" spans="3:21" ht="32.25" customHeight="1" x14ac:dyDescent="0.2">
      <c r="C33" s="4">
        <f t="shared" si="0"/>
        <v>22</v>
      </c>
      <c r="D33" s="5">
        <v>45099</v>
      </c>
      <c r="E33" s="4" t="s">
        <v>288</v>
      </c>
      <c r="F33" s="4" t="s">
        <v>286</v>
      </c>
      <c r="G33" s="4"/>
      <c r="H33" s="4" t="s">
        <v>118</v>
      </c>
      <c r="I33" s="4">
        <v>426</v>
      </c>
      <c r="J33" s="4"/>
      <c r="K33" s="4"/>
      <c r="L33" s="4"/>
      <c r="M33" s="4"/>
      <c r="N33" s="4"/>
      <c r="O33" s="4"/>
      <c r="P33" s="4"/>
      <c r="Q33" s="4">
        <f t="shared" si="1"/>
        <v>4943</v>
      </c>
      <c r="R33" s="7"/>
    </row>
    <row r="34" spans="3:21" ht="32.25" customHeight="1" x14ac:dyDescent="0.2">
      <c r="C34" s="4">
        <f t="shared" si="0"/>
        <v>23</v>
      </c>
      <c r="D34" s="5">
        <v>45099</v>
      </c>
      <c r="E34" s="4" t="s">
        <v>289</v>
      </c>
      <c r="F34" s="4" t="s">
        <v>290</v>
      </c>
      <c r="G34" s="4"/>
      <c r="H34" s="4" t="s">
        <v>118</v>
      </c>
      <c r="I34" s="4">
        <v>229</v>
      </c>
      <c r="J34" s="4"/>
      <c r="K34" s="4"/>
      <c r="L34" s="4"/>
      <c r="M34" s="4"/>
      <c r="N34" s="4"/>
      <c r="O34" s="4"/>
      <c r="P34" s="4"/>
      <c r="Q34" s="4">
        <f t="shared" si="1"/>
        <v>5172</v>
      </c>
      <c r="R34" s="7"/>
    </row>
    <row r="35" spans="3:21" ht="32.25" customHeight="1" x14ac:dyDescent="0.2">
      <c r="C35" s="4">
        <f t="shared" si="0"/>
        <v>24</v>
      </c>
      <c r="D35" s="5">
        <v>45099</v>
      </c>
      <c r="E35" s="4" t="s">
        <v>291</v>
      </c>
      <c r="F35" s="4" t="s">
        <v>292</v>
      </c>
      <c r="G35" s="4"/>
      <c r="H35" s="4" t="s">
        <v>118</v>
      </c>
      <c r="I35" s="4">
        <v>113</v>
      </c>
      <c r="J35" s="4"/>
      <c r="K35" s="4"/>
      <c r="L35" s="4"/>
      <c r="M35" s="4"/>
      <c r="N35" s="4"/>
      <c r="O35" s="4"/>
      <c r="P35" s="4"/>
      <c r="Q35" s="4">
        <f t="shared" si="1"/>
        <v>5285</v>
      </c>
      <c r="R35" s="7"/>
      <c r="U35" s="1" t="s">
        <v>296</v>
      </c>
    </row>
    <row r="36" spans="3:21" ht="32.25" customHeight="1" x14ac:dyDescent="0.2">
      <c r="C36" s="4">
        <f t="shared" si="0"/>
        <v>25</v>
      </c>
      <c r="D36" s="5">
        <v>45099</v>
      </c>
      <c r="E36" s="4" t="s">
        <v>293</v>
      </c>
      <c r="F36" s="4" t="s">
        <v>291</v>
      </c>
      <c r="G36" s="4"/>
      <c r="H36" s="4" t="s">
        <v>118</v>
      </c>
      <c r="I36" s="4">
        <v>450</v>
      </c>
      <c r="J36" s="4"/>
      <c r="K36" s="4"/>
      <c r="L36" s="4"/>
      <c r="M36" s="4"/>
      <c r="N36" s="4"/>
      <c r="O36" s="4"/>
      <c r="P36" s="4"/>
      <c r="Q36" s="4">
        <f t="shared" si="1"/>
        <v>5735</v>
      </c>
      <c r="R36" s="7"/>
      <c r="U36" s="1" t="s">
        <v>297</v>
      </c>
    </row>
    <row r="37" spans="3:21" ht="32.25" customHeight="1" x14ac:dyDescent="0.2">
      <c r="C37" s="4">
        <f t="shared" si="0"/>
        <v>26</v>
      </c>
      <c r="D37" s="5">
        <v>45099</v>
      </c>
      <c r="E37" s="4" t="s">
        <v>294</v>
      </c>
      <c r="F37" s="4" t="s">
        <v>293</v>
      </c>
      <c r="G37" s="4"/>
      <c r="H37" s="4" t="s">
        <v>118</v>
      </c>
      <c r="I37" s="4">
        <v>110</v>
      </c>
      <c r="J37" s="4"/>
      <c r="K37" s="4"/>
      <c r="L37" s="4"/>
      <c r="M37" s="4"/>
      <c r="N37" s="4"/>
      <c r="O37" s="4"/>
      <c r="P37" s="4"/>
      <c r="Q37" s="4">
        <f t="shared" si="1"/>
        <v>5845</v>
      </c>
      <c r="R37" s="7"/>
    </row>
    <row r="38" spans="3:21" ht="32.25" customHeight="1" x14ac:dyDescent="0.2">
      <c r="C38" s="4">
        <f t="shared" si="0"/>
        <v>27</v>
      </c>
      <c r="D38" s="5">
        <v>45099</v>
      </c>
      <c r="E38" s="4" t="s">
        <v>295</v>
      </c>
      <c r="F38" s="4" t="s">
        <v>294</v>
      </c>
      <c r="G38" s="4"/>
      <c r="H38" s="4" t="s">
        <v>118</v>
      </c>
      <c r="I38" s="4">
        <v>40</v>
      </c>
      <c r="J38" s="4"/>
      <c r="K38" s="4"/>
      <c r="L38" s="4"/>
      <c r="M38" s="4"/>
      <c r="N38" s="4"/>
      <c r="O38" s="4"/>
      <c r="P38" s="4"/>
      <c r="Q38" s="4">
        <f t="shared" si="1"/>
        <v>5885</v>
      </c>
      <c r="R38" s="7"/>
    </row>
    <row r="39" spans="3:21" ht="32.25" customHeight="1" x14ac:dyDescent="0.2">
      <c r="C39" s="4">
        <f t="shared" si="0"/>
        <v>28</v>
      </c>
      <c r="D39" s="5">
        <v>45114</v>
      </c>
      <c r="E39" s="4" t="s">
        <v>302</v>
      </c>
      <c r="F39" s="4" t="s">
        <v>303</v>
      </c>
      <c r="G39" s="4"/>
      <c r="H39" s="4" t="s">
        <v>118</v>
      </c>
      <c r="I39" s="4">
        <v>36</v>
      </c>
      <c r="J39" s="4"/>
      <c r="K39" s="4"/>
      <c r="L39" s="4"/>
      <c r="M39" s="4"/>
      <c r="N39" s="4"/>
      <c r="O39" s="4"/>
      <c r="P39" s="4"/>
      <c r="Q39" s="4">
        <f t="shared" si="1"/>
        <v>5921</v>
      </c>
      <c r="R39" s="7"/>
    </row>
    <row r="40" spans="3:21" ht="32.25" customHeight="1" x14ac:dyDescent="0.2">
      <c r="C40" s="4">
        <f t="shared" si="0"/>
        <v>29</v>
      </c>
      <c r="D40" s="5">
        <v>45114</v>
      </c>
      <c r="E40" s="4" t="s">
        <v>303</v>
      </c>
      <c r="F40" s="4" t="s">
        <v>295</v>
      </c>
      <c r="G40" s="4"/>
      <c r="H40" s="4" t="s">
        <v>118</v>
      </c>
      <c r="I40" s="4">
        <v>59</v>
      </c>
      <c r="J40" s="4"/>
      <c r="K40" s="4"/>
      <c r="L40" s="4"/>
      <c r="M40" s="4"/>
      <c r="N40" s="4"/>
      <c r="O40" s="4"/>
      <c r="P40" s="4"/>
      <c r="Q40" s="4">
        <f t="shared" si="1"/>
        <v>5980</v>
      </c>
      <c r="R40" s="7"/>
    </row>
    <row r="41" spans="3:21" ht="32.25" customHeight="1" x14ac:dyDescent="0.2">
      <c r="C41" s="4">
        <f t="shared" si="0"/>
        <v>30</v>
      </c>
      <c r="D41" s="5">
        <v>45114</v>
      </c>
      <c r="E41" s="4" t="s">
        <v>295</v>
      </c>
      <c r="F41" s="4" t="s">
        <v>294</v>
      </c>
      <c r="G41" s="4"/>
      <c r="H41" s="4" t="s">
        <v>118</v>
      </c>
      <c r="I41" s="4">
        <v>40</v>
      </c>
      <c r="J41" s="4"/>
      <c r="K41" s="4"/>
      <c r="L41" s="4"/>
      <c r="M41" s="4"/>
      <c r="N41" s="4"/>
      <c r="O41" s="4"/>
      <c r="P41" s="4"/>
      <c r="Q41" s="4">
        <f t="shared" si="1"/>
        <v>6020</v>
      </c>
      <c r="R41" s="7"/>
    </row>
    <row r="42" spans="3:21" ht="32.25" customHeight="1" x14ac:dyDescent="0.2">
      <c r="C42" s="4">
        <f t="shared" si="0"/>
        <v>31</v>
      </c>
      <c r="D42" s="5">
        <v>45114</v>
      </c>
      <c r="E42" s="4" t="s">
        <v>294</v>
      </c>
      <c r="F42" s="4" t="s">
        <v>293</v>
      </c>
      <c r="G42" s="4"/>
      <c r="H42" s="4" t="s">
        <v>118</v>
      </c>
      <c r="I42" s="4">
        <v>110</v>
      </c>
      <c r="J42" s="4"/>
      <c r="K42" s="4"/>
      <c r="L42" s="4"/>
      <c r="M42" s="4"/>
      <c r="N42" s="4"/>
      <c r="O42" s="4"/>
      <c r="P42" s="4"/>
      <c r="Q42" s="4">
        <f t="shared" si="1"/>
        <v>6130</v>
      </c>
      <c r="R42" s="7"/>
    </row>
    <row r="43" spans="3:21" ht="32.25" customHeight="1" x14ac:dyDescent="0.2">
      <c r="C43" s="4">
        <f t="shared" si="0"/>
        <v>32</v>
      </c>
      <c r="D43" s="5">
        <v>45114</v>
      </c>
      <c r="E43" s="4" t="s">
        <v>293</v>
      </c>
      <c r="F43" s="4" t="s">
        <v>291</v>
      </c>
      <c r="G43" s="4"/>
      <c r="H43" s="4" t="s">
        <v>118</v>
      </c>
      <c r="I43" s="4">
        <v>450</v>
      </c>
      <c r="J43" s="4"/>
      <c r="K43" s="4"/>
      <c r="L43" s="4"/>
      <c r="M43" s="4"/>
      <c r="N43" s="4"/>
      <c r="O43" s="4"/>
      <c r="P43" s="4"/>
      <c r="Q43" s="4">
        <f t="shared" si="1"/>
        <v>6580</v>
      </c>
      <c r="R43" s="7"/>
    </row>
    <row r="44" spans="3:21" ht="32.25" customHeight="1" x14ac:dyDescent="0.2">
      <c r="C44" s="4">
        <f t="shared" si="0"/>
        <v>33</v>
      </c>
      <c r="D44" s="5">
        <v>45114</v>
      </c>
      <c r="E44" s="4" t="s">
        <v>291</v>
      </c>
      <c r="F44" s="4" t="s">
        <v>292</v>
      </c>
      <c r="G44" s="4"/>
      <c r="H44" s="4" t="s">
        <v>118</v>
      </c>
      <c r="I44" s="4">
        <v>113</v>
      </c>
      <c r="J44" s="4"/>
      <c r="K44" s="4"/>
      <c r="L44" s="4"/>
      <c r="M44" s="4"/>
      <c r="N44" s="4"/>
      <c r="O44" s="4"/>
      <c r="P44" s="4"/>
      <c r="Q44" s="4">
        <f t="shared" si="1"/>
        <v>6693</v>
      </c>
      <c r="R44" s="7"/>
    </row>
    <row r="45" spans="3:21" ht="32.25" customHeight="1" x14ac:dyDescent="0.2">
      <c r="C45" s="4">
        <f t="shared" si="0"/>
        <v>34</v>
      </c>
      <c r="D45" s="5">
        <v>45118</v>
      </c>
      <c r="E45" s="4" t="s">
        <v>304</v>
      </c>
      <c r="F45" s="4" t="s">
        <v>305</v>
      </c>
      <c r="G45" s="4"/>
      <c r="H45" s="4" t="s">
        <v>118</v>
      </c>
      <c r="I45" s="4"/>
      <c r="J45" s="4"/>
      <c r="K45" s="4"/>
      <c r="L45" s="4"/>
      <c r="M45" s="4"/>
      <c r="N45" s="4"/>
      <c r="O45" s="4">
        <v>117</v>
      </c>
      <c r="P45" s="4"/>
      <c r="Q45" s="4">
        <f t="shared" si="1"/>
        <v>6810</v>
      </c>
      <c r="R45" s="7"/>
    </row>
    <row r="46" spans="3:21" ht="32.25" customHeight="1" x14ac:dyDescent="0.2">
      <c r="C46" s="4">
        <f t="shared" si="0"/>
        <v>35</v>
      </c>
      <c r="D46" s="5">
        <v>45118</v>
      </c>
      <c r="E46" s="4" t="s">
        <v>305</v>
      </c>
      <c r="F46" s="4" t="s">
        <v>292</v>
      </c>
      <c r="G46" s="4"/>
      <c r="H46" s="4" t="s">
        <v>118</v>
      </c>
      <c r="I46" s="4"/>
      <c r="J46" s="4"/>
      <c r="K46" s="4"/>
      <c r="L46" s="4"/>
      <c r="M46" s="4"/>
      <c r="N46" s="4"/>
      <c r="O46" s="4">
        <v>15</v>
      </c>
      <c r="P46" s="4"/>
      <c r="Q46" s="4">
        <f t="shared" si="1"/>
        <v>6825</v>
      </c>
      <c r="R46" s="7"/>
    </row>
    <row r="47" spans="3:21" ht="32.25" customHeight="1" x14ac:dyDescent="0.2">
      <c r="C47" s="4">
        <f t="shared" si="0"/>
        <v>36</v>
      </c>
      <c r="D47" s="5">
        <v>45118</v>
      </c>
      <c r="E47" s="4" t="s">
        <v>306</v>
      </c>
      <c r="F47" s="4" t="s">
        <v>307</v>
      </c>
      <c r="G47" s="4"/>
      <c r="H47" s="4" t="s">
        <v>118</v>
      </c>
      <c r="I47" s="4"/>
      <c r="J47" s="4"/>
      <c r="K47" s="4"/>
      <c r="L47" s="4"/>
      <c r="M47" s="4"/>
      <c r="N47" s="4"/>
      <c r="O47" s="4">
        <v>29</v>
      </c>
      <c r="P47" s="4"/>
      <c r="Q47" s="4">
        <f t="shared" si="1"/>
        <v>6854</v>
      </c>
      <c r="R47" s="7"/>
    </row>
    <row r="48" spans="3:21" ht="18" hidden="1" x14ac:dyDescent="0.2">
      <c r="C48" s="4">
        <f t="shared" si="0"/>
        <v>37</v>
      </c>
      <c r="D48" s="5"/>
      <c r="E48" s="4"/>
      <c r="F48" s="4"/>
      <c r="G48" s="4"/>
      <c r="H48" s="4"/>
      <c r="I48" s="4"/>
      <c r="J48" s="4"/>
      <c r="K48" s="4"/>
      <c r="L48" s="4"/>
      <c r="M48" s="4"/>
      <c r="N48" s="4"/>
      <c r="O48" s="4"/>
      <c r="P48" s="4"/>
      <c r="Q48" s="4">
        <f t="shared" si="1"/>
        <v>6854</v>
      </c>
      <c r="R48" s="7"/>
    </row>
    <row r="49" spans="3:18" ht="18" hidden="1" x14ac:dyDescent="0.2">
      <c r="C49" s="4">
        <f t="shared" si="0"/>
        <v>38</v>
      </c>
      <c r="D49" s="5"/>
      <c r="E49" s="4"/>
      <c r="F49" s="4"/>
      <c r="G49" s="4"/>
      <c r="H49" s="4"/>
      <c r="I49" s="4"/>
      <c r="J49" s="4"/>
      <c r="K49" s="4"/>
      <c r="L49" s="4"/>
      <c r="M49" s="4"/>
      <c r="N49" s="4"/>
      <c r="O49" s="4"/>
      <c r="P49" s="4"/>
      <c r="Q49" s="4">
        <f t="shared" si="1"/>
        <v>6854</v>
      </c>
      <c r="R49" s="7"/>
    </row>
    <row r="50" spans="3:18" ht="18" hidden="1" x14ac:dyDescent="0.2">
      <c r="C50" s="4">
        <f t="shared" si="0"/>
        <v>39</v>
      </c>
      <c r="D50" s="5"/>
      <c r="E50" s="4"/>
      <c r="F50" s="4"/>
      <c r="G50" s="4"/>
      <c r="H50" s="4"/>
      <c r="I50" s="4"/>
      <c r="J50" s="4"/>
      <c r="K50" s="4"/>
      <c r="L50" s="4"/>
      <c r="M50" s="4"/>
      <c r="N50" s="4"/>
      <c r="O50" s="4"/>
      <c r="P50" s="4"/>
      <c r="Q50" s="4">
        <f t="shared" si="1"/>
        <v>6854</v>
      </c>
      <c r="R50" s="7"/>
    </row>
    <row r="51" spans="3:18" ht="18" hidden="1" x14ac:dyDescent="0.2">
      <c r="C51" s="4">
        <f t="shared" si="0"/>
        <v>40</v>
      </c>
      <c r="D51" s="5"/>
      <c r="E51" s="4"/>
      <c r="F51" s="4"/>
      <c r="G51" s="4"/>
      <c r="H51" s="4"/>
      <c r="I51" s="4"/>
      <c r="J51" s="4"/>
      <c r="K51" s="4"/>
      <c r="L51" s="4"/>
      <c r="M51" s="4"/>
      <c r="N51" s="4"/>
      <c r="O51" s="4"/>
      <c r="P51" s="4"/>
      <c r="Q51" s="4">
        <f t="shared" si="1"/>
        <v>6854</v>
      </c>
      <c r="R51" s="7"/>
    </row>
    <row r="52" spans="3:18" ht="18" hidden="1" x14ac:dyDescent="0.2">
      <c r="C52" s="4">
        <f t="shared" si="0"/>
        <v>41</v>
      </c>
      <c r="D52" s="5"/>
      <c r="E52" s="4"/>
      <c r="F52" s="4"/>
      <c r="G52" s="4"/>
      <c r="H52" s="4"/>
      <c r="I52" s="4"/>
      <c r="J52" s="4"/>
      <c r="K52" s="4"/>
      <c r="L52" s="4"/>
      <c r="M52" s="4"/>
      <c r="N52" s="4"/>
      <c r="O52" s="4"/>
      <c r="P52" s="4"/>
      <c r="Q52" s="4">
        <f t="shared" si="1"/>
        <v>6854</v>
      </c>
      <c r="R52" s="7"/>
    </row>
    <row r="53" spans="3:18" ht="18" hidden="1" x14ac:dyDescent="0.2">
      <c r="C53" s="4">
        <f t="shared" si="0"/>
        <v>42</v>
      </c>
      <c r="D53" s="5"/>
      <c r="E53" s="4"/>
      <c r="F53" s="4"/>
      <c r="G53" s="4"/>
      <c r="H53" s="4"/>
      <c r="I53" s="4"/>
      <c r="J53" s="4"/>
      <c r="K53" s="4"/>
      <c r="L53" s="4"/>
      <c r="M53" s="4"/>
      <c r="N53" s="4"/>
      <c r="O53" s="4"/>
      <c r="P53" s="4"/>
      <c r="Q53" s="4">
        <f t="shared" si="1"/>
        <v>6854</v>
      </c>
      <c r="R53" s="7"/>
    </row>
    <row r="54" spans="3:18" ht="18" hidden="1" x14ac:dyDescent="0.2">
      <c r="C54" s="4">
        <f t="shared" si="0"/>
        <v>43</v>
      </c>
      <c r="D54" s="5"/>
      <c r="E54" s="4"/>
      <c r="F54" s="4"/>
      <c r="G54" s="4"/>
      <c r="H54" s="4"/>
      <c r="I54" s="4"/>
      <c r="J54" s="4"/>
      <c r="K54" s="4"/>
      <c r="L54" s="4"/>
      <c r="M54" s="4"/>
      <c r="N54" s="4"/>
      <c r="O54" s="4"/>
      <c r="P54" s="4"/>
      <c r="Q54" s="4">
        <f t="shared" si="1"/>
        <v>6854</v>
      </c>
      <c r="R54" s="7"/>
    </row>
    <row r="55" spans="3:18" ht="18" hidden="1" x14ac:dyDescent="0.2">
      <c r="C55" s="4">
        <f t="shared" si="0"/>
        <v>44</v>
      </c>
      <c r="D55" s="5"/>
      <c r="E55" s="4"/>
      <c r="F55" s="4"/>
      <c r="G55" s="4"/>
      <c r="H55" s="4"/>
      <c r="I55" s="4"/>
      <c r="J55" s="4"/>
      <c r="K55" s="4"/>
      <c r="L55" s="4"/>
      <c r="M55" s="4"/>
      <c r="N55" s="4"/>
      <c r="O55" s="4"/>
      <c r="P55" s="4"/>
      <c r="Q55" s="4">
        <f t="shared" si="1"/>
        <v>6854</v>
      </c>
      <c r="R55" s="7"/>
    </row>
    <row r="56" spans="3:18" ht="18" hidden="1" x14ac:dyDescent="0.2">
      <c r="C56" s="4">
        <f t="shared" si="0"/>
        <v>45</v>
      </c>
      <c r="D56" s="5"/>
      <c r="E56" s="4"/>
      <c r="F56" s="4"/>
      <c r="G56" s="4"/>
      <c r="H56" s="4"/>
      <c r="I56" s="4"/>
      <c r="J56" s="4"/>
      <c r="K56" s="4"/>
      <c r="L56" s="4"/>
      <c r="M56" s="4"/>
      <c r="N56" s="4"/>
      <c r="O56" s="4"/>
      <c r="P56" s="4"/>
      <c r="Q56" s="4">
        <f t="shared" si="1"/>
        <v>6854</v>
      </c>
      <c r="R56" s="7"/>
    </row>
    <row r="57" spans="3:18" ht="18" hidden="1" x14ac:dyDescent="0.2">
      <c r="C57" s="4">
        <f t="shared" si="0"/>
        <v>46</v>
      </c>
      <c r="D57" s="5"/>
      <c r="E57" s="4"/>
      <c r="F57" s="4"/>
      <c r="G57" s="4"/>
      <c r="H57" s="4"/>
      <c r="I57" s="4"/>
      <c r="J57" s="4"/>
      <c r="K57" s="4"/>
      <c r="L57" s="4"/>
      <c r="M57" s="4"/>
      <c r="N57" s="4"/>
      <c r="O57" s="4"/>
      <c r="P57" s="4"/>
      <c r="Q57" s="4">
        <f t="shared" si="1"/>
        <v>6854</v>
      </c>
      <c r="R57" s="7"/>
    </row>
    <row r="58" spans="3:18" ht="18" hidden="1" x14ac:dyDescent="0.2">
      <c r="C58" s="4">
        <f t="shared" si="0"/>
        <v>47</v>
      </c>
      <c r="D58" s="5"/>
      <c r="E58" s="4"/>
      <c r="F58" s="4"/>
      <c r="G58" s="4"/>
      <c r="H58" s="4"/>
      <c r="I58" s="4"/>
      <c r="J58" s="4"/>
      <c r="K58" s="4"/>
      <c r="L58" s="4"/>
      <c r="M58" s="4"/>
      <c r="N58" s="4"/>
      <c r="O58" s="4"/>
      <c r="P58" s="4"/>
      <c r="Q58" s="4">
        <f t="shared" si="1"/>
        <v>6854</v>
      </c>
      <c r="R58" s="7"/>
    </row>
    <row r="59" spans="3:18" ht="18" hidden="1" x14ac:dyDescent="0.2">
      <c r="C59" s="4">
        <f t="shared" si="0"/>
        <v>48</v>
      </c>
      <c r="D59" s="5"/>
      <c r="E59" s="4"/>
      <c r="F59" s="4"/>
      <c r="G59" s="4"/>
      <c r="H59" s="4"/>
      <c r="I59" s="4"/>
      <c r="J59" s="4"/>
      <c r="K59" s="4"/>
      <c r="L59" s="4"/>
      <c r="M59" s="4"/>
      <c r="N59" s="4"/>
      <c r="O59" s="4"/>
      <c r="P59" s="4"/>
      <c r="Q59" s="4">
        <f t="shared" si="1"/>
        <v>6854</v>
      </c>
      <c r="R59" s="7"/>
    </row>
    <row r="60" spans="3:18" ht="18" hidden="1" x14ac:dyDescent="0.2">
      <c r="C60" s="4">
        <f t="shared" si="0"/>
        <v>49</v>
      </c>
      <c r="D60" s="5"/>
      <c r="E60" s="4"/>
      <c r="F60" s="4"/>
      <c r="G60" s="4"/>
      <c r="H60" s="4"/>
      <c r="I60" s="4"/>
      <c r="J60" s="4"/>
      <c r="K60" s="4"/>
      <c r="L60" s="4"/>
      <c r="M60" s="4"/>
      <c r="N60" s="4"/>
      <c r="O60" s="4"/>
      <c r="P60" s="4"/>
      <c r="Q60" s="4">
        <f t="shared" si="1"/>
        <v>6854</v>
      </c>
      <c r="R60" s="7"/>
    </row>
    <row r="61" spans="3:18" ht="18" hidden="1" x14ac:dyDescent="0.2">
      <c r="C61" s="4">
        <f t="shared" si="0"/>
        <v>50</v>
      </c>
      <c r="D61" s="5"/>
      <c r="E61" s="4"/>
      <c r="F61" s="4"/>
      <c r="G61" s="4"/>
      <c r="H61" s="4"/>
      <c r="I61" s="4"/>
      <c r="J61" s="4"/>
      <c r="K61" s="4"/>
      <c r="L61" s="4"/>
      <c r="M61" s="4"/>
      <c r="N61" s="4"/>
      <c r="O61" s="4"/>
      <c r="P61" s="4"/>
      <c r="Q61" s="4">
        <f t="shared" si="1"/>
        <v>6854</v>
      </c>
      <c r="R61" s="7"/>
    </row>
    <row r="62" spans="3:18" ht="18" hidden="1" x14ac:dyDescent="0.2">
      <c r="C62" s="4">
        <f t="shared" si="0"/>
        <v>51</v>
      </c>
      <c r="D62" s="5"/>
      <c r="E62" s="4"/>
      <c r="F62" s="4"/>
      <c r="G62" s="4"/>
      <c r="H62" s="4"/>
      <c r="I62" s="4"/>
      <c r="J62" s="4"/>
      <c r="K62" s="4"/>
      <c r="L62" s="4"/>
      <c r="M62" s="4"/>
      <c r="N62" s="4"/>
      <c r="O62" s="4"/>
      <c r="P62" s="4"/>
      <c r="Q62" s="4">
        <f t="shared" si="1"/>
        <v>6854</v>
      </c>
      <c r="R62" s="7"/>
    </row>
    <row r="63" spans="3:18" ht="18" hidden="1" x14ac:dyDescent="0.2">
      <c r="C63" s="4">
        <f t="shared" si="0"/>
        <v>52</v>
      </c>
      <c r="D63" s="5"/>
      <c r="E63" s="4"/>
      <c r="F63" s="4"/>
      <c r="G63" s="4"/>
      <c r="H63" s="4"/>
      <c r="I63" s="4"/>
      <c r="J63" s="4"/>
      <c r="K63" s="4"/>
      <c r="L63" s="4"/>
      <c r="M63" s="4"/>
      <c r="N63" s="4"/>
      <c r="O63" s="4"/>
      <c r="P63" s="4"/>
      <c r="Q63" s="4">
        <f t="shared" si="1"/>
        <v>6854</v>
      </c>
      <c r="R63" s="7"/>
    </row>
    <row r="64" spans="3:18" ht="18" hidden="1" x14ac:dyDescent="0.2">
      <c r="C64" s="4">
        <f t="shared" si="0"/>
        <v>53</v>
      </c>
      <c r="D64" s="5"/>
      <c r="E64" s="4"/>
      <c r="F64" s="4"/>
      <c r="G64" s="4"/>
      <c r="H64" s="4"/>
      <c r="I64" s="4"/>
      <c r="J64" s="4"/>
      <c r="K64" s="4"/>
      <c r="L64" s="4"/>
      <c r="M64" s="4"/>
      <c r="N64" s="4"/>
      <c r="O64" s="4"/>
      <c r="P64" s="4"/>
      <c r="Q64" s="4">
        <f t="shared" si="1"/>
        <v>6854</v>
      </c>
      <c r="R64" s="7"/>
    </row>
    <row r="65" spans="3:18" ht="18" hidden="1" x14ac:dyDescent="0.2">
      <c r="C65" s="4">
        <f t="shared" si="0"/>
        <v>54</v>
      </c>
      <c r="D65" s="5"/>
      <c r="E65" s="4"/>
      <c r="F65" s="4"/>
      <c r="G65" s="4"/>
      <c r="H65" s="4"/>
      <c r="I65" s="4"/>
      <c r="J65" s="4"/>
      <c r="K65" s="4"/>
      <c r="L65" s="4"/>
      <c r="M65" s="4"/>
      <c r="N65" s="4"/>
      <c r="O65" s="4"/>
      <c r="P65" s="4"/>
      <c r="Q65" s="4">
        <f t="shared" si="1"/>
        <v>6854</v>
      </c>
      <c r="R65" s="7"/>
    </row>
    <row r="66" spans="3:18" ht="18" hidden="1" x14ac:dyDescent="0.2">
      <c r="C66" s="4">
        <f t="shared" si="0"/>
        <v>55</v>
      </c>
      <c r="D66" s="5"/>
      <c r="E66" s="4"/>
      <c r="F66" s="4"/>
      <c r="G66" s="4"/>
      <c r="H66" s="4"/>
      <c r="I66" s="4"/>
      <c r="J66" s="4"/>
      <c r="K66" s="4"/>
      <c r="L66" s="4"/>
      <c r="M66" s="4"/>
      <c r="N66" s="4"/>
      <c r="O66" s="4"/>
      <c r="P66" s="4"/>
      <c r="Q66" s="4">
        <f t="shared" si="1"/>
        <v>6854</v>
      </c>
      <c r="R66" s="7"/>
    </row>
    <row r="67" spans="3:18" ht="18" hidden="1" x14ac:dyDescent="0.2">
      <c r="C67" s="4">
        <f t="shared" si="0"/>
        <v>56</v>
      </c>
      <c r="D67" s="5"/>
      <c r="E67" s="4"/>
      <c r="F67" s="4"/>
      <c r="G67" s="4"/>
      <c r="H67" s="4"/>
      <c r="I67" s="4"/>
      <c r="J67" s="4"/>
      <c r="K67" s="4"/>
      <c r="L67" s="4"/>
      <c r="M67" s="4"/>
      <c r="N67" s="4"/>
      <c r="O67" s="4"/>
      <c r="P67" s="4"/>
      <c r="Q67" s="4">
        <f t="shared" si="1"/>
        <v>6854</v>
      </c>
      <c r="R67" s="7"/>
    </row>
    <row r="68" spans="3:18" ht="18" hidden="1" x14ac:dyDescent="0.2">
      <c r="C68" s="4">
        <f t="shared" si="0"/>
        <v>57</v>
      </c>
      <c r="D68" s="5"/>
      <c r="E68" s="4"/>
      <c r="F68" s="4"/>
      <c r="G68" s="4"/>
      <c r="H68" s="4"/>
      <c r="I68" s="4"/>
      <c r="J68" s="4"/>
      <c r="K68" s="4"/>
      <c r="L68" s="4"/>
      <c r="M68" s="4"/>
      <c r="N68" s="4"/>
      <c r="O68" s="4"/>
      <c r="P68" s="4"/>
      <c r="Q68" s="4">
        <f t="shared" si="1"/>
        <v>6854</v>
      </c>
      <c r="R68" s="7"/>
    </row>
    <row r="69" spans="3:18" ht="18" hidden="1" x14ac:dyDescent="0.2">
      <c r="C69" s="4">
        <f t="shared" si="0"/>
        <v>58</v>
      </c>
      <c r="D69" s="5"/>
      <c r="E69" s="4"/>
      <c r="F69" s="4"/>
      <c r="G69" s="4"/>
      <c r="H69" s="4"/>
      <c r="I69" s="4"/>
      <c r="J69" s="4"/>
      <c r="K69" s="4"/>
      <c r="L69" s="4"/>
      <c r="M69" s="4"/>
      <c r="N69" s="4"/>
      <c r="O69" s="4"/>
      <c r="P69" s="4"/>
      <c r="Q69" s="4">
        <f t="shared" si="1"/>
        <v>6854</v>
      </c>
      <c r="R69" s="7"/>
    </row>
    <row r="70" spans="3:18" ht="18" hidden="1" x14ac:dyDescent="0.2">
      <c r="C70" s="4">
        <f t="shared" si="0"/>
        <v>59</v>
      </c>
      <c r="D70" s="5"/>
      <c r="E70" s="4"/>
      <c r="F70" s="4"/>
      <c r="G70" s="4"/>
      <c r="H70" s="4"/>
      <c r="I70" s="4"/>
      <c r="J70" s="4"/>
      <c r="K70" s="4"/>
      <c r="L70" s="4"/>
      <c r="M70" s="4"/>
      <c r="N70" s="4"/>
      <c r="O70" s="4"/>
      <c r="P70" s="4"/>
      <c r="Q70" s="4">
        <f t="shared" si="1"/>
        <v>6854</v>
      </c>
      <c r="R70" s="7"/>
    </row>
    <row r="71" spans="3:18" ht="18" hidden="1" x14ac:dyDescent="0.2">
      <c r="C71" s="4">
        <f t="shared" si="0"/>
        <v>60</v>
      </c>
      <c r="D71" s="5"/>
      <c r="E71" s="4"/>
      <c r="F71" s="4"/>
      <c r="G71" s="4"/>
      <c r="H71" s="4"/>
      <c r="I71" s="4"/>
      <c r="J71" s="4"/>
      <c r="K71" s="4"/>
      <c r="L71" s="4"/>
      <c r="M71" s="4"/>
      <c r="N71" s="4"/>
      <c r="O71" s="4"/>
      <c r="P71" s="4"/>
      <c r="Q71" s="4">
        <f t="shared" si="1"/>
        <v>6854</v>
      </c>
      <c r="R71" s="7"/>
    </row>
    <row r="72" spans="3:18" ht="18" hidden="1" x14ac:dyDescent="0.2">
      <c r="C72" s="4">
        <f t="shared" si="0"/>
        <v>61</v>
      </c>
      <c r="D72" s="5"/>
      <c r="E72" s="4"/>
      <c r="F72" s="4"/>
      <c r="G72" s="4"/>
      <c r="H72" s="4"/>
      <c r="I72" s="4"/>
      <c r="J72" s="4"/>
      <c r="K72" s="4"/>
      <c r="L72" s="4"/>
      <c r="M72" s="4"/>
      <c r="N72" s="4"/>
      <c r="O72" s="4"/>
      <c r="P72" s="4"/>
      <c r="Q72" s="4">
        <f t="shared" si="1"/>
        <v>6854</v>
      </c>
      <c r="R72" s="7"/>
    </row>
    <row r="73" spans="3:18" ht="18" hidden="1" x14ac:dyDescent="0.2">
      <c r="C73" s="4">
        <f t="shared" si="0"/>
        <v>62</v>
      </c>
      <c r="D73" s="5"/>
      <c r="E73" s="4"/>
      <c r="F73" s="4"/>
      <c r="G73" s="4"/>
      <c r="H73" s="4"/>
      <c r="I73" s="4"/>
      <c r="J73" s="4"/>
      <c r="K73" s="4"/>
      <c r="L73" s="4"/>
      <c r="M73" s="4"/>
      <c r="N73" s="4"/>
      <c r="O73" s="4"/>
      <c r="P73" s="4"/>
      <c r="Q73" s="4">
        <f t="shared" si="1"/>
        <v>6854</v>
      </c>
      <c r="R73" s="7"/>
    </row>
    <row r="74" spans="3:18" ht="18" hidden="1" x14ac:dyDescent="0.2">
      <c r="C74" s="4">
        <f t="shared" si="0"/>
        <v>63</v>
      </c>
      <c r="D74" s="5"/>
      <c r="E74" s="4"/>
      <c r="F74" s="4"/>
      <c r="G74" s="4"/>
      <c r="H74" s="4"/>
      <c r="I74" s="4"/>
      <c r="J74" s="4"/>
      <c r="K74" s="4"/>
      <c r="L74" s="4"/>
      <c r="M74" s="4"/>
      <c r="N74" s="4"/>
      <c r="O74" s="4"/>
      <c r="P74" s="4"/>
      <c r="Q74" s="4">
        <f t="shared" si="1"/>
        <v>6854</v>
      </c>
      <c r="R74" s="7"/>
    </row>
    <row r="75" spans="3:18" ht="18" hidden="1" x14ac:dyDescent="0.2">
      <c r="C75" s="4">
        <f t="shared" si="0"/>
        <v>64</v>
      </c>
      <c r="D75" s="5"/>
      <c r="E75" s="4"/>
      <c r="F75" s="4"/>
      <c r="G75" s="4"/>
      <c r="H75" s="4"/>
      <c r="I75" s="4"/>
      <c r="J75" s="4"/>
      <c r="K75" s="4"/>
      <c r="L75" s="4"/>
      <c r="M75" s="4"/>
      <c r="N75" s="4"/>
      <c r="O75" s="4"/>
      <c r="P75" s="4"/>
      <c r="Q75" s="4">
        <f t="shared" si="1"/>
        <v>6854</v>
      </c>
      <c r="R75" s="7"/>
    </row>
    <row r="76" spans="3:18" ht="18" hidden="1" x14ac:dyDescent="0.2">
      <c r="C76" s="4">
        <f t="shared" si="0"/>
        <v>65</v>
      </c>
      <c r="D76" s="5"/>
      <c r="E76" s="4"/>
      <c r="F76" s="4"/>
      <c r="G76" s="4"/>
      <c r="H76" s="4"/>
      <c r="I76" s="4"/>
      <c r="J76" s="4"/>
      <c r="K76" s="4"/>
      <c r="L76" s="4"/>
      <c r="M76" s="4"/>
      <c r="N76" s="4"/>
      <c r="O76" s="4"/>
      <c r="P76" s="4"/>
      <c r="Q76" s="4">
        <f t="shared" si="1"/>
        <v>6854</v>
      </c>
      <c r="R76" s="7"/>
    </row>
    <row r="77" spans="3:18" ht="18" hidden="1" x14ac:dyDescent="0.2">
      <c r="C77" s="4">
        <f t="shared" si="0"/>
        <v>66</v>
      </c>
      <c r="D77" s="5"/>
      <c r="E77" s="4"/>
      <c r="F77" s="4"/>
      <c r="G77" s="4"/>
      <c r="H77" s="4"/>
      <c r="I77" s="4"/>
      <c r="J77" s="4"/>
      <c r="K77" s="4"/>
      <c r="L77" s="4"/>
      <c r="M77" s="4"/>
      <c r="N77" s="4"/>
      <c r="O77" s="4"/>
      <c r="P77" s="4"/>
      <c r="Q77" s="4">
        <f t="shared" si="1"/>
        <v>6854</v>
      </c>
      <c r="R77" s="7"/>
    </row>
    <row r="78" spans="3:18" ht="18" hidden="1" x14ac:dyDescent="0.2">
      <c r="C78" s="4">
        <f t="shared" si="0"/>
        <v>67</v>
      </c>
      <c r="D78" s="5"/>
      <c r="E78" s="4"/>
      <c r="F78" s="4"/>
      <c r="G78" s="4"/>
      <c r="H78" s="4"/>
      <c r="I78" s="4"/>
      <c r="J78" s="4"/>
      <c r="K78" s="4"/>
      <c r="L78" s="4"/>
      <c r="M78" s="4"/>
      <c r="N78" s="4"/>
      <c r="O78" s="4"/>
      <c r="P78" s="4"/>
      <c r="Q78" s="4">
        <f t="shared" si="1"/>
        <v>6854</v>
      </c>
      <c r="R78" s="7"/>
    </row>
    <row r="79" spans="3:18" ht="18" hidden="1" x14ac:dyDescent="0.2">
      <c r="C79" s="4">
        <f t="shared" si="0"/>
        <v>68</v>
      </c>
      <c r="D79" s="5"/>
      <c r="E79" s="4"/>
      <c r="F79" s="4"/>
      <c r="G79" s="4"/>
      <c r="H79" s="4"/>
      <c r="I79" s="4"/>
      <c r="J79" s="4"/>
      <c r="K79" s="4"/>
      <c r="L79" s="4"/>
      <c r="M79" s="4"/>
      <c r="N79" s="4"/>
      <c r="O79" s="4"/>
      <c r="P79" s="4"/>
      <c r="Q79" s="4">
        <f t="shared" si="1"/>
        <v>6854</v>
      </c>
      <c r="R79" s="7"/>
    </row>
    <row r="80" spans="3:18" ht="18" hidden="1" x14ac:dyDescent="0.2">
      <c r="C80" s="4">
        <f t="shared" si="0"/>
        <v>69</v>
      </c>
      <c r="D80" s="5"/>
      <c r="E80" s="4"/>
      <c r="F80" s="4"/>
      <c r="G80" s="4"/>
      <c r="H80" s="4"/>
      <c r="I80" s="4"/>
      <c r="J80" s="4"/>
      <c r="K80" s="4"/>
      <c r="L80" s="4"/>
      <c r="M80" s="4"/>
      <c r="N80" s="4"/>
      <c r="O80" s="4"/>
      <c r="P80" s="4"/>
      <c r="Q80" s="4">
        <f t="shared" si="1"/>
        <v>6854</v>
      </c>
      <c r="R80" s="7"/>
    </row>
    <row r="81" spans="3:18" ht="18" hidden="1" x14ac:dyDescent="0.2">
      <c r="C81" s="4">
        <f t="shared" si="0"/>
        <v>70</v>
      </c>
      <c r="D81" s="5"/>
      <c r="E81" s="4"/>
      <c r="F81" s="4"/>
      <c r="G81" s="4"/>
      <c r="H81" s="4"/>
      <c r="I81" s="4"/>
      <c r="J81" s="4"/>
      <c r="K81" s="4"/>
      <c r="L81" s="4"/>
      <c r="M81" s="4"/>
      <c r="N81" s="4"/>
      <c r="O81" s="4"/>
      <c r="P81" s="4"/>
      <c r="Q81" s="4">
        <f t="shared" si="1"/>
        <v>6854</v>
      </c>
      <c r="R81" s="7"/>
    </row>
    <row r="82" spans="3:18" ht="18" hidden="1" x14ac:dyDescent="0.2">
      <c r="C82" s="4">
        <f t="shared" si="0"/>
        <v>71</v>
      </c>
      <c r="D82" s="5"/>
      <c r="E82" s="4"/>
      <c r="F82" s="4"/>
      <c r="G82" s="4"/>
      <c r="H82" s="4"/>
      <c r="I82" s="4"/>
      <c r="J82" s="4"/>
      <c r="K82" s="4"/>
      <c r="L82" s="4"/>
      <c r="M82" s="4"/>
      <c r="N82" s="4"/>
      <c r="O82" s="4"/>
      <c r="P82" s="4"/>
      <c r="Q82" s="4">
        <f t="shared" si="1"/>
        <v>6854</v>
      </c>
      <c r="R82" s="7"/>
    </row>
    <row r="83" spans="3:18" ht="18" hidden="1" x14ac:dyDescent="0.2">
      <c r="C83" s="4">
        <f t="shared" ref="C83:C126" si="2">C82+1</f>
        <v>72</v>
      </c>
      <c r="D83" s="5"/>
      <c r="E83" s="4"/>
      <c r="F83" s="4"/>
      <c r="G83" s="4"/>
      <c r="H83" s="4"/>
      <c r="I83" s="4"/>
      <c r="J83" s="4"/>
      <c r="K83" s="4"/>
      <c r="L83" s="4"/>
      <c r="M83" s="4"/>
      <c r="N83" s="4"/>
      <c r="O83" s="4"/>
      <c r="P83" s="4"/>
      <c r="Q83" s="4">
        <f t="shared" ref="Q83:Q126" si="3">SUM(I83:P83)+Q82</f>
        <v>6854</v>
      </c>
      <c r="R83" s="7"/>
    </row>
    <row r="84" spans="3:18" ht="18" hidden="1" x14ac:dyDescent="0.2">
      <c r="C84" s="4">
        <f t="shared" si="2"/>
        <v>73</v>
      </c>
      <c r="D84" s="5"/>
      <c r="E84" s="4"/>
      <c r="F84" s="4"/>
      <c r="G84" s="4"/>
      <c r="H84" s="4"/>
      <c r="I84" s="4"/>
      <c r="J84" s="4"/>
      <c r="K84" s="4"/>
      <c r="L84" s="4"/>
      <c r="M84" s="4"/>
      <c r="N84" s="4"/>
      <c r="O84" s="4"/>
      <c r="P84" s="4"/>
      <c r="Q84" s="4">
        <f t="shared" si="3"/>
        <v>6854</v>
      </c>
      <c r="R84" s="7"/>
    </row>
    <row r="85" spans="3:18" ht="18" hidden="1" x14ac:dyDescent="0.2">
      <c r="C85" s="4">
        <f t="shared" si="2"/>
        <v>74</v>
      </c>
      <c r="D85" s="5"/>
      <c r="E85" s="4"/>
      <c r="F85" s="4"/>
      <c r="G85" s="4"/>
      <c r="H85" s="4"/>
      <c r="I85" s="4"/>
      <c r="J85" s="4"/>
      <c r="K85" s="4"/>
      <c r="L85" s="4"/>
      <c r="M85" s="4"/>
      <c r="N85" s="4"/>
      <c r="O85" s="4"/>
      <c r="P85" s="4"/>
      <c r="Q85" s="4">
        <f t="shared" si="3"/>
        <v>6854</v>
      </c>
      <c r="R85" s="7"/>
    </row>
    <row r="86" spans="3:18" ht="18" hidden="1" x14ac:dyDescent="0.2">
      <c r="C86" s="4">
        <f t="shared" si="2"/>
        <v>75</v>
      </c>
      <c r="D86" s="5"/>
      <c r="E86" s="4"/>
      <c r="F86" s="4"/>
      <c r="G86" s="4"/>
      <c r="H86" s="4"/>
      <c r="I86" s="4"/>
      <c r="J86" s="4"/>
      <c r="K86" s="4"/>
      <c r="L86" s="4"/>
      <c r="M86" s="4"/>
      <c r="N86" s="4"/>
      <c r="O86" s="4"/>
      <c r="P86" s="4"/>
      <c r="Q86" s="4">
        <f t="shared" si="3"/>
        <v>6854</v>
      </c>
      <c r="R86" s="7"/>
    </row>
    <row r="87" spans="3:18" ht="18" hidden="1" x14ac:dyDescent="0.2">
      <c r="C87" s="4">
        <f t="shared" si="2"/>
        <v>76</v>
      </c>
      <c r="D87" s="5"/>
      <c r="E87" s="4"/>
      <c r="F87" s="4"/>
      <c r="G87" s="4"/>
      <c r="H87" s="4"/>
      <c r="I87" s="4"/>
      <c r="J87" s="4"/>
      <c r="K87" s="4"/>
      <c r="L87" s="4"/>
      <c r="M87" s="4"/>
      <c r="N87" s="4"/>
      <c r="O87" s="4"/>
      <c r="P87" s="4"/>
      <c r="Q87" s="4">
        <f t="shared" si="3"/>
        <v>6854</v>
      </c>
      <c r="R87" s="7"/>
    </row>
    <row r="88" spans="3:18" ht="18" hidden="1" x14ac:dyDescent="0.2">
      <c r="C88" s="4">
        <f t="shared" si="2"/>
        <v>77</v>
      </c>
      <c r="D88" s="5"/>
      <c r="E88" s="4"/>
      <c r="F88" s="4"/>
      <c r="G88" s="4"/>
      <c r="H88" s="4"/>
      <c r="I88" s="4"/>
      <c r="J88" s="4"/>
      <c r="K88" s="4"/>
      <c r="L88" s="4"/>
      <c r="M88" s="4"/>
      <c r="N88" s="4"/>
      <c r="O88" s="4"/>
      <c r="P88" s="4"/>
      <c r="Q88" s="4">
        <f t="shared" si="3"/>
        <v>6854</v>
      </c>
      <c r="R88" s="7"/>
    </row>
    <row r="89" spans="3:18" ht="18" hidden="1" x14ac:dyDescent="0.2">
      <c r="C89" s="4">
        <f t="shared" si="2"/>
        <v>78</v>
      </c>
      <c r="D89" s="5"/>
      <c r="E89" s="4"/>
      <c r="F89" s="4"/>
      <c r="G89" s="4"/>
      <c r="H89" s="4"/>
      <c r="I89" s="4"/>
      <c r="J89" s="4"/>
      <c r="K89" s="4"/>
      <c r="L89" s="4"/>
      <c r="M89" s="4"/>
      <c r="N89" s="4"/>
      <c r="O89" s="4"/>
      <c r="P89" s="4"/>
      <c r="Q89" s="4">
        <f t="shared" si="3"/>
        <v>6854</v>
      </c>
      <c r="R89" s="7"/>
    </row>
    <row r="90" spans="3:18" ht="18" hidden="1" x14ac:dyDescent="0.2">
      <c r="C90" s="4">
        <f t="shared" si="2"/>
        <v>79</v>
      </c>
      <c r="D90" s="5"/>
      <c r="E90" s="4"/>
      <c r="F90" s="4"/>
      <c r="G90" s="4"/>
      <c r="H90" s="4"/>
      <c r="I90" s="4"/>
      <c r="J90" s="4"/>
      <c r="K90" s="4"/>
      <c r="L90" s="4"/>
      <c r="M90" s="4"/>
      <c r="N90" s="4"/>
      <c r="O90" s="4"/>
      <c r="P90" s="4"/>
      <c r="Q90" s="4">
        <f t="shared" si="3"/>
        <v>6854</v>
      </c>
      <c r="R90" s="7"/>
    </row>
    <row r="91" spans="3:18" ht="18" hidden="1" x14ac:dyDescent="0.2">
      <c r="C91" s="4">
        <f t="shared" si="2"/>
        <v>80</v>
      </c>
      <c r="D91" s="5"/>
      <c r="E91" s="4"/>
      <c r="F91" s="4"/>
      <c r="G91" s="4"/>
      <c r="H91" s="4"/>
      <c r="I91" s="4"/>
      <c r="J91" s="4"/>
      <c r="K91" s="4"/>
      <c r="L91" s="4"/>
      <c r="M91" s="4"/>
      <c r="N91" s="4"/>
      <c r="O91" s="4"/>
      <c r="P91" s="4"/>
      <c r="Q91" s="4">
        <f t="shared" si="3"/>
        <v>6854</v>
      </c>
      <c r="R91" s="7"/>
    </row>
    <row r="92" spans="3:18" ht="18" hidden="1" x14ac:dyDescent="0.2">
      <c r="C92" s="4">
        <f t="shared" si="2"/>
        <v>81</v>
      </c>
      <c r="D92" s="5"/>
      <c r="E92" s="4"/>
      <c r="F92" s="4"/>
      <c r="G92" s="4"/>
      <c r="H92" s="4"/>
      <c r="I92" s="4"/>
      <c r="J92" s="4"/>
      <c r="K92" s="4"/>
      <c r="L92" s="4"/>
      <c r="M92" s="4"/>
      <c r="N92" s="4"/>
      <c r="O92" s="4"/>
      <c r="P92" s="4"/>
      <c r="Q92" s="4">
        <f t="shared" si="3"/>
        <v>6854</v>
      </c>
      <c r="R92" s="7"/>
    </row>
    <row r="93" spans="3:18" ht="18" hidden="1" x14ac:dyDescent="0.2">
      <c r="C93" s="4">
        <f t="shared" si="2"/>
        <v>82</v>
      </c>
      <c r="D93" s="5"/>
      <c r="E93" s="4"/>
      <c r="F93" s="4"/>
      <c r="G93" s="4"/>
      <c r="H93" s="4"/>
      <c r="I93" s="4"/>
      <c r="J93" s="4"/>
      <c r="K93" s="4"/>
      <c r="L93" s="4"/>
      <c r="M93" s="4"/>
      <c r="N93" s="4"/>
      <c r="O93" s="4"/>
      <c r="P93" s="4"/>
      <c r="Q93" s="4">
        <f t="shared" si="3"/>
        <v>6854</v>
      </c>
      <c r="R93" s="7"/>
    </row>
    <row r="94" spans="3:18" ht="18" hidden="1" x14ac:dyDescent="0.2">
      <c r="C94" s="4">
        <f t="shared" si="2"/>
        <v>83</v>
      </c>
      <c r="D94" s="5"/>
      <c r="E94" s="4"/>
      <c r="F94" s="4"/>
      <c r="G94" s="4"/>
      <c r="H94" s="4"/>
      <c r="I94" s="4"/>
      <c r="J94" s="4"/>
      <c r="K94" s="4"/>
      <c r="L94" s="4"/>
      <c r="M94" s="4"/>
      <c r="N94" s="4"/>
      <c r="O94" s="4"/>
      <c r="P94" s="4"/>
      <c r="Q94" s="4">
        <f t="shared" si="3"/>
        <v>6854</v>
      </c>
      <c r="R94" s="7"/>
    </row>
    <row r="95" spans="3:18" ht="18" hidden="1" x14ac:dyDescent="0.2">
      <c r="C95" s="4">
        <f t="shared" si="2"/>
        <v>84</v>
      </c>
      <c r="D95" s="5"/>
      <c r="E95" s="4"/>
      <c r="F95" s="4"/>
      <c r="G95" s="4"/>
      <c r="H95" s="4"/>
      <c r="I95" s="4"/>
      <c r="J95" s="4"/>
      <c r="K95" s="4"/>
      <c r="L95" s="4"/>
      <c r="M95" s="4"/>
      <c r="N95" s="4"/>
      <c r="O95" s="4"/>
      <c r="P95" s="4"/>
      <c r="Q95" s="4">
        <f t="shared" si="3"/>
        <v>6854</v>
      </c>
      <c r="R95" s="7"/>
    </row>
    <row r="96" spans="3:18" ht="18" hidden="1" x14ac:dyDescent="0.2">
      <c r="C96" s="4">
        <f t="shared" si="2"/>
        <v>85</v>
      </c>
      <c r="D96" s="5"/>
      <c r="E96" s="4"/>
      <c r="F96" s="4"/>
      <c r="G96" s="4"/>
      <c r="H96" s="4"/>
      <c r="I96" s="4"/>
      <c r="J96" s="4"/>
      <c r="K96" s="4"/>
      <c r="L96" s="4"/>
      <c r="M96" s="4"/>
      <c r="N96" s="4"/>
      <c r="O96" s="4"/>
      <c r="P96" s="4"/>
      <c r="Q96" s="4">
        <f t="shared" si="3"/>
        <v>6854</v>
      </c>
      <c r="R96" s="7"/>
    </row>
    <row r="97" spans="3:18" ht="18" hidden="1" x14ac:dyDescent="0.2">
      <c r="C97" s="4">
        <f t="shared" si="2"/>
        <v>86</v>
      </c>
      <c r="D97" s="5"/>
      <c r="E97" s="4"/>
      <c r="F97" s="4"/>
      <c r="G97" s="4"/>
      <c r="H97" s="4"/>
      <c r="I97" s="4"/>
      <c r="J97" s="4"/>
      <c r="K97" s="4"/>
      <c r="L97" s="4"/>
      <c r="M97" s="4"/>
      <c r="N97" s="4"/>
      <c r="O97" s="4"/>
      <c r="P97" s="4"/>
      <c r="Q97" s="4">
        <f t="shared" si="3"/>
        <v>6854</v>
      </c>
      <c r="R97" s="7"/>
    </row>
    <row r="98" spans="3:18" ht="18" hidden="1" x14ac:dyDescent="0.2">
      <c r="C98" s="4">
        <f t="shared" si="2"/>
        <v>87</v>
      </c>
      <c r="D98" s="5"/>
      <c r="E98" s="4"/>
      <c r="F98" s="4"/>
      <c r="G98" s="4"/>
      <c r="H98" s="4"/>
      <c r="I98" s="4"/>
      <c r="J98" s="4"/>
      <c r="K98" s="4"/>
      <c r="L98" s="4"/>
      <c r="M98" s="4"/>
      <c r="N98" s="4"/>
      <c r="O98" s="4"/>
      <c r="P98" s="4"/>
      <c r="Q98" s="4">
        <f t="shared" si="3"/>
        <v>6854</v>
      </c>
      <c r="R98" s="7"/>
    </row>
    <row r="99" spans="3:18" ht="18" hidden="1" x14ac:dyDescent="0.2">
      <c r="C99" s="4">
        <f t="shared" si="2"/>
        <v>88</v>
      </c>
      <c r="D99" s="5"/>
      <c r="E99" s="4"/>
      <c r="F99" s="4"/>
      <c r="G99" s="4"/>
      <c r="H99" s="4"/>
      <c r="I99" s="4"/>
      <c r="J99" s="4"/>
      <c r="K99" s="4"/>
      <c r="L99" s="4"/>
      <c r="M99" s="4"/>
      <c r="N99" s="4"/>
      <c r="O99" s="4"/>
      <c r="P99" s="4"/>
      <c r="Q99" s="4">
        <f t="shared" si="3"/>
        <v>6854</v>
      </c>
      <c r="R99" s="7"/>
    </row>
    <row r="100" spans="3:18" ht="18" hidden="1" x14ac:dyDescent="0.2">
      <c r="C100" s="4">
        <f t="shared" si="2"/>
        <v>89</v>
      </c>
      <c r="D100" s="5"/>
      <c r="E100" s="4"/>
      <c r="F100" s="4"/>
      <c r="G100" s="4"/>
      <c r="H100" s="4"/>
      <c r="I100" s="4"/>
      <c r="J100" s="4"/>
      <c r="K100" s="4"/>
      <c r="L100" s="4"/>
      <c r="M100" s="4"/>
      <c r="N100" s="4"/>
      <c r="O100" s="4"/>
      <c r="P100" s="4"/>
      <c r="Q100" s="4">
        <f t="shared" si="3"/>
        <v>6854</v>
      </c>
      <c r="R100" s="7"/>
    </row>
    <row r="101" spans="3:18" ht="18" hidden="1" x14ac:dyDescent="0.2">
      <c r="C101" s="4">
        <f t="shared" si="2"/>
        <v>90</v>
      </c>
      <c r="D101" s="5"/>
      <c r="E101" s="4"/>
      <c r="F101" s="4"/>
      <c r="G101" s="4"/>
      <c r="H101" s="4"/>
      <c r="I101" s="4"/>
      <c r="J101" s="4"/>
      <c r="K101" s="4"/>
      <c r="L101" s="4"/>
      <c r="M101" s="4"/>
      <c r="N101" s="4"/>
      <c r="O101" s="4"/>
      <c r="P101" s="4"/>
      <c r="Q101" s="4">
        <f t="shared" si="3"/>
        <v>6854</v>
      </c>
      <c r="R101" s="7"/>
    </row>
    <row r="102" spans="3:18" ht="18" hidden="1" x14ac:dyDescent="0.2">
      <c r="C102" s="4">
        <f t="shared" si="2"/>
        <v>91</v>
      </c>
      <c r="D102" s="5"/>
      <c r="E102" s="4"/>
      <c r="F102" s="4"/>
      <c r="G102" s="4"/>
      <c r="H102" s="4"/>
      <c r="I102" s="4"/>
      <c r="J102" s="4"/>
      <c r="K102" s="4"/>
      <c r="L102" s="4"/>
      <c r="M102" s="4"/>
      <c r="N102" s="4"/>
      <c r="O102" s="4"/>
      <c r="P102" s="4"/>
      <c r="Q102" s="4">
        <f t="shared" si="3"/>
        <v>6854</v>
      </c>
      <c r="R102" s="7"/>
    </row>
    <row r="103" spans="3:18" ht="18" hidden="1" x14ac:dyDescent="0.2">
      <c r="C103" s="4">
        <f t="shared" si="2"/>
        <v>92</v>
      </c>
      <c r="D103" s="5"/>
      <c r="E103" s="4"/>
      <c r="F103" s="4"/>
      <c r="G103" s="4"/>
      <c r="H103" s="4"/>
      <c r="I103" s="4"/>
      <c r="J103" s="4"/>
      <c r="K103" s="4"/>
      <c r="L103" s="4"/>
      <c r="M103" s="4"/>
      <c r="N103" s="4"/>
      <c r="O103" s="4"/>
      <c r="P103" s="4"/>
      <c r="Q103" s="4">
        <f t="shared" si="3"/>
        <v>6854</v>
      </c>
      <c r="R103" s="7"/>
    </row>
    <row r="104" spans="3:18" ht="18" hidden="1" x14ac:dyDescent="0.2">
      <c r="C104" s="4">
        <f t="shared" si="2"/>
        <v>93</v>
      </c>
      <c r="D104" s="5"/>
      <c r="E104" s="4"/>
      <c r="F104" s="4"/>
      <c r="G104" s="4"/>
      <c r="H104" s="4"/>
      <c r="I104" s="4"/>
      <c r="J104" s="4"/>
      <c r="K104" s="4"/>
      <c r="L104" s="4"/>
      <c r="M104" s="4"/>
      <c r="N104" s="4"/>
      <c r="O104" s="4"/>
      <c r="P104" s="4"/>
      <c r="Q104" s="4">
        <f t="shared" si="3"/>
        <v>6854</v>
      </c>
      <c r="R104" s="7"/>
    </row>
    <row r="105" spans="3:18" ht="18" hidden="1" x14ac:dyDescent="0.2">
      <c r="C105" s="4">
        <f t="shared" si="2"/>
        <v>94</v>
      </c>
      <c r="D105" s="5"/>
      <c r="E105" s="4"/>
      <c r="F105" s="4"/>
      <c r="G105" s="4"/>
      <c r="H105" s="4"/>
      <c r="I105" s="4"/>
      <c r="J105" s="4"/>
      <c r="K105" s="4"/>
      <c r="L105" s="4"/>
      <c r="M105" s="4"/>
      <c r="N105" s="4"/>
      <c r="O105" s="4"/>
      <c r="P105" s="4"/>
      <c r="Q105" s="4">
        <f t="shared" si="3"/>
        <v>6854</v>
      </c>
      <c r="R105" s="7"/>
    </row>
    <row r="106" spans="3:18" ht="18" hidden="1" x14ac:dyDescent="0.2">
      <c r="C106" s="4">
        <f t="shared" si="2"/>
        <v>95</v>
      </c>
      <c r="D106" s="5"/>
      <c r="E106" s="4"/>
      <c r="F106" s="4"/>
      <c r="G106" s="4"/>
      <c r="H106" s="4"/>
      <c r="I106" s="4"/>
      <c r="J106" s="4"/>
      <c r="K106" s="4"/>
      <c r="L106" s="4"/>
      <c r="M106" s="4"/>
      <c r="N106" s="4"/>
      <c r="O106" s="4"/>
      <c r="P106" s="4"/>
      <c r="Q106" s="4">
        <f t="shared" si="3"/>
        <v>6854</v>
      </c>
      <c r="R106" s="7"/>
    </row>
    <row r="107" spans="3:18" ht="18" hidden="1" x14ac:dyDescent="0.2">
      <c r="C107" s="4">
        <f t="shared" si="2"/>
        <v>96</v>
      </c>
      <c r="D107" s="5"/>
      <c r="E107" s="4"/>
      <c r="F107" s="4"/>
      <c r="G107" s="4"/>
      <c r="H107" s="4"/>
      <c r="I107" s="4"/>
      <c r="J107" s="4"/>
      <c r="K107" s="4"/>
      <c r="L107" s="4"/>
      <c r="M107" s="4"/>
      <c r="N107" s="4"/>
      <c r="O107" s="4"/>
      <c r="P107" s="4"/>
      <c r="Q107" s="4">
        <f t="shared" si="3"/>
        <v>6854</v>
      </c>
      <c r="R107" s="7"/>
    </row>
    <row r="108" spans="3:18" ht="18" hidden="1" x14ac:dyDescent="0.2">
      <c r="C108" s="4">
        <f t="shared" si="2"/>
        <v>97</v>
      </c>
      <c r="D108" s="5"/>
      <c r="E108" s="4"/>
      <c r="F108" s="4"/>
      <c r="G108" s="4"/>
      <c r="H108" s="4"/>
      <c r="I108" s="4"/>
      <c r="J108" s="4"/>
      <c r="K108" s="4"/>
      <c r="L108" s="4"/>
      <c r="M108" s="4"/>
      <c r="N108" s="4"/>
      <c r="O108" s="4"/>
      <c r="P108" s="4"/>
      <c r="Q108" s="4">
        <f t="shared" si="3"/>
        <v>6854</v>
      </c>
      <c r="R108" s="7"/>
    </row>
    <row r="109" spans="3:18" ht="18" hidden="1" x14ac:dyDescent="0.2">
      <c r="C109" s="4">
        <f t="shared" si="2"/>
        <v>98</v>
      </c>
      <c r="D109" s="5"/>
      <c r="E109" s="4"/>
      <c r="F109" s="4"/>
      <c r="G109" s="4"/>
      <c r="H109" s="4"/>
      <c r="I109" s="4"/>
      <c r="J109" s="4"/>
      <c r="K109" s="4"/>
      <c r="L109" s="4"/>
      <c r="M109" s="4"/>
      <c r="N109" s="4"/>
      <c r="O109" s="4"/>
      <c r="P109" s="4"/>
      <c r="Q109" s="4">
        <f t="shared" si="3"/>
        <v>6854</v>
      </c>
      <c r="R109" s="7"/>
    </row>
    <row r="110" spans="3:18" ht="18" hidden="1" x14ac:dyDescent="0.2">
      <c r="C110" s="4">
        <f t="shared" si="2"/>
        <v>99</v>
      </c>
      <c r="D110" s="5"/>
      <c r="E110" s="4"/>
      <c r="F110" s="4"/>
      <c r="G110" s="4"/>
      <c r="H110" s="4"/>
      <c r="I110" s="4"/>
      <c r="J110" s="4"/>
      <c r="K110" s="4"/>
      <c r="L110" s="4"/>
      <c r="M110" s="4"/>
      <c r="N110" s="4"/>
      <c r="O110" s="4"/>
      <c r="P110" s="4"/>
      <c r="Q110" s="4">
        <f t="shared" si="3"/>
        <v>6854</v>
      </c>
      <c r="R110" s="7"/>
    </row>
    <row r="111" spans="3:18" ht="18" hidden="1" x14ac:dyDescent="0.2">
      <c r="C111" s="4">
        <f t="shared" si="2"/>
        <v>100</v>
      </c>
      <c r="D111" s="5"/>
      <c r="E111" s="4"/>
      <c r="F111" s="4"/>
      <c r="G111" s="4"/>
      <c r="H111" s="4"/>
      <c r="I111" s="4"/>
      <c r="J111" s="4"/>
      <c r="K111" s="4"/>
      <c r="L111" s="4"/>
      <c r="M111" s="4"/>
      <c r="N111" s="4"/>
      <c r="O111" s="4"/>
      <c r="P111" s="4"/>
      <c r="Q111" s="4">
        <f t="shared" si="3"/>
        <v>6854</v>
      </c>
      <c r="R111" s="7"/>
    </row>
    <row r="112" spans="3:18" ht="18" hidden="1" x14ac:dyDescent="0.2">
      <c r="C112" s="4">
        <f t="shared" si="2"/>
        <v>101</v>
      </c>
      <c r="D112" s="5"/>
      <c r="E112" s="4"/>
      <c r="F112" s="4"/>
      <c r="G112" s="4"/>
      <c r="H112" s="4"/>
      <c r="I112" s="4"/>
      <c r="J112" s="4"/>
      <c r="K112" s="4"/>
      <c r="L112" s="4"/>
      <c r="M112" s="4"/>
      <c r="N112" s="4"/>
      <c r="O112" s="4"/>
      <c r="P112" s="4"/>
      <c r="Q112" s="4">
        <f t="shared" si="3"/>
        <v>6854</v>
      </c>
      <c r="R112" s="7"/>
    </row>
    <row r="113" spans="3:18" ht="18" hidden="1" x14ac:dyDescent="0.2">
      <c r="C113" s="4">
        <f t="shared" si="2"/>
        <v>102</v>
      </c>
      <c r="D113" s="5"/>
      <c r="E113" s="4"/>
      <c r="F113" s="4"/>
      <c r="G113" s="4"/>
      <c r="H113" s="4"/>
      <c r="I113" s="4"/>
      <c r="J113" s="4"/>
      <c r="K113" s="4"/>
      <c r="L113" s="4"/>
      <c r="M113" s="4"/>
      <c r="N113" s="4"/>
      <c r="O113" s="4"/>
      <c r="P113" s="4"/>
      <c r="Q113" s="4">
        <f t="shared" si="3"/>
        <v>6854</v>
      </c>
      <c r="R113" s="7"/>
    </row>
    <row r="114" spans="3:18" ht="18" hidden="1" x14ac:dyDescent="0.2">
      <c r="C114" s="4">
        <f t="shared" si="2"/>
        <v>103</v>
      </c>
      <c r="D114" s="5"/>
      <c r="E114" s="4"/>
      <c r="F114" s="4"/>
      <c r="G114" s="4"/>
      <c r="H114" s="4"/>
      <c r="I114" s="4"/>
      <c r="J114" s="4"/>
      <c r="K114" s="4"/>
      <c r="L114" s="4"/>
      <c r="M114" s="4"/>
      <c r="N114" s="4"/>
      <c r="O114" s="4"/>
      <c r="P114" s="4"/>
      <c r="Q114" s="4">
        <f t="shared" si="3"/>
        <v>6854</v>
      </c>
      <c r="R114" s="7"/>
    </row>
    <row r="115" spans="3:18" ht="18" hidden="1" x14ac:dyDescent="0.2">
      <c r="C115" s="4">
        <f t="shared" si="2"/>
        <v>104</v>
      </c>
      <c r="D115" s="5"/>
      <c r="E115" s="4"/>
      <c r="F115" s="4"/>
      <c r="G115" s="4"/>
      <c r="H115" s="4"/>
      <c r="I115" s="4"/>
      <c r="J115" s="4"/>
      <c r="K115" s="4"/>
      <c r="L115" s="4"/>
      <c r="M115" s="4"/>
      <c r="N115" s="4"/>
      <c r="O115" s="4"/>
      <c r="P115" s="4"/>
      <c r="Q115" s="4">
        <f t="shared" si="3"/>
        <v>6854</v>
      </c>
      <c r="R115" s="7"/>
    </row>
    <row r="116" spans="3:18" ht="18" hidden="1" x14ac:dyDescent="0.2">
      <c r="C116" s="4">
        <f t="shared" si="2"/>
        <v>105</v>
      </c>
      <c r="D116" s="5"/>
      <c r="E116" s="4"/>
      <c r="F116" s="4"/>
      <c r="G116" s="4"/>
      <c r="H116" s="4"/>
      <c r="I116" s="4"/>
      <c r="J116" s="4"/>
      <c r="K116" s="4"/>
      <c r="L116" s="4"/>
      <c r="M116" s="4"/>
      <c r="N116" s="4"/>
      <c r="O116" s="4"/>
      <c r="P116" s="4"/>
      <c r="Q116" s="4">
        <f t="shared" si="3"/>
        <v>6854</v>
      </c>
      <c r="R116" s="7"/>
    </row>
    <row r="117" spans="3:18" ht="18" hidden="1" x14ac:dyDescent="0.2">
      <c r="C117" s="4">
        <f t="shared" si="2"/>
        <v>106</v>
      </c>
      <c r="D117" s="5"/>
      <c r="E117" s="4"/>
      <c r="F117" s="4"/>
      <c r="G117" s="4"/>
      <c r="H117" s="4"/>
      <c r="I117" s="4"/>
      <c r="J117" s="4"/>
      <c r="K117" s="4"/>
      <c r="L117" s="4"/>
      <c r="M117" s="4"/>
      <c r="N117" s="4"/>
      <c r="O117" s="4"/>
      <c r="P117" s="4"/>
      <c r="Q117" s="4">
        <f t="shared" si="3"/>
        <v>6854</v>
      </c>
      <c r="R117" s="7"/>
    </row>
    <row r="118" spans="3:18" ht="18" hidden="1" x14ac:dyDescent="0.2">
      <c r="C118" s="4">
        <f t="shared" si="2"/>
        <v>107</v>
      </c>
      <c r="D118" s="5"/>
      <c r="E118" s="4"/>
      <c r="F118" s="4"/>
      <c r="G118" s="4"/>
      <c r="H118" s="4"/>
      <c r="I118" s="4"/>
      <c r="J118" s="4"/>
      <c r="K118" s="4"/>
      <c r="L118" s="4"/>
      <c r="M118" s="4"/>
      <c r="N118" s="4"/>
      <c r="O118" s="4"/>
      <c r="P118" s="4"/>
      <c r="Q118" s="4">
        <f t="shared" si="3"/>
        <v>6854</v>
      </c>
      <c r="R118" s="7"/>
    </row>
    <row r="119" spans="3:18" ht="18" hidden="1" x14ac:dyDescent="0.2">
      <c r="C119" s="4">
        <f t="shared" si="2"/>
        <v>108</v>
      </c>
      <c r="D119" s="5"/>
      <c r="E119" s="4"/>
      <c r="F119" s="4"/>
      <c r="G119" s="4"/>
      <c r="H119" s="4"/>
      <c r="I119" s="4"/>
      <c r="J119" s="4"/>
      <c r="K119" s="4"/>
      <c r="L119" s="4"/>
      <c r="M119" s="4"/>
      <c r="N119" s="4"/>
      <c r="O119" s="4"/>
      <c r="P119" s="4"/>
      <c r="Q119" s="4">
        <f t="shared" si="3"/>
        <v>6854</v>
      </c>
      <c r="R119" s="7"/>
    </row>
    <row r="120" spans="3:18" ht="18" hidden="1" x14ac:dyDescent="0.2">
      <c r="C120" s="4">
        <f t="shared" si="2"/>
        <v>109</v>
      </c>
      <c r="D120" s="5"/>
      <c r="E120" s="4"/>
      <c r="F120" s="4"/>
      <c r="G120" s="4"/>
      <c r="H120" s="4"/>
      <c r="I120" s="4"/>
      <c r="J120" s="4"/>
      <c r="K120" s="4"/>
      <c r="L120" s="4"/>
      <c r="M120" s="4"/>
      <c r="N120" s="4"/>
      <c r="O120" s="4"/>
      <c r="P120" s="4"/>
      <c r="Q120" s="4">
        <f t="shared" si="3"/>
        <v>6854</v>
      </c>
      <c r="R120" s="7"/>
    </row>
    <row r="121" spans="3:18" ht="18" hidden="1" x14ac:dyDescent="0.2">
      <c r="C121" s="4">
        <f t="shared" si="2"/>
        <v>110</v>
      </c>
      <c r="D121" s="5"/>
      <c r="E121" s="4"/>
      <c r="F121" s="4"/>
      <c r="G121" s="4"/>
      <c r="H121" s="4"/>
      <c r="I121" s="4"/>
      <c r="J121" s="4"/>
      <c r="K121" s="4"/>
      <c r="L121" s="4"/>
      <c r="M121" s="4"/>
      <c r="N121" s="4"/>
      <c r="O121" s="4"/>
      <c r="P121" s="4"/>
      <c r="Q121" s="4">
        <f t="shared" si="3"/>
        <v>6854</v>
      </c>
      <c r="R121" s="7"/>
    </row>
    <row r="122" spans="3:18" ht="18" hidden="1" x14ac:dyDescent="0.2">
      <c r="C122" s="4">
        <f t="shared" si="2"/>
        <v>111</v>
      </c>
      <c r="D122" s="5"/>
      <c r="E122" s="4"/>
      <c r="F122" s="4"/>
      <c r="G122" s="4"/>
      <c r="H122" s="4"/>
      <c r="I122" s="4"/>
      <c r="J122" s="4"/>
      <c r="K122" s="4"/>
      <c r="L122" s="4"/>
      <c r="M122" s="4"/>
      <c r="N122" s="4"/>
      <c r="O122" s="4"/>
      <c r="P122" s="4"/>
      <c r="Q122" s="4">
        <f t="shared" si="3"/>
        <v>6854</v>
      </c>
      <c r="R122" s="7"/>
    </row>
    <row r="123" spans="3:18" ht="18" hidden="1" x14ac:dyDescent="0.2">
      <c r="C123" s="4">
        <f t="shared" si="2"/>
        <v>112</v>
      </c>
      <c r="D123" s="5"/>
      <c r="E123" s="4"/>
      <c r="F123" s="4"/>
      <c r="G123" s="4"/>
      <c r="H123" s="4"/>
      <c r="I123" s="4"/>
      <c r="J123" s="4"/>
      <c r="K123" s="4"/>
      <c r="L123" s="4"/>
      <c r="M123" s="4"/>
      <c r="N123" s="4"/>
      <c r="O123" s="4"/>
      <c r="P123" s="4"/>
      <c r="Q123" s="4">
        <f t="shared" si="3"/>
        <v>6854</v>
      </c>
      <c r="R123" s="7"/>
    </row>
    <row r="124" spans="3:18" ht="18" hidden="1" x14ac:dyDescent="0.2">
      <c r="C124" s="4">
        <f t="shared" si="2"/>
        <v>113</v>
      </c>
      <c r="D124" s="5"/>
      <c r="E124" s="4"/>
      <c r="F124" s="4"/>
      <c r="G124" s="4"/>
      <c r="H124" s="4"/>
      <c r="I124" s="4"/>
      <c r="J124" s="4"/>
      <c r="K124" s="4"/>
      <c r="L124" s="4"/>
      <c r="M124" s="4"/>
      <c r="N124" s="4"/>
      <c r="O124" s="4"/>
      <c r="P124" s="4"/>
      <c r="Q124" s="4">
        <f t="shared" si="3"/>
        <v>6854</v>
      </c>
      <c r="R124" s="7"/>
    </row>
    <row r="125" spans="3:18" ht="18" hidden="1" x14ac:dyDescent="0.2">
      <c r="C125" s="4">
        <f t="shared" si="2"/>
        <v>114</v>
      </c>
      <c r="D125" s="5"/>
      <c r="E125" s="4"/>
      <c r="F125" s="4"/>
      <c r="G125" s="4"/>
      <c r="H125" s="4"/>
      <c r="I125" s="4"/>
      <c r="J125" s="4"/>
      <c r="K125" s="4"/>
      <c r="L125" s="4"/>
      <c r="M125" s="4"/>
      <c r="N125" s="4"/>
      <c r="O125" s="4"/>
      <c r="P125" s="4"/>
      <c r="Q125" s="4">
        <f t="shared" si="3"/>
        <v>6854</v>
      </c>
      <c r="R125" s="7"/>
    </row>
    <row r="126" spans="3:18" ht="18" hidden="1" x14ac:dyDescent="0.2">
      <c r="C126" s="4">
        <f t="shared" si="2"/>
        <v>115</v>
      </c>
      <c r="D126" s="5"/>
      <c r="E126" s="4"/>
      <c r="F126" s="4"/>
      <c r="G126" s="4"/>
      <c r="H126" s="4"/>
      <c r="I126" s="4"/>
      <c r="J126" s="4"/>
      <c r="K126" s="4"/>
      <c r="L126" s="4"/>
      <c r="M126" s="4"/>
      <c r="N126" s="4"/>
      <c r="O126" s="4"/>
      <c r="P126" s="4"/>
      <c r="Q126" s="4">
        <f t="shared" si="3"/>
        <v>6854</v>
      </c>
      <c r="R126" s="7"/>
    </row>
    <row r="127" spans="3:18" s="8" customFormat="1" ht="29.25" customHeight="1" x14ac:dyDescent="0.25">
      <c r="C127" s="157" t="s">
        <v>27</v>
      </c>
      <c r="D127" s="157"/>
      <c r="E127" s="157"/>
      <c r="F127" s="157"/>
      <c r="G127" s="157"/>
      <c r="H127" s="157"/>
      <c r="I127" s="46">
        <f t="shared" ref="I127:N127" si="4">SUM(I12:I126)</f>
        <v>6393</v>
      </c>
      <c r="J127" s="46">
        <f t="shared" si="4"/>
        <v>0</v>
      </c>
      <c r="K127" s="46">
        <f t="shared" si="4"/>
        <v>300</v>
      </c>
      <c r="L127" s="46">
        <f t="shared" si="4"/>
        <v>0</v>
      </c>
      <c r="M127" s="46">
        <f t="shared" si="4"/>
        <v>0</v>
      </c>
      <c r="N127" s="46">
        <f t="shared" si="4"/>
        <v>0</v>
      </c>
      <c r="O127" s="46">
        <f t="shared" ref="O127:P127" si="5">SUM(O12:O126)</f>
        <v>161</v>
      </c>
      <c r="P127" s="46">
        <f t="shared" si="5"/>
        <v>0</v>
      </c>
      <c r="Q127" s="144"/>
      <c r="R127" s="144"/>
    </row>
    <row r="128" spans="3:18" s="2" customFormat="1" ht="32.25" customHeight="1" thickBot="1" x14ac:dyDescent="0.35">
      <c r="C128" s="145" t="s">
        <v>23</v>
      </c>
      <c r="D128" s="145"/>
      <c r="E128" s="145"/>
      <c r="F128" s="145"/>
      <c r="G128" s="145"/>
      <c r="H128" s="145"/>
      <c r="I128" s="47"/>
      <c r="J128" s="47"/>
      <c r="K128" s="47"/>
      <c r="L128" s="47"/>
      <c r="M128" s="47"/>
      <c r="N128" s="47"/>
      <c r="O128" s="47">
        <f t="shared" ref="O128:P128" si="6">O127*10%</f>
        <v>16.100000000000001</v>
      </c>
      <c r="P128" s="47">
        <f t="shared" si="6"/>
        <v>0</v>
      </c>
      <c r="Q128" s="144"/>
      <c r="R128" s="144"/>
    </row>
    <row r="129" spans="3:18" s="9" customFormat="1" ht="32.25" customHeight="1" thickBot="1" x14ac:dyDescent="0.35">
      <c r="C129" s="146" t="s">
        <v>24</v>
      </c>
      <c r="D129" s="147"/>
      <c r="E129" s="147"/>
      <c r="F129" s="147"/>
      <c r="G129" s="147"/>
      <c r="H129" s="147"/>
      <c r="I129" s="48">
        <f>I127-I128</f>
        <v>6393</v>
      </c>
      <c r="J129" s="48">
        <f t="shared" ref="J129:P129" si="7">J127-J128</f>
        <v>0</v>
      </c>
      <c r="K129" s="48">
        <f t="shared" si="7"/>
        <v>300</v>
      </c>
      <c r="L129" s="48">
        <f t="shared" si="7"/>
        <v>0</v>
      </c>
      <c r="M129" s="48">
        <f t="shared" si="7"/>
        <v>0</v>
      </c>
      <c r="N129" s="48">
        <f t="shared" si="7"/>
        <v>0</v>
      </c>
      <c r="O129" s="48">
        <f t="shared" si="7"/>
        <v>144.9</v>
      </c>
      <c r="P129" s="48">
        <f t="shared" si="7"/>
        <v>0</v>
      </c>
      <c r="Q129" s="144"/>
      <c r="R129" s="144"/>
    </row>
    <row r="130" spans="3:18" x14ac:dyDescent="0.2">
      <c r="I130" s="1"/>
      <c r="J130" s="1"/>
      <c r="K130" s="1"/>
      <c r="L130" s="1"/>
      <c r="M130" s="1"/>
      <c r="N130" s="1"/>
      <c r="O130" s="1"/>
      <c r="P130" s="1"/>
    </row>
    <row r="131" spans="3:18" x14ac:dyDescent="0.2">
      <c r="I131" s="1"/>
      <c r="J131" s="1"/>
      <c r="K131" s="1"/>
      <c r="L131" s="1"/>
      <c r="M131" s="1"/>
      <c r="N131" s="1"/>
      <c r="O131" s="1"/>
      <c r="P131" s="1"/>
    </row>
    <row r="132" spans="3:18" x14ac:dyDescent="0.2">
      <c r="I132" s="1"/>
      <c r="J132" s="1"/>
      <c r="K132" s="1"/>
      <c r="L132" s="1"/>
      <c r="M132" s="1"/>
      <c r="N132" s="1"/>
      <c r="O132" s="1"/>
      <c r="P132" s="1"/>
    </row>
    <row r="133" spans="3:18" s="11" customFormat="1" ht="20.25" x14ac:dyDescent="0.25">
      <c r="C133" s="150" t="s">
        <v>299</v>
      </c>
      <c r="D133" s="150"/>
      <c r="E133" s="150"/>
      <c r="F133" s="150"/>
      <c r="G133" s="150"/>
      <c r="H133" s="150"/>
      <c r="I133" s="150"/>
      <c r="J133" s="150"/>
      <c r="K133" s="150"/>
      <c r="L133" s="150"/>
      <c r="M133" s="150"/>
      <c r="N133" s="150"/>
      <c r="O133" s="150"/>
      <c r="P133" s="150"/>
      <c r="Q133" s="150"/>
      <c r="R133" s="150"/>
    </row>
    <row r="134" spans="3:18" x14ac:dyDescent="0.2">
      <c r="I134" s="1"/>
      <c r="J134" s="1"/>
      <c r="K134" s="1"/>
      <c r="L134" s="1"/>
      <c r="M134" s="1"/>
      <c r="N134" s="1"/>
      <c r="O134" s="1"/>
      <c r="P134" s="1"/>
    </row>
    <row r="135" spans="3:18" x14ac:dyDescent="0.2">
      <c r="I135" s="1"/>
      <c r="J135" s="1"/>
      <c r="K135" s="1"/>
      <c r="L135" s="1"/>
      <c r="M135" s="1"/>
      <c r="N135" s="1"/>
      <c r="O135" s="1"/>
      <c r="P135" s="1"/>
    </row>
    <row r="136" spans="3:18" x14ac:dyDescent="0.2">
      <c r="I136" s="1"/>
      <c r="J136" s="1"/>
      <c r="K136" s="1"/>
      <c r="L136" s="1"/>
      <c r="M136" s="1"/>
      <c r="N136" s="1"/>
      <c r="O136" s="1"/>
      <c r="P136" s="1"/>
    </row>
    <row r="137" spans="3:18" x14ac:dyDescent="0.2">
      <c r="I137" s="1"/>
      <c r="J137" s="1"/>
      <c r="K137" s="1"/>
      <c r="L137" s="1"/>
      <c r="M137" s="1"/>
      <c r="N137" s="1"/>
      <c r="O137" s="1"/>
      <c r="P137" s="1"/>
    </row>
    <row r="138" spans="3:18" x14ac:dyDescent="0.2">
      <c r="I138" s="1"/>
      <c r="J138" s="1"/>
      <c r="K138" s="1"/>
      <c r="L138" s="1"/>
      <c r="M138" s="1"/>
      <c r="N138" s="1"/>
      <c r="O138" s="1"/>
      <c r="P138" s="1"/>
    </row>
    <row r="139" spans="3:18" x14ac:dyDescent="0.2">
      <c r="I139" s="1"/>
      <c r="J139" s="1"/>
      <c r="K139" s="1"/>
      <c r="L139" s="1"/>
      <c r="M139" s="1"/>
      <c r="N139" s="1"/>
      <c r="O139" s="1"/>
      <c r="P139" s="1"/>
    </row>
    <row r="140" spans="3:18" x14ac:dyDescent="0.2">
      <c r="I140" s="1"/>
      <c r="J140" s="1"/>
      <c r="K140" s="1"/>
      <c r="L140" s="1"/>
      <c r="M140" s="1"/>
      <c r="N140" s="1"/>
      <c r="O140" s="1"/>
      <c r="P140" s="1"/>
    </row>
    <row r="141" spans="3:18" x14ac:dyDescent="0.2">
      <c r="I141" s="1"/>
      <c r="J141" s="1"/>
      <c r="K141" s="1"/>
      <c r="L141" s="1"/>
      <c r="M141" s="1"/>
      <c r="N141" s="1"/>
      <c r="O141" s="1"/>
      <c r="P141" s="1"/>
    </row>
    <row r="142" spans="3:18" x14ac:dyDescent="0.2">
      <c r="I142" s="1"/>
      <c r="J142" s="1"/>
      <c r="K142" s="1"/>
      <c r="L142" s="1"/>
      <c r="M142" s="1"/>
      <c r="N142" s="1"/>
      <c r="O142" s="1"/>
      <c r="P142" s="1"/>
    </row>
    <row r="143" spans="3:18" x14ac:dyDescent="0.2">
      <c r="I143" s="1"/>
      <c r="J143" s="1"/>
      <c r="K143" s="1"/>
      <c r="L143" s="1"/>
      <c r="M143" s="1"/>
      <c r="N143" s="1"/>
      <c r="O143" s="1"/>
      <c r="P143" s="1"/>
    </row>
    <row r="144" spans="3:18" x14ac:dyDescent="0.2">
      <c r="I144" s="1"/>
      <c r="J144" s="1"/>
      <c r="K144" s="1"/>
      <c r="L144" s="1"/>
      <c r="M144" s="1"/>
      <c r="N144" s="1"/>
      <c r="O144" s="1"/>
      <c r="P144" s="1"/>
    </row>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sheetData>
  <mergeCells count="27">
    <mergeCell ref="C2:D2"/>
    <mergeCell ref="E2:F2"/>
    <mergeCell ref="G2:R5"/>
    <mergeCell ref="C3:D3"/>
    <mergeCell ref="E3:F3"/>
    <mergeCell ref="C4:D4"/>
    <mergeCell ref="E4:F4"/>
    <mergeCell ref="E5:F5"/>
    <mergeCell ref="C6:D8"/>
    <mergeCell ref="E6:R6"/>
    <mergeCell ref="E7:R7"/>
    <mergeCell ref="E8:R8"/>
    <mergeCell ref="C9:R9"/>
    <mergeCell ref="C133:R133"/>
    <mergeCell ref="H10:H11"/>
    <mergeCell ref="I10:P10"/>
    <mergeCell ref="Q10:Q11"/>
    <mergeCell ref="R10:R11"/>
    <mergeCell ref="C127:H127"/>
    <mergeCell ref="Q127:R129"/>
    <mergeCell ref="C128:H128"/>
    <mergeCell ref="C129:H129"/>
    <mergeCell ref="C10:C11"/>
    <mergeCell ref="D10:D11"/>
    <mergeCell ref="E10:E11"/>
    <mergeCell ref="F10:F11"/>
    <mergeCell ref="G10:G11"/>
  </mergeCells>
  <pageMargins left="0.31" right="0.17" top="0.75" bottom="0.75" header="0.3" footer="0.3"/>
  <pageSetup paperSize="9" scale="47" fitToHeight="0"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B2:V64"/>
  <sheetViews>
    <sheetView zoomScaleNormal="100" zoomScaleSheetLayoutView="100" workbookViewId="0">
      <pane ySplit="9" topLeftCell="A10" activePane="bottomLeft" state="frozen"/>
      <selection pane="bottomLeft" activeCell="M18" sqref="M18"/>
    </sheetView>
  </sheetViews>
  <sheetFormatPr defaultRowHeight="15" x14ac:dyDescent="0.25"/>
  <cols>
    <col min="1" max="1" width="3.42578125" customWidth="1"/>
    <col min="2" max="2" width="9.28515625" customWidth="1"/>
    <col min="3" max="3" width="39.42578125" bestFit="1" customWidth="1"/>
    <col min="4" max="4" width="6" bestFit="1" customWidth="1"/>
    <col min="5" max="5" width="16" hidden="1" customWidth="1"/>
    <col min="6" max="6" width="19.140625" hidden="1" customWidth="1"/>
    <col min="7" max="7" width="13.5703125" style="12" bestFit="1" customWidth="1"/>
    <col min="8" max="8" width="14.140625" style="12" customWidth="1"/>
    <col min="9" max="9" width="12.7109375" style="12" bestFit="1" customWidth="1"/>
    <col min="10" max="10" width="10.7109375" style="92" hidden="1" customWidth="1"/>
    <col min="11" max="11" width="11.42578125" bestFit="1" customWidth="1"/>
  </cols>
  <sheetData>
    <row r="2" spans="2:22" ht="10.5" customHeight="1" x14ac:dyDescent="0.25"/>
    <row r="3" spans="2:22" s="14" customFormat="1" ht="22.5" customHeight="1" x14ac:dyDescent="0.25">
      <c r="B3" s="160" t="s">
        <v>0</v>
      </c>
      <c r="C3" s="160"/>
      <c r="D3" s="160"/>
      <c r="E3" s="160"/>
      <c r="F3" s="160"/>
      <c r="G3" s="160"/>
      <c r="H3" s="160"/>
      <c r="I3" s="160"/>
      <c r="J3" s="160"/>
      <c r="K3" s="160"/>
      <c r="L3" s="13"/>
      <c r="M3" s="13"/>
      <c r="N3" s="13"/>
      <c r="O3" s="13"/>
      <c r="P3" s="13"/>
      <c r="Q3" s="13"/>
    </row>
    <row r="4" spans="2:22" s="14" customFormat="1" ht="18.75" customHeight="1" x14ac:dyDescent="0.25">
      <c r="B4" s="161" t="s">
        <v>1</v>
      </c>
      <c r="C4" s="161"/>
      <c r="D4" s="161"/>
      <c r="E4" s="161"/>
      <c r="F4" s="161"/>
      <c r="G4" s="161"/>
      <c r="H4" s="161"/>
      <c r="I4" s="161"/>
      <c r="J4" s="161"/>
      <c r="K4" s="161"/>
      <c r="L4" s="15"/>
      <c r="M4" s="15"/>
      <c r="N4" s="15"/>
      <c r="O4" s="15"/>
      <c r="P4" s="15"/>
      <c r="Q4" s="15"/>
    </row>
    <row r="5" spans="2:22" s="14" customFormat="1" ht="21.75" customHeight="1" x14ac:dyDescent="0.25">
      <c r="B5" s="161" t="s">
        <v>30</v>
      </c>
      <c r="C5" s="161"/>
      <c r="D5" s="161"/>
      <c r="E5" s="161"/>
      <c r="F5" s="161"/>
      <c r="G5" s="161"/>
      <c r="H5" s="161"/>
      <c r="I5" s="161"/>
      <c r="J5" s="161"/>
      <c r="K5" s="161"/>
      <c r="L5" s="15"/>
      <c r="M5" s="15"/>
      <c r="N5" s="15"/>
      <c r="O5" s="15"/>
      <c r="P5" s="15"/>
      <c r="Q5" s="15"/>
    </row>
    <row r="6" spans="2:22" s="14" customFormat="1" ht="22.5" customHeight="1" x14ac:dyDescent="0.25">
      <c r="B6" s="162" t="e">
        <f>+#REF! &amp; "               (SC16)"</f>
        <v>#REF!</v>
      </c>
      <c r="C6" s="162"/>
      <c r="D6" s="162"/>
      <c r="E6" s="162"/>
      <c r="F6" s="162"/>
      <c r="G6" s="162"/>
      <c r="H6" s="162"/>
      <c r="I6" s="162"/>
      <c r="J6" s="93"/>
      <c r="K6" s="16" t="e">
        <f>+#REF!</f>
        <v>#REF!</v>
      </c>
    </row>
    <row r="7" spans="2:22" s="18" customFormat="1" ht="32.25" customHeight="1" x14ac:dyDescent="0.2">
      <c r="B7" s="158" t="s">
        <v>31</v>
      </c>
      <c r="C7" s="163" t="s">
        <v>32</v>
      </c>
      <c r="D7" s="164" t="s">
        <v>33</v>
      </c>
      <c r="E7" s="91" t="s">
        <v>300</v>
      </c>
      <c r="F7" s="91" t="s">
        <v>297</v>
      </c>
      <c r="G7" s="166" t="s">
        <v>34</v>
      </c>
      <c r="H7" s="167"/>
      <c r="I7" s="168" t="s">
        <v>35</v>
      </c>
      <c r="J7" s="94" t="s">
        <v>256</v>
      </c>
      <c r="K7" s="158" t="s">
        <v>17</v>
      </c>
    </row>
    <row r="8" spans="2:22" s="18" customFormat="1" ht="29.25" customHeight="1" x14ac:dyDescent="0.2">
      <c r="B8" s="158"/>
      <c r="C8" s="163"/>
      <c r="D8" s="165"/>
      <c r="E8" s="89"/>
      <c r="F8" s="89"/>
      <c r="G8" s="17" t="s">
        <v>36</v>
      </c>
      <c r="H8" s="17" t="s">
        <v>37</v>
      </c>
      <c r="I8" s="169"/>
      <c r="J8" s="95"/>
      <c r="K8" s="158"/>
    </row>
    <row r="9" spans="2:22" s="23" customFormat="1" ht="18.75" customHeight="1" x14ac:dyDescent="0.2">
      <c r="B9" s="19">
        <v>1</v>
      </c>
      <c r="C9" s="20" t="s">
        <v>38</v>
      </c>
      <c r="D9" s="20"/>
      <c r="E9" s="20"/>
      <c r="F9" s="20"/>
      <c r="G9" s="21"/>
      <c r="H9" s="21"/>
      <c r="I9" s="21"/>
      <c r="J9" s="96"/>
      <c r="K9" s="22"/>
    </row>
    <row r="10" spans="2:22" s="30" customFormat="1" ht="24" customHeight="1" x14ac:dyDescent="0.25">
      <c r="B10" s="24"/>
      <c r="C10" s="25" t="s">
        <v>3</v>
      </c>
      <c r="D10" s="26" t="s">
        <v>39</v>
      </c>
      <c r="E10" s="26"/>
      <c r="F10" s="26"/>
      <c r="G10" s="27">
        <v>18000</v>
      </c>
      <c r="H10" s="27">
        <f>+'WO Vs Execution'!S9</f>
        <v>15174.000000000004</v>
      </c>
      <c r="I10" s="27">
        <f>G10-H10</f>
        <v>2825.9999999999964</v>
      </c>
      <c r="J10" s="97">
        <v>8529</v>
      </c>
      <c r="K10" s="27">
        <f>+H10-J10</f>
        <v>6645.0000000000036</v>
      </c>
      <c r="O10" s="30" t="b">
        <f>+G10-H10=I10</f>
        <v>1</v>
      </c>
      <c r="R10" t="s">
        <v>379</v>
      </c>
      <c r="S10" t="s">
        <v>380</v>
      </c>
      <c r="T10" t="s">
        <v>381</v>
      </c>
      <c r="U10" t="s">
        <v>382</v>
      </c>
      <c r="V10" t="s">
        <v>383</v>
      </c>
    </row>
    <row r="11" spans="2:22" s="30" customFormat="1" ht="24" customHeight="1" x14ac:dyDescent="0.25">
      <c r="B11" s="24"/>
      <c r="C11" s="25" t="s">
        <v>40</v>
      </c>
      <c r="D11" s="26" t="s">
        <v>39</v>
      </c>
      <c r="E11" s="26"/>
      <c r="F11" s="26"/>
      <c r="G11" s="27">
        <v>900</v>
      </c>
      <c r="H11" s="27">
        <f>+'WO Vs Execution'!S10</f>
        <v>897.50000000000023</v>
      </c>
      <c r="I11" s="27">
        <f t="shared" ref="I11:I16" si="0">G11-H11</f>
        <v>2.4999999999997726</v>
      </c>
      <c r="J11" s="97">
        <v>843</v>
      </c>
      <c r="K11" s="27">
        <f t="shared" ref="K11:K16" si="1">+H11-J11</f>
        <v>54.500000000000227</v>
      </c>
      <c r="O11" s="30" t="b">
        <f t="shared" ref="O11:O56" si="2">+G11-H11=I11</f>
        <v>1</v>
      </c>
      <c r="R11" s="187">
        <v>63</v>
      </c>
      <c r="S11" s="187">
        <v>11213</v>
      </c>
      <c r="T11" s="187">
        <v>9293</v>
      </c>
      <c r="U11" s="187">
        <v>8529</v>
      </c>
      <c r="V11" s="187">
        <v>764</v>
      </c>
    </row>
    <row r="12" spans="2:22" s="30" customFormat="1" ht="24" customHeight="1" x14ac:dyDescent="0.25">
      <c r="B12" s="24"/>
      <c r="C12" s="25" t="s">
        <v>41</v>
      </c>
      <c r="D12" s="26" t="s">
        <v>39</v>
      </c>
      <c r="E12" s="26"/>
      <c r="F12" s="26"/>
      <c r="G12" s="27">
        <v>1000</v>
      </c>
      <c r="H12" s="27">
        <f>+'WO Vs Execution'!S11</f>
        <v>798.69999999999993</v>
      </c>
      <c r="I12" s="27">
        <f t="shared" si="0"/>
        <v>201.30000000000007</v>
      </c>
      <c r="J12" s="97">
        <v>489</v>
      </c>
      <c r="K12" s="27">
        <f t="shared" si="1"/>
        <v>309.69999999999993</v>
      </c>
      <c r="O12" s="30" t="b">
        <f t="shared" si="2"/>
        <v>1</v>
      </c>
      <c r="R12" s="187">
        <v>75</v>
      </c>
      <c r="S12" s="187">
        <v>898</v>
      </c>
      <c r="T12" s="187">
        <v>900</v>
      </c>
      <c r="U12" s="187">
        <v>843</v>
      </c>
      <c r="V12" s="187">
        <v>57</v>
      </c>
    </row>
    <row r="13" spans="2:22" s="30" customFormat="1" ht="24" customHeight="1" x14ac:dyDescent="0.25">
      <c r="B13" s="24"/>
      <c r="C13" s="25" t="s">
        <v>42</v>
      </c>
      <c r="D13" s="26" t="s">
        <v>39</v>
      </c>
      <c r="E13" s="26"/>
      <c r="F13" s="26"/>
      <c r="G13" s="27">
        <v>400</v>
      </c>
      <c r="H13" s="27">
        <f>+'WO Vs Execution'!S12</f>
        <v>346</v>
      </c>
      <c r="I13" s="27">
        <f t="shared" si="0"/>
        <v>54</v>
      </c>
      <c r="J13" s="97">
        <v>347</v>
      </c>
      <c r="K13" s="27">
        <f t="shared" si="1"/>
        <v>-1</v>
      </c>
      <c r="O13" s="30" t="b">
        <f t="shared" si="2"/>
        <v>1</v>
      </c>
      <c r="R13" s="187">
        <v>90</v>
      </c>
      <c r="S13" s="187">
        <v>489</v>
      </c>
      <c r="T13" s="187">
        <v>500</v>
      </c>
      <c r="U13" s="187">
        <v>489</v>
      </c>
      <c r="V13" s="187">
        <v>11</v>
      </c>
    </row>
    <row r="14" spans="2:22" s="30" customFormat="1" ht="24" customHeight="1" x14ac:dyDescent="0.25">
      <c r="B14" s="24"/>
      <c r="C14" s="25" t="s">
        <v>200</v>
      </c>
      <c r="D14" s="26" t="s">
        <v>39</v>
      </c>
      <c r="E14" s="26"/>
      <c r="F14" s="26"/>
      <c r="G14" s="27">
        <v>1592</v>
      </c>
      <c r="H14" s="27">
        <f>+'WO Vs Execution'!S13</f>
        <v>415.9</v>
      </c>
      <c r="I14" s="27">
        <f t="shared" si="0"/>
        <v>1176.0999999999999</v>
      </c>
      <c r="J14" s="97">
        <v>408</v>
      </c>
      <c r="K14" s="27">
        <f t="shared" si="1"/>
        <v>7.8999999999999773</v>
      </c>
      <c r="L14" s="30">
        <f>+G14/12</f>
        <v>132.66666666666666</v>
      </c>
      <c r="O14" s="30" t="b">
        <f t="shared" si="2"/>
        <v>1</v>
      </c>
      <c r="R14" s="187">
        <v>110</v>
      </c>
      <c r="S14" s="187">
        <v>347</v>
      </c>
      <c r="T14" s="187">
        <v>400</v>
      </c>
      <c r="U14" s="187">
        <v>347</v>
      </c>
      <c r="V14" s="187">
        <v>53</v>
      </c>
    </row>
    <row r="15" spans="2:22" s="30" customFormat="1" ht="24" customHeight="1" x14ac:dyDescent="0.25">
      <c r="B15" s="24"/>
      <c r="C15" s="25" t="s">
        <v>199</v>
      </c>
      <c r="D15" s="26" t="s">
        <v>39</v>
      </c>
      <c r="E15" s="26"/>
      <c r="F15" s="26"/>
      <c r="G15" s="27">
        <v>1392</v>
      </c>
      <c r="H15" s="27">
        <f>+'WO Vs Execution'!S14</f>
        <v>279.89999999999998</v>
      </c>
      <c r="I15" s="27">
        <f t="shared" si="0"/>
        <v>1112.0999999999999</v>
      </c>
      <c r="J15" s="97">
        <v>274</v>
      </c>
      <c r="K15" s="27">
        <f t="shared" si="1"/>
        <v>5.8999999999999773</v>
      </c>
      <c r="L15" s="30">
        <f t="shared" ref="L15:L16" si="3">+G15/12</f>
        <v>116</v>
      </c>
      <c r="O15" s="30" t="b">
        <f t="shared" si="2"/>
        <v>1</v>
      </c>
      <c r="R15" s="187">
        <v>125</v>
      </c>
      <c r="S15" s="187">
        <v>408</v>
      </c>
      <c r="T15" s="187">
        <v>408</v>
      </c>
      <c r="U15" s="187">
        <v>408</v>
      </c>
      <c r="V15" s="187">
        <v>0</v>
      </c>
    </row>
    <row r="16" spans="2:22" s="30" customFormat="1" ht="24" customHeight="1" x14ac:dyDescent="0.25">
      <c r="B16" s="24"/>
      <c r="C16" s="25" t="s">
        <v>67</v>
      </c>
      <c r="D16" s="26" t="s">
        <v>39</v>
      </c>
      <c r="E16" s="26"/>
      <c r="F16" s="26"/>
      <c r="G16" s="27">
        <v>1032</v>
      </c>
      <c r="H16" s="27">
        <f>+'WO Vs Execution'!S15</f>
        <v>340.70000000000005</v>
      </c>
      <c r="I16" s="27">
        <f t="shared" si="0"/>
        <v>691.3</v>
      </c>
      <c r="J16" s="97"/>
      <c r="K16" s="27">
        <f t="shared" si="1"/>
        <v>340.70000000000005</v>
      </c>
      <c r="L16" s="30">
        <f t="shared" si="3"/>
        <v>86</v>
      </c>
      <c r="O16" s="30" t="b">
        <f t="shared" si="2"/>
        <v>1</v>
      </c>
      <c r="R16" s="187">
        <v>140</v>
      </c>
      <c r="S16" s="187">
        <v>200</v>
      </c>
      <c r="T16" s="187">
        <v>274</v>
      </c>
      <c r="U16" s="187">
        <v>274</v>
      </c>
      <c r="V16" s="187">
        <v>0</v>
      </c>
    </row>
    <row r="17" spans="2:22" s="34" customFormat="1" ht="21" customHeight="1" x14ac:dyDescent="0.25">
      <c r="B17" s="31"/>
      <c r="C17" s="32" t="s">
        <v>43</v>
      </c>
      <c r="D17" s="32"/>
      <c r="E17" s="32"/>
      <c r="F17" s="32"/>
      <c r="G17" s="33">
        <f>SUM(G9:G16)</f>
        <v>24316</v>
      </c>
      <c r="H17" s="33">
        <f>SUM(H9:H16)</f>
        <v>18252.700000000008</v>
      </c>
      <c r="I17" s="33">
        <f>SUM(I9:I16)</f>
        <v>6063.2999999999965</v>
      </c>
      <c r="J17" s="98"/>
      <c r="K17" s="32"/>
      <c r="O17" s="30" t="b">
        <f t="shared" si="2"/>
        <v>0</v>
      </c>
      <c r="R17" s="187">
        <v>160</v>
      </c>
      <c r="S17" s="187">
        <v>188</v>
      </c>
      <c r="T17" s="187">
        <v>192</v>
      </c>
      <c r="U17" s="187">
        <v>0</v>
      </c>
      <c r="V17" s="187">
        <v>192</v>
      </c>
    </row>
    <row r="18" spans="2:22" s="35" customFormat="1" ht="19.5" customHeight="1" x14ac:dyDescent="0.25">
      <c r="B18" s="19">
        <v>2</v>
      </c>
      <c r="C18" s="20" t="s">
        <v>44</v>
      </c>
      <c r="D18" s="20"/>
      <c r="E18" s="20"/>
      <c r="F18" s="20"/>
      <c r="G18" s="21"/>
      <c r="H18" s="21"/>
      <c r="I18" s="21"/>
      <c r="J18" s="96"/>
      <c r="K18" s="22"/>
      <c r="O18" s="30" t="b">
        <f t="shared" si="2"/>
        <v>1</v>
      </c>
    </row>
    <row r="19" spans="2:22" ht="19.5" customHeight="1" x14ac:dyDescent="0.25">
      <c r="B19" s="36"/>
      <c r="C19" s="37" t="s">
        <v>45</v>
      </c>
      <c r="D19" s="37"/>
      <c r="E19" s="37"/>
      <c r="F19" s="37"/>
      <c r="G19" s="26"/>
      <c r="H19" s="26"/>
      <c r="I19" s="26"/>
      <c r="J19" s="99"/>
      <c r="K19" s="29"/>
      <c r="O19" s="30" t="b">
        <f t="shared" si="2"/>
        <v>1</v>
      </c>
    </row>
    <row r="20" spans="2:22" s="30" customFormat="1" ht="24" customHeight="1" x14ac:dyDescent="0.2">
      <c r="B20" s="24"/>
      <c r="C20" s="38" t="s">
        <v>18</v>
      </c>
      <c r="D20" s="26" t="s">
        <v>2</v>
      </c>
      <c r="E20" s="26"/>
      <c r="F20" s="26"/>
      <c r="G20" s="27">
        <v>30</v>
      </c>
      <c r="H20" s="27"/>
      <c r="I20" s="27">
        <f t="shared" ref="I20:I22" si="4">G20-H20</f>
        <v>30</v>
      </c>
      <c r="J20" s="97"/>
      <c r="K20" s="27">
        <f t="shared" ref="K20:K22" si="5">+H20-J20</f>
        <v>0</v>
      </c>
      <c r="O20" s="30" t="b">
        <f t="shared" si="2"/>
        <v>1</v>
      </c>
    </row>
    <row r="21" spans="2:22" s="30" customFormat="1" ht="24" customHeight="1" x14ac:dyDescent="0.2">
      <c r="B21" s="24"/>
      <c r="C21" s="38" t="s">
        <v>20</v>
      </c>
      <c r="D21" s="26" t="s">
        <v>2</v>
      </c>
      <c r="E21" s="26"/>
      <c r="F21" s="26"/>
      <c r="G21" s="27"/>
      <c r="H21" s="27"/>
      <c r="I21" s="27">
        <f t="shared" si="4"/>
        <v>0</v>
      </c>
      <c r="J21" s="97"/>
      <c r="K21" s="27">
        <f t="shared" si="5"/>
        <v>0</v>
      </c>
      <c r="O21" s="30" t="b">
        <f t="shared" si="2"/>
        <v>1</v>
      </c>
    </row>
    <row r="22" spans="2:22" s="30" customFormat="1" ht="24" customHeight="1" x14ac:dyDescent="0.2">
      <c r="B22" s="24"/>
      <c r="C22" s="38" t="s">
        <v>46</v>
      </c>
      <c r="D22" s="26" t="s">
        <v>2</v>
      </c>
      <c r="E22" s="26"/>
      <c r="F22" s="26"/>
      <c r="G22" s="27"/>
      <c r="H22" s="27"/>
      <c r="I22" s="27">
        <f t="shared" si="4"/>
        <v>0</v>
      </c>
      <c r="J22" s="97"/>
      <c r="K22" s="27">
        <f t="shared" si="5"/>
        <v>0</v>
      </c>
      <c r="O22" s="30" t="b">
        <f t="shared" si="2"/>
        <v>1</v>
      </c>
    </row>
    <row r="23" spans="2:22" s="34" customFormat="1" ht="21" customHeight="1" x14ac:dyDescent="0.25">
      <c r="B23" s="31"/>
      <c r="C23" s="32" t="s">
        <v>48</v>
      </c>
      <c r="D23" s="32"/>
      <c r="E23" s="32"/>
      <c r="F23" s="32"/>
      <c r="G23" s="33">
        <f>SUM(G19:G22)</f>
        <v>30</v>
      </c>
      <c r="H23" s="33">
        <f t="shared" ref="H23:I23" si="6">SUM(H19:H22)</f>
        <v>0</v>
      </c>
      <c r="I23" s="33">
        <f t="shared" si="6"/>
        <v>30</v>
      </c>
      <c r="J23" s="98"/>
      <c r="K23" s="32"/>
      <c r="O23" s="30" t="b">
        <f t="shared" si="2"/>
        <v>1</v>
      </c>
    </row>
    <row r="24" spans="2:22" ht="19.5" customHeight="1" x14ac:dyDescent="0.25">
      <c r="B24" s="36"/>
      <c r="C24" s="37" t="s">
        <v>49</v>
      </c>
      <c r="D24" s="37"/>
      <c r="E24" s="37"/>
      <c r="F24" s="37"/>
      <c r="G24" s="26"/>
      <c r="H24" s="26"/>
      <c r="I24" s="26"/>
      <c r="J24" s="99"/>
      <c r="K24" s="29"/>
      <c r="O24" s="30" t="b">
        <f t="shared" si="2"/>
        <v>1</v>
      </c>
    </row>
    <row r="25" spans="2:22" s="30" customFormat="1" ht="24" customHeight="1" x14ac:dyDescent="0.2">
      <c r="B25" s="24"/>
      <c r="C25" s="38" t="s">
        <v>50</v>
      </c>
      <c r="D25" s="26" t="s">
        <v>2</v>
      </c>
      <c r="E25" s="26"/>
      <c r="F25" s="26"/>
      <c r="G25" s="27"/>
      <c r="H25" s="27"/>
      <c r="I25" s="27">
        <f t="shared" ref="I25" si="7">G25-H25</f>
        <v>0</v>
      </c>
      <c r="J25" s="97"/>
      <c r="K25" s="27">
        <f t="shared" ref="K25:K29" si="8">+H25-J25</f>
        <v>0</v>
      </c>
      <c r="O25" s="30" t="b">
        <f t="shared" si="2"/>
        <v>1</v>
      </c>
    </row>
    <row r="26" spans="2:22" s="30" customFormat="1" ht="24" customHeight="1" x14ac:dyDescent="0.2">
      <c r="B26" s="24"/>
      <c r="C26" s="38" t="s">
        <v>51</v>
      </c>
      <c r="D26" s="26" t="s">
        <v>2</v>
      </c>
      <c r="E26" s="26"/>
      <c r="F26" s="26"/>
      <c r="G26" s="27"/>
      <c r="H26" s="27"/>
      <c r="I26" s="27">
        <f t="shared" ref="I26:I29" si="9">G26-H26</f>
        <v>0</v>
      </c>
      <c r="J26" s="97"/>
      <c r="K26" s="27">
        <f t="shared" si="8"/>
        <v>0</v>
      </c>
      <c r="O26" s="30" t="b">
        <f t="shared" si="2"/>
        <v>1</v>
      </c>
    </row>
    <row r="27" spans="2:22" s="30" customFormat="1" ht="24" customHeight="1" x14ac:dyDescent="0.2">
      <c r="B27" s="24"/>
      <c r="C27" s="38" t="s">
        <v>52</v>
      </c>
      <c r="D27" s="26" t="s">
        <v>2</v>
      </c>
      <c r="E27" s="26"/>
      <c r="F27" s="26"/>
      <c r="G27" s="27"/>
      <c r="H27" s="27"/>
      <c r="I27" s="27">
        <f t="shared" si="9"/>
        <v>0</v>
      </c>
      <c r="J27" s="97"/>
      <c r="K27" s="27">
        <f t="shared" si="8"/>
        <v>0</v>
      </c>
      <c r="O27" s="30" t="b">
        <f t="shared" si="2"/>
        <v>1</v>
      </c>
    </row>
    <row r="28" spans="2:22" s="30" customFormat="1" ht="24" customHeight="1" x14ac:dyDescent="0.2">
      <c r="B28" s="24"/>
      <c r="C28" s="38" t="s">
        <v>60</v>
      </c>
      <c r="D28" s="26" t="s">
        <v>2</v>
      </c>
      <c r="E28" s="26"/>
      <c r="F28" s="26"/>
      <c r="G28" s="27"/>
      <c r="H28" s="27"/>
      <c r="I28" s="27">
        <f t="shared" si="9"/>
        <v>0</v>
      </c>
      <c r="J28" s="97"/>
      <c r="K28" s="27">
        <f t="shared" si="8"/>
        <v>0</v>
      </c>
      <c r="O28" s="30" t="b">
        <f t="shared" si="2"/>
        <v>1</v>
      </c>
    </row>
    <row r="29" spans="2:22" s="30" customFormat="1" ht="24" customHeight="1" x14ac:dyDescent="0.2">
      <c r="B29" s="24"/>
      <c r="C29" s="38" t="s">
        <v>61</v>
      </c>
      <c r="D29" s="26" t="s">
        <v>2</v>
      </c>
      <c r="E29" s="26"/>
      <c r="F29" s="26"/>
      <c r="G29" s="27"/>
      <c r="H29" s="27"/>
      <c r="I29" s="27">
        <f t="shared" si="9"/>
        <v>0</v>
      </c>
      <c r="J29" s="97"/>
      <c r="K29" s="27">
        <f t="shared" si="8"/>
        <v>0</v>
      </c>
      <c r="O29" s="30" t="b">
        <f t="shared" si="2"/>
        <v>1</v>
      </c>
    </row>
    <row r="30" spans="2:22" s="34" customFormat="1" ht="21" customHeight="1" x14ac:dyDescent="0.25">
      <c r="B30" s="31"/>
      <c r="C30" s="32" t="s">
        <v>48</v>
      </c>
      <c r="D30" s="32"/>
      <c r="E30" s="32"/>
      <c r="F30" s="32"/>
      <c r="G30" s="33">
        <f>SUM(G24:G29)</f>
        <v>0</v>
      </c>
      <c r="H30" s="33">
        <f t="shared" ref="H30:I30" si="10">SUM(H24:H29)</f>
        <v>0</v>
      </c>
      <c r="I30" s="33">
        <f t="shared" si="10"/>
        <v>0</v>
      </c>
      <c r="J30" s="98"/>
      <c r="K30" s="32"/>
      <c r="O30" s="30" t="b">
        <f t="shared" si="2"/>
        <v>1</v>
      </c>
    </row>
    <row r="31" spans="2:22" ht="19.5" customHeight="1" x14ac:dyDescent="0.25">
      <c r="B31" s="36"/>
      <c r="C31" s="37" t="s">
        <v>68</v>
      </c>
      <c r="D31" s="37"/>
      <c r="E31" s="37"/>
      <c r="F31" s="37"/>
      <c r="G31" s="26"/>
      <c r="H31" s="26"/>
      <c r="I31" s="26"/>
      <c r="J31" s="99"/>
      <c r="K31" s="29"/>
      <c r="O31" s="30" t="b">
        <f t="shared" si="2"/>
        <v>1</v>
      </c>
    </row>
    <row r="32" spans="2:22" s="30" customFormat="1" ht="24" customHeight="1" x14ac:dyDescent="0.2">
      <c r="B32" s="24"/>
      <c r="C32" s="38" t="s">
        <v>19</v>
      </c>
      <c r="D32" s="26" t="s">
        <v>2</v>
      </c>
      <c r="E32" s="26"/>
      <c r="F32" s="26"/>
      <c r="G32" s="27"/>
      <c r="H32" s="27"/>
      <c r="I32" s="27">
        <f t="shared" ref="I32:I33" si="11">G32-H32</f>
        <v>0</v>
      </c>
      <c r="J32" s="97"/>
      <c r="K32" s="29"/>
      <c r="O32" s="30" t="b">
        <f t="shared" si="2"/>
        <v>1</v>
      </c>
    </row>
    <row r="33" spans="2:15" s="30" customFormat="1" ht="24" customHeight="1" x14ac:dyDescent="0.2">
      <c r="B33" s="24"/>
      <c r="C33" s="38" t="s">
        <v>22</v>
      </c>
      <c r="D33" s="26" t="s">
        <v>2</v>
      </c>
      <c r="E33" s="26"/>
      <c r="F33" s="26"/>
      <c r="G33" s="27"/>
      <c r="H33" s="27"/>
      <c r="I33" s="27">
        <f t="shared" si="11"/>
        <v>0</v>
      </c>
      <c r="J33" s="97"/>
      <c r="K33" s="29"/>
      <c r="O33" s="30" t="b">
        <f t="shared" si="2"/>
        <v>1</v>
      </c>
    </row>
    <row r="34" spans="2:15" s="34" customFormat="1" ht="21" customHeight="1" x14ac:dyDescent="0.25">
      <c r="B34" s="31"/>
      <c r="C34" s="32" t="s">
        <v>48</v>
      </c>
      <c r="D34" s="32"/>
      <c r="E34" s="32"/>
      <c r="F34" s="32"/>
      <c r="G34" s="33">
        <f>SUM(G32:G33)</f>
        <v>0</v>
      </c>
      <c r="H34" s="33">
        <f t="shared" ref="H34:I34" si="12">SUM(H32:H33)</f>
        <v>0</v>
      </c>
      <c r="I34" s="33">
        <f t="shared" si="12"/>
        <v>0</v>
      </c>
      <c r="J34" s="98"/>
      <c r="K34" s="32"/>
      <c r="O34" s="30" t="b">
        <f t="shared" si="2"/>
        <v>1</v>
      </c>
    </row>
    <row r="35" spans="2:15" ht="19.5" customHeight="1" x14ac:dyDescent="0.25">
      <c r="B35" s="36"/>
      <c r="C35" s="37" t="s">
        <v>53</v>
      </c>
      <c r="D35" s="37"/>
      <c r="E35" s="37"/>
      <c r="F35" s="37"/>
      <c r="G35" s="26"/>
      <c r="H35" s="26"/>
      <c r="I35" s="26"/>
      <c r="J35" s="99"/>
      <c r="K35" s="29"/>
      <c r="O35" s="30" t="b">
        <f t="shared" si="2"/>
        <v>1</v>
      </c>
    </row>
    <row r="36" spans="2:15" s="30" customFormat="1" ht="24" customHeight="1" x14ac:dyDescent="0.2">
      <c r="B36" s="24"/>
      <c r="C36" s="38" t="s">
        <v>54</v>
      </c>
      <c r="D36" s="26" t="s">
        <v>2</v>
      </c>
      <c r="E36" s="26"/>
      <c r="F36" s="26"/>
      <c r="G36" s="27"/>
      <c r="H36" s="27"/>
      <c r="I36" s="27">
        <f t="shared" ref="I36:I45" si="13">G36-H36</f>
        <v>0</v>
      </c>
      <c r="J36" s="97"/>
      <c r="K36" s="29"/>
      <c r="O36" s="30" t="b">
        <f t="shared" si="2"/>
        <v>1</v>
      </c>
    </row>
    <row r="37" spans="2:15" s="30" customFormat="1" ht="24" customHeight="1" x14ac:dyDescent="0.2">
      <c r="B37" s="24"/>
      <c r="C37" s="38" t="s">
        <v>55</v>
      </c>
      <c r="D37" s="26" t="s">
        <v>2</v>
      </c>
      <c r="E37" s="26"/>
      <c r="F37" s="26"/>
      <c r="G37" s="27">
        <v>5</v>
      </c>
      <c r="H37" s="27"/>
      <c r="I37" s="27">
        <f t="shared" si="13"/>
        <v>5</v>
      </c>
      <c r="J37" s="97"/>
      <c r="K37" s="29"/>
      <c r="O37" s="30" t="b">
        <f t="shared" si="2"/>
        <v>1</v>
      </c>
    </row>
    <row r="38" spans="2:15" s="30" customFormat="1" ht="24" customHeight="1" x14ac:dyDescent="0.2">
      <c r="B38" s="24"/>
      <c r="C38" s="38" t="s">
        <v>56</v>
      </c>
      <c r="D38" s="26" t="s">
        <v>2</v>
      </c>
      <c r="E38" s="26"/>
      <c r="F38" s="26"/>
      <c r="G38" s="27"/>
      <c r="H38" s="27"/>
      <c r="I38" s="27">
        <f t="shared" si="13"/>
        <v>0</v>
      </c>
      <c r="J38" s="97"/>
      <c r="K38" s="29"/>
      <c r="O38" s="30" t="b">
        <f t="shared" si="2"/>
        <v>1</v>
      </c>
    </row>
    <row r="39" spans="2:15" s="30" customFormat="1" ht="24" customHeight="1" x14ac:dyDescent="0.2">
      <c r="B39" s="24"/>
      <c r="C39" s="38" t="s">
        <v>57</v>
      </c>
      <c r="D39" s="26" t="s">
        <v>2</v>
      </c>
      <c r="E39" s="26"/>
      <c r="F39" s="26"/>
      <c r="G39" s="27"/>
      <c r="H39" s="27"/>
      <c r="I39" s="27">
        <f t="shared" si="13"/>
        <v>0</v>
      </c>
      <c r="J39" s="97"/>
      <c r="K39" s="29"/>
      <c r="O39" s="30" t="b">
        <f t="shared" si="2"/>
        <v>1</v>
      </c>
    </row>
    <row r="40" spans="2:15" s="30" customFormat="1" ht="24" customHeight="1" x14ac:dyDescent="0.2">
      <c r="B40" s="24"/>
      <c r="C40" s="38" t="s">
        <v>58</v>
      </c>
      <c r="D40" s="26" t="s">
        <v>2</v>
      </c>
      <c r="E40" s="26"/>
      <c r="F40" s="26"/>
      <c r="G40" s="27"/>
      <c r="H40" s="27"/>
      <c r="I40" s="27">
        <f t="shared" si="13"/>
        <v>0</v>
      </c>
      <c r="J40" s="97"/>
      <c r="K40" s="29"/>
      <c r="O40" s="30" t="b">
        <f t="shared" si="2"/>
        <v>1</v>
      </c>
    </row>
    <row r="41" spans="2:15" s="30" customFormat="1" ht="24" customHeight="1" x14ac:dyDescent="0.2">
      <c r="B41" s="24"/>
      <c r="C41" s="38" t="s">
        <v>69</v>
      </c>
      <c r="D41" s="26" t="s">
        <v>2</v>
      </c>
      <c r="E41" s="26"/>
      <c r="F41" s="26"/>
      <c r="G41" s="27">
        <v>5</v>
      </c>
      <c r="H41" s="27"/>
      <c r="I41" s="27">
        <f t="shared" si="13"/>
        <v>5</v>
      </c>
      <c r="J41" s="97"/>
      <c r="K41" s="29"/>
      <c r="O41" s="30" t="b">
        <f t="shared" si="2"/>
        <v>1</v>
      </c>
    </row>
    <row r="42" spans="2:15" s="30" customFormat="1" ht="24" customHeight="1" x14ac:dyDescent="0.2">
      <c r="B42" s="24"/>
      <c r="C42" s="38" t="s">
        <v>259</v>
      </c>
      <c r="D42" s="26" t="s">
        <v>2</v>
      </c>
      <c r="E42" s="26"/>
      <c r="F42" s="26"/>
      <c r="G42" s="27">
        <v>2</v>
      </c>
      <c r="H42" s="27"/>
      <c r="I42" s="27">
        <f t="shared" si="13"/>
        <v>2</v>
      </c>
      <c r="J42" s="97"/>
      <c r="K42" s="29"/>
      <c r="O42" s="30" t="b">
        <f t="shared" si="2"/>
        <v>1</v>
      </c>
    </row>
    <row r="43" spans="2:15" s="30" customFormat="1" ht="24" customHeight="1" x14ac:dyDescent="0.2">
      <c r="B43" s="24"/>
      <c r="C43" s="38" t="s">
        <v>258</v>
      </c>
      <c r="D43" s="26" t="s">
        <v>2</v>
      </c>
      <c r="E43" s="26"/>
      <c r="F43" s="26"/>
      <c r="G43" s="27">
        <v>2</v>
      </c>
      <c r="H43" s="27"/>
      <c r="I43" s="27">
        <f t="shared" si="13"/>
        <v>2</v>
      </c>
      <c r="J43" s="97"/>
      <c r="K43" s="29"/>
      <c r="O43" s="30" t="b">
        <f t="shared" si="2"/>
        <v>1</v>
      </c>
    </row>
    <row r="44" spans="2:15" s="30" customFormat="1" ht="24" customHeight="1" x14ac:dyDescent="0.2">
      <c r="B44" s="24"/>
      <c r="C44" s="38" t="s">
        <v>257</v>
      </c>
      <c r="D44" s="26" t="s">
        <v>2</v>
      </c>
      <c r="E44" s="26"/>
      <c r="F44" s="26"/>
      <c r="G44" s="27">
        <v>2</v>
      </c>
      <c r="H44" s="27"/>
      <c r="I44" s="27">
        <f t="shared" si="13"/>
        <v>2</v>
      </c>
      <c r="J44" s="97"/>
      <c r="K44" s="29"/>
      <c r="O44" s="30" t="b">
        <f t="shared" si="2"/>
        <v>1</v>
      </c>
    </row>
    <row r="45" spans="2:15" s="30" customFormat="1" ht="24" customHeight="1" x14ac:dyDescent="0.2">
      <c r="B45" s="24"/>
      <c r="C45" s="38" t="s">
        <v>62</v>
      </c>
      <c r="D45" s="26"/>
      <c r="E45" s="26"/>
      <c r="F45" s="26"/>
      <c r="G45" s="27"/>
      <c r="H45" s="27"/>
      <c r="I45" s="27">
        <f t="shared" si="13"/>
        <v>0</v>
      </c>
      <c r="J45" s="97"/>
      <c r="K45" s="29"/>
      <c r="O45" s="30" t="b">
        <f t="shared" si="2"/>
        <v>1</v>
      </c>
    </row>
    <row r="46" spans="2:15" s="34" customFormat="1" ht="21" customHeight="1" x14ac:dyDescent="0.25">
      <c r="B46" s="31"/>
      <c r="C46" s="32" t="s">
        <v>48</v>
      </c>
      <c r="D46" s="32"/>
      <c r="E46" s="32"/>
      <c r="F46" s="32"/>
      <c r="G46" s="33">
        <f>SUM(G36:G45)</f>
        <v>16</v>
      </c>
      <c r="H46" s="33">
        <f t="shared" ref="H46:I46" si="14">SUM(H36:H45)</f>
        <v>0</v>
      </c>
      <c r="I46" s="33">
        <f t="shared" si="14"/>
        <v>16</v>
      </c>
      <c r="J46" s="98"/>
      <c r="K46" s="32"/>
      <c r="O46" s="30" t="b">
        <f t="shared" si="2"/>
        <v>1</v>
      </c>
    </row>
    <row r="47" spans="2:15" ht="19.5" customHeight="1" x14ac:dyDescent="0.25">
      <c r="B47" s="36"/>
      <c r="C47" s="37" t="s">
        <v>63</v>
      </c>
      <c r="D47" s="37"/>
      <c r="E47" s="37"/>
      <c r="F47" s="37"/>
      <c r="G47" s="26"/>
      <c r="H47" s="26"/>
      <c r="I47" s="28"/>
      <c r="J47" s="100"/>
      <c r="K47" s="29"/>
      <c r="O47" s="30" t="b">
        <f t="shared" si="2"/>
        <v>1</v>
      </c>
    </row>
    <row r="48" spans="2:15" ht="19.5" customHeight="1" x14ac:dyDescent="0.25">
      <c r="B48" s="36"/>
      <c r="C48" s="42" t="s">
        <v>64</v>
      </c>
      <c r="D48" s="37"/>
      <c r="E48" s="37"/>
      <c r="F48" s="37"/>
      <c r="G48" s="27"/>
      <c r="H48" s="27"/>
      <c r="I48" s="27">
        <f t="shared" ref="I48:I49" si="15">G48-H48</f>
        <v>0</v>
      </c>
      <c r="J48" s="97"/>
      <c r="K48" s="29"/>
      <c r="O48" s="30" t="b">
        <f t="shared" si="2"/>
        <v>1</v>
      </c>
    </row>
    <row r="49" spans="2:15" ht="19.5" customHeight="1" x14ac:dyDescent="0.25">
      <c r="B49" s="36"/>
      <c r="C49" s="42" t="s">
        <v>65</v>
      </c>
      <c r="D49" s="37"/>
      <c r="E49" s="37"/>
      <c r="F49" s="37"/>
      <c r="G49" s="27"/>
      <c r="H49" s="27"/>
      <c r="I49" s="27">
        <f t="shared" si="15"/>
        <v>0</v>
      </c>
      <c r="J49" s="97"/>
      <c r="K49" s="29"/>
      <c r="O49" s="30" t="b">
        <f t="shared" si="2"/>
        <v>1</v>
      </c>
    </row>
    <row r="50" spans="2:15" s="34" customFormat="1" ht="21" customHeight="1" x14ac:dyDescent="0.25">
      <c r="B50" s="31"/>
      <c r="C50" s="32" t="s">
        <v>48</v>
      </c>
      <c r="D50" s="32"/>
      <c r="E50" s="32"/>
      <c r="F50" s="32"/>
      <c r="G50" s="33">
        <f>SUM(G47:G49)</f>
        <v>0</v>
      </c>
      <c r="H50" s="33">
        <f>SUM(H47:H49)</f>
        <v>0</v>
      </c>
      <c r="I50" s="33">
        <f>SUM(I47:I49)</f>
        <v>0</v>
      </c>
      <c r="J50" s="98"/>
      <c r="K50" s="32"/>
      <c r="O50" s="30" t="b">
        <f t="shared" si="2"/>
        <v>1</v>
      </c>
    </row>
    <row r="51" spans="2:15" ht="19.5" customHeight="1" x14ac:dyDescent="0.25">
      <c r="B51" s="36"/>
      <c r="C51" s="37" t="s">
        <v>59</v>
      </c>
      <c r="D51" s="37"/>
      <c r="E51" s="37"/>
      <c r="F51" s="37"/>
      <c r="G51" s="26"/>
      <c r="H51" s="26"/>
      <c r="I51" s="26"/>
      <c r="J51" s="99"/>
      <c r="K51" s="29"/>
      <c r="O51" s="30" t="b">
        <f t="shared" si="2"/>
        <v>1</v>
      </c>
    </row>
    <row r="52" spans="2:15" s="30" customFormat="1" ht="24" customHeight="1" x14ac:dyDescent="0.2">
      <c r="B52" s="24"/>
      <c r="C52" s="38" t="s">
        <v>18</v>
      </c>
      <c r="D52" s="26" t="s">
        <v>2</v>
      </c>
      <c r="E52" s="26"/>
      <c r="F52" s="26"/>
      <c r="G52" s="27">
        <v>80</v>
      </c>
      <c r="H52" s="27"/>
      <c r="I52" s="27">
        <f t="shared" ref="I52" si="16">G52-H52</f>
        <v>80</v>
      </c>
      <c r="J52" s="97"/>
      <c r="K52" s="29"/>
      <c r="O52" s="30" t="b">
        <f t="shared" si="2"/>
        <v>1</v>
      </c>
    </row>
    <row r="53" spans="2:15" s="34" customFormat="1" ht="21" customHeight="1" x14ac:dyDescent="0.25">
      <c r="B53" s="31"/>
      <c r="C53" s="32" t="s">
        <v>48</v>
      </c>
      <c r="D53" s="32"/>
      <c r="E53" s="32"/>
      <c r="F53" s="32"/>
      <c r="G53" s="33">
        <f>SUM(G51:G52)</f>
        <v>80</v>
      </c>
      <c r="H53" s="33">
        <f t="shared" ref="H53:I53" si="17">SUM(H51:H52)</f>
        <v>0</v>
      </c>
      <c r="I53" s="33">
        <f t="shared" si="17"/>
        <v>80</v>
      </c>
      <c r="J53" s="98"/>
      <c r="K53" s="32"/>
      <c r="O53" s="30" t="b">
        <f t="shared" si="2"/>
        <v>1</v>
      </c>
    </row>
    <row r="54" spans="2:15" ht="19.5" customHeight="1" x14ac:dyDescent="0.25">
      <c r="B54" s="36"/>
      <c r="C54" s="37" t="s">
        <v>63</v>
      </c>
      <c r="D54" s="37"/>
      <c r="E54" s="37"/>
      <c r="F54" s="37"/>
      <c r="G54" s="26"/>
      <c r="H54" s="26"/>
      <c r="I54" s="26"/>
      <c r="J54" s="99"/>
      <c r="K54" s="29"/>
      <c r="O54" s="30" t="b">
        <f t="shared" si="2"/>
        <v>1</v>
      </c>
    </row>
    <row r="55" spans="2:15" s="30" customFormat="1" ht="24" customHeight="1" x14ac:dyDescent="0.2">
      <c r="B55" s="24"/>
      <c r="C55" s="38" t="s">
        <v>70</v>
      </c>
      <c r="D55" s="26" t="s">
        <v>2</v>
      </c>
      <c r="E55" s="26"/>
      <c r="F55" s="26"/>
      <c r="G55" s="27"/>
      <c r="H55" s="27"/>
      <c r="I55" s="27">
        <f t="shared" ref="I55" si="18">G55-H55</f>
        <v>0</v>
      </c>
      <c r="J55" s="97"/>
      <c r="K55" s="29"/>
      <c r="O55" s="30" t="b">
        <f t="shared" si="2"/>
        <v>1</v>
      </c>
    </row>
    <row r="56" spans="2:15" s="34" customFormat="1" ht="21" customHeight="1" x14ac:dyDescent="0.25">
      <c r="B56" s="31"/>
      <c r="C56" s="32" t="s">
        <v>48</v>
      </c>
      <c r="D56" s="32"/>
      <c r="E56" s="32"/>
      <c r="F56" s="32"/>
      <c r="G56" s="33">
        <f>SUM(G54:G55)</f>
        <v>0</v>
      </c>
      <c r="H56" s="33">
        <f t="shared" ref="H56:I56" si="19">SUM(H54:H55)</f>
        <v>0</v>
      </c>
      <c r="I56" s="33">
        <f t="shared" si="19"/>
        <v>0</v>
      </c>
      <c r="J56" s="98"/>
      <c r="K56" s="32"/>
      <c r="O56" s="30" t="b">
        <f t="shared" si="2"/>
        <v>1</v>
      </c>
    </row>
    <row r="57" spans="2:15" x14ac:dyDescent="0.25">
      <c r="B57" s="39"/>
      <c r="C57" s="40"/>
      <c r="D57" s="40"/>
      <c r="E57" s="40"/>
      <c r="F57" s="40"/>
      <c r="G57" s="39"/>
      <c r="H57" s="39"/>
      <c r="I57" s="39"/>
      <c r="J57" s="101"/>
      <c r="K57" s="40"/>
    </row>
    <row r="58" spans="2:15" x14ac:dyDescent="0.25">
      <c r="B58" s="39"/>
      <c r="C58" s="40"/>
      <c r="D58" s="40"/>
      <c r="E58" s="40"/>
      <c r="F58" s="40"/>
      <c r="G58" s="39"/>
      <c r="H58" s="39"/>
      <c r="I58" s="39"/>
      <c r="J58" s="101"/>
      <c r="K58" s="40"/>
    </row>
    <row r="59" spans="2:15" x14ac:dyDescent="0.25">
      <c r="B59" s="39"/>
      <c r="C59" s="40"/>
      <c r="D59" s="40"/>
      <c r="E59" s="40"/>
      <c r="F59" s="40"/>
      <c r="G59" s="39"/>
      <c r="H59" s="39"/>
      <c r="I59" s="39"/>
      <c r="J59" s="101"/>
      <c r="K59" s="40"/>
    </row>
    <row r="60" spans="2:15" x14ac:dyDescent="0.25">
      <c r="B60" s="39"/>
      <c r="C60" s="40"/>
      <c r="D60" s="40"/>
      <c r="E60" s="40"/>
      <c r="F60" s="40"/>
      <c r="G60" s="39"/>
      <c r="H60" s="39"/>
      <c r="I60" s="39"/>
      <c r="J60" s="101"/>
      <c r="K60" s="40"/>
    </row>
    <row r="61" spans="2:15" x14ac:dyDescent="0.25">
      <c r="B61" s="39"/>
      <c r="C61" s="40"/>
      <c r="D61" s="40"/>
      <c r="E61" s="40"/>
      <c r="F61" s="40"/>
      <c r="G61" s="39"/>
      <c r="H61" s="39"/>
      <c r="I61" s="39"/>
      <c r="J61" s="101"/>
      <c r="K61" s="40"/>
    </row>
    <row r="62" spans="2:15" x14ac:dyDescent="0.25">
      <c r="B62" s="39"/>
      <c r="C62" s="40"/>
      <c r="D62" s="40"/>
      <c r="E62" s="40"/>
      <c r="F62" s="40"/>
      <c r="G62" s="39"/>
      <c r="H62" s="39"/>
      <c r="I62" s="39"/>
      <c r="J62" s="101"/>
      <c r="K62" s="40"/>
    </row>
    <row r="63" spans="2:15" x14ac:dyDescent="0.25">
      <c r="B63" s="39"/>
      <c r="C63" s="40"/>
      <c r="D63" s="40"/>
      <c r="E63" s="40"/>
      <c r="F63" s="40"/>
      <c r="G63" s="39"/>
      <c r="H63" s="39"/>
      <c r="I63" s="39"/>
      <c r="J63" s="101"/>
      <c r="K63" s="40"/>
    </row>
    <row r="64" spans="2:15" s="41" customFormat="1" ht="17.25" customHeight="1" x14ac:dyDescent="0.25">
      <c r="B64" s="159" t="s">
        <v>309</v>
      </c>
      <c r="C64" s="159"/>
      <c r="D64" s="159"/>
      <c r="E64" s="159"/>
      <c r="F64" s="159"/>
      <c r="G64" s="159"/>
      <c r="H64" s="159"/>
      <c r="I64" s="159"/>
      <c r="J64" s="159"/>
      <c r="K64" s="159"/>
    </row>
  </sheetData>
  <mergeCells count="11">
    <mergeCell ref="K7:K8"/>
    <mergeCell ref="B64:K64"/>
    <mergeCell ref="B3:K3"/>
    <mergeCell ref="B4:K4"/>
    <mergeCell ref="B5:K5"/>
    <mergeCell ref="B6:I6"/>
    <mergeCell ref="B7:B8"/>
    <mergeCell ref="C7:C8"/>
    <mergeCell ref="D7:D8"/>
    <mergeCell ref="G7:H7"/>
    <mergeCell ref="I7:I8"/>
  </mergeCells>
  <conditionalFormatting sqref="I1:J1048576">
    <cfRule type="cellIs" dxfId="0" priority="1" operator="lessThan">
      <formula>0</formula>
    </cfRule>
  </conditionalFormatting>
  <printOptions horizontalCentered="1"/>
  <pageMargins left="0.15748031496062992" right="0.15748031496062992" top="0.74803149606299213" bottom="0.55118110236220474" header="0.31496062992125984" footer="0.31496062992125984"/>
  <pageSetup paperSize="9" scale="95" fitToHeight="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WO Vs Execution</vt:lpstr>
      <vt:lpstr>Restoration</vt:lpstr>
      <vt:lpstr>Padampur</vt:lpstr>
      <vt:lpstr>PADAMPUR (2)</vt:lpstr>
      <vt:lpstr>padampur hydro</vt:lpstr>
      <vt:lpstr>padampur pipe issue</vt:lpstr>
      <vt:lpstr>Sarsathpur</vt:lpstr>
      <vt:lpstr>Reconsilation Statement AB </vt:lpstr>
      <vt:lpstr>Padampur!Print_Area</vt:lpstr>
      <vt:lpstr>'PADAMPUR (2)'!Print_Area</vt:lpstr>
      <vt:lpstr>'padampur hydro'!Print_Area</vt:lpstr>
      <vt:lpstr>'Reconsilation Statement AB '!Print_Area</vt:lpstr>
      <vt:lpstr>Restoration!Print_Area</vt:lpstr>
      <vt:lpstr>Sarsathpur!Print_Area</vt:lpstr>
      <vt:lpstr>'WO Vs Execution'!Print_Area</vt:lpstr>
      <vt:lpstr>Padampur!Print_Titles</vt:lpstr>
      <vt:lpstr>'Reconsilation Statement AB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meil05</dc:creator>
  <cp:lastModifiedBy>P M P LTD</cp:lastModifiedBy>
  <cp:lastPrinted>2023-08-07T14:31:20Z</cp:lastPrinted>
  <dcterms:created xsi:type="dcterms:W3CDTF">2013-06-07T07:57:37Z</dcterms:created>
  <dcterms:modified xsi:type="dcterms:W3CDTF">2023-10-26T10:37:39Z</dcterms:modified>
</cp:coreProperties>
</file>